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241" sheetId="3" r:id="rId1"/>
  </sheets>
  <definedNames>
    <definedName name="_xlnm.Print_Area" localSheetId="0">'0241'!$A$1:$AX$499</definedName>
  </definedNames>
  <calcPr calcId="145621"/>
</workbook>
</file>

<file path=xl/calcChain.xml><?xml version="1.0" encoding="utf-8"?>
<calcChain xmlns="http://schemas.openxmlformats.org/spreadsheetml/2006/main">
  <c r="AD15" i="3" l="1"/>
  <c r="W15" i="3" l="1"/>
  <c r="AU147" i="3" l="1"/>
  <c r="Y147" i="3"/>
  <c r="AU180" i="3"/>
  <c r="Y180" i="3"/>
  <c r="AU169" i="3"/>
  <c r="Y169" i="3"/>
  <c r="AU158" i="3"/>
  <c r="Y158" i="3"/>
  <c r="AK14" i="3" l="1"/>
  <c r="AK12" i="3"/>
  <c r="AD14" i="3"/>
  <c r="AD17" i="3" s="1"/>
  <c r="W13" i="3"/>
  <c r="P18" i="3"/>
  <c r="P14" i="3"/>
  <c r="P17" i="3" s="1"/>
  <c r="W17" i="3" l="1"/>
  <c r="W19" i="3" s="1"/>
  <c r="P19" i="3"/>
  <c r="AK17" i="3"/>
  <c r="AD19" i="3"/>
  <c r="Y103" i="3" l="1"/>
  <c r="AU103" i="3"/>
  <c r="Y114" i="3"/>
  <c r="AU114" i="3"/>
  <c r="Y125" i="3"/>
  <c r="AU125" i="3"/>
  <c r="Y136" i="3"/>
  <c r="AU136" i="3"/>
</calcChain>
</file>

<file path=xl/sharedStrings.xml><?xml version="1.0" encoding="utf-8"?>
<sst xmlns="http://schemas.openxmlformats.org/spreadsheetml/2006/main" count="340" uniqueCount="203">
  <si>
    <t>事業番号</t>
    <rPh sb="0" eb="2">
      <t>ジギョウ</t>
    </rPh>
    <rPh sb="2" eb="4">
      <t>バンゴウ</t>
    </rPh>
    <phoneticPr fontId="2"/>
  </si>
  <si>
    <t>担当部局庁</t>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</si>
  <si>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</si>
  <si>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</si>
  <si>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</si>
  <si>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関係する計画、通知等</t>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</si>
  <si>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</si>
  <si>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</si>
  <si>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</si>
  <si>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</si>
  <si>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</si>
  <si>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</si>
  <si>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</si>
  <si>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</si>
  <si>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</si>
  <si>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</si>
  <si>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</si>
  <si>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</si>
  <si>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</si>
  <si>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</si>
  <si>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</si>
  <si>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</si>
  <si>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</si>
  <si>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</si>
  <si>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</si>
  <si>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</si>
  <si>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</si>
  <si>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t>
    <phoneticPr fontId="2"/>
  </si>
  <si>
    <t>支　出　先</t>
    <phoneticPr fontId="2"/>
  </si>
  <si>
    <t>業　務　概　要</t>
    <phoneticPr fontId="2"/>
  </si>
  <si>
    <t>支　出　額
（百万円）</t>
    <phoneticPr fontId="2"/>
  </si>
  <si>
    <t>活動指標及び活動実績
（アウトプット）</t>
    <rPh sb="0" eb="2">
      <t>カツドウ</t>
    </rPh>
    <rPh sb="2" eb="4">
      <t>シヒョウ</t>
    </rPh>
    <rPh sb="4" eb="5">
      <t>オヨ</t>
    </rPh>
    <rPh sb="6" eb="8">
      <t>カツドウ</t>
    </rPh>
    <rPh sb="8" eb="10">
      <t>ジッセキ</t>
    </rPh>
    <phoneticPr fontId="2"/>
  </si>
  <si>
    <t>支出先上位１０者リスト</t>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</si>
  <si>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</si>
  <si>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</si>
  <si>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</si>
  <si>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</si>
  <si>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</si>
  <si>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</si>
  <si>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</si>
  <si>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所管府省・部局名</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</si>
  <si>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</si>
  <si>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</si>
  <si>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</si>
  <si>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備考</t>
    <rPh sb="0" eb="2">
      <t>ビコウ</t>
    </rPh>
    <phoneticPr fontId="2"/>
  </si>
  <si>
    <t>評　価</t>
    <rPh sb="0" eb="1">
      <t>ヒョウ</t>
    </rPh>
    <rPh sb="2" eb="3">
      <t>アタイ</t>
    </rPh>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</si>
  <si>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</si>
  <si>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</si>
  <si>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</si>
  <si>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資金の流れの中間段階での支出は合理的なものとなっているか。</t>
    <phoneticPr fontId="2"/>
  </si>
  <si>
    <t>事業の効率性</t>
    <phoneticPr fontId="2"/>
  </si>
  <si>
    <t>事業の有効性</t>
    <rPh sb="0" eb="2">
      <t>ジギョウ</t>
    </rPh>
    <rPh sb="3" eb="6">
      <t>ユウコウセイ</t>
    </rPh>
    <phoneticPr fontId="2"/>
  </si>
  <si>
    <t>競争性が確保されているなど支出先の選定は妥当か。　</t>
    <phoneticPr fontId="2"/>
  </si>
  <si>
    <t>受益者との負担関係は妥当であるか。</t>
    <phoneticPr fontId="2"/>
  </si>
  <si>
    <t>単位当たりコストの水準は妥当か。</t>
    <phoneticPr fontId="2"/>
  </si>
  <si>
    <t>費目・使途が事業目的に即し真に必要なものに限定されているか。</t>
    <phoneticPr fontId="2"/>
  </si>
  <si>
    <t>活動実績は見込みに見合ったものであるか。</t>
    <phoneticPr fontId="2"/>
  </si>
  <si>
    <t>整備された施設や成果物は十分に活用されているか。</t>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</si>
  <si>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</si>
  <si>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</si>
  <si>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不用率が大きい場合、その理由は妥当か。（理由を右に記載）</t>
    <phoneticPr fontId="2"/>
  </si>
  <si>
    <t>国費投入の
必要性</t>
    <phoneticPr fontId="2"/>
  </si>
  <si>
    <t>政策・施策名</t>
    <rPh sb="0" eb="2">
      <t>セイサク</t>
    </rPh>
    <rPh sb="3" eb="5">
      <t>シサク</t>
    </rPh>
    <rPh sb="5" eb="6">
      <t>メイ</t>
    </rPh>
    <phoneticPr fontId="2"/>
  </si>
  <si>
    <t>　　　　　　　　　　　　平成２６年行政事業レビューシート</t>
    <rPh sb="12" eb="14">
      <t>ヘイセイ</t>
    </rPh>
    <rPh sb="16" eb="17">
      <t>ネン</t>
    </rPh>
    <rPh sb="17" eb="19">
      <t>ギョウセイ</t>
    </rPh>
    <rPh sb="19" eb="21">
      <t>ジギョウ</t>
    </rPh>
    <phoneticPr fontId="2"/>
  </si>
  <si>
    <t>26年度活動見込</t>
    <rPh sb="2" eb="4">
      <t>ネンド</t>
    </rPh>
    <rPh sb="4" eb="6">
      <t>カツドウ</t>
    </rPh>
    <rPh sb="6" eb="8">
      <t>ミコ</t>
    </rPh>
    <phoneticPr fontId="2"/>
  </si>
  <si>
    <t>26年度当初予算</t>
    <rPh sb="2" eb="4">
      <t>ネンド</t>
    </rPh>
    <rPh sb="4" eb="6">
      <t>トウショ</t>
    </rPh>
    <rPh sb="6" eb="8">
      <t>ヨサン</t>
    </rPh>
    <phoneticPr fontId="2"/>
  </si>
  <si>
    <t>事業所管部局による点検・改善</t>
    <rPh sb="0" eb="2">
      <t>ジギョウ</t>
    </rPh>
    <rPh sb="2" eb="4">
      <t>ショカン</t>
    </rPh>
    <rPh sb="4" eb="6">
      <t>ブキョク</t>
    </rPh>
    <rPh sb="9" eb="11">
      <t>テンケン</t>
    </rPh>
    <rPh sb="12" eb="14">
      <t>カイゼン</t>
    </rPh>
    <phoneticPr fontId="2"/>
  </si>
  <si>
    <t>点検・改善結果</t>
    <rPh sb="0" eb="2">
      <t>テンケン</t>
    </rPh>
    <rPh sb="3" eb="5">
      <t>カイゼン</t>
    </rPh>
    <rPh sb="5" eb="7">
      <t>ケッカ</t>
    </rPh>
    <phoneticPr fontId="2"/>
  </si>
  <si>
    <t>計算式</t>
    <rPh sb="0" eb="2">
      <t>ケイサン</t>
    </rPh>
    <rPh sb="2" eb="3">
      <t>シキ</t>
    </rPh>
    <phoneticPr fontId="2"/>
  </si>
  <si>
    <t>26年度見込</t>
    <rPh sb="2" eb="4">
      <t>ネンド</t>
    </rPh>
    <rPh sb="4" eb="6">
      <t>ミコ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</si>
  <si>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</si>
  <si>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予備費等</t>
    <rPh sb="0" eb="3">
      <t>ヨビヒ</t>
    </rPh>
    <rPh sb="3" eb="4">
      <t>トウ</t>
    </rPh>
    <phoneticPr fontId="2"/>
  </si>
  <si>
    <t>前年度から繰越し</t>
    <rPh sb="0" eb="3">
      <t>ゼンネンド</t>
    </rPh>
    <rPh sb="5" eb="6">
      <t>ク</t>
    </rPh>
    <rPh sb="6" eb="7">
      <t>コ</t>
    </rPh>
    <phoneticPr fontId="2"/>
  </si>
  <si>
    <t>翌年度へ繰越し</t>
    <rPh sb="0" eb="3">
      <t>ヨクネンド</t>
    </rPh>
    <rPh sb="4" eb="6">
      <t>クリコ</t>
    </rPh>
    <phoneticPr fontId="2"/>
  </si>
  <si>
    <t>点検結果</t>
    <rPh sb="0" eb="2">
      <t>テンケン</t>
    </rPh>
    <rPh sb="2" eb="4">
      <t>ケッカ</t>
    </rPh>
    <phoneticPr fontId="2"/>
  </si>
  <si>
    <t>目標値</t>
    <rPh sb="0" eb="3">
      <t>モクヒョウチ</t>
    </rPh>
    <phoneticPr fontId="2"/>
  </si>
  <si>
    <t>活動実績</t>
    <rPh sb="0" eb="2">
      <t>カツドウ</t>
    </rPh>
    <rPh sb="2" eb="4">
      <t>ジッセキ</t>
    </rPh>
    <phoneticPr fontId="2"/>
  </si>
  <si>
    <t>当初見込み</t>
    <phoneticPr fontId="2"/>
  </si>
  <si>
    <t>平成26・27年度予算内訳（単位：百万円）</t>
    <rPh sb="0" eb="2">
      <t>ヘイセイ</t>
    </rPh>
    <rPh sb="7" eb="9">
      <t>ネンド</t>
    </rPh>
    <rPh sb="9" eb="11">
      <t>ヨサン</t>
    </rPh>
    <rPh sb="11" eb="13">
      <t>ウチワケ</t>
    </rPh>
    <phoneticPr fontId="2"/>
  </si>
  <si>
    <t>改善の
方向性</t>
    <rPh sb="0" eb="2">
      <t>カイゼン</t>
    </rPh>
    <rPh sb="4" eb="7">
      <t>ホウコウセイ</t>
    </rPh>
    <phoneticPr fontId="2"/>
  </si>
  <si>
    <t>独立行政法人放射線医学総合研究所施設整備に必要な経費</t>
    <rPh sb="0" eb="6">
      <t>ドクホウ</t>
    </rPh>
    <rPh sb="6" eb="16">
      <t>ホウイケン</t>
    </rPh>
    <rPh sb="16" eb="18">
      <t>シセツ</t>
    </rPh>
    <rPh sb="18" eb="20">
      <t>セイビ</t>
    </rPh>
    <rPh sb="21" eb="23">
      <t>ヒツヨウ</t>
    </rPh>
    <rPh sb="24" eb="26">
      <t>ケイヒ</t>
    </rPh>
    <phoneticPr fontId="2"/>
  </si>
  <si>
    <t>一般会計</t>
    <rPh sb="0" eb="2">
      <t>イッパン</t>
    </rPh>
    <rPh sb="2" eb="4">
      <t>カイケイ</t>
    </rPh>
    <phoneticPr fontId="2"/>
  </si>
  <si>
    <t>独立行政法人放射線医学総合研究所法第14条</t>
    <rPh sb="0" eb="6">
      <t>ドクホウ</t>
    </rPh>
    <rPh sb="6" eb="16">
      <t>ホウイケン</t>
    </rPh>
    <rPh sb="16" eb="17">
      <t>ホウ</t>
    </rPh>
    <rPh sb="17" eb="18">
      <t>ダイ</t>
    </rPh>
    <rPh sb="20" eb="21">
      <t>ジョウ</t>
    </rPh>
    <phoneticPr fontId="2"/>
  </si>
  <si>
    <t>研究振興局</t>
    <rPh sb="0" eb="5">
      <t>シンコウキョク</t>
    </rPh>
    <phoneticPr fontId="2"/>
  </si>
  <si>
    <t>研究振興戦略官付</t>
    <rPh sb="0" eb="8">
      <t>センリャクカン</t>
    </rPh>
    <phoneticPr fontId="2"/>
  </si>
  <si>
    <t>研究振興戦略官
阿蘇　隆之</t>
    <rPh sb="0" eb="2">
      <t>ケンキュウ</t>
    </rPh>
    <rPh sb="2" eb="4">
      <t>シンコウ</t>
    </rPh>
    <rPh sb="4" eb="6">
      <t>センリャク</t>
    </rPh>
    <rPh sb="6" eb="7">
      <t>カン</t>
    </rPh>
    <rPh sb="8" eb="10">
      <t>アソ</t>
    </rPh>
    <rPh sb="11" eb="13">
      <t>タカユキ</t>
    </rPh>
    <phoneticPr fontId="2"/>
  </si>
  <si>
    <t>放射線医学総合研究所中期目標、がん研究10か年戦略、がん対策推進基本計画、原子力政策大綱、原子力の重点安全研究計画、防災基本計画、緊急被ばく医療の在り方について</t>
    <rPh sb="0" eb="10">
      <t>ホウイケン</t>
    </rPh>
    <rPh sb="10" eb="12">
      <t>チュウキ</t>
    </rPh>
    <rPh sb="12" eb="14">
      <t>モクヒョウ</t>
    </rPh>
    <rPh sb="17" eb="19">
      <t>ケンキュウ</t>
    </rPh>
    <rPh sb="22" eb="23">
      <t>ネン</t>
    </rPh>
    <rPh sb="23" eb="25">
      <t>センリャク</t>
    </rPh>
    <rPh sb="28" eb="30">
      <t>タイサク</t>
    </rPh>
    <rPh sb="30" eb="32">
      <t>スイシン</t>
    </rPh>
    <rPh sb="32" eb="34">
      <t>キホン</t>
    </rPh>
    <rPh sb="34" eb="36">
      <t>ケイカク</t>
    </rPh>
    <rPh sb="37" eb="40">
      <t>ゲンシリョク</t>
    </rPh>
    <rPh sb="40" eb="42">
      <t>セイサク</t>
    </rPh>
    <rPh sb="42" eb="44">
      <t>タイコウ</t>
    </rPh>
    <rPh sb="45" eb="48">
      <t>ゲンシリョク</t>
    </rPh>
    <rPh sb="49" eb="51">
      <t>ジュウテン</t>
    </rPh>
    <rPh sb="51" eb="53">
      <t>アンゼン</t>
    </rPh>
    <rPh sb="53" eb="55">
      <t>ケンキュウ</t>
    </rPh>
    <rPh sb="55" eb="57">
      <t>ケイカク</t>
    </rPh>
    <rPh sb="58" eb="60">
      <t>ボウサイ</t>
    </rPh>
    <rPh sb="60" eb="62">
      <t>キホン</t>
    </rPh>
    <rPh sb="62" eb="64">
      <t>ケイカク</t>
    </rPh>
    <rPh sb="65" eb="67">
      <t>キンキュウ</t>
    </rPh>
    <rPh sb="67" eb="68">
      <t>ヒ</t>
    </rPh>
    <rPh sb="70" eb="72">
      <t>イリョウ</t>
    </rPh>
    <rPh sb="73" eb="74">
      <t>ア</t>
    </rPh>
    <rPh sb="75" eb="76">
      <t>カタ</t>
    </rPh>
    <phoneticPr fontId="2"/>
  </si>
  <si>
    <t>（文部科学省）</t>
    <rPh sb="1" eb="3">
      <t>モンブ</t>
    </rPh>
    <rPh sb="3" eb="5">
      <t>カガク</t>
    </rPh>
    <rPh sb="5" eb="6">
      <t>ショウ</t>
    </rPh>
    <phoneticPr fontId="2"/>
  </si>
  <si>
    <t>・重粒子線がん治療の高度化に資するため、次世代照射法を確立し、治療成績の向上と治療患者数の増加を目指す。</t>
    <rPh sb="1" eb="4">
      <t>ジュウリュウシ</t>
    </rPh>
    <rPh sb="4" eb="5">
      <t>セン</t>
    </rPh>
    <rPh sb="7" eb="9">
      <t>チリョウ</t>
    </rPh>
    <rPh sb="10" eb="13">
      <t>コウドカ</t>
    </rPh>
    <rPh sb="14" eb="15">
      <t>シ</t>
    </rPh>
    <rPh sb="20" eb="23">
      <t>ジセダイ</t>
    </rPh>
    <rPh sb="23" eb="25">
      <t>ショウシャ</t>
    </rPh>
    <rPh sb="25" eb="26">
      <t>ホウ</t>
    </rPh>
    <rPh sb="27" eb="29">
      <t>カクリツ</t>
    </rPh>
    <rPh sb="31" eb="33">
      <t>チリョウ</t>
    </rPh>
    <rPh sb="33" eb="35">
      <t>セイセキ</t>
    </rPh>
    <rPh sb="36" eb="38">
      <t>コウジョウ</t>
    </rPh>
    <rPh sb="39" eb="41">
      <t>チリョウ</t>
    </rPh>
    <rPh sb="41" eb="44">
      <t>カンジャスウ</t>
    </rPh>
    <rPh sb="45" eb="47">
      <t>ゾウカ</t>
    </rPh>
    <rPh sb="48" eb="50">
      <t>メザ</t>
    </rPh>
    <phoneticPr fontId="2"/>
  </si>
  <si>
    <t>施設整備の整備件数</t>
    <rPh sb="0" eb="2">
      <t>シセツ</t>
    </rPh>
    <rPh sb="2" eb="4">
      <t>セイビ</t>
    </rPh>
    <rPh sb="5" eb="7">
      <t>セイビ</t>
    </rPh>
    <rPh sb="7" eb="9">
      <t>ケンスウ</t>
    </rPh>
    <phoneticPr fontId="2"/>
  </si>
  <si>
    <t>（独）放射線医学総合研究所の事業を実施する上で必要な施設、設備を整備</t>
    <rPh sb="0" eb="3">
      <t>ドクホウ</t>
    </rPh>
    <rPh sb="3" eb="13">
      <t>ホウイケン</t>
    </rPh>
    <rPh sb="14" eb="16">
      <t>ジギョウ</t>
    </rPh>
    <rPh sb="17" eb="19">
      <t>ジッシ</t>
    </rPh>
    <rPh sb="21" eb="22">
      <t>ウエ</t>
    </rPh>
    <rPh sb="23" eb="25">
      <t>ヒツヨウ</t>
    </rPh>
    <rPh sb="26" eb="28">
      <t>シセツ</t>
    </rPh>
    <rPh sb="29" eb="31">
      <t>セツビ</t>
    </rPh>
    <rPh sb="32" eb="34">
      <t>セイビ</t>
    </rPh>
    <phoneticPr fontId="2"/>
  </si>
  <si>
    <t>0265</t>
    <phoneticPr fontId="2"/>
  </si>
  <si>
    <t>0279</t>
    <phoneticPr fontId="2"/>
  </si>
  <si>
    <t>0243</t>
    <phoneticPr fontId="2"/>
  </si>
  <si>
    <t>-</t>
    <phoneticPr fontId="2"/>
  </si>
  <si>
    <t>-</t>
    <phoneticPr fontId="2"/>
  </si>
  <si>
    <t>-</t>
    <phoneticPr fontId="2"/>
  </si>
  <si>
    <t>A.（独）放射線医学総合研究所</t>
    <rPh sb="2" eb="5">
      <t>ドクホウ</t>
    </rPh>
    <rPh sb="5" eb="15">
      <t>ホウイケン</t>
    </rPh>
    <phoneticPr fontId="2"/>
  </si>
  <si>
    <t>超伝導小型炭素線回転ガントリーの整備</t>
    <rPh sb="0" eb="3">
      <t>チョウデンドウ</t>
    </rPh>
    <rPh sb="3" eb="5">
      <t>コガタ</t>
    </rPh>
    <rPh sb="5" eb="7">
      <t>タンソ</t>
    </rPh>
    <rPh sb="7" eb="8">
      <t>セン</t>
    </rPh>
    <rPh sb="8" eb="10">
      <t>カイテン</t>
    </rPh>
    <rPh sb="16" eb="18">
      <t>セイビ</t>
    </rPh>
    <phoneticPr fontId="2"/>
  </si>
  <si>
    <t>B.超伝導小型炭素線回転ガントリーの整備</t>
    <rPh sb="2" eb="5">
      <t>チョウデンドウ</t>
    </rPh>
    <rPh sb="5" eb="7">
      <t>コガタ</t>
    </rPh>
    <rPh sb="7" eb="9">
      <t>タンソ</t>
    </rPh>
    <rPh sb="9" eb="10">
      <t>セン</t>
    </rPh>
    <rPh sb="10" eb="12">
      <t>カイテン</t>
    </rPh>
    <rPh sb="18" eb="20">
      <t>セイビ</t>
    </rPh>
    <phoneticPr fontId="2"/>
  </si>
  <si>
    <t>-</t>
    <phoneticPr fontId="2"/>
  </si>
  <si>
    <t>-</t>
    <phoneticPr fontId="2"/>
  </si>
  <si>
    <t>-</t>
    <phoneticPr fontId="2"/>
  </si>
  <si>
    <t>-</t>
    <phoneticPr fontId="2"/>
  </si>
  <si>
    <t>独立行政法人放射線医学総合研究所施設整備費補助金</t>
    <rPh sb="0" eb="6">
      <t>ドクホウ</t>
    </rPh>
    <rPh sb="6" eb="16">
      <t>ホウイケン</t>
    </rPh>
    <rPh sb="16" eb="18">
      <t>シセツ</t>
    </rPh>
    <rPh sb="18" eb="21">
      <t>セイビヒ</t>
    </rPh>
    <rPh sb="21" eb="24">
      <t>ホジョキン</t>
    </rPh>
    <phoneticPr fontId="2"/>
  </si>
  <si>
    <t>（株）東芝電力システム社</t>
    <rPh sb="0" eb="3">
      <t>カブ</t>
    </rPh>
    <rPh sb="3" eb="5">
      <t>トウシバ</t>
    </rPh>
    <rPh sb="5" eb="7">
      <t>デンリョク</t>
    </rPh>
    <rPh sb="11" eb="12">
      <t>シャ</t>
    </rPh>
    <phoneticPr fontId="2"/>
  </si>
  <si>
    <t>超伝導回転ガントリー全体に関する詳細設計、製造、現地据付調整工事及び回転ガントリー照射室の整備</t>
    <rPh sb="0" eb="3">
      <t>チョウデンドウ</t>
    </rPh>
    <rPh sb="3" eb="5">
      <t>カイテン</t>
    </rPh>
    <rPh sb="10" eb="12">
      <t>ゼンタイ</t>
    </rPh>
    <rPh sb="13" eb="14">
      <t>カン</t>
    </rPh>
    <rPh sb="16" eb="18">
      <t>ショウサイ</t>
    </rPh>
    <rPh sb="18" eb="20">
      <t>セッケイ</t>
    </rPh>
    <rPh sb="21" eb="23">
      <t>セイゾウ</t>
    </rPh>
    <rPh sb="24" eb="26">
      <t>ゲンチ</t>
    </rPh>
    <rPh sb="26" eb="28">
      <t>スエツケ</t>
    </rPh>
    <rPh sb="28" eb="30">
      <t>チョウセイ</t>
    </rPh>
    <rPh sb="30" eb="32">
      <t>コウジ</t>
    </rPh>
    <rPh sb="32" eb="33">
      <t>オヨ</t>
    </rPh>
    <rPh sb="34" eb="36">
      <t>カイテン</t>
    </rPh>
    <rPh sb="41" eb="43">
      <t>ショウシャ</t>
    </rPh>
    <rPh sb="43" eb="44">
      <t>シツ</t>
    </rPh>
    <rPh sb="45" eb="47">
      <t>セイビ</t>
    </rPh>
    <phoneticPr fontId="2"/>
  </si>
  <si>
    <t>B.</t>
    <phoneticPr fontId="2"/>
  </si>
  <si>
    <t>（株）日立製作所</t>
    <rPh sb="0" eb="3">
      <t>カブ</t>
    </rPh>
    <rPh sb="3" eb="5">
      <t>ヒタチ</t>
    </rPh>
    <rPh sb="5" eb="8">
      <t>セイサクジョ</t>
    </rPh>
    <phoneticPr fontId="2"/>
  </si>
  <si>
    <t>C.</t>
    <phoneticPr fontId="2"/>
  </si>
  <si>
    <t>重粒子線がん治療装置のシンクロトロンリング用主電磁石電源の更新に向けた主電磁石電源の新規設計及び製造</t>
    <rPh sb="0" eb="4">
      <t>ジュウリュウシセン</t>
    </rPh>
    <rPh sb="6" eb="8">
      <t>チリョウ</t>
    </rPh>
    <rPh sb="8" eb="10">
      <t>ソウチ</t>
    </rPh>
    <rPh sb="21" eb="22">
      <t>ヨウ</t>
    </rPh>
    <rPh sb="22" eb="23">
      <t>オモ</t>
    </rPh>
    <rPh sb="23" eb="26">
      <t>デンジシャク</t>
    </rPh>
    <rPh sb="26" eb="28">
      <t>デンゲン</t>
    </rPh>
    <rPh sb="29" eb="31">
      <t>コウシン</t>
    </rPh>
    <rPh sb="32" eb="33">
      <t>ム</t>
    </rPh>
    <rPh sb="35" eb="36">
      <t>シュ</t>
    </rPh>
    <rPh sb="36" eb="39">
      <t>デンジシャク</t>
    </rPh>
    <rPh sb="39" eb="41">
      <t>デンゲン</t>
    </rPh>
    <rPh sb="42" eb="44">
      <t>シンキ</t>
    </rPh>
    <rPh sb="44" eb="46">
      <t>セッケイ</t>
    </rPh>
    <rPh sb="46" eb="47">
      <t>オヨ</t>
    </rPh>
    <rPh sb="48" eb="50">
      <t>セイゾウ</t>
    </rPh>
    <phoneticPr fontId="2"/>
  </si>
  <si>
    <t>精神・神経疾患や腫瘍を対象とした臨床研究及び重粒子線治療等に伴う腫瘍の画像診断を円滑に遂行するためのPET-CT装置の導入</t>
    <rPh sb="0" eb="2">
      <t>セイシン</t>
    </rPh>
    <rPh sb="3" eb="5">
      <t>シンケイ</t>
    </rPh>
    <rPh sb="5" eb="7">
      <t>シッカン</t>
    </rPh>
    <rPh sb="8" eb="10">
      <t>シュヨウ</t>
    </rPh>
    <rPh sb="11" eb="13">
      <t>タイショウ</t>
    </rPh>
    <rPh sb="16" eb="18">
      <t>リンショウ</t>
    </rPh>
    <rPh sb="18" eb="20">
      <t>ケンキュウ</t>
    </rPh>
    <rPh sb="20" eb="21">
      <t>オヨ</t>
    </rPh>
    <rPh sb="22" eb="26">
      <t>ジュウリュウシセン</t>
    </rPh>
    <rPh sb="26" eb="28">
      <t>チリョウ</t>
    </rPh>
    <rPh sb="28" eb="29">
      <t>トウ</t>
    </rPh>
    <rPh sb="30" eb="31">
      <t>トモナ</t>
    </rPh>
    <rPh sb="32" eb="34">
      <t>シュヨウ</t>
    </rPh>
    <rPh sb="35" eb="37">
      <t>ガゾウ</t>
    </rPh>
    <rPh sb="37" eb="39">
      <t>シンダン</t>
    </rPh>
    <rPh sb="40" eb="42">
      <t>エンカツ</t>
    </rPh>
    <rPh sb="43" eb="45">
      <t>スイコウ</t>
    </rPh>
    <rPh sb="56" eb="58">
      <t>ソウチ</t>
    </rPh>
    <rPh sb="59" eb="61">
      <t>ドウニュウ</t>
    </rPh>
    <phoneticPr fontId="2"/>
  </si>
  <si>
    <t>治療成績の向上などのためのX線CT装置の調達</t>
    <rPh sb="0" eb="2">
      <t>チリョウ</t>
    </rPh>
    <rPh sb="2" eb="4">
      <t>セイセキ</t>
    </rPh>
    <rPh sb="5" eb="7">
      <t>コウジョウ</t>
    </rPh>
    <rPh sb="14" eb="15">
      <t>セン</t>
    </rPh>
    <rPh sb="17" eb="19">
      <t>ソウチ</t>
    </rPh>
    <rPh sb="20" eb="22">
      <t>チョウタツ</t>
    </rPh>
    <phoneticPr fontId="2"/>
  </si>
  <si>
    <t>重粒子線がん治療装置の高エネルギービーム輸送ライン電磁石電源の更新のための電磁石電源の新規設計、製造及び据付・調整</t>
    <rPh sb="0" eb="4">
      <t>ジュウリュウシセン</t>
    </rPh>
    <rPh sb="6" eb="8">
      <t>チリョウ</t>
    </rPh>
    <rPh sb="8" eb="10">
      <t>ソウチ</t>
    </rPh>
    <rPh sb="11" eb="12">
      <t>コウ</t>
    </rPh>
    <rPh sb="20" eb="22">
      <t>ユソウ</t>
    </rPh>
    <rPh sb="25" eb="28">
      <t>デンジシャク</t>
    </rPh>
    <rPh sb="28" eb="30">
      <t>デンゲン</t>
    </rPh>
    <rPh sb="31" eb="33">
      <t>コウシン</t>
    </rPh>
    <rPh sb="37" eb="40">
      <t>デンジシャク</t>
    </rPh>
    <rPh sb="40" eb="42">
      <t>デンゲン</t>
    </rPh>
    <rPh sb="43" eb="45">
      <t>シンキ</t>
    </rPh>
    <rPh sb="45" eb="47">
      <t>セッケイ</t>
    </rPh>
    <rPh sb="48" eb="50">
      <t>セイゾウ</t>
    </rPh>
    <rPh sb="50" eb="51">
      <t>オヨ</t>
    </rPh>
    <rPh sb="52" eb="54">
      <t>スエツケ</t>
    </rPh>
    <rPh sb="55" eb="57">
      <t>チョウセイ</t>
    </rPh>
    <phoneticPr fontId="2"/>
  </si>
  <si>
    <t>HIMACのアルバレ線形加速器ドリフトチューブ四極電磁石電源の更新のための電磁石電源の新規設計、製造、及び据付・調整</t>
    <rPh sb="10" eb="11">
      <t>セン</t>
    </rPh>
    <rPh sb="11" eb="12">
      <t>ケイ</t>
    </rPh>
    <rPh sb="12" eb="15">
      <t>カソクキ</t>
    </rPh>
    <rPh sb="23" eb="24">
      <t>ヨン</t>
    </rPh>
    <rPh sb="24" eb="25">
      <t>キョク</t>
    </rPh>
    <rPh sb="25" eb="28">
      <t>デンジシャク</t>
    </rPh>
    <rPh sb="28" eb="30">
      <t>デンゲン</t>
    </rPh>
    <rPh sb="31" eb="33">
      <t>コウシン</t>
    </rPh>
    <rPh sb="37" eb="40">
      <t>デンジシャク</t>
    </rPh>
    <rPh sb="40" eb="42">
      <t>デンゲン</t>
    </rPh>
    <rPh sb="43" eb="45">
      <t>シンキ</t>
    </rPh>
    <rPh sb="45" eb="47">
      <t>セッケイ</t>
    </rPh>
    <rPh sb="48" eb="50">
      <t>セイゾウ</t>
    </rPh>
    <rPh sb="51" eb="52">
      <t>オヨ</t>
    </rPh>
    <rPh sb="53" eb="55">
      <t>スエツケ</t>
    </rPh>
    <rPh sb="56" eb="58">
      <t>チョウセイ</t>
    </rPh>
    <phoneticPr fontId="2"/>
  </si>
  <si>
    <t>既存不適格である被ばく医療共同研究施設に設置されている昇降機の安全性確保のための既存エレベータの改修</t>
    <rPh sb="0" eb="2">
      <t>キゾン</t>
    </rPh>
    <rPh sb="2" eb="4">
      <t>フテキ</t>
    </rPh>
    <rPh sb="4" eb="5">
      <t>カク</t>
    </rPh>
    <rPh sb="8" eb="9">
      <t>ヒ</t>
    </rPh>
    <rPh sb="11" eb="13">
      <t>イリョウ</t>
    </rPh>
    <rPh sb="13" eb="15">
      <t>キョウドウ</t>
    </rPh>
    <rPh sb="15" eb="17">
      <t>ケンキュウ</t>
    </rPh>
    <rPh sb="17" eb="19">
      <t>シセツ</t>
    </rPh>
    <rPh sb="20" eb="22">
      <t>セッチ</t>
    </rPh>
    <rPh sb="27" eb="30">
      <t>ショウコウキ</t>
    </rPh>
    <rPh sb="31" eb="34">
      <t>アンゼンセイ</t>
    </rPh>
    <rPh sb="34" eb="36">
      <t>カクホ</t>
    </rPh>
    <rPh sb="40" eb="42">
      <t>キゾン</t>
    </rPh>
    <rPh sb="48" eb="50">
      <t>カイシュウ</t>
    </rPh>
    <phoneticPr fontId="2"/>
  </si>
  <si>
    <t>老朽化している重粒子治療推進棟の空調機の更新</t>
    <rPh sb="0" eb="2">
      <t>ロウキュウ</t>
    </rPh>
    <rPh sb="2" eb="3">
      <t>カ</t>
    </rPh>
    <rPh sb="7" eb="10">
      <t>ジュウリュウシ</t>
    </rPh>
    <rPh sb="10" eb="12">
      <t>チリョウ</t>
    </rPh>
    <rPh sb="12" eb="14">
      <t>スイシン</t>
    </rPh>
    <rPh sb="14" eb="15">
      <t>トウ</t>
    </rPh>
    <rPh sb="16" eb="19">
      <t>クウチョウキ</t>
    </rPh>
    <rPh sb="20" eb="22">
      <t>コウシン</t>
    </rPh>
    <phoneticPr fontId="2"/>
  </si>
  <si>
    <t>重粒子線がん治療装置のシンクロトロン出射ビーム輸送系電磁石電源更新のための電磁石電源の新たな製造、据付及び調整作業</t>
    <rPh sb="0" eb="4">
      <t>ジュウリュウシセン</t>
    </rPh>
    <rPh sb="6" eb="8">
      <t>チリョウ</t>
    </rPh>
    <rPh sb="8" eb="10">
      <t>ソウチ</t>
    </rPh>
    <rPh sb="18" eb="19">
      <t>デ</t>
    </rPh>
    <rPh sb="23" eb="26">
      <t>ユソウケイ</t>
    </rPh>
    <rPh sb="26" eb="29">
      <t>デンジシャク</t>
    </rPh>
    <rPh sb="29" eb="31">
      <t>デンゲン</t>
    </rPh>
    <rPh sb="31" eb="33">
      <t>コウシン</t>
    </rPh>
    <rPh sb="37" eb="40">
      <t>デンジシャク</t>
    </rPh>
    <rPh sb="40" eb="42">
      <t>デンゲン</t>
    </rPh>
    <rPh sb="43" eb="44">
      <t>アラ</t>
    </rPh>
    <rPh sb="46" eb="48">
      <t>セイゾウ</t>
    </rPh>
    <rPh sb="49" eb="51">
      <t>スエツケ</t>
    </rPh>
    <rPh sb="51" eb="52">
      <t>オヨ</t>
    </rPh>
    <rPh sb="53" eb="55">
      <t>チョウセイ</t>
    </rPh>
    <rPh sb="55" eb="57">
      <t>サギョウ</t>
    </rPh>
    <phoneticPr fontId="2"/>
  </si>
  <si>
    <t>SPF動物生産実験棟・サイクロトロン棟の屋上等防水改修工事</t>
    <rPh sb="3" eb="5">
      <t>ドウブツ</t>
    </rPh>
    <rPh sb="5" eb="7">
      <t>セイサン</t>
    </rPh>
    <rPh sb="7" eb="10">
      <t>ジッケントウ</t>
    </rPh>
    <rPh sb="18" eb="19">
      <t>トウ</t>
    </rPh>
    <rPh sb="20" eb="22">
      <t>オクジョウ</t>
    </rPh>
    <rPh sb="22" eb="23">
      <t>トウ</t>
    </rPh>
    <rPh sb="23" eb="25">
      <t>ボウスイ</t>
    </rPh>
    <rPh sb="25" eb="27">
      <t>カイシュウ</t>
    </rPh>
    <rPh sb="27" eb="29">
      <t>コウジ</t>
    </rPh>
    <phoneticPr fontId="2"/>
  </si>
  <si>
    <t>シーメンス・ジャパン（株）関東営業部</t>
    <rPh sb="10" eb="13">
      <t>カブ</t>
    </rPh>
    <rPh sb="13" eb="15">
      <t>カントウ</t>
    </rPh>
    <rPh sb="15" eb="18">
      <t>エイギョウブ</t>
    </rPh>
    <phoneticPr fontId="2"/>
  </si>
  <si>
    <t>三菱電機（株）</t>
    <rPh sb="0" eb="2">
      <t>ミツビシ</t>
    </rPh>
    <rPh sb="2" eb="4">
      <t>デンキ</t>
    </rPh>
    <rPh sb="4" eb="7">
      <t>カブ</t>
    </rPh>
    <phoneticPr fontId="2"/>
  </si>
  <si>
    <t>住友重機械工業（株）</t>
    <rPh sb="0" eb="2">
      <t>スミトモ</t>
    </rPh>
    <rPh sb="5" eb="7">
      <t>コウギョウ</t>
    </rPh>
    <rPh sb="7" eb="10">
      <t>カブ</t>
    </rPh>
    <phoneticPr fontId="2"/>
  </si>
  <si>
    <t>三菱電機ビルテクノサービス（株）</t>
    <rPh sb="0" eb="2">
      <t>ミツビシ</t>
    </rPh>
    <rPh sb="2" eb="4">
      <t>デンキ</t>
    </rPh>
    <rPh sb="13" eb="16">
      <t>カブ</t>
    </rPh>
    <phoneticPr fontId="2"/>
  </si>
  <si>
    <t>第一セントラル設備（株）</t>
    <rPh sb="0" eb="2">
      <t>ダイイチ</t>
    </rPh>
    <rPh sb="7" eb="9">
      <t>セツビ</t>
    </rPh>
    <rPh sb="9" eb="12">
      <t>カブ</t>
    </rPh>
    <phoneticPr fontId="2"/>
  </si>
  <si>
    <t>ニチコン（株）　東京支店</t>
    <rPh sb="4" eb="7">
      <t>カブ</t>
    </rPh>
    <rPh sb="8" eb="10">
      <t>トウキョウ</t>
    </rPh>
    <rPh sb="10" eb="12">
      <t>シテン</t>
    </rPh>
    <phoneticPr fontId="2"/>
  </si>
  <si>
    <t>大裕工業（株）</t>
    <rPh sb="0" eb="2">
      <t>ダイユウ</t>
    </rPh>
    <rPh sb="2" eb="4">
      <t>コウギョウ</t>
    </rPh>
    <rPh sb="5" eb="6">
      <t>カブ</t>
    </rPh>
    <phoneticPr fontId="2"/>
  </si>
  <si>
    <t>C.施設の老朽化対策</t>
    <rPh sb="2" eb="4">
      <t>シセツ</t>
    </rPh>
    <rPh sb="5" eb="8">
      <t>ロウキュウカ</t>
    </rPh>
    <rPh sb="8" eb="10">
      <t>タイサク</t>
    </rPh>
    <phoneticPr fontId="2"/>
  </si>
  <si>
    <t>C-1.（株）日立製作所</t>
    <rPh sb="4" eb="7">
      <t>カブ</t>
    </rPh>
    <rPh sb="7" eb="9">
      <t>ヒタチ</t>
    </rPh>
    <rPh sb="9" eb="12">
      <t>セイサクジョ</t>
    </rPh>
    <phoneticPr fontId="2"/>
  </si>
  <si>
    <t>重イオンシンクロトロン用主電磁石電源の製造</t>
    <rPh sb="0" eb="1">
      <t>ジュウ</t>
    </rPh>
    <rPh sb="11" eb="12">
      <t>ヨウ</t>
    </rPh>
    <rPh sb="12" eb="13">
      <t>シュ</t>
    </rPh>
    <rPh sb="13" eb="16">
      <t>デンジシャク</t>
    </rPh>
    <rPh sb="16" eb="18">
      <t>デンゲン</t>
    </rPh>
    <rPh sb="19" eb="21">
      <t>セイゾウ</t>
    </rPh>
    <phoneticPr fontId="2"/>
  </si>
  <si>
    <t>C-2.シーメンス・ジャパン（株）関東営業部</t>
    <rPh sb="14" eb="17">
      <t>カブ</t>
    </rPh>
    <rPh sb="17" eb="19">
      <t>カントウ</t>
    </rPh>
    <rPh sb="19" eb="22">
      <t>エイギョウブ</t>
    </rPh>
    <phoneticPr fontId="2"/>
  </si>
  <si>
    <t>研究臨床用PET/CT</t>
    <rPh sb="0" eb="2">
      <t>ケンキュウ</t>
    </rPh>
    <rPh sb="2" eb="5">
      <t>リンショウヨウ</t>
    </rPh>
    <phoneticPr fontId="2"/>
  </si>
  <si>
    <t>C-3.シーメンス・ジャパン（株）関東営業部</t>
    <rPh sb="14" eb="17">
      <t>カブ</t>
    </rPh>
    <rPh sb="17" eb="19">
      <t>カントウ</t>
    </rPh>
    <rPh sb="19" eb="22">
      <t>エイギョウブ</t>
    </rPh>
    <phoneticPr fontId="2"/>
  </si>
  <si>
    <t>X線CT装置</t>
    <rPh sb="1" eb="2">
      <t>セン</t>
    </rPh>
    <rPh sb="4" eb="6">
      <t>ソウチ</t>
    </rPh>
    <phoneticPr fontId="2"/>
  </si>
  <si>
    <t>C-4.三菱電機（株）</t>
    <rPh sb="4" eb="6">
      <t>ミツビシ</t>
    </rPh>
    <rPh sb="6" eb="8">
      <t>デンキ</t>
    </rPh>
    <rPh sb="8" eb="11">
      <t>カブ</t>
    </rPh>
    <phoneticPr fontId="2"/>
  </si>
  <si>
    <t>高エネルギービーム輸送ライン用電磁石電源の製造</t>
    <rPh sb="0" eb="1">
      <t>コウ</t>
    </rPh>
    <rPh sb="9" eb="11">
      <t>ユソウ</t>
    </rPh>
    <rPh sb="14" eb="15">
      <t>ヨウ</t>
    </rPh>
    <rPh sb="15" eb="18">
      <t>デンジシャク</t>
    </rPh>
    <rPh sb="18" eb="20">
      <t>デンゲン</t>
    </rPh>
    <rPh sb="21" eb="23">
      <t>セイゾウ</t>
    </rPh>
    <phoneticPr fontId="2"/>
  </si>
  <si>
    <t>C-5.住友重機械工業（株）</t>
    <rPh sb="4" eb="6">
      <t>スミトモ</t>
    </rPh>
    <rPh sb="6" eb="9">
      <t>ジュウキカイ</t>
    </rPh>
    <rPh sb="9" eb="11">
      <t>コウギョウ</t>
    </rPh>
    <rPh sb="11" eb="14">
      <t>カブ</t>
    </rPh>
    <phoneticPr fontId="2"/>
  </si>
  <si>
    <t>アルバレ線形加速器ドリフトチューブ四極電磁石電源の製造</t>
    <rPh sb="4" eb="5">
      <t>セン</t>
    </rPh>
    <rPh sb="5" eb="6">
      <t>カタチ</t>
    </rPh>
    <rPh sb="6" eb="9">
      <t>カソクキ</t>
    </rPh>
    <rPh sb="17" eb="18">
      <t>ヨン</t>
    </rPh>
    <rPh sb="18" eb="19">
      <t>キョク</t>
    </rPh>
    <rPh sb="19" eb="22">
      <t>デンジシャク</t>
    </rPh>
    <rPh sb="22" eb="24">
      <t>デンゲン</t>
    </rPh>
    <rPh sb="25" eb="27">
      <t>セイゾウ</t>
    </rPh>
    <phoneticPr fontId="2"/>
  </si>
  <si>
    <t>被ばく医療共同研究施設昇降機改修工事</t>
    <phoneticPr fontId="2"/>
  </si>
  <si>
    <t>C-7.第一セントラル設備（株）</t>
    <rPh sb="4" eb="6">
      <t>ダイイチ</t>
    </rPh>
    <rPh sb="11" eb="13">
      <t>セツビ</t>
    </rPh>
    <rPh sb="13" eb="16">
      <t>カブ</t>
    </rPh>
    <phoneticPr fontId="2"/>
  </si>
  <si>
    <t>重粒子治療推進棟空調機更新工事</t>
    <rPh sb="0" eb="3">
      <t>ジュウリュウシ</t>
    </rPh>
    <rPh sb="3" eb="5">
      <t>チリョウ</t>
    </rPh>
    <rPh sb="5" eb="7">
      <t>スイシン</t>
    </rPh>
    <rPh sb="7" eb="8">
      <t>トウ</t>
    </rPh>
    <rPh sb="8" eb="11">
      <t>クウチョウキ</t>
    </rPh>
    <rPh sb="11" eb="13">
      <t>コウシン</t>
    </rPh>
    <rPh sb="13" eb="15">
      <t>コウジ</t>
    </rPh>
    <phoneticPr fontId="2"/>
  </si>
  <si>
    <t>C-8.ニチコン（株）　東京支店</t>
    <rPh sb="8" eb="11">
      <t>カブ</t>
    </rPh>
    <rPh sb="12" eb="14">
      <t>トウキョウ</t>
    </rPh>
    <rPh sb="14" eb="16">
      <t>シテン</t>
    </rPh>
    <phoneticPr fontId="2"/>
  </si>
  <si>
    <t>シンクロトロン出射ビーム輸送系電磁石電源の製造</t>
    <rPh sb="7" eb="8">
      <t>デ</t>
    </rPh>
    <rPh sb="12" eb="15">
      <t>ユソウケイ</t>
    </rPh>
    <rPh sb="15" eb="18">
      <t>デンジシャク</t>
    </rPh>
    <rPh sb="18" eb="20">
      <t>デンゲン</t>
    </rPh>
    <rPh sb="21" eb="23">
      <t>セイゾウ</t>
    </rPh>
    <phoneticPr fontId="2"/>
  </si>
  <si>
    <t>C-9.大裕工業（株）</t>
    <rPh sb="4" eb="5">
      <t>オオ</t>
    </rPh>
    <rPh sb="5" eb="6">
      <t>ユウ</t>
    </rPh>
    <rPh sb="6" eb="8">
      <t>コウギョウ</t>
    </rPh>
    <rPh sb="8" eb="11">
      <t>カブ</t>
    </rPh>
    <phoneticPr fontId="2"/>
  </si>
  <si>
    <t>SPF動物生産実験棟・サイクロトロン棟屋上等防水改修工事</t>
    <rPh sb="3" eb="5">
      <t>ドウブツ</t>
    </rPh>
    <rPh sb="5" eb="7">
      <t>セイサン</t>
    </rPh>
    <rPh sb="7" eb="9">
      <t>ジッケン</t>
    </rPh>
    <rPh sb="9" eb="10">
      <t>トウ</t>
    </rPh>
    <rPh sb="18" eb="19">
      <t>トウ</t>
    </rPh>
    <rPh sb="19" eb="21">
      <t>オクジョウ</t>
    </rPh>
    <rPh sb="21" eb="22">
      <t>トウ</t>
    </rPh>
    <rPh sb="22" eb="24">
      <t>ボウスイ</t>
    </rPh>
    <rPh sb="24" eb="26">
      <t>カイシュウ</t>
    </rPh>
    <rPh sb="26" eb="28">
      <t>コウジ</t>
    </rPh>
    <phoneticPr fontId="2"/>
  </si>
  <si>
    <t>施設の老朽化対策</t>
    <rPh sb="0" eb="2">
      <t>シセツ</t>
    </rPh>
    <rPh sb="3" eb="6">
      <t>ロウキュウカ</t>
    </rPh>
    <rPh sb="6" eb="8">
      <t>タイサク</t>
    </rPh>
    <phoneticPr fontId="2"/>
  </si>
  <si>
    <t>超伝導回転ガントリー及び治療室の詳細設計並びに製造</t>
    <phoneticPr fontId="2"/>
  </si>
  <si>
    <t>松本建設（株）</t>
    <rPh sb="0" eb="2">
      <t>マツモト</t>
    </rPh>
    <rPh sb="2" eb="4">
      <t>ケンセツ</t>
    </rPh>
    <rPh sb="4" eb="7">
      <t>カブ</t>
    </rPh>
    <phoneticPr fontId="2"/>
  </si>
  <si>
    <t>臨床用PET・CTを設置するための改修並びに動線を確保するための改修工事</t>
    <rPh sb="0" eb="3">
      <t>リンショウヨウ</t>
    </rPh>
    <rPh sb="10" eb="12">
      <t>セッチ</t>
    </rPh>
    <rPh sb="17" eb="19">
      <t>カイシュウ</t>
    </rPh>
    <rPh sb="19" eb="20">
      <t>ナラ</t>
    </rPh>
    <rPh sb="22" eb="24">
      <t>ドウセン</t>
    </rPh>
    <rPh sb="25" eb="27">
      <t>カクホ</t>
    </rPh>
    <rPh sb="32" eb="34">
      <t>カイシュウ</t>
    </rPh>
    <rPh sb="34" eb="36">
      <t>コウジ</t>
    </rPh>
    <phoneticPr fontId="2"/>
  </si>
  <si>
    <t>C-10.松本建設（株）</t>
    <rPh sb="5" eb="7">
      <t>マツモト</t>
    </rPh>
    <rPh sb="7" eb="9">
      <t>ケンセツ</t>
    </rPh>
    <rPh sb="9" eb="12">
      <t>カブ</t>
    </rPh>
    <phoneticPr fontId="2"/>
  </si>
  <si>
    <t>分子イメージング棟2階PET-A室及び画像診断棟2階分注室（1）改修工事</t>
    <rPh sb="0" eb="2">
      <t>ブンシ</t>
    </rPh>
    <rPh sb="8" eb="9">
      <t>トウ</t>
    </rPh>
    <rPh sb="10" eb="11">
      <t>カイ</t>
    </rPh>
    <rPh sb="16" eb="17">
      <t>シツ</t>
    </rPh>
    <rPh sb="17" eb="18">
      <t>オヨ</t>
    </rPh>
    <rPh sb="19" eb="21">
      <t>ガゾウ</t>
    </rPh>
    <rPh sb="21" eb="23">
      <t>シンダン</t>
    </rPh>
    <rPh sb="23" eb="24">
      <t>トウ</t>
    </rPh>
    <rPh sb="25" eb="26">
      <t>カイ</t>
    </rPh>
    <rPh sb="26" eb="27">
      <t>ブン</t>
    </rPh>
    <rPh sb="28" eb="29">
      <t>シツ</t>
    </rPh>
    <rPh sb="32" eb="34">
      <t>カイシュウ</t>
    </rPh>
    <rPh sb="34" eb="36">
      <t>コウジ</t>
    </rPh>
    <phoneticPr fontId="2"/>
  </si>
  <si>
    <t>262百万円</t>
    <rPh sb="3" eb="4">
      <t>ヒャク</t>
    </rPh>
    <rPh sb="4" eb="6">
      <t>マンエン</t>
    </rPh>
    <phoneticPr fontId="2"/>
  </si>
  <si>
    <t>.</t>
    <phoneticPr fontId="2"/>
  </si>
  <si>
    <t>B-1.（株）東芝電力システム社</t>
    <rPh sb="4" eb="7">
      <t>カブ</t>
    </rPh>
    <rPh sb="7" eb="9">
      <t>トウシバ</t>
    </rPh>
    <rPh sb="9" eb="11">
      <t>デンリョク</t>
    </rPh>
    <rPh sb="15" eb="16">
      <t>シャ</t>
    </rPh>
    <phoneticPr fontId="2"/>
  </si>
  <si>
    <t>放射線医学総合研究所は、放射線と人々の健康に関わる総合的な研究開発に取り組む国内で唯一の研究機関であり、放射線医学に関する科学技術水準の向上に資することで、「安全」、「安心」、「健康」な超長寿社会に貢献することを目的としている。これは、日本再興戦略や健康・医療戦略等において重要事項として位置付けられている健康長寿社会の実現に資する重要な事業である。</t>
    <phoneticPr fontId="2"/>
  </si>
  <si>
    <t>○</t>
    <phoneticPr fontId="2"/>
  </si>
  <si>
    <t>○</t>
    <phoneticPr fontId="2"/>
  </si>
  <si>
    <t>－</t>
    <phoneticPr fontId="2"/>
  </si>
  <si>
    <t>放射線医学総合研究所の事業を実施する上で必要な施設・設備の整備を、当初の計画通り着実に実施し、活動実績は見込みに合ったものであった。また、放射線医学総合研究所においては、各研究分野毎にセンター制を敷いており、各センター長が研究のマネジメント管理を行うとともに、年に１回、外部有識者を含めての自己評価及び独立行政法人評価委員会の場において研究の進捗状況について報告しており、整備された施設等を活用した研究開発についても、着実に実施されている。なお、平成25年度自己評価（内部評価）結果はA評価である。</t>
    <phoneticPr fontId="2"/>
  </si>
  <si>
    <t>文部科学省所管の研究開発法人８法人で構成する研究開発調達検討会合での検討結果を踏まえ、ベストプラクティスの抽出・実行に向けた取組として参加者確認公募による調達を行っており、引き続き事業の効果的・効率的な実施に努める必要がある。</t>
    <rPh sb="80" eb="81">
      <t>オコナ</t>
    </rPh>
    <phoneticPr fontId="2"/>
  </si>
  <si>
    <t>平成25年度事業に対する年度評価において、中期目標・中期計画に沿った研究の進捗状況について検討しており、その結果を来年度の事業運営に反映していく必要がある。</t>
    <phoneticPr fontId="2"/>
  </si>
  <si>
    <t>「随意契約等の見直し計画」(平成22年4月）を踏まえ、引き続き仕様書マニュアルによる仕様書の事前チェック等により競争性のない随意契約や1者応札の縮減による契約の適正化に努めた。
文部科学省所管の研究開発法人８法人で構成する研究開発調達会合での検討結果を踏まえ、参加者確認公募による調達を行う等、競争性・透明性を確保しつつ、事業の効率化に努めた。なお、補助金の交付決定に当たっては、事業経費の費目・使途の内容を厳正に審査するなど、その必要性について適切にチェックを行っているところである。</t>
    <rPh sb="27" eb="28">
      <t>ヒ</t>
    </rPh>
    <rPh sb="29" eb="30">
      <t>ツヅ</t>
    </rPh>
    <rPh sb="143" eb="144">
      <t>オコナ</t>
    </rPh>
    <rPh sb="145" eb="146">
      <t>トウ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</si>
  <si>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</si>
  <si>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C-6.三菱電機ビルテクノサービス（株）</t>
    <rPh sb="4" eb="6">
      <t>ミツビシ</t>
    </rPh>
    <rPh sb="6" eb="8">
      <t>デンキ</t>
    </rPh>
    <rPh sb="17" eb="20">
      <t>カブ</t>
    </rPh>
    <phoneticPr fontId="2"/>
  </si>
  <si>
    <t>平成13年度～終了（予定）なし</t>
    <rPh sb="0" eb="2">
      <t>ヘイセイ</t>
    </rPh>
    <rPh sb="4" eb="6">
      <t>ネンド</t>
    </rPh>
    <rPh sb="7" eb="9">
      <t>シュウリョウ</t>
    </rPh>
    <rPh sb="10" eb="12">
      <t>ヨテイ</t>
    </rPh>
    <phoneticPr fontId="2"/>
  </si>
  <si>
    <t>政策目標9：科学技術の戦略的重点化
施策目標9-1：ライフサイエンス分野の研究開発の重点的推進及び倫理的課題等への取組
施策目標9-5：原子力・核融合分野の研究・開発・利用（紛争解決を含む）の推進</t>
    <rPh sb="0" eb="2">
      <t>セイサク</t>
    </rPh>
    <rPh sb="2" eb="4">
      <t>モクヒョウ</t>
    </rPh>
    <rPh sb="6" eb="10">
      <t>カガ</t>
    </rPh>
    <rPh sb="11" eb="14">
      <t>センリャクテキ</t>
    </rPh>
    <rPh sb="14" eb="17">
      <t>ジュウテンカ</t>
    </rPh>
    <rPh sb="18" eb="20">
      <t>セサク</t>
    </rPh>
    <rPh sb="20" eb="22">
      <t>モクヒョウ</t>
    </rPh>
    <rPh sb="34" eb="36">
      <t>ブンヤ</t>
    </rPh>
    <rPh sb="37" eb="39">
      <t>ケンキュウ</t>
    </rPh>
    <rPh sb="39" eb="41">
      <t>カイハツ</t>
    </rPh>
    <rPh sb="42" eb="45">
      <t>ジュウテンテキ</t>
    </rPh>
    <rPh sb="45" eb="47">
      <t>スイシン</t>
    </rPh>
    <rPh sb="47" eb="48">
      <t>オヨ</t>
    </rPh>
    <rPh sb="49" eb="52">
      <t>リンリテキ</t>
    </rPh>
    <rPh sb="52" eb="54">
      <t>カダイ</t>
    </rPh>
    <rPh sb="54" eb="55">
      <t>トウ</t>
    </rPh>
    <rPh sb="57" eb="59">
      <t>トリクミ</t>
    </rPh>
    <rPh sb="60" eb="62">
      <t>セサク</t>
    </rPh>
    <rPh sb="62" eb="64">
      <t>モクヒョウ</t>
    </rPh>
    <rPh sb="68" eb="71">
      <t>ゲンシリョク</t>
    </rPh>
    <rPh sb="72" eb="75">
      <t>カクユウゴウ</t>
    </rPh>
    <rPh sb="75" eb="77">
      <t>ブンヤ</t>
    </rPh>
    <rPh sb="78" eb="80">
      <t>ケンキュウ</t>
    </rPh>
    <rPh sb="81" eb="83">
      <t>カイハツ</t>
    </rPh>
    <rPh sb="84" eb="86">
      <t>リヨウ</t>
    </rPh>
    <rPh sb="87" eb="89">
      <t>フンソウ</t>
    </rPh>
    <rPh sb="89" eb="91">
      <t>カイケツ</t>
    </rPh>
    <rPh sb="92" eb="93">
      <t>フク</t>
    </rPh>
    <rPh sb="96" eb="98">
      <t>スイシン</t>
    </rPh>
    <phoneticPr fontId="2"/>
  </si>
  <si>
    <t>（独）放射線医学総合研究所の事業を実施する上で必要な施設整備補助金であるため、単位当たりコストの算出は困難</t>
    <rPh sb="0" eb="3">
      <t>ドクホウ</t>
    </rPh>
    <rPh sb="3" eb="13">
      <t>ホウイケン</t>
    </rPh>
    <rPh sb="14" eb="16">
      <t>ジギョウ</t>
    </rPh>
    <rPh sb="17" eb="19">
      <t>ジッシ</t>
    </rPh>
    <rPh sb="21" eb="22">
      <t>ウエ</t>
    </rPh>
    <rPh sb="23" eb="25">
      <t>ヒツヨウ</t>
    </rPh>
    <rPh sb="26" eb="28">
      <t>シセツ</t>
    </rPh>
    <rPh sb="28" eb="30">
      <t>セイビ</t>
    </rPh>
    <rPh sb="30" eb="33">
      <t>ホジョキン</t>
    </rPh>
    <rPh sb="39" eb="41">
      <t>タンイ</t>
    </rPh>
    <rPh sb="41" eb="42">
      <t>ア</t>
    </rPh>
    <rPh sb="48" eb="50">
      <t>サンシュツ</t>
    </rPh>
    <rPh sb="51" eb="53">
      <t>コンナン</t>
    </rPh>
    <phoneticPr fontId="2"/>
  </si>
  <si>
    <t>0241</t>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</si>
  <si>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</si>
  <si>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</si>
  <si>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</si>
  <si>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</si>
  <si>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</si>
  <si>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</si>
  <si>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</si>
  <si>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</si>
  <si>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</si>
  <si>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</si>
  <si>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</si>
  <si>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</si>
  <si>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</si>
  <si>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</si>
  <si>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QOL（生活の質）の高い重粒子線がん治療のニーズの高まりにより、年々治療希望者数が増加している。これに対応するため、平成21年度末に竣工した新治療研究施設に新たな治療照射装置等を整備し、治療成績の向上、副作用のリスク低減、日帰り治療などのオンデマンド治療システムの構築に向けた次世代照射システムの確立のための機能を増強するものである。
また、上記のような研究開発の促進に必要な施設等の老朽化が著しいことから、それらを更新することで、研究開発機能を維持向上させる。（補助率：定額）</t>
    <rPh sb="5" eb="7">
      <t>セイカツ</t>
    </rPh>
    <rPh sb="8" eb="9">
      <t>シツ</t>
    </rPh>
    <rPh sb="11" eb="12">
      <t>タカ</t>
    </rPh>
    <rPh sb="13" eb="16">
      <t>ジュウリュウシ</t>
    </rPh>
    <rPh sb="16" eb="17">
      <t>セン</t>
    </rPh>
    <rPh sb="19" eb="21">
      <t>チリョウ</t>
    </rPh>
    <rPh sb="26" eb="27">
      <t>タカ</t>
    </rPh>
    <rPh sb="33" eb="35">
      <t>ネンネン</t>
    </rPh>
    <rPh sb="35" eb="37">
      <t>チリョウ</t>
    </rPh>
    <rPh sb="37" eb="39">
      <t>キボウ</t>
    </rPh>
    <rPh sb="39" eb="40">
      <t>シャ</t>
    </rPh>
    <rPh sb="40" eb="41">
      <t>スウ</t>
    </rPh>
    <rPh sb="42" eb="44">
      <t>ゾウカ</t>
    </rPh>
    <rPh sb="52" eb="54">
      <t>タイオウ</t>
    </rPh>
    <rPh sb="59" eb="61">
      <t>ヘイセイ</t>
    </rPh>
    <rPh sb="63" eb="65">
      <t>ネンド</t>
    </rPh>
    <rPh sb="65" eb="66">
      <t>マツ</t>
    </rPh>
    <rPh sb="67" eb="69">
      <t>シュンコウ</t>
    </rPh>
    <rPh sb="71" eb="72">
      <t>シン</t>
    </rPh>
    <rPh sb="72" eb="74">
      <t>チリョウ</t>
    </rPh>
    <rPh sb="74" eb="76">
      <t>ケンキュウ</t>
    </rPh>
    <rPh sb="76" eb="78">
      <t>シセツ</t>
    </rPh>
    <rPh sb="79" eb="80">
      <t>アラ</t>
    </rPh>
    <rPh sb="82" eb="84">
      <t>チリョウ</t>
    </rPh>
    <rPh sb="84" eb="86">
      <t>ショウシャ</t>
    </rPh>
    <rPh sb="86" eb="88">
      <t>ソウチ</t>
    </rPh>
    <rPh sb="88" eb="89">
      <t>トウ</t>
    </rPh>
    <rPh sb="90" eb="92">
      <t>セイビ</t>
    </rPh>
    <rPh sb="94" eb="96">
      <t>チリョウ</t>
    </rPh>
    <rPh sb="96" eb="98">
      <t>セイセキ</t>
    </rPh>
    <rPh sb="99" eb="101">
      <t>コウジョウ</t>
    </rPh>
    <rPh sb="102" eb="105">
      <t>フクサヨウ</t>
    </rPh>
    <rPh sb="109" eb="111">
      <t>テイゲン</t>
    </rPh>
    <rPh sb="112" eb="114">
      <t>ヒガエ</t>
    </rPh>
    <rPh sb="115" eb="117">
      <t>チリョウ</t>
    </rPh>
    <rPh sb="126" eb="128">
      <t>チリョウ</t>
    </rPh>
    <rPh sb="133" eb="135">
      <t>コウチク</t>
    </rPh>
    <rPh sb="136" eb="137">
      <t>ム</t>
    </rPh>
    <rPh sb="139" eb="142">
      <t>ジセダイ</t>
    </rPh>
    <rPh sb="142" eb="144">
      <t>ショウシャ</t>
    </rPh>
    <rPh sb="149" eb="151">
      <t>カクリツ</t>
    </rPh>
    <rPh sb="155" eb="157">
      <t>キノウ</t>
    </rPh>
    <rPh sb="158" eb="160">
      <t>ゾウキョウ</t>
    </rPh>
    <rPh sb="172" eb="174">
      <t>ジョウキ</t>
    </rPh>
    <rPh sb="178" eb="180">
      <t>ケンキュウ</t>
    </rPh>
    <rPh sb="180" eb="182">
      <t>カイハツ</t>
    </rPh>
    <rPh sb="183" eb="185">
      <t>ソクシン</t>
    </rPh>
    <rPh sb="186" eb="188">
      <t>ヒツヨウ</t>
    </rPh>
    <rPh sb="189" eb="191">
      <t>シセツ</t>
    </rPh>
    <rPh sb="191" eb="192">
      <t>トウ</t>
    </rPh>
    <rPh sb="193" eb="196">
      <t>ロウキュウカ</t>
    </rPh>
    <rPh sb="197" eb="198">
      <t>イチジル</t>
    </rPh>
    <rPh sb="209" eb="211">
      <t>コウシン</t>
    </rPh>
    <rPh sb="217" eb="219">
      <t>ケンキュウ</t>
    </rPh>
    <rPh sb="219" eb="221">
      <t>カイハツ</t>
    </rPh>
    <rPh sb="221" eb="223">
      <t>キノウ</t>
    </rPh>
    <rPh sb="224" eb="226">
      <t>イジ</t>
    </rPh>
    <rPh sb="226" eb="228">
      <t>コウジョウ</t>
    </rPh>
    <phoneticPr fontId="2"/>
  </si>
  <si>
    <t>目標値
（27年度）</t>
    <rPh sb="0" eb="3">
      <t>モクヒョウチ</t>
    </rPh>
    <rPh sb="7" eb="9">
      <t>ネンド</t>
    </rPh>
    <phoneticPr fontId="2"/>
  </si>
  <si>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20年間で8000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26年3月までに約19600件を超える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t>
    <rPh sb="300" eb="301">
      <t>カタ</t>
    </rPh>
    <rPh sb="335" eb="337">
      <t>クイキ</t>
    </rPh>
    <rPh sb="339" eb="341">
      <t>イチジ</t>
    </rPh>
    <rPh sb="478" eb="479">
      <t>カタ</t>
    </rPh>
    <rPh sb="490" eb="491">
      <t>カタ</t>
    </rPh>
    <rPh sb="567" eb="569">
      <t>フアン</t>
    </rPh>
    <phoneticPr fontId="2"/>
  </si>
  <si>
    <t>※</t>
    <phoneticPr fontId="2"/>
  </si>
  <si>
    <t>随意契約</t>
    <rPh sb="0" eb="4">
      <t>ズイケイ</t>
    </rPh>
    <phoneticPr fontId="2"/>
  </si>
  <si>
    <t>－</t>
    <phoneticPr fontId="2"/>
  </si>
  <si>
    <t>件</t>
    <rPh sb="0" eb="1">
      <t>ケン</t>
    </rPh>
    <phoneticPr fontId="2"/>
  </si>
  <si>
    <t>-</t>
    <phoneticPr fontId="2"/>
  </si>
  <si>
    <t>新しい日本のための優先課題推進枠　92百万円</t>
    <rPh sb="19" eb="21">
      <t>ヒャクマン</t>
    </rPh>
    <rPh sb="21" eb="22">
      <t>エン</t>
    </rPh>
    <phoneticPr fontId="2"/>
  </si>
  <si>
    <t>施設整備費</t>
    <rPh sb="0" eb="2">
      <t>シセツ</t>
    </rPh>
    <rPh sb="2" eb="5">
      <t>セイビヒ</t>
    </rPh>
    <phoneticPr fontId="2"/>
  </si>
  <si>
    <t>-</t>
    <phoneticPr fontId="2"/>
  </si>
  <si>
    <t>-</t>
    <phoneticPr fontId="2"/>
  </si>
  <si>
    <t>-</t>
    <phoneticPr fontId="2"/>
  </si>
  <si>
    <t>-</t>
    <phoneticPr fontId="2"/>
  </si>
  <si>
    <t>（独）放射線医学総合研究所の事業を実施する上で必要な施設、設備を整備。</t>
    <rPh sb="1" eb="2">
      <t>ドク</t>
    </rPh>
    <rPh sb="3" eb="13">
      <t>ホウイケン</t>
    </rPh>
    <rPh sb="14" eb="16">
      <t>ジギョウ</t>
    </rPh>
    <rPh sb="17" eb="19">
      <t>ジッシ</t>
    </rPh>
    <rPh sb="21" eb="22">
      <t>ウエ</t>
    </rPh>
    <rPh sb="23" eb="25">
      <t>ヒツヨウ</t>
    </rPh>
    <rPh sb="26" eb="28">
      <t>シセツ</t>
    </rPh>
    <rPh sb="29" eb="31">
      <t>セツビ</t>
    </rPh>
    <rPh sb="32" eb="34">
      <t>セイビ</t>
    </rPh>
    <phoneticPr fontId="2"/>
  </si>
  <si>
    <t>１．事業評価の観点：本事業は、放射線利用と放射線規制科学の推進に取り組む放射線医学総合研究所の施設・設備の整備に必要な施設整備費補助金を支出するものであり、長期継続事業、契約・執行手続き、独立行政法人等の観点から検証を行った。
２．所見：この事業は、平成１３年度以降長期に継続している事業であり、中期目標・中期計画に掲げられた計画に従って必要な施設整備を計画的に実施しているものであり、整備規模の適正化やコスト削減に注意しつつ、効果的効率的な整備の実施に努めることとし、現在の事業内容を着実に実施すべきである。</t>
    <phoneticPr fontId="2"/>
  </si>
  <si>
    <t>　平成23年12月に取りまとめた「研究開発事業に係る調達の在り方について（中間整理）」、平成24年1月に文部科学省所管の8法人で設置した研究開発調達検討会合において取りまとめた、ベストプラクティスの抽出・実行について、契約額の適正化、競争性・透明性の向上等の具体策の検討結果を踏まえ、納入実績に係るデータベースの運用を行うとともに、平成24年度より参加者確認公募を実施している。平成25年度にはマニュアル類の見直しを実施した。また、一者応札・応募の契約については、外部有識者を含めた契約監視委員会により点検を受けている。
　今後とも、研究成果の最大化と調達の効率化を実現するため、不断にベストプラクティスの抽出・実行を継続することとしている。</t>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</si>
  <si>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</si>
  <si>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</si>
  <si>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※外部有識者による点検対象外</t>
    <rPh sb="1" eb="3">
      <t>ガイブ</t>
    </rPh>
    <rPh sb="3" eb="6">
      <t>ユウシキシャ</t>
    </rPh>
    <rPh sb="9" eb="11">
      <t>テンケン</t>
    </rPh>
    <rPh sb="11" eb="14">
      <t>タイショウガイ</t>
    </rPh>
    <phoneticPr fontId="25"/>
  </si>
  <si>
    <t>A.</t>
    <phoneticPr fontId="2"/>
  </si>
  <si>
    <t>表示単位未満は四捨五入の関係で積み上げと合計は一致しない場合があり得る。
※同種の他の契約の予定価格を類推させるおそれがあるため非公表。</t>
    <rPh sb="0" eb="2">
      <t>ヒョウジ</t>
    </rPh>
    <rPh sb="2" eb="4">
      <t>タンイ</t>
    </rPh>
    <rPh sb="4" eb="6">
      <t>ミマン</t>
    </rPh>
    <rPh sb="7" eb="11">
      <t>シシャゴニュウ</t>
    </rPh>
    <rPh sb="12" eb="14">
      <t>カンケイ</t>
    </rPh>
    <rPh sb="15" eb="16">
      <t>ツ</t>
    </rPh>
    <rPh sb="17" eb="18">
      <t>ア</t>
    </rPh>
    <rPh sb="20" eb="22">
      <t>ゴウケイ</t>
    </rPh>
    <rPh sb="23" eb="25">
      <t>イッチ</t>
    </rPh>
    <rPh sb="28" eb="30">
      <t>バアイ</t>
    </rPh>
    <rPh sb="33" eb="34">
      <t>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</si>
</sst>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
    <numFmt numFmtId="179" formatCode="\▲#,##0,,"/>
    <numFmt numFmtId="180" formatCode="#,###&quot;百&quot;&quot;万&quot;&quot;円&quot;"/>
  </numFmts>
  <fonts count="28"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6"/>
      <color indexed="8"/>
      <name val="ＭＳ ゴシック"/>
      <family val="3"/>
      <charset val="128"/>
    </font>
    <font>
      <b/>
      <sz val="11"/>
      <color indexed="8"/>
      <name val="ＭＳ ゴシック"/>
      <family val="3"/>
      <charset val="128"/>
    </font>
    <font>
      <sz val="9"/>
      <color indexed="8"/>
      <name val="ＭＳ ゴシック"/>
      <family val="3"/>
      <charset val="128"/>
    </font>
    <font>
      <b/>
      <sz val="9"/>
      <color indexed="8"/>
      <name val="ＭＳ ゴシック"/>
      <family val="3"/>
      <charset val="128"/>
    </font>
    <font>
      <sz val="11"/>
      <color indexed="8"/>
      <name val="ＭＳ ゴシック"/>
      <family val="3"/>
      <charset val="128"/>
    </font>
    <font>
      <sz val="9"/>
      <color indexed="8"/>
      <name val="ＭＳ Ｐゴシック"/>
      <family val="3"/>
      <charset val="128"/>
    </font>
    <font>
      <sz val="10"/>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8"/>
      <color indexed="8"/>
      <name val="ＭＳ Ｐゴシック"/>
      <family val="3"/>
      <charset val="128"/>
    </font>
    <font>
      <sz val="10.5"/>
      <color indexed="8"/>
      <name val="ＭＳ Ｐゴシック"/>
      <family val="3"/>
      <charset val="128"/>
    </font>
    <font>
      <sz val="12"/>
      <color indexed="8"/>
      <name val="ＭＳ Ｐゴシック"/>
      <family val="3"/>
      <charset val="128"/>
    </font>
    <font>
      <sz val="14"/>
      <color indexed="8"/>
      <name val="ＭＳ Ｐゴシック"/>
      <family val="3"/>
      <charset val="128"/>
    </font>
    <font>
      <sz val="11"/>
      <name val="ＭＳ Ｐゴシック"/>
      <family val="3"/>
      <charset val="128"/>
    </font>
    <font>
      <sz val="10"/>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6">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dashed">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
      <left/>
      <right style="medium">
        <color auto="1"/>
      </right>
      <top style="medium">
        <color indexed="64"/>
      </top>
      <bottom style="medium">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hair">
        <color indexed="64"/>
      </bottom>
      <diagonal/>
    </border>
    <border diagonalUp="1">
      <left style="thin">
        <color indexed="64"/>
      </left>
      <right style="medium">
        <color auto="1"/>
      </right>
      <top style="hair">
        <color indexed="64"/>
      </top>
      <bottom style="hair">
        <color indexed="64"/>
      </bottom>
      <diagonal style="hair">
        <color indexed="64"/>
      </diagonal>
    </border>
    <border>
      <left/>
      <right style="medium">
        <color auto="1"/>
      </right>
      <top style="hair">
        <color indexed="64"/>
      </top>
      <bottom style="hair">
        <color indexed="64"/>
      </bottom>
      <diagonal/>
    </border>
    <border diagonalUp="1">
      <left/>
      <right style="medium">
        <color auto="1"/>
      </right>
      <top style="hair">
        <color indexed="64"/>
      </top>
      <bottom style="hair">
        <color indexed="64"/>
      </bottom>
      <diagonal style="hair">
        <color indexed="64"/>
      </diagonal>
    </border>
    <border>
      <left/>
      <right style="medium">
        <color auto="1"/>
      </right>
      <top style="hair">
        <color indexed="64"/>
      </top>
      <bottom style="thin">
        <color indexed="64"/>
      </bottom>
      <diagonal/>
    </border>
    <border diagonalUp="1">
      <left style="thin">
        <color indexed="64"/>
      </left>
      <right style="medium">
        <color auto="1"/>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diagonalUp="1">
      <left style="thin">
        <color indexed="64"/>
      </left>
      <right style="medium">
        <color auto="1"/>
      </right>
      <top style="thin">
        <color indexed="64"/>
      </top>
      <bottom/>
      <diagonal style="thin">
        <color indexed="64"/>
      </diagonal>
    </border>
    <border>
      <left/>
      <right style="medium">
        <color auto="1"/>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medium">
        <color indexed="64"/>
      </bottom>
      <diagonal/>
    </border>
    <border>
      <left/>
      <right style="medium">
        <color auto="1"/>
      </right>
      <top style="thin">
        <color indexed="64"/>
      </top>
      <bottom style="dashed">
        <color indexed="64"/>
      </bottom>
      <diagonal/>
    </border>
    <border>
      <left/>
      <right style="medium">
        <color auto="1"/>
      </right>
      <top style="dashed">
        <color indexed="64"/>
      </top>
      <bottom/>
      <diagonal/>
    </border>
    <border>
      <left/>
      <right style="medium">
        <color auto="1"/>
      </right>
      <top style="dotted">
        <color indexed="64"/>
      </top>
      <bottom style="medium">
        <color indexed="64"/>
      </bottom>
      <diagonal/>
    </border>
    <border>
      <left/>
      <right style="medium">
        <color auto="1"/>
      </right>
      <top style="thin">
        <color indexed="64"/>
      </top>
      <bottom style="medium">
        <color indexed="64"/>
      </bottom>
      <diagonal/>
    </border>
    <border>
      <left/>
      <right style="medium">
        <color auto="1"/>
      </right>
      <top style="medium">
        <color indexed="64"/>
      </top>
      <bottom/>
      <diagonal/>
    </border>
    <border>
      <left/>
      <right style="medium">
        <color auto="1"/>
      </right>
      <top style="thin">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75">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lignment vertical="center"/>
    </xf>
    <xf numFmtId="0" fontId="7" fillId="2" borderId="7" xfId="0" applyFont="1" applyFill="1" applyBorder="1" applyAlignment="1">
      <alignment horizontal="center" vertical="center" textRotation="255" wrapText="1"/>
    </xf>
    <xf numFmtId="0" fontId="7" fillId="2" borderId="8" xfId="0" applyFont="1" applyFill="1" applyBorder="1" applyAlignment="1">
      <alignment horizontal="center" vertical="center" textRotation="255" wrapText="1"/>
    </xf>
    <xf numFmtId="0" fontId="14" fillId="0" borderId="4" xfId="1" applyFont="1" applyFill="1" applyBorder="1" applyAlignment="1" applyProtection="1">
      <alignment vertical="top"/>
    </xf>
    <xf numFmtId="0" fontId="14" fillId="0" borderId="1" xfId="1" applyFont="1" applyFill="1" applyBorder="1" applyAlignment="1" applyProtection="1">
      <alignment vertical="top"/>
    </xf>
    <xf numFmtId="0" fontId="14" fillId="0" borderId="2" xfId="1" applyFont="1" applyFill="1" applyBorder="1" applyAlignment="1" applyProtection="1">
      <alignment vertical="top"/>
    </xf>
    <xf numFmtId="0" fontId="14" fillId="0" borderId="0" xfId="1" applyFont="1" applyFill="1" applyBorder="1" applyAlignment="1" applyProtection="1">
      <alignment vertical="top"/>
    </xf>
    <xf numFmtId="0" fontId="14" fillId="0" borderId="119" xfId="1" applyFont="1" applyFill="1" applyBorder="1" applyAlignment="1" applyProtection="1">
      <alignment vertical="top"/>
    </xf>
    <xf numFmtId="0" fontId="14" fillId="0" borderId="50" xfId="1" applyFont="1" applyFill="1" applyBorder="1" applyAlignment="1" applyProtection="1">
      <alignment vertical="top"/>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4"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7" fillId="0" borderId="0" xfId="0" applyFont="1">
      <alignment vertical="center"/>
    </xf>
    <xf numFmtId="0" fontId="22" fillId="0" borderId="0" xfId="0" applyFont="1">
      <alignment vertical="center"/>
    </xf>
    <xf numFmtId="0" fontId="7" fillId="2" borderId="4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0" fillId="0" borderId="0" xfId="0" applyFont="1" applyAlignment="1">
      <alignment horizontal="right" vertical="center" wrapText="1"/>
    </xf>
    <xf numFmtId="0" fontId="14" fillId="0" borderId="144" xfId="1" applyFont="1" applyFill="1" applyBorder="1" applyAlignment="1" applyProtection="1">
      <alignment vertical="top"/>
    </xf>
    <xf numFmtId="0" fontId="14" fillId="0" borderId="138" xfId="1" applyFont="1" applyFill="1" applyBorder="1" applyAlignment="1" applyProtection="1">
      <alignment vertical="top"/>
    </xf>
    <xf numFmtId="0" fontId="14" fillId="0" borderId="139" xfId="1" applyFont="1" applyFill="1" applyBorder="1" applyAlignment="1" applyProtection="1">
      <alignment vertical="top"/>
    </xf>
    <xf numFmtId="0" fontId="3" fillId="2" borderId="20" xfId="0" applyFont="1" applyFill="1" applyBorder="1" applyAlignment="1">
      <alignment vertical="center"/>
    </xf>
    <xf numFmtId="0" fontId="3" fillId="0" borderId="20"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2" borderId="20"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178" fontId="3" fillId="0" borderId="20" xfId="0" applyNumberFormat="1" applyFont="1" applyBorder="1" applyAlignment="1">
      <alignment vertical="center" wrapText="1"/>
    </xf>
    <xf numFmtId="178" fontId="3" fillId="0" borderId="20" xfId="0" applyNumberFormat="1" applyFont="1" applyBorder="1" applyAlignment="1">
      <alignment vertical="center"/>
    </xf>
    <xf numFmtId="0" fontId="22" fillId="0" borderId="20" xfId="0" applyFont="1" applyBorder="1" applyAlignment="1">
      <alignment vertical="center"/>
    </xf>
    <xf numFmtId="10" fontId="0" fillId="0" borderId="21" xfId="0" applyNumberFormat="1" applyFont="1" applyBorder="1" applyAlignment="1">
      <alignment horizontal="right" vertical="center"/>
    </xf>
    <xf numFmtId="10" fontId="22" fillId="0" borderId="22" xfId="0" applyNumberFormat="1" applyFont="1" applyBorder="1" applyAlignment="1">
      <alignment horizontal="right" vertical="center"/>
    </xf>
    <xf numFmtId="10" fontId="22" fillId="0" borderId="23" xfId="0" applyNumberFormat="1" applyFont="1" applyBorder="1" applyAlignment="1">
      <alignment horizontal="right" vertical="center"/>
    </xf>
    <xf numFmtId="0" fontId="3" fillId="0" borderId="62" xfId="0" applyFont="1" applyFill="1" applyBorder="1" applyAlignment="1">
      <alignment horizontal="center" vertical="top"/>
    </xf>
    <xf numFmtId="0" fontId="3" fillId="0" borderId="0" xfId="0" applyFont="1" applyFill="1" applyBorder="1" applyAlignment="1">
      <alignment horizontal="center" vertical="top"/>
    </xf>
    <xf numFmtId="0" fontId="3" fillId="0" borderId="138" xfId="0" applyFont="1" applyFill="1" applyBorder="1" applyAlignment="1">
      <alignment horizontal="center" vertical="top"/>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126" xfId="0" applyFont="1" applyFill="1" applyBorder="1" applyAlignment="1">
      <alignment horizontal="center" vertical="center" wrapText="1"/>
    </xf>
    <xf numFmtId="0" fontId="3" fillId="0" borderId="109" xfId="0" applyFont="1" applyFill="1" applyBorder="1" applyAlignment="1">
      <alignment horizontal="center" vertical="center"/>
    </xf>
    <xf numFmtId="0" fontId="3" fillId="0" borderId="17" xfId="0" applyFont="1" applyBorder="1" applyAlignment="1">
      <alignment horizontal="center" vertical="center"/>
    </xf>
    <xf numFmtId="0" fontId="3" fillId="0" borderId="140" xfId="0" applyFont="1" applyBorder="1" applyAlignment="1">
      <alignment horizontal="center" vertical="center"/>
    </xf>
    <xf numFmtId="0" fontId="3" fillId="0" borderId="91" xfId="0" applyFont="1" applyBorder="1" applyAlignment="1">
      <alignment horizontal="center" vertical="center"/>
    </xf>
    <xf numFmtId="0" fontId="3" fillId="0" borderId="90"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19" fillId="0" borderId="92" xfId="0" applyFont="1" applyFill="1" applyBorder="1" applyAlignment="1">
      <alignment vertical="center"/>
    </xf>
    <xf numFmtId="0" fontId="3" fillId="0" borderId="93" xfId="0" applyFont="1" applyBorder="1" applyAlignment="1">
      <alignment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Fill="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11" xfId="0" applyFont="1" applyFill="1" applyBorder="1" applyAlignment="1">
      <alignment vertical="center"/>
    </xf>
    <xf numFmtId="0" fontId="3" fillId="0" borderId="12" xfId="0" applyFont="1" applyBorder="1" applyAlignment="1">
      <alignment vertical="center"/>
    </xf>
    <xf numFmtId="0" fontId="14" fillId="0" borderId="94" xfId="0" applyFont="1" applyFill="1" applyBorder="1" applyAlignment="1">
      <alignment horizontal="left" vertical="center" wrapText="1"/>
    </xf>
    <xf numFmtId="0" fontId="14" fillId="0" borderId="95" xfId="0" applyFont="1" applyBorder="1" applyAlignment="1">
      <alignment horizontal="left" vertical="center"/>
    </xf>
    <xf numFmtId="0" fontId="14" fillId="0" borderId="141" xfId="0" applyFont="1" applyBorder="1" applyAlignment="1">
      <alignment horizontal="left" vertical="center"/>
    </xf>
    <xf numFmtId="0" fontId="14" fillId="0" borderId="62" xfId="0" applyFont="1" applyBorder="1" applyAlignment="1">
      <alignment horizontal="left" vertical="center"/>
    </xf>
    <xf numFmtId="0" fontId="14" fillId="0" borderId="0" xfId="0" applyFont="1" applyBorder="1" applyAlignment="1">
      <alignment horizontal="left" vertical="center"/>
    </xf>
    <xf numFmtId="0" fontId="14" fillId="0" borderId="138" xfId="0" applyFont="1" applyBorder="1" applyAlignment="1">
      <alignment horizontal="left" vertical="center"/>
    </xf>
    <xf numFmtId="0" fontId="14" fillId="0" borderId="67" xfId="0" applyFont="1" applyBorder="1" applyAlignment="1">
      <alignment horizontal="left" vertical="center"/>
    </xf>
    <xf numFmtId="0" fontId="14" fillId="0" borderId="9" xfId="0" applyFont="1" applyBorder="1" applyAlignment="1">
      <alignment horizontal="left" vertical="center"/>
    </xf>
    <xf numFmtId="0" fontId="14" fillId="0" borderId="136" xfId="0" applyFont="1" applyBorder="1" applyAlignment="1">
      <alignment horizontal="left" vertical="center"/>
    </xf>
    <xf numFmtId="0" fontId="7" fillId="2" borderId="4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3" fillId="3" borderId="115" xfId="0" applyFont="1" applyFill="1" applyBorder="1" applyAlignment="1">
      <alignment horizontal="center" vertical="center" wrapText="1"/>
    </xf>
    <xf numFmtId="0" fontId="3" fillId="3" borderId="116" xfId="0" applyFont="1" applyFill="1" applyBorder="1" applyAlignment="1">
      <alignment horizontal="center" vertical="center"/>
    </xf>
    <xf numFmtId="0" fontId="3" fillId="3" borderId="117" xfId="0" applyFont="1" applyFill="1" applyBorder="1" applyAlignment="1">
      <alignment horizontal="center" vertical="center"/>
    </xf>
    <xf numFmtId="0" fontId="3" fillId="3" borderId="124" xfId="0" applyFont="1" applyFill="1" applyBorder="1" applyAlignment="1">
      <alignment vertical="center" wrapText="1"/>
    </xf>
    <xf numFmtId="0" fontId="3" fillId="3" borderId="116" xfId="0" applyFont="1" applyFill="1" applyBorder="1" applyAlignment="1">
      <alignment vertical="center" wrapText="1"/>
    </xf>
    <xf numFmtId="0" fontId="3" fillId="3" borderId="142" xfId="0" applyFont="1" applyFill="1" applyBorder="1" applyAlignment="1">
      <alignment vertical="center" wrapText="1"/>
    </xf>
    <xf numFmtId="0" fontId="3" fillId="3" borderId="114" xfId="0" applyFont="1" applyFill="1" applyBorder="1" applyAlignment="1">
      <alignment horizontal="center" vertical="top"/>
    </xf>
    <xf numFmtId="0" fontId="3" fillId="3" borderId="33" xfId="0" applyFont="1" applyFill="1" applyBorder="1" applyAlignment="1">
      <alignment horizontal="center" vertical="top"/>
    </xf>
    <xf numFmtId="0" fontId="3" fillId="3" borderId="34" xfId="0" applyFont="1" applyFill="1" applyBorder="1" applyAlignment="1">
      <alignment horizontal="center" vertical="top"/>
    </xf>
    <xf numFmtId="0" fontId="9" fillId="2" borderId="10"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118" xfId="3" applyFont="1" applyFill="1" applyBorder="1" applyAlignment="1" applyProtection="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99" xfId="0" applyFont="1" applyBorder="1" applyAlignment="1">
      <alignment vertical="center"/>
    </xf>
    <xf numFmtId="0" fontId="3" fillId="0" borderId="101" xfId="0" applyFont="1" applyBorder="1" applyAlignment="1">
      <alignment vertical="center"/>
    </xf>
    <xf numFmtId="0" fontId="3" fillId="0" borderId="9" xfId="0" applyFont="1" applyBorder="1" applyAlignment="1">
      <alignment vertical="center"/>
    </xf>
    <xf numFmtId="0" fontId="19" fillId="0" borderId="102" xfId="0" applyFont="1" applyFill="1" applyBorder="1" applyAlignment="1">
      <alignment vertical="center"/>
    </xf>
    <xf numFmtId="0" fontId="3" fillId="0" borderId="33" xfId="0" applyFont="1" applyBorder="1" applyAlignment="1">
      <alignment vertical="center"/>
    </xf>
    <xf numFmtId="0" fontId="3" fillId="0" borderId="103" xfId="0" applyFont="1" applyBorder="1" applyAlignment="1">
      <alignment vertical="center"/>
    </xf>
    <xf numFmtId="0" fontId="17" fillId="5" borderId="52" xfId="0" applyFont="1" applyFill="1" applyBorder="1" applyAlignment="1">
      <alignment horizontal="center" vertical="center"/>
    </xf>
    <xf numFmtId="0" fontId="20" fillId="5" borderId="53" xfId="0" applyFont="1" applyFill="1" applyBorder="1" applyAlignment="1">
      <alignment horizontal="center" vertical="center"/>
    </xf>
    <xf numFmtId="0" fontId="20" fillId="5" borderId="126" xfId="0" applyFont="1" applyFill="1" applyBorder="1" applyAlignment="1">
      <alignment horizontal="center" vertical="center"/>
    </xf>
    <xf numFmtId="0" fontId="23" fillId="0" borderId="15" xfId="0" applyFont="1" applyFill="1" applyBorder="1" applyAlignment="1">
      <alignment vertical="center" wrapText="1"/>
    </xf>
    <xf numFmtId="0" fontId="23" fillId="0" borderId="16" xfId="0" applyFont="1" applyFill="1" applyBorder="1" applyAlignment="1">
      <alignment vertical="center"/>
    </xf>
    <xf numFmtId="0" fontId="23" fillId="0" borderId="143" xfId="0" applyFont="1" applyFill="1" applyBorder="1" applyAlignment="1">
      <alignment vertical="center"/>
    </xf>
    <xf numFmtId="0" fontId="3" fillId="3" borderId="35" xfId="0" applyFont="1" applyFill="1" applyBorder="1" applyAlignment="1">
      <alignment horizontal="center" vertical="top"/>
    </xf>
    <xf numFmtId="0" fontId="7" fillId="2" borderId="54"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14" fillId="2" borderId="21"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127" xfId="0" applyFont="1" applyFill="1" applyBorder="1" applyAlignment="1">
      <alignment horizontal="center" vertical="center" shrinkToFi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42" xfId="0" applyFont="1" applyBorder="1" applyAlignment="1">
      <alignment horizontal="center"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60" xfId="0" applyFont="1" applyBorder="1" applyAlignment="1">
      <alignment horizontal="center" vertical="center"/>
    </xf>
    <xf numFmtId="0" fontId="3" fillId="0" borderId="9" xfId="0" applyFont="1" applyBorder="1" applyAlignment="1">
      <alignment horizontal="center" vertical="center"/>
    </xf>
    <xf numFmtId="0" fontId="3" fillId="0" borderId="61" xfId="0" applyFont="1" applyBorder="1" applyAlignment="1">
      <alignment horizontal="center" vertical="center"/>
    </xf>
    <xf numFmtId="0" fontId="3" fillId="2" borderId="23" xfId="0" applyFont="1" applyFill="1" applyBorder="1" applyAlignment="1">
      <alignment horizontal="center" vertical="center"/>
    </xf>
    <xf numFmtId="0" fontId="3" fillId="3" borderId="127" xfId="0" applyFont="1" applyFill="1" applyBorder="1" applyAlignment="1">
      <alignment horizontal="center" vertical="center"/>
    </xf>
    <xf numFmtId="0" fontId="1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126" xfId="0" applyFont="1" applyFill="1" applyBorder="1" applyAlignment="1">
      <alignment horizontal="center" vertical="center"/>
    </xf>
    <xf numFmtId="0" fontId="7" fillId="2" borderId="54" xfId="0" applyFont="1" applyFill="1" applyBorder="1" applyAlignment="1">
      <alignment horizontal="center" vertical="center" textRotation="255" wrapText="1"/>
    </xf>
    <xf numFmtId="0" fontId="3" fillId="0" borderId="70"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9" fillId="4" borderId="104" xfId="0" applyFont="1" applyFill="1" applyBorder="1" applyAlignment="1">
      <alignment horizontal="center" vertical="center" wrapText="1"/>
    </xf>
    <xf numFmtId="0" fontId="3" fillId="4" borderId="105" xfId="0" applyFont="1" applyFill="1" applyBorder="1" applyAlignment="1">
      <alignment horizontal="center" vertical="center" wrapText="1"/>
    </xf>
    <xf numFmtId="0" fontId="19" fillId="4" borderId="106" xfId="0" applyFont="1" applyFill="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0" fillId="0" borderId="20" xfId="0" applyFont="1" applyBorder="1" applyAlignment="1">
      <alignment horizontal="right" vertical="center"/>
    </xf>
    <xf numFmtId="0" fontId="22" fillId="0" borderId="20" xfId="0" applyFont="1" applyBorder="1" applyAlignment="1">
      <alignment horizontal="right" vertical="center"/>
    </xf>
    <xf numFmtId="49" fontId="3" fillId="0" borderId="16" xfId="0" applyNumberFormat="1" applyFont="1" applyBorder="1" applyAlignment="1">
      <alignment horizontal="left" vertical="center"/>
    </xf>
    <xf numFmtId="49" fontId="3" fillId="0" borderId="143" xfId="0" applyNumberFormat="1" applyFont="1" applyBorder="1" applyAlignment="1">
      <alignment horizontal="left" vertical="center"/>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4" borderId="30"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66" xfId="0" applyFont="1" applyFill="1" applyBorder="1" applyAlignment="1">
      <alignment horizontal="left" vertical="center" wrapText="1"/>
    </xf>
    <xf numFmtId="0" fontId="3" fillId="0" borderId="42" xfId="0" applyFont="1" applyBorder="1" applyAlignment="1">
      <alignment horizontal="left" vertical="center"/>
    </xf>
    <xf numFmtId="0" fontId="3" fillId="0" borderId="137" xfId="0" applyFont="1" applyBorder="1" applyAlignment="1">
      <alignment horizontal="left" vertical="center"/>
    </xf>
    <xf numFmtId="0" fontId="3" fillId="0" borderId="62" xfId="0" applyFont="1" applyBorder="1" applyAlignment="1">
      <alignment horizontal="left" vertical="center"/>
    </xf>
    <xf numFmtId="0" fontId="3" fillId="0" borderId="0" xfId="0" applyFont="1" applyBorder="1" applyAlignment="1">
      <alignment horizontal="left" vertical="center"/>
    </xf>
    <xf numFmtId="0" fontId="3" fillId="0" borderId="138" xfId="0" applyFont="1" applyBorder="1" applyAlignment="1">
      <alignment horizontal="left" vertical="center"/>
    </xf>
    <xf numFmtId="0" fontId="3" fillId="0" borderId="67" xfId="0" applyFont="1" applyBorder="1" applyAlignment="1">
      <alignment horizontal="left" vertical="center"/>
    </xf>
    <xf numFmtId="0" fontId="3" fillId="0" borderId="9" xfId="0" applyFont="1" applyBorder="1" applyAlignment="1">
      <alignment horizontal="left" vertical="center"/>
    </xf>
    <xf numFmtId="0" fontId="3" fillId="0" borderId="136" xfId="0" applyFont="1" applyBorder="1" applyAlignment="1">
      <alignment horizontal="left" vertical="center"/>
    </xf>
    <xf numFmtId="0" fontId="3" fillId="0" borderId="60"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17" fillId="2" borderId="6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6" xfId="0" applyFont="1" applyFill="1" applyBorder="1" applyAlignment="1">
      <alignment horizontal="center" vertical="center" wrapText="1"/>
    </xf>
    <xf numFmtId="0" fontId="18" fillId="0" borderId="66" xfId="0" applyFont="1" applyFill="1" applyBorder="1" applyAlignment="1">
      <alignment horizontal="left" vertical="center" wrapText="1"/>
    </xf>
    <xf numFmtId="0" fontId="18" fillId="0" borderId="42" xfId="0" applyFont="1" applyBorder="1" applyAlignment="1">
      <alignment horizontal="left" vertical="center"/>
    </xf>
    <xf numFmtId="0" fontId="18" fillId="0" borderId="137" xfId="0" applyFont="1" applyBorder="1" applyAlignment="1">
      <alignment horizontal="left" vertical="center"/>
    </xf>
    <xf numFmtId="0" fontId="18" fillId="0" borderId="62" xfId="0" applyFont="1" applyBorder="1" applyAlignment="1">
      <alignment horizontal="left" vertical="center"/>
    </xf>
    <xf numFmtId="0" fontId="18" fillId="0" borderId="0" xfId="0" applyFont="1" applyBorder="1" applyAlignment="1">
      <alignment horizontal="left" vertical="center"/>
    </xf>
    <xf numFmtId="0" fontId="18" fillId="0" borderId="138" xfId="0" applyFont="1" applyBorder="1" applyAlignment="1">
      <alignment horizontal="left" vertical="center"/>
    </xf>
    <xf numFmtId="0" fontId="18" fillId="0" borderId="67" xfId="0" applyFont="1" applyBorder="1" applyAlignment="1">
      <alignment horizontal="left" vertical="center"/>
    </xf>
    <xf numFmtId="0" fontId="18" fillId="0" borderId="9" xfId="0" applyFont="1" applyBorder="1" applyAlignment="1">
      <alignment horizontal="left" vertical="center"/>
    </xf>
    <xf numFmtId="0" fontId="18" fillId="0" borderId="136" xfId="0" applyFont="1" applyBorder="1" applyAlignment="1">
      <alignment horizontal="left" vertical="center"/>
    </xf>
    <xf numFmtId="0" fontId="3" fillId="0" borderId="66" xfId="0" applyFont="1" applyFill="1" applyBorder="1" applyAlignment="1">
      <alignment horizontal="center" vertical="center"/>
    </xf>
    <xf numFmtId="0" fontId="3" fillId="0" borderId="137" xfId="0" applyFont="1" applyBorder="1" applyAlignment="1">
      <alignment horizontal="center" vertical="center"/>
    </xf>
    <xf numFmtId="0" fontId="3" fillId="0" borderId="62" xfId="0" applyFont="1" applyBorder="1" applyAlignment="1">
      <alignment horizontal="center" vertical="center"/>
    </xf>
    <xf numFmtId="0" fontId="3" fillId="0" borderId="138" xfId="0" applyFont="1" applyBorder="1" applyAlignment="1">
      <alignment horizontal="center" vertical="center"/>
    </xf>
    <xf numFmtId="0" fontId="3" fillId="0" borderId="67" xfId="0" applyFont="1" applyBorder="1" applyAlignment="1">
      <alignment horizontal="center" vertical="center"/>
    </xf>
    <xf numFmtId="0" fontId="3" fillId="0" borderId="136" xfId="0" applyFont="1" applyBorder="1" applyAlignment="1">
      <alignment horizontal="center" vertical="center"/>
    </xf>
    <xf numFmtId="0" fontId="3" fillId="4" borderId="96" xfId="0" applyFont="1" applyFill="1" applyBorder="1" applyAlignment="1">
      <alignment horizontal="center" vertical="center" wrapText="1"/>
    </xf>
    <xf numFmtId="0" fontId="3" fillId="0" borderId="0" xfId="0" applyFont="1" applyBorder="1" applyAlignment="1">
      <alignment vertical="center"/>
    </xf>
    <xf numFmtId="0" fontId="19" fillId="0" borderId="97" xfId="0" applyFont="1" applyFill="1" applyBorder="1" applyAlignment="1">
      <alignment vertical="center"/>
    </xf>
    <xf numFmtId="0" fontId="3" fillId="0" borderId="98" xfId="0" applyFont="1" applyBorder="1" applyAlignment="1">
      <alignment vertical="center"/>
    </xf>
    <xf numFmtId="0" fontId="19" fillId="0" borderId="99" xfId="0" applyFont="1" applyFill="1" applyBorder="1" applyAlignment="1">
      <alignment vertical="center"/>
    </xf>
    <xf numFmtId="0" fontId="3" fillId="0" borderId="100" xfId="0" applyFont="1" applyBorder="1" applyAlignment="1">
      <alignment vertical="center"/>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23"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3" fillId="0" borderId="14" xfId="0" applyFont="1" applyBorder="1" applyAlignment="1">
      <alignment horizontal="lef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176" fontId="0" fillId="0" borderId="14"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40" xfId="0" applyFont="1" applyBorder="1" applyAlignment="1">
      <alignment horizontal="center" vertical="center"/>
    </xf>
    <xf numFmtId="0" fontId="23"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8" fontId="0" fillId="0" borderId="21" xfId="0" applyNumberFormat="1" applyFont="1" applyBorder="1" applyAlignment="1">
      <alignment horizontal="right" vertical="center"/>
    </xf>
    <xf numFmtId="178" fontId="0" fillId="0" borderId="22" xfId="0" applyNumberFormat="1" applyFont="1" applyBorder="1" applyAlignment="1">
      <alignment horizontal="right" vertical="center"/>
    </xf>
    <xf numFmtId="178" fontId="0" fillId="0" borderId="23" xfId="0" applyNumberFormat="1" applyFont="1" applyBorder="1" applyAlignment="1">
      <alignment horizontal="right" vertical="center"/>
    </xf>
    <xf numFmtId="0" fontId="23" fillId="0" borderId="127" xfId="0" applyFont="1" applyBorder="1" applyAlignment="1">
      <alignment horizontal="center" vertical="center"/>
    </xf>
    <xf numFmtId="178" fontId="0" fillId="0" borderId="39" xfId="0" applyNumberFormat="1" applyFont="1" applyBorder="1" applyAlignment="1">
      <alignment horizontal="right" vertical="center"/>
    </xf>
    <xf numFmtId="178" fontId="0" fillId="0" borderId="37" xfId="0" applyNumberFormat="1" applyFont="1" applyBorder="1" applyAlignment="1">
      <alignment horizontal="right" vertical="center"/>
    </xf>
    <xf numFmtId="178" fontId="0" fillId="0" borderId="123" xfId="0" applyNumberFormat="1" applyFont="1" applyBorder="1" applyAlignment="1">
      <alignment horizontal="right" vertical="center"/>
    </xf>
    <xf numFmtId="178" fontId="0" fillId="0" borderId="121" xfId="0" applyNumberFormat="1" applyFont="1" applyBorder="1" applyAlignment="1">
      <alignment horizontal="right" vertical="center"/>
    </xf>
    <xf numFmtId="178" fontId="0" fillId="0" borderId="107" xfId="0" applyNumberFormat="1" applyFont="1" applyBorder="1" applyAlignment="1">
      <alignment horizontal="right" vertical="center"/>
    </xf>
    <xf numFmtId="178" fontId="0" fillId="0" borderId="122" xfId="0" applyNumberFormat="1" applyFont="1" applyBorder="1" applyAlignment="1">
      <alignment horizontal="right" vertical="center"/>
    </xf>
    <xf numFmtId="176" fontId="0" fillId="0" borderId="130"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4" fillId="0" borderId="0" xfId="0" applyFont="1" applyBorder="1" applyAlignment="1">
      <alignment horizontal="center" vertical="center"/>
    </xf>
    <xf numFmtId="0" fontId="6" fillId="0" borderId="50" xfId="0" applyFont="1" applyBorder="1" applyAlignment="1">
      <alignment horizontal="center" vertical="center"/>
    </xf>
    <xf numFmtId="0" fontId="7" fillId="0" borderId="50" xfId="0" quotePrefix="1" applyFont="1" applyBorder="1" applyAlignment="1">
      <alignment horizontal="center" vertical="center"/>
    </xf>
    <xf numFmtId="0" fontId="7" fillId="0" borderId="50" xfId="0" applyFont="1" applyBorder="1" applyAlignment="1">
      <alignment horizontal="center" vertical="center"/>
    </xf>
    <xf numFmtId="0" fontId="3" fillId="0" borderId="32" xfId="0" applyFont="1" applyFill="1" applyBorder="1" applyAlignment="1">
      <alignment vertical="center"/>
    </xf>
    <xf numFmtId="0" fontId="10" fillId="0" borderId="87" xfId="1" applyFont="1" applyFill="1" applyBorder="1" applyAlignment="1" applyProtection="1">
      <alignment horizontal="left" vertical="center" wrapText="1" shrinkToFit="1"/>
    </xf>
    <xf numFmtId="0" fontId="3" fillId="0" borderId="53" xfId="0" applyFont="1" applyFill="1" applyBorder="1" applyAlignment="1">
      <alignment horizontal="left" vertical="center"/>
    </xf>
    <xf numFmtId="0" fontId="9" fillId="2" borderId="86" xfId="1" applyFont="1" applyFill="1" applyBorder="1" applyAlignment="1" applyProtection="1">
      <alignment horizontal="center" vertical="center" wrapText="1" shrinkToFit="1"/>
    </xf>
    <xf numFmtId="0" fontId="3" fillId="0" borderId="53" xfId="0" applyFont="1" applyBorder="1" applyAlignment="1">
      <alignment horizontal="center" vertical="center"/>
    </xf>
    <xf numFmtId="0" fontId="3" fillId="0" borderId="85" xfId="0" applyFont="1" applyBorder="1" applyAlignment="1">
      <alignment horizontal="center" vertical="center"/>
    </xf>
    <xf numFmtId="49" fontId="3" fillId="0" borderId="16"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0" fontId="9" fillId="2" borderId="86" xfId="1" applyFont="1" applyFill="1" applyBorder="1" applyAlignment="1" applyProtection="1">
      <alignment horizontal="center" vertical="center"/>
    </xf>
    <xf numFmtId="0" fontId="3" fillId="0" borderId="126" xfId="0" applyFont="1" applyBorder="1" applyAlignment="1">
      <alignment horizontal="center" vertical="center"/>
    </xf>
    <xf numFmtId="0" fontId="11" fillId="2" borderId="83" xfId="3" applyFont="1" applyFill="1" applyBorder="1" applyAlignment="1" applyProtection="1">
      <alignment horizontal="center" vertical="center" wrapText="1" shrinkToFit="1"/>
    </xf>
    <xf numFmtId="0" fontId="11" fillId="2" borderId="22" xfId="3" applyFont="1" applyFill="1" applyBorder="1" applyAlignment="1" applyProtection="1">
      <alignment horizontal="center" vertical="center" shrinkToFit="1"/>
    </xf>
    <xf numFmtId="0" fontId="11" fillId="2" borderId="84" xfId="3" applyFont="1" applyFill="1" applyBorder="1" applyAlignment="1" applyProtection="1">
      <alignment horizontal="center" vertical="center" shrinkToFit="1"/>
    </xf>
    <xf numFmtId="0" fontId="12" fillId="0" borderId="40" xfId="3" applyFont="1" applyFill="1" applyBorder="1" applyAlignment="1" applyProtection="1">
      <alignment horizontal="center" vertical="center"/>
    </xf>
    <xf numFmtId="0" fontId="12" fillId="0" borderId="22" xfId="3" applyFont="1" applyFill="1" applyBorder="1" applyAlignment="1" applyProtection="1">
      <alignment horizontal="center" vertical="center"/>
    </xf>
    <xf numFmtId="0" fontId="3" fillId="0" borderId="22" xfId="0" applyFont="1" applyBorder="1" applyAlignment="1">
      <alignment horizontal="center" vertical="center"/>
    </xf>
    <xf numFmtId="0" fontId="9" fillId="2" borderId="21" xfId="1" applyFont="1" applyFill="1" applyBorder="1" applyAlignment="1" applyProtection="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12" fillId="0" borderId="21" xfId="2" applyFont="1" applyFill="1" applyBorder="1" applyAlignment="1" applyProtection="1">
      <alignment horizontal="center" vertical="center" wrapText="1" shrinkToFit="1"/>
    </xf>
    <xf numFmtId="0" fontId="12" fillId="0" borderId="22" xfId="2" applyFont="1" applyFill="1" applyBorder="1" applyAlignment="1" applyProtection="1">
      <alignment horizontal="center" vertical="center" shrinkToFit="1"/>
    </xf>
    <xf numFmtId="0" fontId="12" fillId="0" borderId="127" xfId="2" applyFont="1" applyFill="1" applyBorder="1" applyAlignment="1" applyProtection="1">
      <alignment horizontal="center" vertical="center" shrinkToFit="1"/>
    </xf>
    <xf numFmtId="0" fontId="9" fillId="2" borderId="52" xfId="3" applyFont="1" applyFill="1" applyBorder="1" applyAlignment="1" applyProtection="1">
      <alignment horizontal="center" vertical="center"/>
    </xf>
    <xf numFmtId="0" fontId="9" fillId="2" borderId="53" xfId="3" applyFont="1" applyFill="1" applyBorder="1" applyAlignment="1" applyProtection="1">
      <alignment horizontal="center" vertical="center"/>
    </xf>
    <xf numFmtId="0" fontId="3" fillId="0" borderId="88" xfId="0" applyFont="1" applyFill="1" applyBorder="1" applyAlignment="1">
      <alignment horizontal="left" vertical="center"/>
    </xf>
    <xf numFmtId="0" fontId="3" fillId="0" borderId="28" xfId="0" applyFont="1" applyFill="1" applyBorder="1" applyAlignment="1">
      <alignment horizontal="left" vertical="center"/>
    </xf>
    <xf numFmtId="0" fontId="3" fillId="3" borderId="42" xfId="0" applyFont="1" applyFill="1" applyBorder="1" applyAlignment="1">
      <alignment vertical="center" wrapText="1"/>
    </xf>
    <xf numFmtId="0" fontId="3" fillId="3" borderId="42" xfId="0" applyFont="1" applyFill="1" applyBorder="1" applyAlignment="1">
      <alignment vertical="center"/>
    </xf>
    <xf numFmtId="0" fontId="3" fillId="3" borderId="137" xfId="0" applyFont="1" applyFill="1" applyBorder="1" applyAlignment="1">
      <alignment vertical="center"/>
    </xf>
    <xf numFmtId="0" fontId="9" fillId="2" borderId="83"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14" fillId="0" borderId="40" xfId="1" applyFont="1" applyFill="1" applyBorder="1" applyAlignment="1" applyProtection="1">
      <alignment horizontal="left" vertical="center" wrapText="1"/>
    </xf>
    <xf numFmtId="0" fontId="14" fillId="0" borderId="22" xfId="1" applyFont="1" applyFill="1" applyBorder="1" applyAlignment="1" applyProtection="1">
      <alignment horizontal="left" vertical="center" wrapText="1"/>
    </xf>
    <xf numFmtId="0" fontId="14" fillId="0" borderId="127" xfId="1" applyFont="1" applyFill="1" applyBorder="1" applyAlignment="1" applyProtection="1">
      <alignment horizontal="left" vertical="center" wrapText="1"/>
    </xf>
    <xf numFmtId="0" fontId="14" fillId="0" borderId="40" xfId="1" applyFont="1" applyFill="1" applyBorder="1" applyAlignment="1" applyProtection="1">
      <alignment vertical="center" wrapText="1"/>
    </xf>
    <xf numFmtId="0" fontId="14" fillId="0" borderId="22" xfId="1" applyFont="1" applyFill="1" applyBorder="1" applyAlignment="1" applyProtection="1">
      <alignment vertical="center" wrapText="1"/>
    </xf>
    <xf numFmtId="0" fontId="14" fillId="0" borderId="127" xfId="1" applyFont="1" applyFill="1" applyBorder="1" applyAlignment="1" applyProtection="1">
      <alignment vertical="center" wrapText="1"/>
    </xf>
    <xf numFmtId="0" fontId="9" fillId="2" borderId="84" xfId="3" applyFont="1" applyFill="1" applyBorder="1" applyAlignment="1" applyProtection="1">
      <alignment horizontal="center" vertical="center" wrapText="1"/>
    </xf>
    <xf numFmtId="0" fontId="3" fillId="0" borderId="40" xfId="1" applyFont="1" applyFill="1" applyBorder="1" applyAlignment="1" applyProtection="1">
      <alignment vertical="center" wrapText="1"/>
    </xf>
    <xf numFmtId="0" fontId="3" fillId="0" borderId="22" xfId="1" applyFont="1" applyFill="1" applyBorder="1" applyAlignment="1" applyProtection="1">
      <alignment vertical="center" wrapText="1"/>
    </xf>
    <xf numFmtId="0" fontId="3" fillId="0" borderId="127" xfId="1" applyFont="1" applyFill="1" applyBorder="1" applyAlignment="1" applyProtection="1">
      <alignment vertical="center" wrapText="1"/>
    </xf>
    <xf numFmtId="0" fontId="7" fillId="2" borderId="83" xfId="3" applyFont="1" applyFill="1" applyBorder="1" applyAlignment="1" applyProtection="1">
      <alignment horizontal="center" vertical="center"/>
    </xf>
    <xf numFmtId="0" fontId="7" fillId="2" borderId="22" xfId="3" applyFont="1" applyFill="1" applyBorder="1" applyAlignment="1" applyProtection="1">
      <alignment horizontal="center" vertical="center"/>
    </xf>
    <xf numFmtId="0" fontId="12" fillId="0" borderId="40" xfId="1" applyFont="1" applyFill="1" applyBorder="1" applyAlignment="1" applyProtection="1">
      <alignment horizontal="center" vertical="center" wrapText="1" shrinkToFit="1"/>
    </xf>
    <xf numFmtId="0" fontId="9" fillId="2" borderId="21" xfId="3" applyFont="1" applyFill="1" applyBorder="1" applyAlignment="1" applyProtection="1">
      <alignment horizontal="center" vertical="center"/>
    </xf>
    <xf numFmtId="0" fontId="9" fillId="2" borderId="22" xfId="3" applyFont="1" applyFill="1" applyBorder="1" applyAlignment="1" applyProtection="1">
      <alignment horizontal="center" vertical="center"/>
    </xf>
    <xf numFmtId="0" fontId="9" fillId="2" borderId="23" xfId="3" applyFont="1" applyFill="1" applyBorder="1" applyAlignment="1" applyProtection="1">
      <alignment horizontal="center" vertical="center"/>
    </xf>
    <xf numFmtId="0" fontId="10" fillId="0" borderId="21" xfId="2" applyFont="1" applyFill="1" applyBorder="1" applyAlignment="1" applyProtection="1">
      <alignment horizontal="left" vertical="center" wrapText="1"/>
    </xf>
    <xf numFmtId="0" fontId="10" fillId="0" borderId="22" xfId="2" applyFont="1" applyFill="1" applyBorder="1" applyAlignment="1" applyProtection="1">
      <alignment horizontal="left" vertical="center" wrapText="1"/>
    </xf>
    <xf numFmtId="0" fontId="13" fillId="0" borderId="22" xfId="0" applyFont="1" applyBorder="1" applyAlignment="1">
      <alignment horizontal="left" vertical="center"/>
    </xf>
    <xf numFmtId="0" fontId="13" fillId="0" borderId="127" xfId="0" applyFont="1" applyBorder="1" applyAlignment="1">
      <alignment horizontal="left" vertical="center"/>
    </xf>
    <xf numFmtId="0" fontId="7" fillId="2" borderId="54" xfId="3" applyFont="1" applyFill="1" applyBorder="1" applyAlignment="1" applyProtection="1">
      <alignment horizontal="center" vertical="center" wrapText="1" shrinkToFit="1"/>
    </xf>
    <xf numFmtId="0" fontId="7" fillId="2" borderId="42" xfId="3" applyFont="1" applyFill="1" applyBorder="1" applyAlignment="1" applyProtection="1">
      <alignment horizontal="center" vertical="center" wrapText="1" shrinkToFit="1"/>
    </xf>
    <xf numFmtId="0" fontId="3" fillId="0" borderId="41" xfId="3" applyFont="1" applyFill="1" applyBorder="1" applyAlignment="1" applyProtection="1">
      <alignment horizontal="center" vertical="center" wrapText="1" shrinkToFit="1"/>
    </xf>
    <xf numFmtId="0" fontId="3" fillId="0" borderId="42" xfId="3" applyFont="1" applyFill="1" applyBorder="1" applyAlignment="1" applyProtection="1">
      <alignment horizontal="center" vertical="center" wrapText="1" shrinkToFit="1"/>
    </xf>
    <xf numFmtId="0" fontId="3" fillId="0" borderId="42" xfId="0" applyFont="1" applyBorder="1" applyAlignment="1">
      <alignment horizontal="center" vertical="center" wrapText="1"/>
    </xf>
    <xf numFmtId="0" fontId="3" fillId="0" borderId="89" xfId="0" applyFont="1" applyFill="1" applyBorder="1" applyAlignment="1">
      <alignment vertical="center" wrapText="1"/>
    </xf>
    <xf numFmtId="0" fontId="3" fillId="0" borderId="90" xfId="0" applyFont="1" applyBorder="1" applyAlignment="1">
      <alignment vertical="center" wrapText="1"/>
    </xf>
    <xf numFmtId="0" fontId="3" fillId="0" borderId="90" xfId="0" applyFont="1" applyBorder="1" applyAlignment="1">
      <alignment vertical="center"/>
    </xf>
    <xf numFmtId="0" fontId="3" fillId="0" borderId="11" xfId="0" applyFont="1" applyFill="1" applyBorder="1" applyAlignment="1">
      <alignment vertical="center" wrapText="1"/>
    </xf>
    <xf numFmtId="0" fontId="3" fillId="0" borderId="12" xfId="0" applyFont="1" applyBorder="1" applyAlignment="1">
      <alignment vertical="center" wrapText="1"/>
    </xf>
    <xf numFmtId="0" fontId="3" fillId="0" borderId="32" xfId="0" applyFont="1" applyFill="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6" xfId="0" applyFont="1" applyFill="1" applyBorder="1" applyAlignment="1">
      <alignment vertical="center"/>
    </xf>
    <xf numFmtId="0" fontId="3" fillId="0" borderId="37" xfId="0" applyFont="1" applyBorder="1" applyAlignment="1">
      <alignment vertical="center"/>
    </xf>
    <xf numFmtId="0" fontId="3" fillId="0" borderId="36" xfId="0" applyFont="1" applyFill="1" applyBorder="1" applyAlignment="1">
      <alignment horizontal="left" vertical="center" wrapText="1"/>
    </xf>
    <xf numFmtId="0" fontId="3" fillId="0" borderId="37" xfId="0" applyFont="1" applyBorder="1" applyAlignment="1">
      <alignment horizontal="left" vertical="center" wrapText="1"/>
    </xf>
    <xf numFmtId="0" fontId="21" fillId="0" borderId="87" xfId="0" applyFont="1" applyFill="1" applyBorder="1" applyAlignment="1">
      <alignment horizontal="center" vertical="center"/>
    </xf>
    <xf numFmtId="0" fontId="21" fillId="0" borderId="53" xfId="0" applyFont="1" applyBorder="1" applyAlignment="1">
      <alignment horizontal="center" vertical="center"/>
    </xf>
    <xf numFmtId="0" fontId="21" fillId="0" borderId="85" xfId="0" applyFont="1" applyBorder="1" applyAlignment="1">
      <alignment horizontal="center" vertical="center"/>
    </xf>
    <xf numFmtId="0" fontId="21" fillId="0" borderId="126" xfId="0" applyFont="1" applyBorder="1" applyAlignment="1">
      <alignment horizontal="center" vertical="center"/>
    </xf>
    <xf numFmtId="0" fontId="3" fillId="0" borderId="15" xfId="0" applyFont="1" applyFill="1" applyBorder="1" applyAlignment="1">
      <alignment vertical="center" textRotation="255" wrapText="1"/>
    </xf>
    <xf numFmtId="0" fontId="3" fillId="0" borderId="16" xfId="0" applyFont="1" applyBorder="1" applyAlignment="1">
      <alignment vertical="center" wrapText="1"/>
    </xf>
    <xf numFmtId="0" fontId="3" fillId="0" borderId="24" xfId="0" applyFont="1" applyBorder="1" applyAlignment="1">
      <alignment vertical="center" wrapText="1"/>
    </xf>
    <xf numFmtId="0" fontId="7" fillId="2" borderId="70" xfId="0" applyFont="1" applyFill="1" applyBorder="1" applyAlignment="1">
      <alignment horizontal="center" vertical="center" textRotation="255"/>
    </xf>
    <xf numFmtId="0" fontId="3" fillId="0" borderId="49"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63" xfId="0" applyFont="1" applyFill="1" applyBorder="1" applyAlignment="1">
      <alignment horizontal="center" vertical="center"/>
    </xf>
    <xf numFmtId="178" fontId="0" fillId="0" borderId="145" xfId="0" applyNumberFormat="1" applyFont="1" applyBorder="1" applyAlignment="1">
      <alignment horizontal="righ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9" fillId="2" borderId="21" xfId="1" applyNumberFormat="1" applyFont="1" applyFill="1" applyBorder="1" applyAlignment="1" applyProtection="1">
      <alignment horizontal="center" vertical="center" wrapText="1"/>
    </xf>
    <xf numFmtId="0" fontId="3" fillId="0" borderId="23" xfId="0" applyFont="1" applyBorder="1" applyAlignment="1">
      <alignment horizontal="center" vertical="center"/>
    </xf>
    <xf numFmtId="0" fontId="14" fillId="0" borderId="21" xfId="1" applyFont="1" applyFill="1" applyBorder="1" applyAlignment="1">
      <alignment horizontal="left" vertical="center" wrapText="1" shrinkToFit="1"/>
    </xf>
    <xf numFmtId="0" fontId="14" fillId="0" borderId="22" xfId="0" applyFont="1" applyBorder="1" applyAlignment="1">
      <alignment horizontal="left" vertical="center" wrapText="1" shrinkToFit="1"/>
    </xf>
    <xf numFmtId="0" fontId="14" fillId="0" borderId="127" xfId="0" applyFont="1" applyBorder="1" applyAlignment="1">
      <alignment horizontal="left" vertical="center" wrapText="1" shrinkToFit="1"/>
    </xf>
    <xf numFmtId="0" fontId="9" fillId="2" borderId="5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70"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60" xfId="3" applyFont="1" applyFill="1" applyBorder="1" applyAlignment="1" applyProtection="1">
      <alignment horizontal="center" vertical="center" wrapText="1"/>
    </xf>
    <xf numFmtId="0" fontId="9" fillId="2" borderId="9" xfId="3" applyFont="1" applyFill="1" applyBorder="1" applyAlignment="1" applyProtection="1">
      <alignment horizontal="center" vertical="center" wrapText="1"/>
    </xf>
    <xf numFmtId="0" fontId="9" fillId="2" borderId="6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178" fontId="3" fillId="0" borderId="120" xfId="0" applyNumberFormat="1" applyFont="1" applyFill="1" applyBorder="1" applyAlignment="1">
      <alignment horizontal="center" vertical="center"/>
    </xf>
    <xf numFmtId="178" fontId="3" fillId="0" borderId="121" xfId="0" applyNumberFormat="1" applyFont="1" applyFill="1" applyBorder="1" applyAlignment="1">
      <alignment horizontal="center" vertical="center"/>
    </xf>
    <xf numFmtId="178" fontId="3" fillId="0" borderId="107" xfId="0" applyNumberFormat="1" applyFont="1" applyFill="1" applyBorder="1" applyAlignment="1">
      <alignment horizontal="center" vertical="center"/>
    </xf>
    <xf numFmtId="178" fontId="3" fillId="0" borderId="122"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12" fillId="2" borderId="67"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12" fillId="2" borderId="6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4"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178" fontId="3" fillId="0" borderId="80"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178" fontId="3" fillId="0" borderId="23" xfId="0" applyNumberFormat="1" applyFont="1" applyFill="1" applyBorder="1" applyAlignment="1">
      <alignment horizontal="center" vertical="center"/>
    </xf>
    <xf numFmtId="178" fontId="0" fillId="0" borderId="121" xfId="0" applyNumberFormat="1" applyFont="1" applyFill="1" applyBorder="1" applyAlignment="1">
      <alignment horizontal="center" vertical="center"/>
    </xf>
    <xf numFmtId="178" fontId="0" fillId="0" borderId="107" xfId="0" applyNumberFormat="1" applyFont="1" applyFill="1" applyBorder="1" applyAlignment="1">
      <alignment horizontal="center" vertical="center"/>
    </xf>
    <xf numFmtId="178" fontId="0" fillId="0" borderId="122" xfId="0" applyNumberFormat="1" applyFont="1" applyFill="1" applyBorder="1" applyAlignment="1">
      <alignment horizontal="center" vertical="center"/>
    </xf>
    <xf numFmtId="179" fontId="3" fillId="0" borderId="121" xfId="0" applyNumberFormat="1" applyFont="1" applyFill="1" applyBorder="1" applyAlignment="1">
      <alignment horizontal="center" vertical="center"/>
    </xf>
    <xf numFmtId="179" fontId="3" fillId="0" borderId="107" xfId="0" applyNumberFormat="1" applyFont="1" applyFill="1" applyBorder="1" applyAlignment="1">
      <alignment horizontal="center" vertical="center"/>
    </xf>
    <xf numFmtId="179" fontId="3" fillId="0" borderId="122" xfId="0" applyNumberFormat="1" applyFont="1" applyFill="1" applyBorder="1" applyAlignment="1">
      <alignment horizontal="center" vertical="center"/>
    </xf>
    <xf numFmtId="0" fontId="3" fillId="2" borderId="127" xfId="0" applyFont="1" applyFill="1" applyBorder="1" applyAlignment="1">
      <alignment horizontal="center" vertical="center"/>
    </xf>
    <xf numFmtId="0" fontId="12" fillId="2" borderId="41" xfId="3" applyFont="1" applyFill="1" applyBorder="1" applyAlignment="1" applyProtection="1">
      <alignment horizontal="center" vertical="center" wrapText="1"/>
    </xf>
    <xf numFmtId="0" fontId="3" fillId="2" borderId="6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12" fillId="2" borderId="66"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63" xfId="3" applyFont="1" applyFill="1" applyBorder="1" applyAlignment="1" applyProtection="1">
      <alignment horizontal="center" vertical="center" wrapText="1"/>
    </xf>
    <xf numFmtId="3" fontId="3" fillId="0" borderId="80" xfId="0" applyNumberFormat="1" applyFont="1" applyFill="1" applyBorder="1" applyAlignment="1">
      <alignment horizontal="center" vertical="center"/>
    </xf>
    <xf numFmtId="0" fontId="3" fillId="0" borderId="80" xfId="0" applyFont="1" applyFill="1" applyBorder="1" applyAlignment="1">
      <alignment horizontal="center" vertical="center"/>
    </xf>
    <xf numFmtId="0" fontId="3" fillId="0" borderId="128" xfId="0" applyFont="1" applyFill="1" applyBorder="1" applyAlignment="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3" fillId="3" borderId="81"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129" xfId="0" applyFont="1" applyFill="1" applyBorder="1" applyAlignment="1">
      <alignment horizontal="center" vertical="center"/>
    </xf>
    <xf numFmtId="179" fontId="3" fillId="0" borderId="120"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65" xfId="0" applyNumberFormat="1" applyFont="1" applyFill="1" applyBorder="1" applyAlignment="1">
      <alignment horizontal="center" vertical="center"/>
    </xf>
    <xf numFmtId="178" fontId="3" fillId="0" borderId="78" xfId="0" applyNumberFormat="1" applyFont="1" applyFill="1" applyBorder="1" applyAlignment="1">
      <alignment horizontal="center" vertical="center"/>
    </xf>
    <xf numFmtId="178" fontId="3" fillId="0" borderId="35"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34" xfId="0" applyNumberFormat="1" applyFont="1" applyFill="1" applyBorder="1" applyAlignment="1">
      <alignment horizontal="center" vertical="center"/>
    </xf>
    <xf numFmtId="0" fontId="3" fillId="0" borderId="76" xfId="0" applyFont="1" applyFill="1" applyBorder="1" applyAlignment="1">
      <alignment horizontal="center" vertical="center"/>
    </xf>
    <xf numFmtId="0" fontId="3" fillId="0" borderId="133" xfId="0" applyFont="1" applyFill="1" applyBorder="1" applyAlignment="1">
      <alignment horizontal="center" vertical="center"/>
    </xf>
    <xf numFmtId="0" fontId="0" fillId="0" borderId="69" xfId="0" applyFont="1" applyBorder="1" applyAlignment="1">
      <alignment horizontal="center" vertical="center"/>
    </xf>
    <xf numFmtId="0" fontId="0" fillId="0" borderId="135" xfId="0" applyFont="1" applyBorder="1" applyAlignment="1">
      <alignment horizontal="center" vertical="center"/>
    </xf>
    <xf numFmtId="0" fontId="3" fillId="3" borderId="41" xfId="0" applyFont="1" applyFill="1" applyBorder="1" applyAlignment="1">
      <alignment vertical="center" wrapText="1"/>
    </xf>
    <xf numFmtId="0" fontId="3" fillId="3" borderId="63" xfId="0" applyFont="1" applyFill="1" applyBorder="1" applyAlignment="1">
      <alignment vertical="center" wrapText="1"/>
    </xf>
    <xf numFmtId="0" fontId="3" fillId="3" borderId="64" xfId="0" applyFont="1" applyFill="1" applyBorder="1" applyAlignment="1">
      <alignment vertical="center" wrapText="1"/>
    </xf>
    <xf numFmtId="0" fontId="3" fillId="3" borderId="9" xfId="0" applyFont="1" applyFill="1" applyBorder="1" applyAlignment="1">
      <alignment vertical="center" wrapText="1"/>
    </xf>
    <xf numFmtId="0" fontId="3" fillId="3" borderId="65" xfId="0" applyFont="1" applyFill="1" applyBorder="1" applyAlignment="1">
      <alignment vertical="center" wrapText="1"/>
    </xf>
    <xf numFmtId="0" fontId="3" fillId="2" borderId="21" xfId="0" applyFont="1" applyFill="1" applyBorder="1" applyAlignment="1">
      <alignment horizontal="center" vertical="center" shrinkToFit="1"/>
    </xf>
    <xf numFmtId="0" fontId="15" fillId="2" borderId="21"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3" fillId="2" borderId="66" xfId="0" applyFont="1" applyFill="1" applyBorder="1" applyAlignment="1">
      <alignment horizontal="center" vertical="center" wrapText="1" shrinkToFit="1"/>
    </xf>
    <xf numFmtId="0" fontId="3" fillId="0" borderId="42" xfId="0" applyFont="1" applyBorder="1" applyAlignment="1">
      <alignment horizontal="center" vertical="center" shrinkToFit="1"/>
    </xf>
    <xf numFmtId="0" fontId="3" fillId="0" borderId="63" xfId="0" applyFont="1" applyBorder="1" applyAlignment="1">
      <alignment horizontal="center" vertical="center" shrinkToFit="1"/>
    </xf>
    <xf numFmtId="0" fontId="13" fillId="2" borderId="21" xfId="0" applyFont="1" applyFill="1" applyBorder="1" applyAlignment="1">
      <alignment horizontal="center" vertical="center" shrinkToFit="1"/>
    </xf>
    <xf numFmtId="0" fontId="3" fillId="0" borderId="79" xfId="0" applyFont="1" applyFill="1" applyBorder="1" applyAlignment="1">
      <alignment horizontal="center" vertical="center"/>
    </xf>
    <xf numFmtId="0" fontId="3" fillId="0" borderId="129" xfId="0" applyFont="1" applyFill="1" applyBorder="1" applyAlignment="1">
      <alignment horizontal="center" vertical="center"/>
    </xf>
    <xf numFmtId="0" fontId="12" fillId="2" borderId="77"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177" fontId="3" fillId="0" borderId="20"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0" fontId="3" fillId="3" borderId="110" xfId="0" applyFont="1" applyFill="1" applyBorder="1" applyAlignment="1">
      <alignment horizontal="center" vertical="center"/>
    </xf>
    <xf numFmtId="0" fontId="3" fillId="3" borderId="111" xfId="0" applyFont="1" applyFill="1" applyBorder="1" applyAlignment="1">
      <alignment horizontal="center" vertical="center"/>
    </xf>
    <xf numFmtId="0" fontId="3" fillId="3" borderId="131" xfId="0"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132" xfId="0" applyNumberFormat="1" applyFont="1" applyFill="1" applyBorder="1" applyAlignment="1">
      <alignment horizontal="center" vertical="center"/>
    </xf>
    <xf numFmtId="0" fontId="0" fillId="0" borderId="76" xfId="0" applyFont="1" applyBorder="1" applyAlignment="1">
      <alignment horizontal="center" vertical="center"/>
    </xf>
    <xf numFmtId="0" fontId="0" fillId="0" borderId="133" xfId="0" applyFont="1" applyBorder="1" applyAlignment="1">
      <alignment horizontal="center" vertical="center"/>
    </xf>
    <xf numFmtId="0" fontId="0" fillId="0" borderId="68" xfId="0" applyFont="1" applyBorder="1" applyAlignment="1">
      <alignment horizontal="center" vertical="center"/>
    </xf>
    <xf numFmtId="0" fontId="0" fillId="3" borderId="20" xfId="0" applyFont="1" applyFill="1" applyBorder="1" applyAlignment="1">
      <alignment horizontal="center" vertical="center"/>
    </xf>
    <xf numFmtId="0" fontId="0" fillId="3" borderId="134" xfId="0" applyFont="1" applyFill="1" applyBorder="1" applyAlignment="1">
      <alignment horizontal="center" vertical="center"/>
    </xf>
    <xf numFmtId="0" fontId="3" fillId="2" borderId="40"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68" xfId="0" applyFont="1" applyBorder="1" applyAlignment="1">
      <alignment horizontal="center" vertical="center"/>
    </xf>
    <xf numFmtId="0" fontId="3" fillId="0" borderId="20" xfId="0" applyFont="1" applyBorder="1" applyAlignment="1">
      <alignment horizontal="center" vertical="center"/>
    </xf>
    <xf numFmtId="0" fontId="3" fillId="3" borderId="130" xfId="0" applyFont="1" applyFill="1" applyBorder="1" applyAlignment="1">
      <alignment horizontal="center" vertical="center"/>
    </xf>
    <xf numFmtId="0" fontId="7" fillId="2" borderId="71"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74" xfId="0" applyFont="1" applyFill="1" applyBorder="1" applyAlignment="1">
      <alignment horizontal="center" vertical="center"/>
    </xf>
    <xf numFmtId="0" fontId="3" fillId="2" borderId="134" xfId="0" applyFont="1" applyFill="1"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63"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75" xfId="0" applyFont="1" applyBorder="1" applyAlignment="1">
      <alignment vertical="center" wrapText="1"/>
    </xf>
    <xf numFmtId="0" fontId="3" fillId="0" borderId="64" xfId="0" applyFont="1" applyBorder="1" applyAlignment="1">
      <alignment vertical="center" wrapText="1"/>
    </xf>
    <xf numFmtId="0" fontId="3" fillId="0" borderId="9" xfId="0" applyFont="1" applyBorder="1" applyAlignment="1">
      <alignment vertical="center" wrapText="1"/>
    </xf>
    <xf numFmtId="0" fontId="3" fillId="0" borderId="65" xfId="0" applyFont="1" applyBorder="1" applyAlignment="1">
      <alignment vertical="center" wrapText="1"/>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3" borderId="68" xfId="0" applyFont="1" applyFill="1" applyBorder="1" applyAlignment="1">
      <alignment horizontal="center" vertical="center"/>
    </xf>
    <xf numFmtId="0" fontId="23" fillId="0" borderId="66" xfId="0" applyFont="1" applyBorder="1" applyAlignment="1">
      <alignment vertical="center" wrapText="1"/>
    </xf>
    <xf numFmtId="0" fontId="23" fillId="0" borderId="42" xfId="0" applyFont="1" applyBorder="1" applyAlignment="1">
      <alignment vertical="center" wrapText="1"/>
    </xf>
    <xf numFmtId="0" fontId="23" fillId="0" borderId="63" xfId="0" applyFont="1" applyBorder="1" applyAlignment="1">
      <alignment vertical="center" wrapText="1"/>
    </xf>
    <xf numFmtId="0" fontId="23" fillId="0" borderId="62" xfId="0" applyFont="1" applyBorder="1" applyAlignment="1">
      <alignment vertical="center" wrapText="1"/>
    </xf>
    <xf numFmtId="0" fontId="23" fillId="0" borderId="0" xfId="0" applyFont="1" applyBorder="1" applyAlignment="1">
      <alignment vertical="center" wrapText="1"/>
    </xf>
    <xf numFmtId="0" fontId="23" fillId="0" borderId="75" xfId="0" applyFont="1" applyBorder="1" applyAlignment="1">
      <alignment vertical="center" wrapText="1"/>
    </xf>
    <xf numFmtId="0" fontId="23" fillId="0" borderId="67" xfId="0" applyFont="1" applyBorder="1" applyAlignment="1">
      <alignment vertical="center" wrapText="1"/>
    </xf>
    <xf numFmtId="0" fontId="23" fillId="0" borderId="9" xfId="0" applyFont="1" applyBorder="1" applyAlignment="1">
      <alignment vertical="center" wrapText="1"/>
    </xf>
    <xf numFmtId="0" fontId="23" fillId="0" borderId="65" xfId="0" applyFont="1" applyBorder="1" applyAlignment="1">
      <alignment vertical="center" wrapText="1"/>
    </xf>
    <xf numFmtId="0" fontId="3" fillId="3" borderId="113" xfId="0" applyFont="1" applyFill="1" applyBorder="1" applyAlignment="1">
      <alignment horizontal="center" vertical="top"/>
    </xf>
    <xf numFmtId="0" fontId="3" fillId="3" borderId="12" xfId="0" applyFont="1" applyFill="1" applyBorder="1" applyAlignment="1">
      <alignment horizontal="center" vertical="top"/>
    </xf>
    <xf numFmtId="0" fontId="3" fillId="3" borderId="13" xfId="0" applyFont="1" applyFill="1" applyBorder="1" applyAlignment="1">
      <alignment horizontal="center" vertical="top"/>
    </xf>
    <xf numFmtId="0" fontId="3" fillId="3" borderId="81" xfId="0" applyFont="1" applyFill="1" applyBorder="1" applyAlignment="1">
      <alignment horizontal="center" vertical="top"/>
    </xf>
    <xf numFmtId="0" fontId="3" fillId="0" borderId="41" xfId="0" applyFont="1" applyBorder="1" applyAlignment="1">
      <alignment vertical="center"/>
    </xf>
    <xf numFmtId="0" fontId="3" fillId="0" borderId="4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3" fillId="4" borderId="8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14" fillId="4" borderId="20"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37" xfId="0" applyFont="1" applyFill="1" applyBorder="1" applyAlignment="1">
      <alignment horizontal="center" vertical="center"/>
    </xf>
    <xf numFmtId="0" fontId="3" fillId="3" borderId="112" xfId="0" applyFont="1" applyFill="1" applyBorder="1" applyAlignment="1">
      <alignment vertical="center" wrapText="1"/>
    </xf>
    <xf numFmtId="0" fontId="3" fillId="3" borderId="37" xfId="0" applyFont="1" applyFill="1" applyBorder="1" applyAlignment="1">
      <alignment vertical="center" wrapText="1"/>
    </xf>
    <xf numFmtId="0" fontId="3" fillId="3" borderId="38" xfId="0" applyFont="1" applyFill="1" applyBorder="1" applyAlignment="1">
      <alignment vertical="center" wrapText="1"/>
    </xf>
    <xf numFmtId="0" fontId="3" fillId="3" borderId="39" xfId="0" applyFont="1" applyFill="1" applyBorder="1" applyAlignment="1">
      <alignment horizontal="right" vertical="center"/>
    </xf>
    <xf numFmtId="0" fontId="3" fillId="3" borderId="37" xfId="0" applyFont="1" applyFill="1" applyBorder="1" applyAlignment="1">
      <alignment horizontal="right" vertical="center"/>
    </xf>
    <xf numFmtId="0" fontId="3" fillId="3" borderId="38" xfId="0" applyFont="1" applyFill="1" applyBorder="1" applyAlignment="1">
      <alignment horizontal="right" vertical="center"/>
    </xf>
    <xf numFmtId="180" fontId="3" fillId="3" borderId="80" xfId="0" applyNumberFormat="1" applyFont="1" applyFill="1" applyBorder="1" applyAlignment="1">
      <alignment horizontal="right" vertical="center"/>
    </xf>
    <xf numFmtId="0" fontId="3" fillId="0" borderId="66" xfId="0" applyFont="1" applyFill="1" applyBorder="1" applyAlignment="1">
      <alignment vertical="center"/>
    </xf>
    <xf numFmtId="0" fontId="3" fillId="0" borderId="42" xfId="0" applyFont="1" applyFill="1" applyBorder="1" applyAlignment="1">
      <alignment vertical="center"/>
    </xf>
    <xf numFmtId="0" fontId="3" fillId="0" borderId="137" xfId="0" applyFont="1" applyFill="1" applyBorder="1" applyAlignment="1">
      <alignment vertical="center"/>
    </xf>
    <xf numFmtId="0" fontId="3" fillId="0" borderId="21" xfId="0" applyFont="1" applyBorder="1" applyAlignment="1">
      <alignment horizontal="center" vertical="center"/>
    </xf>
    <xf numFmtId="0" fontId="3" fillId="0" borderId="127" xfId="0" applyFont="1" applyBorder="1" applyAlignment="1">
      <alignment horizontal="center" vertical="center"/>
    </xf>
    <xf numFmtId="0" fontId="3" fillId="0" borderId="65" xfId="0" applyFont="1" applyBorder="1" applyAlignment="1">
      <alignment horizontal="center" vertical="center"/>
    </xf>
    <xf numFmtId="178" fontId="0" fillId="0" borderId="127"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23"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32" xfId="0" applyNumberFormat="1" applyFont="1" applyBorder="1" applyAlignment="1">
      <alignment horizontal="right" vertical="center"/>
    </xf>
    <xf numFmtId="178" fontId="0" fillId="0" borderId="38" xfId="0" applyNumberFormat="1" applyFont="1" applyBorder="1" applyAlignment="1">
      <alignment horizontal="right" vertical="center"/>
    </xf>
    <xf numFmtId="0" fontId="27" fillId="0" borderId="40" xfId="0" applyFont="1" applyFill="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127" xfId="0" applyFont="1" applyBorder="1" applyAlignment="1">
      <alignment horizontal="center" vertical="center"/>
    </xf>
    <xf numFmtId="0" fontId="3" fillId="0" borderId="25" xfId="0" applyFont="1" applyFill="1" applyBorder="1" applyAlignment="1">
      <alignment vertical="center" wrapText="1"/>
    </xf>
    <xf numFmtId="0" fontId="3" fillId="0" borderId="143" xfId="0" applyFont="1" applyBorder="1" applyAlignment="1">
      <alignment vertical="center" wrapText="1"/>
    </xf>
    <xf numFmtId="0" fontId="3" fillId="0" borderId="25" xfId="0" applyFont="1" applyBorder="1" applyAlignment="1">
      <alignment vertical="center" wrapText="1"/>
    </xf>
    <xf numFmtId="0" fontId="3" fillId="0" borderId="15" xfId="0" applyFont="1" applyFill="1" applyBorder="1" applyAlignment="1">
      <alignment vertical="center" textRotation="255"/>
    </xf>
    <xf numFmtId="0" fontId="3" fillId="0" borderId="16" xfId="0" applyFont="1" applyBorder="1" applyAlignment="1">
      <alignment vertical="center" textRotation="255"/>
    </xf>
    <xf numFmtId="0" fontId="3" fillId="0" borderId="24" xfId="0" applyFont="1" applyBorder="1" applyAlignment="1">
      <alignment vertical="center" textRotation="255"/>
    </xf>
    <xf numFmtId="0" fontId="8" fillId="2" borderId="10" xfId="3" applyFont="1" applyFill="1" applyBorder="1" applyAlignment="1" applyProtection="1">
      <alignment horizontal="center" vertical="center"/>
    </xf>
    <xf numFmtId="0" fontId="3" fillId="0" borderId="6" xfId="0" applyFont="1" applyBorder="1" applyAlignment="1">
      <alignment vertical="center"/>
    </xf>
    <xf numFmtId="0" fontId="8" fillId="4" borderId="6" xfId="0" applyFont="1" applyFill="1" applyBorder="1" applyAlignment="1">
      <alignment vertical="center"/>
    </xf>
    <xf numFmtId="0" fontId="3" fillId="0" borderId="125" xfId="0" applyFont="1" applyBorder="1" applyAlignment="1">
      <alignment vertical="center"/>
    </xf>
    <xf numFmtId="0" fontId="3" fillId="0" borderId="13" xfId="0" applyFont="1" applyBorder="1" applyAlignment="1">
      <alignment vertical="center"/>
    </xf>
    <xf numFmtId="0" fontId="24" fillId="0" borderId="83" xfId="0" applyFont="1" applyFill="1" applyBorder="1" applyAlignment="1">
      <alignment vertical="center" wrapText="1"/>
    </xf>
    <xf numFmtId="0" fontId="26" fillId="0" borderId="22" xfId="0" applyFont="1" applyFill="1" applyBorder="1" applyAlignment="1">
      <alignment vertical="center" wrapText="1"/>
    </xf>
    <xf numFmtId="0" fontId="26" fillId="0" borderId="127" xfId="0" applyFont="1" applyFill="1" applyBorder="1" applyAlignment="1">
      <alignment vertical="center" wrapText="1"/>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0"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31" xfId="0" applyFont="1" applyFill="1" applyBorder="1" applyAlignment="1">
      <alignment horizontal="right" vertical="center"/>
    </xf>
    <xf numFmtId="180" fontId="3" fillId="3" borderId="30" xfId="0" applyNumberFormat="1" applyFont="1" applyFill="1" applyBorder="1" applyAlignment="1">
      <alignment horizontal="right" vertical="center"/>
    </xf>
    <xf numFmtId="180" fontId="3" fillId="3" borderId="16" xfId="0" applyNumberFormat="1" applyFont="1" applyFill="1" applyBorder="1" applyAlignment="1">
      <alignment horizontal="right" vertical="center"/>
    </xf>
    <xf numFmtId="180" fontId="3" fillId="3" borderId="31" xfId="0" applyNumberFormat="1" applyFont="1" applyFill="1" applyBorder="1" applyAlignment="1">
      <alignment horizontal="right" vertical="center"/>
    </xf>
    <xf numFmtId="0" fontId="3" fillId="0" borderId="56" xfId="0" applyFont="1" applyFill="1" applyBorder="1" applyAlignment="1">
      <alignment horizontal="center" vertical="top"/>
    </xf>
    <xf numFmtId="0" fontId="3" fillId="0" borderId="50" xfId="0" applyFont="1" applyFill="1" applyBorder="1" applyAlignment="1">
      <alignment horizontal="center" vertical="top"/>
    </xf>
    <xf numFmtId="0" fontId="3" fillId="0" borderId="139" xfId="0" applyFont="1" applyFill="1" applyBorder="1" applyAlignment="1">
      <alignment horizontal="center" vertical="top"/>
    </xf>
    <xf numFmtId="0" fontId="16" fillId="2" borderId="54" xfId="0" applyFont="1" applyFill="1" applyBorder="1" applyAlignment="1">
      <alignment horizontal="center" vertical="center" textRotation="255" wrapText="1"/>
    </xf>
    <xf numFmtId="0" fontId="16" fillId="2" borderId="55"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9" xfId="0" applyFont="1" applyFill="1" applyBorder="1" applyAlignment="1">
      <alignment horizontal="center" vertical="center" textRotation="255" wrapText="1"/>
    </xf>
    <xf numFmtId="0" fontId="16" fillId="2" borderId="57"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3" fillId="0" borderId="59" xfId="0" applyFont="1" applyBorder="1" applyAlignment="1">
      <alignment horizontal="center" vertical="center" textRotation="255" wrapText="1"/>
    </xf>
    <xf numFmtId="0" fontId="17" fillId="4" borderId="52"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126"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3" fillId="0" borderId="26" xfId="0" applyFont="1" applyBorder="1" applyAlignment="1">
      <alignment horizontal="center" vertical="center"/>
    </xf>
    <xf numFmtId="0" fontId="14"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78" fontId="3" fillId="0" borderId="3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143" xfId="0" applyNumberFormat="1" applyFont="1" applyBorder="1" applyAlignment="1">
      <alignment horizontal="right" vertical="center"/>
    </xf>
    <xf numFmtId="0" fontId="27" fillId="0" borderId="87" xfId="0" applyFont="1" applyFill="1" applyBorder="1" applyAlignment="1">
      <alignment horizontal="center" vertical="center"/>
    </xf>
    <xf numFmtId="0" fontId="27" fillId="0" borderId="53" xfId="0" applyFont="1" applyBorder="1" applyAlignment="1">
      <alignment horizontal="center" vertical="center"/>
    </xf>
    <xf numFmtId="0" fontId="27" fillId="0" borderId="85" xfId="0" applyFont="1" applyBorder="1" applyAlignment="1">
      <alignment horizontal="center" vertical="center"/>
    </xf>
    <xf numFmtId="0" fontId="27" fillId="0" borderId="126" xfId="0" applyFont="1" applyBorder="1" applyAlignment="1">
      <alignment horizontal="center"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23"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8" fontId="0" fillId="0" borderId="30" xfId="0" applyNumberFormat="1" applyFont="1" applyBorder="1" applyAlignment="1">
      <alignment horizontal="right" vertical="center"/>
    </xf>
    <xf numFmtId="178" fontId="0" fillId="0" borderId="16" xfId="0" applyNumberFormat="1" applyFont="1" applyBorder="1" applyAlignment="1">
      <alignment horizontal="right" vertical="center"/>
    </xf>
    <xf numFmtId="178" fontId="0" fillId="0" borderId="31" xfId="0" applyNumberFormat="1" applyFont="1" applyBorder="1" applyAlignment="1">
      <alignment horizontal="right" vertical="center"/>
    </xf>
    <xf numFmtId="178" fontId="0" fillId="0" borderId="143" xfId="0" applyNumberFormat="1"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44825</xdr:colOff>
      <xdr:row>68</xdr:row>
      <xdr:rowOff>310403</xdr:rowOff>
    </xdr:from>
    <xdr:to>
      <xdr:col>32</xdr:col>
      <xdr:colOff>99303</xdr:colOff>
      <xdr:row>69</xdr:row>
      <xdr:rowOff>522194</xdr:rowOff>
    </xdr:to>
    <xdr:sp macro="" textlink="">
      <xdr:nvSpPr>
        <xdr:cNvPr id="2" name="Text Box 2"/>
        <xdr:cNvSpPr txBox="1">
          <a:spLocks noChangeArrowheads="1"/>
        </xdr:cNvSpPr>
      </xdr:nvSpPr>
      <xdr:spPr bwMode="auto">
        <a:xfrm>
          <a:off x="4684060" y="31017882"/>
          <a:ext cx="1869831" cy="69364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9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1,859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100854</xdr:colOff>
      <xdr:row>69</xdr:row>
      <xdr:rowOff>19050</xdr:rowOff>
    </xdr:from>
    <xdr:to>
      <xdr:col>45</xdr:col>
      <xdr:colOff>76202</xdr:colOff>
      <xdr:row>70</xdr:row>
      <xdr:rowOff>200025</xdr:rowOff>
    </xdr:to>
    <xdr:sp macro="" textlink="">
      <xdr:nvSpPr>
        <xdr:cNvPr id="4" name="テキスト ボックス 3"/>
        <xdr:cNvSpPr txBox="1"/>
      </xdr:nvSpPr>
      <xdr:spPr>
        <a:xfrm>
          <a:off x="6701679" y="30480000"/>
          <a:ext cx="2375648" cy="70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solidFill>
                <a:srgbClr xmlns:mc="http://schemas.openxmlformats.org/markup-compatibility/2006" xmlns:a14="http://schemas.microsoft.com/office/drawing/2010/main" val="000000" mc:Ignorable="a14" a14:legacySpreadsheetColorIndex="8"/>
              </a:solidFill>
            </a:rPr>
            <a:t>※</a:t>
          </a:r>
          <a:r>
            <a:rPr kumimoji="1" lang="ja-JP" altLang="en-US" sz="1000">
              <a:solidFill>
                <a:srgbClr xmlns:mc="http://schemas.openxmlformats.org/markup-compatibility/2006" xmlns:a14="http://schemas.microsoft.com/office/drawing/2010/main" val="000000" mc:Ignorable="a14" a14:legacySpreadsheetColorIndex="8"/>
              </a:solidFill>
            </a:rPr>
            <a:t>国費投入額と総事業費の差額は、契約差額等である。</a:t>
          </a:r>
        </a:p>
      </xdr:txBody>
    </xdr:sp>
    <xdr:clientData/>
  </xdr:twoCellAnchor>
  <xdr:twoCellAnchor>
    <xdr:from>
      <xdr:col>11</xdr:col>
      <xdr:colOff>11206</xdr:colOff>
      <xdr:row>70</xdr:row>
      <xdr:rowOff>131109</xdr:rowOff>
    </xdr:from>
    <xdr:to>
      <xdr:col>44</xdr:col>
      <xdr:colOff>136712</xdr:colOff>
      <xdr:row>71</xdr:row>
      <xdr:rowOff>109257</xdr:rowOff>
    </xdr:to>
    <xdr:grpSp>
      <xdr:nvGrpSpPr>
        <xdr:cNvPr id="5" name="グループ化 53"/>
        <xdr:cNvGrpSpPr>
          <a:grpSpLocks/>
        </xdr:cNvGrpSpPr>
      </xdr:nvGrpSpPr>
      <xdr:grpSpPr bwMode="auto">
        <a:xfrm>
          <a:off x="2229971" y="31249844"/>
          <a:ext cx="6781800" cy="650501"/>
          <a:chOff x="3379552" y="14682122"/>
          <a:chExt cx="3297521" cy="757637"/>
        </a:xfrm>
      </xdr:grpSpPr>
      <xdr:sp macro="" textlink="">
        <xdr:nvSpPr>
          <xdr:cNvPr id="6" name="テキスト ボックス 5"/>
          <xdr:cNvSpPr txBox="1"/>
        </xdr:nvSpPr>
        <xdr:spPr>
          <a:xfrm>
            <a:off x="3421588" y="14682122"/>
            <a:ext cx="3213448" cy="75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独立行政法人放射線医学総合研究所における施設整備の財源に充てるために必要な金額を交付</a:t>
            </a:r>
          </a:p>
        </xdr:txBody>
      </xdr:sp>
      <xdr:sp macro="" textlink="">
        <xdr:nvSpPr>
          <xdr:cNvPr id="7" name="大かっこ 6"/>
          <xdr:cNvSpPr/>
        </xdr:nvSpPr>
        <xdr:spPr>
          <a:xfrm>
            <a:off x="3379552" y="14860390"/>
            <a:ext cx="3297521" cy="557086"/>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25</xdr:col>
      <xdr:colOff>168088</xdr:colOff>
      <xdr:row>71</xdr:row>
      <xdr:rowOff>568138</xdr:rowOff>
    </xdr:from>
    <xdr:to>
      <xdr:col>30</xdr:col>
      <xdr:colOff>45126</xdr:colOff>
      <xdr:row>72</xdr:row>
      <xdr:rowOff>293803</xdr:rowOff>
    </xdr:to>
    <xdr:sp macro="" textlink="">
      <xdr:nvSpPr>
        <xdr:cNvPr id="8" name="Text Box 4"/>
        <xdr:cNvSpPr txBox="1">
          <a:spLocks noChangeArrowheads="1"/>
        </xdr:cNvSpPr>
      </xdr:nvSpPr>
      <xdr:spPr bwMode="auto">
        <a:xfrm>
          <a:off x="5210735" y="32956500"/>
          <a:ext cx="877163" cy="392415"/>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27</xdr:col>
      <xdr:colOff>11206</xdr:colOff>
      <xdr:row>71</xdr:row>
      <xdr:rowOff>63873</xdr:rowOff>
    </xdr:from>
    <xdr:to>
      <xdr:col>29</xdr:col>
      <xdr:colOff>11206</xdr:colOff>
      <xdr:row>71</xdr:row>
      <xdr:rowOff>419099</xdr:rowOff>
    </xdr:to>
    <xdr:sp macro="" textlink="">
      <xdr:nvSpPr>
        <xdr:cNvPr id="9" name="AutoShape 5"/>
        <xdr:cNvSpPr>
          <a:spLocks noChangeArrowheads="1"/>
        </xdr:cNvSpPr>
      </xdr:nvSpPr>
      <xdr:spPr bwMode="auto">
        <a:xfrm>
          <a:off x="5457265" y="32452235"/>
          <a:ext cx="403412" cy="355226"/>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145676</xdr:colOff>
      <xdr:row>72</xdr:row>
      <xdr:rowOff>444874</xdr:rowOff>
    </xdr:from>
    <xdr:to>
      <xdr:col>36</xdr:col>
      <xdr:colOff>33674</xdr:colOff>
      <xdr:row>73</xdr:row>
      <xdr:rowOff>331640</xdr:rowOff>
    </xdr:to>
    <xdr:sp macro="" textlink="">
      <xdr:nvSpPr>
        <xdr:cNvPr id="10" name="Text Box 31"/>
        <xdr:cNvSpPr txBox="1">
          <a:spLocks noChangeArrowheads="1"/>
        </xdr:cNvSpPr>
      </xdr:nvSpPr>
      <xdr:spPr bwMode="auto">
        <a:xfrm>
          <a:off x="3978088" y="33505589"/>
          <a:ext cx="3316998" cy="559119"/>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（独）放射線医学総合研究所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百万円（施設整備補助金部門）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156883</xdr:colOff>
      <xdr:row>74</xdr:row>
      <xdr:rowOff>13447</xdr:rowOff>
    </xdr:from>
    <xdr:to>
      <xdr:col>26</xdr:col>
      <xdr:colOff>161925</xdr:colOff>
      <xdr:row>74</xdr:row>
      <xdr:rowOff>571500</xdr:rowOff>
    </xdr:to>
    <xdr:sp macro="" textlink="">
      <xdr:nvSpPr>
        <xdr:cNvPr id="11" name="Text Box 3"/>
        <xdr:cNvSpPr txBox="1">
          <a:spLocks noChangeArrowheads="1"/>
        </xdr:cNvSpPr>
      </xdr:nvSpPr>
      <xdr:spPr bwMode="auto">
        <a:xfrm>
          <a:off x="2557183" y="33674797"/>
          <a:ext cx="2805392" cy="558053"/>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超伝導小型炭素線回転ガントリーの整備</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19</xdr:col>
      <xdr:colOff>78441</xdr:colOff>
      <xdr:row>73</xdr:row>
      <xdr:rowOff>478491</xdr:rowOff>
    </xdr:from>
    <xdr:to>
      <xdr:col>36</xdr:col>
      <xdr:colOff>179294</xdr:colOff>
      <xdr:row>73</xdr:row>
      <xdr:rowOff>478491</xdr:rowOff>
    </xdr:to>
    <xdr:cxnSp macro="">
      <xdr:nvCxnSpPr>
        <xdr:cNvPr id="12" name="直線コネクタ 11"/>
        <xdr:cNvCxnSpPr/>
      </xdr:nvCxnSpPr>
      <xdr:spPr bwMode="auto">
        <a:xfrm>
          <a:off x="3910853" y="34211559"/>
          <a:ext cx="3529853"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36</xdr:col>
      <xdr:colOff>168088</xdr:colOff>
      <xdr:row>73</xdr:row>
      <xdr:rowOff>456079</xdr:rowOff>
    </xdr:from>
    <xdr:to>
      <xdr:col>36</xdr:col>
      <xdr:colOff>168088</xdr:colOff>
      <xdr:row>73</xdr:row>
      <xdr:rowOff>657784</xdr:rowOff>
    </xdr:to>
    <xdr:cxnSp macro="">
      <xdr:nvCxnSpPr>
        <xdr:cNvPr id="13" name="直線コネクタ 12"/>
        <xdr:cNvCxnSpPr/>
      </xdr:nvCxnSpPr>
      <xdr:spPr bwMode="auto">
        <a:xfrm>
          <a:off x="7429500" y="34189147"/>
          <a:ext cx="0" cy="201705"/>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67235</xdr:colOff>
      <xdr:row>73</xdr:row>
      <xdr:rowOff>467285</xdr:rowOff>
    </xdr:from>
    <xdr:to>
      <xdr:col>19</xdr:col>
      <xdr:colOff>67264</xdr:colOff>
      <xdr:row>74</xdr:row>
      <xdr:rowOff>2241</xdr:rowOff>
    </xdr:to>
    <xdr:cxnSp macro="">
      <xdr:nvCxnSpPr>
        <xdr:cNvPr id="21" name="直線コネクタ 20"/>
        <xdr:cNvCxnSpPr/>
      </xdr:nvCxnSpPr>
      <xdr:spPr bwMode="auto">
        <a:xfrm flipH="1">
          <a:off x="3899647" y="34200353"/>
          <a:ext cx="29" cy="20170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123265</xdr:colOff>
      <xdr:row>75</xdr:row>
      <xdr:rowOff>52668</xdr:rowOff>
    </xdr:from>
    <xdr:to>
      <xdr:col>34</xdr:col>
      <xdr:colOff>107462</xdr:colOff>
      <xdr:row>75</xdr:row>
      <xdr:rowOff>382866</xdr:rowOff>
    </xdr:to>
    <xdr:sp macro="" textlink="">
      <xdr:nvSpPr>
        <xdr:cNvPr id="22" name="Text Box 37"/>
        <xdr:cNvSpPr txBox="1">
          <a:spLocks noChangeArrowheads="1"/>
        </xdr:cNvSpPr>
      </xdr:nvSpPr>
      <xdr:spPr bwMode="auto">
        <a:xfrm flipV="1">
          <a:off x="1333500" y="35130442"/>
          <a:ext cx="5631962" cy="33019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【Ｂ】超伝導小型炭素線回転ガントリーの整備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22412</xdr:colOff>
      <xdr:row>74</xdr:row>
      <xdr:rowOff>2243</xdr:rowOff>
    </xdr:from>
    <xdr:to>
      <xdr:col>43</xdr:col>
      <xdr:colOff>70597</xdr:colOff>
      <xdr:row>74</xdr:row>
      <xdr:rowOff>560296</xdr:rowOff>
    </xdr:to>
    <xdr:sp macro="" textlink="">
      <xdr:nvSpPr>
        <xdr:cNvPr id="23" name="Text Box 3"/>
        <xdr:cNvSpPr txBox="1">
          <a:spLocks noChangeArrowheads="1"/>
        </xdr:cNvSpPr>
      </xdr:nvSpPr>
      <xdr:spPr bwMode="auto">
        <a:xfrm>
          <a:off x="6073588" y="34402061"/>
          <a:ext cx="2670362" cy="563656"/>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0" tIns="36000" rIns="0" bIns="36000" anchor="ctr" upright="1"/>
        <a:lstStyle/>
        <a:p>
          <a:pPr algn="ctr" rtl="0">
            <a:lnSpc>
              <a:spcPts val="12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施設の老朽化対策</a:t>
          </a: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27</xdr:col>
      <xdr:colOff>179294</xdr:colOff>
      <xdr:row>73</xdr:row>
      <xdr:rowOff>344021</xdr:rowOff>
    </xdr:from>
    <xdr:to>
      <xdr:col>27</xdr:col>
      <xdr:colOff>179322</xdr:colOff>
      <xdr:row>73</xdr:row>
      <xdr:rowOff>479664</xdr:rowOff>
    </xdr:to>
    <xdr:cxnSp macro="">
      <xdr:nvCxnSpPr>
        <xdr:cNvPr id="39" name="直線コネクタ 38"/>
        <xdr:cNvCxnSpPr/>
      </xdr:nvCxnSpPr>
      <xdr:spPr bwMode="auto">
        <a:xfrm flipH="1">
          <a:off x="5625353" y="34077089"/>
          <a:ext cx="28" cy="13564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78442</xdr:colOff>
      <xdr:row>75</xdr:row>
      <xdr:rowOff>388843</xdr:rowOff>
    </xdr:from>
    <xdr:to>
      <xdr:col>7</xdr:col>
      <xdr:colOff>78472</xdr:colOff>
      <xdr:row>76</xdr:row>
      <xdr:rowOff>265580</xdr:rowOff>
    </xdr:to>
    <xdr:cxnSp macro="">
      <xdr:nvCxnSpPr>
        <xdr:cNvPr id="44" name="直線コネクタ 43"/>
        <xdr:cNvCxnSpPr/>
      </xdr:nvCxnSpPr>
      <xdr:spPr bwMode="auto">
        <a:xfrm flipH="1">
          <a:off x="1490383" y="35466617"/>
          <a:ext cx="30" cy="549089"/>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179294</xdr:colOff>
      <xdr:row>76</xdr:row>
      <xdr:rowOff>265579</xdr:rowOff>
    </xdr:from>
    <xdr:to>
      <xdr:col>10</xdr:col>
      <xdr:colOff>82923</xdr:colOff>
      <xdr:row>79</xdr:row>
      <xdr:rowOff>58270</xdr:rowOff>
    </xdr:to>
    <xdr:sp macro="" textlink="">
      <xdr:nvSpPr>
        <xdr:cNvPr id="46" name="Text Box 32"/>
        <xdr:cNvSpPr txBox="1">
          <a:spLocks noChangeArrowheads="1"/>
        </xdr:cNvSpPr>
      </xdr:nvSpPr>
      <xdr:spPr bwMode="auto">
        <a:xfrm>
          <a:off x="1389529" y="36015705"/>
          <a:ext cx="710453" cy="180975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【B-1】</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・超伝導回転ガントリー及び治療室の詳細設計並びに製造</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・（株）東芝電力システム社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a:p>
          <a:pPr algn="l"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300</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a:t>
          </a:r>
        </a:p>
      </xdr:txBody>
    </xdr:sp>
    <xdr:clientData/>
  </xdr:twoCellAnchor>
  <xdr:twoCellAnchor>
    <xdr:from>
      <xdr:col>7</xdr:col>
      <xdr:colOff>28575</xdr:colOff>
      <xdr:row>79</xdr:row>
      <xdr:rowOff>142875</xdr:rowOff>
    </xdr:from>
    <xdr:to>
      <xdr:col>10</xdr:col>
      <xdr:colOff>92448</xdr:colOff>
      <xdr:row>82</xdr:row>
      <xdr:rowOff>150158</xdr:rowOff>
    </xdr:to>
    <xdr:grpSp>
      <xdr:nvGrpSpPr>
        <xdr:cNvPr id="20" name="グループ化 231"/>
        <xdr:cNvGrpSpPr>
          <a:grpSpLocks/>
        </xdr:cNvGrpSpPr>
      </xdr:nvGrpSpPr>
      <xdr:grpSpPr bwMode="auto">
        <a:xfrm>
          <a:off x="1440516" y="37312787"/>
          <a:ext cx="668991" cy="1889871"/>
          <a:chOff x="3171825" y="17756528"/>
          <a:chExt cx="1371600" cy="1894560"/>
        </a:xfrm>
      </xdr:grpSpPr>
      <xdr:sp macro="" textlink="">
        <xdr:nvSpPr>
          <xdr:cNvPr id="24" name="テキスト ボックス 23"/>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超伝導回転ガントリー全体に関する詳細設計、製造、現地据付調整工事及び回転ガントリー照射室の整備</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25" name="大かっこ 2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7</xdr:col>
      <xdr:colOff>44824</xdr:colOff>
      <xdr:row>82</xdr:row>
      <xdr:rowOff>500903</xdr:rowOff>
    </xdr:from>
    <xdr:to>
      <xdr:col>36</xdr:col>
      <xdr:colOff>100853</xdr:colOff>
      <xdr:row>83</xdr:row>
      <xdr:rowOff>161925</xdr:rowOff>
    </xdr:to>
    <xdr:sp macro="" textlink="">
      <xdr:nvSpPr>
        <xdr:cNvPr id="92" name="Text Box 37"/>
        <xdr:cNvSpPr txBox="1">
          <a:spLocks noChangeArrowheads="1"/>
        </xdr:cNvSpPr>
      </xdr:nvSpPr>
      <xdr:spPr bwMode="auto">
        <a:xfrm rot="10800000" flipV="1">
          <a:off x="1444999" y="42687128"/>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施設の老朽化対策</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1,559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112058</xdr:colOff>
      <xdr:row>83</xdr:row>
      <xdr:rowOff>164726</xdr:rowOff>
    </xdr:from>
    <xdr:to>
      <xdr:col>42</xdr:col>
      <xdr:colOff>43702</xdr:colOff>
      <xdr:row>83</xdr:row>
      <xdr:rowOff>593351</xdr:rowOff>
    </xdr:to>
    <xdr:grpSp>
      <xdr:nvGrpSpPr>
        <xdr:cNvPr id="93" name="グループ化 163"/>
        <xdr:cNvGrpSpPr>
          <a:grpSpLocks/>
        </xdr:cNvGrpSpPr>
      </xdr:nvGrpSpPr>
      <xdr:grpSpPr bwMode="auto">
        <a:xfrm>
          <a:off x="1725705" y="39889579"/>
          <a:ext cx="6789644" cy="428625"/>
          <a:chOff x="1368637" y="19746119"/>
          <a:chExt cx="6225185" cy="384967"/>
        </a:xfrm>
      </xdr:grpSpPr>
      <xdr:cxnSp macro="">
        <xdr:nvCxnSpPr>
          <xdr:cNvPr id="94" name="直線コネクタ 93"/>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5" name="直線コネクタ 94"/>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6" name="直線コネクタ 95"/>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7" name="直線コネクタ 96"/>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8" name="直線コネクタ 97"/>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9" name="直線コネクタ 98"/>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00" name="直線コネクタ 99"/>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01" name="直線コネクタ 100"/>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02" name="直線コネクタ 101"/>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03" name="直線コネクタ 102"/>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04" name="直線コネクタ 103"/>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123265</xdr:colOff>
      <xdr:row>83</xdr:row>
      <xdr:rowOff>579344</xdr:rowOff>
    </xdr:from>
    <xdr:to>
      <xdr:col>10</xdr:col>
      <xdr:colOff>40341</xdr:colOff>
      <xdr:row>86</xdr:row>
      <xdr:rowOff>506506</xdr:rowOff>
    </xdr:to>
    <xdr:sp macro="" textlink="">
      <xdr:nvSpPr>
        <xdr:cNvPr id="105" name="Text Box 32"/>
        <xdr:cNvSpPr txBox="1">
          <a:spLocks noChangeArrowheads="1"/>
        </xdr:cNvSpPr>
      </xdr:nvSpPr>
      <xdr:spPr bwMode="auto">
        <a:xfrm>
          <a:off x="1323415" y="43432319"/>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【C-1】</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重イオンシンクロトロン用主電磁石電源の製造</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・（株）日立製作所</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8</xdr:col>
      <xdr:colOff>145676</xdr:colOff>
      <xdr:row>83</xdr:row>
      <xdr:rowOff>355226</xdr:rowOff>
    </xdr:from>
    <xdr:to>
      <xdr:col>11</xdr:col>
      <xdr:colOff>150158</xdr:colOff>
      <xdr:row>83</xdr:row>
      <xdr:rowOff>610495</xdr:rowOff>
    </xdr:to>
    <xdr:sp macro="" textlink="">
      <xdr:nvSpPr>
        <xdr:cNvPr id="106" name="テキスト ボックス 105"/>
        <xdr:cNvSpPr txBox="1"/>
      </xdr:nvSpPr>
      <xdr:spPr>
        <a:xfrm>
          <a:off x="1745876" y="43208201"/>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6</xdr:col>
      <xdr:colOff>180975</xdr:colOff>
      <xdr:row>86</xdr:row>
      <xdr:rowOff>581025</xdr:rowOff>
    </xdr:from>
    <xdr:to>
      <xdr:col>10</xdr:col>
      <xdr:colOff>44823</xdr:colOff>
      <xdr:row>89</xdr:row>
      <xdr:rowOff>454958</xdr:rowOff>
    </xdr:to>
    <xdr:grpSp>
      <xdr:nvGrpSpPr>
        <xdr:cNvPr id="107" name="グループ化 231"/>
        <xdr:cNvGrpSpPr>
          <a:grpSpLocks/>
        </xdr:cNvGrpSpPr>
      </xdr:nvGrpSpPr>
      <xdr:grpSpPr bwMode="auto">
        <a:xfrm>
          <a:off x="1391210" y="42322937"/>
          <a:ext cx="670672" cy="1890992"/>
          <a:chOff x="3171825" y="17756528"/>
          <a:chExt cx="1371600" cy="1894560"/>
        </a:xfrm>
      </xdr:grpSpPr>
      <xdr:sp macro="" textlink="">
        <xdr:nvSpPr>
          <xdr:cNvPr id="108" name="テキスト ボックス 107"/>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重粒子線がん治療装置のシンクロトロンリング用主電磁石電源の更新に向けた主電磁石電源の新規設計及び製造</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09" name="大かっこ 108"/>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10</xdr:col>
      <xdr:colOff>104775</xdr:colOff>
      <xdr:row>83</xdr:row>
      <xdr:rowOff>581025</xdr:rowOff>
    </xdr:from>
    <xdr:to>
      <xdr:col>14</xdr:col>
      <xdr:colOff>21851</xdr:colOff>
      <xdr:row>86</xdr:row>
      <xdr:rowOff>508187</xdr:rowOff>
    </xdr:to>
    <xdr:sp macro="" textlink="">
      <xdr:nvSpPr>
        <xdr:cNvPr id="110" name="Text Box 32"/>
        <xdr:cNvSpPr txBox="1">
          <a:spLocks noChangeArrowheads="1"/>
        </xdr:cNvSpPr>
      </xdr:nvSpPr>
      <xdr:spPr bwMode="auto">
        <a:xfrm>
          <a:off x="2105025" y="43434000"/>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【C-2】</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・研究臨床用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PET/CT</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・シーメンス・ジャパン（株）関東営業部</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10</xdr:col>
      <xdr:colOff>114300</xdr:colOff>
      <xdr:row>86</xdr:row>
      <xdr:rowOff>590550</xdr:rowOff>
    </xdr:from>
    <xdr:to>
      <xdr:col>14</xdr:col>
      <xdr:colOff>16248</xdr:colOff>
      <xdr:row>89</xdr:row>
      <xdr:rowOff>464483</xdr:rowOff>
    </xdr:to>
    <xdr:grpSp>
      <xdr:nvGrpSpPr>
        <xdr:cNvPr id="111" name="グループ化 231"/>
        <xdr:cNvGrpSpPr>
          <a:grpSpLocks/>
        </xdr:cNvGrpSpPr>
      </xdr:nvGrpSpPr>
      <xdr:grpSpPr bwMode="auto">
        <a:xfrm>
          <a:off x="2131359" y="42332462"/>
          <a:ext cx="708771" cy="1890992"/>
          <a:chOff x="3093117" y="17756528"/>
          <a:chExt cx="1450308" cy="1894560"/>
        </a:xfrm>
      </xdr:grpSpPr>
      <xdr:sp macro="" textlink="">
        <xdr:nvSpPr>
          <xdr:cNvPr id="112" name="テキスト ボックス 111"/>
          <xdr:cNvSpPr txBox="1"/>
        </xdr:nvSpPr>
        <xdr:spPr>
          <a:xfrm>
            <a:off x="3132471" y="17756528"/>
            <a:ext cx="1391077"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精神・神経疾患や腫瘍を対象とした臨床研究及び重粒子線治療等に伴う腫瘍の画像診断を円滑に遂行するための</a:t>
            </a:r>
            <a:r>
              <a:rPr lang="en-US"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PET-CT</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装置の導入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13" name="大かっこ 112"/>
          <xdr:cNvSpPr/>
        </xdr:nvSpPr>
        <xdr:spPr>
          <a:xfrm>
            <a:off x="3093117" y="17756528"/>
            <a:ext cx="1450308"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123825</xdr:colOff>
      <xdr:row>83</xdr:row>
      <xdr:rowOff>581025</xdr:rowOff>
    </xdr:from>
    <xdr:to>
      <xdr:col>18</xdr:col>
      <xdr:colOff>40901</xdr:colOff>
      <xdr:row>86</xdr:row>
      <xdr:rowOff>508187</xdr:rowOff>
    </xdr:to>
    <xdr:sp macro="" textlink="">
      <xdr:nvSpPr>
        <xdr:cNvPr id="114" name="Text Box 32"/>
        <xdr:cNvSpPr txBox="1">
          <a:spLocks noChangeArrowheads="1"/>
        </xdr:cNvSpPr>
      </xdr:nvSpPr>
      <xdr:spPr bwMode="auto">
        <a:xfrm>
          <a:off x="2924175" y="43434000"/>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【C-3】</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X</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線</a:t>
          </a:r>
          <a:r>
            <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CT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装置</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・シーメンス・ジャパン（株）関東営業部</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14</xdr:col>
      <xdr:colOff>85726</xdr:colOff>
      <xdr:row>86</xdr:row>
      <xdr:rowOff>590550</xdr:rowOff>
    </xdr:from>
    <xdr:to>
      <xdr:col>17</xdr:col>
      <xdr:colOff>161925</xdr:colOff>
      <xdr:row>89</xdr:row>
      <xdr:rowOff>464483</xdr:rowOff>
    </xdr:to>
    <xdr:grpSp>
      <xdr:nvGrpSpPr>
        <xdr:cNvPr id="115" name="グループ化 231"/>
        <xdr:cNvGrpSpPr>
          <a:grpSpLocks/>
        </xdr:cNvGrpSpPr>
      </xdr:nvGrpSpPr>
      <xdr:grpSpPr bwMode="auto">
        <a:xfrm>
          <a:off x="2909608" y="42332462"/>
          <a:ext cx="681317" cy="1890992"/>
          <a:chOff x="3093117" y="17756528"/>
          <a:chExt cx="1397063" cy="1894560"/>
        </a:xfrm>
      </xdr:grpSpPr>
      <xdr:sp macro="" textlink="">
        <xdr:nvSpPr>
          <xdr:cNvPr id="116" name="テキスト ボックス 115"/>
          <xdr:cNvSpPr txBox="1"/>
        </xdr:nvSpPr>
        <xdr:spPr>
          <a:xfrm>
            <a:off x="3152146" y="17756528"/>
            <a:ext cx="1338034"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治療成績の向上などのための</a:t>
            </a:r>
            <a:r>
              <a:rPr lang="en-US"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X</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線</a:t>
            </a:r>
            <a:r>
              <a:rPr lang="en-US"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CT</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装置の調達</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17" name="大かっこ 116"/>
          <xdr:cNvSpPr/>
        </xdr:nvSpPr>
        <xdr:spPr>
          <a:xfrm>
            <a:off x="3093117" y="17756528"/>
            <a:ext cx="1397063"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18</xdr:col>
      <xdr:colOff>85725</xdr:colOff>
      <xdr:row>83</xdr:row>
      <xdr:rowOff>571500</xdr:rowOff>
    </xdr:from>
    <xdr:to>
      <xdr:col>22</xdr:col>
      <xdr:colOff>2801</xdr:colOff>
      <xdr:row>86</xdr:row>
      <xdr:rowOff>498662</xdr:rowOff>
    </xdr:to>
    <xdr:sp macro="" textlink="">
      <xdr:nvSpPr>
        <xdr:cNvPr id="118" name="Text Box 32"/>
        <xdr:cNvSpPr txBox="1">
          <a:spLocks noChangeArrowheads="1"/>
        </xdr:cNvSpPr>
      </xdr:nvSpPr>
      <xdr:spPr bwMode="auto">
        <a:xfrm>
          <a:off x="3686175"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【C-4】</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・高エネルギービーム輸送ライン用電磁石電源の製造</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・三菱電機（株）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22</xdr:col>
      <xdr:colOff>47625</xdr:colOff>
      <xdr:row>83</xdr:row>
      <xdr:rowOff>571500</xdr:rowOff>
    </xdr:from>
    <xdr:to>
      <xdr:col>25</xdr:col>
      <xdr:colOff>164726</xdr:colOff>
      <xdr:row>86</xdr:row>
      <xdr:rowOff>498662</xdr:rowOff>
    </xdr:to>
    <xdr:sp macro="" textlink="">
      <xdr:nvSpPr>
        <xdr:cNvPr id="119" name="Text Box 32"/>
        <xdr:cNvSpPr txBox="1">
          <a:spLocks noChangeArrowheads="1"/>
        </xdr:cNvSpPr>
      </xdr:nvSpPr>
      <xdr:spPr bwMode="auto">
        <a:xfrm>
          <a:off x="4448175"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【C-5】</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アルバレ線形加速器ドリフトチューブ四極電磁石電源の製造</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・住友重機械工業（株）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26</xdr:col>
      <xdr:colOff>0</xdr:colOff>
      <xdr:row>83</xdr:row>
      <xdr:rowOff>571500</xdr:rowOff>
    </xdr:from>
    <xdr:to>
      <xdr:col>29</xdr:col>
      <xdr:colOff>117101</xdr:colOff>
      <xdr:row>86</xdr:row>
      <xdr:rowOff>498662</xdr:rowOff>
    </xdr:to>
    <xdr:sp macro="" textlink="">
      <xdr:nvSpPr>
        <xdr:cNvPr id="120" name="Text Box 32"/>
        <xdr:cNvSpPr txBox="1">
          <a:spLocks noChangeArrowheads="1"/>
        </xdr:cNvSpPr>
      </xdr:nvSpPr>
      <xdr:spPr bwMode="auto">
        <a:xfrm>
          <a:off x="5200650"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【C-6】</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被ばく医療共同研究施設昇降機改修工事</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・三菱電機ビルテクノサービス（株）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29</xdr:col>
      <xdr:colOff>171450</xdr:colOff>
      <xdr:row>83</xdr:row>
      <xdr:rowOff>571500</xdr:rowOff>
    </xdr:from>
    <xdr:to>
      <xdr:col>33</xdr:col>
      <xdr:colOff>88526</xdr:colOff>
      <xdr:row>86</xdr:row>
      <xdr:rowOff>498662</xdr:rowOff>
    </xdr:to>
    <xdr:sp macro="" textlink="">
      <xdr:nvSpPr>
        <xdr:cNvPr id="121" name="Text Box 32"/>
        <xdr:cNvSpPr txBox="1">
          <a:spLocks noChangeArrowheads="1"/>
        </xdr:cNvSpPr>
      </xdr:nvSpPr>
      <xdr:spPr bwMode="auto">
        <a:xfrm>
          <a:off x="5972175"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【C-7】</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重粒子治療推進棟空調機更新工事</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・第一セントラル設備（株）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33</xdr:col>
      <xdr:colOff>133350</xdr:colOff>
      <xdr:row>83</xdr:row>
      <xdr:rowOff>571500</xdr:rowOff>
    </xdr:from>
    <xdr:to>
      <xdr:col>37</xdr:col>
      <xdr:colOff>50426</xdr:colOff>
      <xdr:row>86</xdr:row>
      <xdr:rowOff>498662</xdr:rowOff>
    </xdr:to>
    <xdr:sp macro="" textlink="">
      <xdr:nvSpPr>
        <xdr:cNvPr id="122" name="Text Box 32"/>
        <xdr:cNvSpPr txBox="1">
          <a:spLocks noChangeArrowheads="1"/>
        </xdr:cNvSpPr>
      </xdr:nvSpPr>
      <xdr:spPr bwMode="auto">
        <a:xfrm>
          <a:off x="6734175"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【C-8】</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シンクロトロン出射ビーム輸送系電磁石電源の製造</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・ニチコン（株）　東京支店</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37</xdr:col>
      <xdr:colOff>114300</xdr:colOff>
      <xdr:row>83</xdr:row>
      <xdr:rowOff>571500</xdr:rowOff>
    </xdr:from>
    <xdr:to>
      <xdr:col>41</xdr:col>
      <xdr:colOff>31376</xdr:colOff>
      <xdr:row>86</xdr:row>
      <xdr:rowOff>498662</xdr:rowOff>
    </xdr:to>
    <xdr:sp macro="" textlink="">
      <xdr:nvSpPr>
        <xdr:cNvPr id="123" name="Text Box 32"/>
        <xdr:cNvSpPr txBox="1">
          <a:spLocks noChangeArrowheads="1"/>
        </xdr:cNvSpPr>
      </xdr:nvSpPr>
      <xdr:spPr bwMode="auto">
        <a:xfrm>
          <a:off x="7515225" y="43424475"/>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【C-9】</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SPF</a:t>
          </a:r>
          <a:r>
            <a:rPr lang="ja-JP" altLang="en-US"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動物生産実験棟・サイクロトロン棟屋上等防水改修工事</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・大裕工業（株）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41</xdr:col>
      <xdr:colOff>95250</xdr:colOff>
      <xdr:row>83</xdr:row>
      <xdr:rowOff>561975</xdr:rowOff>
    </xdr:from>
    <xdr:to>
      <xdr:col>45</xdr:col>
      <xdr:colOff>12326</xdr:colOff>
      <xdr:row>86</xdr:row>
      <xdr:rowOff>489137</xdr:rowOff>
    </xdr:to>
    <xdr:sp macro="" textlink="">
      <xdr:nvSpPr>
        <xdr:cNvPr id="124" name="Text Box 32"/>
        <xdr:cNvSpPr txBox="1">
          <a:spLocks noChangeArrowheads="1"/>
        </xdr:cNvSpPr>
      </xdr:nvSpPr>
      <xdr:spPr bwMode="auto">
        <a:xfrm>
          <a:off x="8296275" y="43414950"/>
          <a:ext cx="717176" cy="192741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【C-10】</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・分子イメージング棟</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階</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PET-A</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室及び画像診断棟</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階分注室（</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）改修工事</a:t>
          </a:r>
          <a:endParaRPr lang="en-US" altLang="ja-JP" sz="7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・松本建設（株）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18</xdr:col>
      <xdr:colOff>28574</xdr:colOff>
      <xdr:row>86</xdr:row>
      <xdr:rowOff>600075</xdr:rowOff>
    </xdr:from>
    <xdr:to>
      <xdr:col>21</xdr:col>
      <xdr:colOff>180974</xdr:colOff>
      <xdr:row>89</xdr:row>
      <xdr:rowOff>474008</xdr:rowOff>
    </xdr:to>
    <xdr:grpSp>
      <xdr:nvGrpSpPr>
        <xdr:cNvPr id="125" name="グループ化 231"/>
        <xdr:cNvGrpSpPr>
          <a:grpSpLocks/>
        </xdr:cNvGrpSpPr>
      </xdr:nvGrpSpPr>
      <xdr:grpSpPr bwMode="auto">
        <a:xfrm>
          <a:off x="3659280" y="42341987"/>
          <a:ext cx="757518" cy="1890992"/>
          <a:chOff x="3093115" y="17756528"/>
          <a:chExt cx="1554481" cy="1894560"/>
        </a:xfrm>
      </xdr:grpSpPr>
      <xdr:sp macro="" textlink="">
        <xdr:nvSpPr>
          <xdr:cNvPr id="126" name="テキスト ボックス 125"/>
          <xdr:cNvSpPr txBox="1"/>
        </xdr:nvSpPr>
        <xdr:spPr>
          <a:xfrm>
            <a:off x="3191500" y="17756528"/>
            <a:ext cx="1416744"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重粒子線がん治療装置の高エネルギービーム輸送ライン電磁石電源の更新のための電磁石電源の新規設計、製造及び据付・調整</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27" name="大かっこ 126"/>
          <xdr:cNvSpPr/>
        </xdr:nvSpPr>
        <xdr:spPr>
          <a:xfrm>
            <a:off x="3093115" y="17756528"/>
            <a:ext cx="1554481"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9524</xdr:colOff>
      <xdr:row>86</xdr:row>
      <xdr:rowOff>590550</xdr:rowOff>
    </xdr:from>
    <xdr:to>
      <xdr:col>25</xdr:col>
      <xdr:colOff>161925</xdr:colOff>
      <xdr:row>89</xdr:row>
      <xdr:rowOff>464483</xdr:rowOff>
    </xdr:to>
    <xdr:grpSp>
      <xdr:nvGrpSpPr>
        <xdr:cNvPr id="128" name="グループ化 231"/>
        <xdr:cNvGrpSpPr>
          <a:grpSpLocks/>
        </xdr:cNvGrpSpPr>
      </xdr:nvGrpSpPr>
      <xdr:grpSpPr bwMode="auto">
        <a:xfrm>
          <a:off x="4447053" y="42332462"/>
          <a:ext cx="757519" cy="1890992"/>
          <a:chOff x="3171823" y="17756528"/>
          <a:chExt cx="1554483" cy="1894560"/>
        </a:xfrm>
      </xdr:grpSpPr>
      <xdr:sp macro="" textlink="">
        <xdr:nvSpPr>
          <xdr:cNvPr id="129" name="テキスト ボックス 128"/>
          <xdr:cNvSpPr txBox="1"/>
        </xdr:nvSpPr>
        <xdr:spPr>
          <a:xfrm>
            <a:off x="3251339" y="17756528"/>
            <a:ext cx="1435613"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en-US"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HIMAC</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のアルバレ線形加速器ドリフトチューブ四極電磁石電源の更新のための電磁石電源の新規設計、製造、及び据付・調整</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30" name="大かっこ 129"/>
          <xdr:cNvSpPr/>
        </xdr:nvSpPr>
        <xdr:spPr>
          <a:xfrm>
            <a:off x="3171823" y="17756528"/>
            <a:ext cx="1554483"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38100</xdr:colOff>
      <xdr:row>86</xdr:row>
      <xdr:rowOff>590550</xdr:rowOff>
    </xdr:from>
    <xdr:to>
      <xdr:col>29</xdr:col>
      <xdr:colOff>101973</xdr:colOff>
      <xdr:row>89</xdr:row>
      <xdr:rowOff>464483</xdr:rowOff>
    </xdr:to>
    <xdr:grpSp>
      <xdr:nvGrpSpPr>
        <xdr:cNvPr id="131" name="グループ化 231"/>
        <xdr:cNvGrpSpPr>
          <a:grpSpLocks/>
        </xdr:cNvGrpSpPr>
      </xdr:nvGrpSpPr>
      <xdr:grpSpPr bwMode="auto">
        <a:xfrm>
          <a:off x="5282453" y="42332462"/>
          <a:ext cx="668991" cy="1890992"/>
          <a:chOff x="3171825" y="17756528"/>
          <a:chExt cx="1371600" cy="1894560"/>
        </a:xfrm>
      </xdr:grpSpPr>
      <xdr:sp macro="" textlink="">
        <xdr:nvSpPr>
          <xdr:cNvPr id="132" name="テキスト ボックス 131"/>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既存不適格である被ばく医療共同研究施設に設置されている昇降機の安全性確保のための既存エレベータの改修</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33" name="大かっこ 132"/>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29</xdr:col>
      <xdr:colOff>161925</xdr:colOff>
      <xdr:row>86</xdr:row>
      <xdr:rowOff>590550</xdr:rowOff>
    </xdr:from>
    <xdr:to>
      <xdr:col>33</xdr:col>
      <xdr:colOff>25773</xdr:colOff>
      <xdr:row>89</xdr:row>
      <xdr:rowOff>464483</xdr:rowOff>
    </xdr:to>
    <xdr:grpSp>
      <xdr:nvGrpSpPr>
        <xdr:cNvPr id="134" name="グループ化 231"/>
        <xdr:cNvGrpSpPr>
          <a:grpSpLocks/>
        </xdr:cNvGrpSpPr>
      </xdr:nvGrpSpPr>
      <xdr:grpSpPr bwMode="auto">
        <a:xfrm>
          <a:off x="6011396" y="42332462"/>
          <a:ext cx="670671" cy="1890992"/>
          <a:chOff x="3171825" y="17756528"/>
          <a:chExt cx="1371600" cy="1894560"/>
        </a:xfrm>
      </xdr:grpSpPr>
      <xdr:sp macro="" textlink="">
        <xdr:nvSpPr>
          <xdr:cNvPr id="135" name="テキスト ボックス 134"/>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老朽化している重粒子治療推進棟の空調機の更新</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36" name="大かっこ 135"/>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114300</xdr:colOff>
      <xdr:row>86</xdr:row>
      <xdr:rowOff>571500</xdr:rowOff>
    </xdr:from>
    <xdr:to>
      <xdr:col>37</xdr:col>
      <xdr:colOff>57149</xdr:colOff>
      <xdr:row>89</xdr:row>
      <xdr:rowOff>445433</xdr:rowOff>
    </xdr:to>
    <xdr:grpSp>
      <xdr:nvGrpSpPr>
        <xdr:cNvPr id="137" name="グループ化 231"/>
        <xdr:cNvGrpSpPr>
          <a:grpSpLocks/>
        </xdr:cNvGrpSpPr>
      </xdr:nvGrpSpPr>
      <xdr:grpSpPr bwMode="auto">
        <a:xfrm>
          <a:off x="6770594" y="42313412"/>
          <a:ext cx="749673" cy="1890992"/>
          <a:chOff x="3112794" y="17756528"/>
          <a:chExt cx="1534802" cy="1894560"/>
        </a:xfrm>
      </xdr:grpSpPr>
      <xdr:sp macro="" textlink="">
        <xdr:nvSpPr>
          <xdr:cNvPr id="138" name="テキスト ボックス 137"/>
          <xdr:cNvSpPr txBox="1"/>
        </xdr:nvSpPr>
        <xdr:spPr>
          <a:xfrm>
            <a:off x="3152148" y="17756528"/>
            <a:ext cx="143641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重粒子線がん治療装置のシンクロトロン出射ビーム輸送系電磁石電源更新のための電磁石電源の新たな製造、据付及び調整作業</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39" name="大かっこ 138"/>
          <xdr:cNvSpPr/>
        </xdr:nvSpPr>
        <xdr:spPr>
          <a:xfrm>
            <a:off x="3112794" y="17756528"/>
            <a:ext cx="1534802"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37</xdr:col>
      <xdr:colOff>123825</xdr:colOff>
      <xdr:row>86</xdr:row>
      <xdr:rowOff>561975</xdr:rowOff>
    </xdr:from>
    <xdr:to>
      <xdr:col>40</xdr:col>
      <xdr:colOff>187698</xdr:colOff>
      <xdr:row>89</xdr:row>
      <xdr:rowOff>435908</xdr:rowOff>
    </xdr:to>
    <xdr:grpSp>
      <xdr:nvGrpSpPr>
        <xdr:cNvPr id="140" name="グループ化 231"/>
        <xdr:cNvGrpSpPr>
          <a:grpSpLocks/>
        </xdr:cNvGrpSpPr>
      </xdr:nvGrpSpPr>
      <xdr:grpSpPr bwMode="auto">
        <a:xfrm>
          <a:off x="7586943" y="42303887"/>
          <a:ext cx="668990" cy="1890992"/>
          <a:chOff x="3171825" y="17756528"/>
          <a:chExt cx="1371600" cy="1894560"/>
        </a:xfrm>
      </xdr:grpSpPr>
      <xdr:sp macro="" textlink="">
        <xdr:nvSpPr>
          <xdr:cNvPr id="141" name="テキスト ボックス 140"/>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en-US" altLang="ja-JP"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SPF</a:t>
            </a:r>
            <a:r>
              <a:rPr lang="ja-JP" altLang="en-US" sz="8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動物生産実験棟・サイクロトロン棟の屋上等防水改修工事</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42" name="大かっこ 141"/>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41</xdr:col>
      <xdr:colOff>114300</xdr:colOff>
      <xdr:row>86</xdr:row>
      <xdr:rowOff>571500</xdr:rowOff>
    </xdr:from>
    <xdr:to>
      <xdr:col>44</xdr:col>
      <xdr:colOff>178173</xdr:colOff>
      <xdr:row>89</xdr:row>
      <xdr:rowOff>445433</xdr:rowOff>
    </xdr:to>
    <xdr:grpSp>
      <xdr:nvGrpSpPr>
        <xdr:cNvPr id="143" name="グループ化 231"/>
        <xdr:cNvGrpSpPr>
          <a:grpSpLocks/>
        </xdr:cNvGrpSpPr>
      </xdr:nvGrpSpPr>
      <xdr:grpSpPr bwMode="auto">
        <a:xfrm>
          <a:off x="8384241" y="42313412"/>
          <a:ext cx="668991" cy="1890992"/>
          <a:chOff x="3171825" y="17756528"/>
          <a:chExt cx="1371600" cy="1894560"/>
        </a:xfrm>
      </xdr:grpSpPr>
      <xdr:sp macro="" textlink="">
        <xdr:nvSpPr>
          <xdr:cNvPr id="144" name="テキスト ボックス 143"/>
          <xdr:cNvSpPr txBox="1"/>
        </xdr:nvSpPr>
        <xdr:spPr>
          <a:xfrm>
            <a:off x="3251338" y="17756528"/>
            <a:ext cx="1272209" cy="18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90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9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臨床用</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PET</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CT</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を設置するための改修並びに動線を確保するための改修工事</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145" name="大かっこ 14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12</xdr:col>
      <xdr:colOff>95250</xdr:colOff>
      <xdr:row>83</xdr:row>
      <xdr:rowOff>361950</xdr:rowOff>
    </xdr:from>
    <xdr:to>
      <xdr:col>15</xdr:col>
      <xdr:colOff>99732</xdr:colOff>
      <xdr:row>83</xdr:row>
      <xdr:rowOff>617219</xdr:rowOff>
    </xdr:to>
    <xdr:sp macro="" textlink="">
      <xdr:nvSpPr>
        <xdr:cNvPr id="146" name="テキスト ボックス 145"/>
        <xdr:cNvSpPr txBox="1"/>
      </xdr:nvSpPr>
      <xdr:spPr>
        <a:xfrm>
          <a:off x="2495550"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16</xdr:col>
      <xdr:colOff>73958</xdr:colOff>
      <xdr:row>83</xdr:row>
      <xdr:rowOff>355226</xdr:rowOff>
    </xdr:from>
    <xdr:to>
      <xdr:col>19</xdr:col>
      <xdr:colOff>78440</xdr:colOff>
      <xdr:row>83</xdr:row>
      <xdr:rowOff>610495</xdr:rowOff>
    </xdr:to>
    <xdr:sp macro="" textlink="">
      <xdr:nvSpPr>
        <xdr:cNvPr id="147" name="テキスト ボックス 146"/>
        <xdr:cNvSpPr txBox="1"/>
      </xdr:nvSpPr>
      <xdr:spPr>
        <a:xfrm>
          <a:off x="3274358" y="43208201"/>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20</xdr:col>
      <xdr:colOff>19050</xdr:colOff>
      <xdr:row>83</xdr:row>
      <xdr:rowOff>352425</xdr:rowOff>
    </xdr:from>
    <xdr:to>
      <xdr:col>23</xdr:col>
      <xdr:colOff>23532</xdr:colOff>
      <xdr:row>83</xdr:row>
      <xdr:rowOff>607694</xdr:rowOff>
    </xdr:to>
    <xdr:sp macro="" textlink="">
      <xdr:nvSpPr>
        <xdr:cNvPr id="148" name="テキスト ボックス 147"/>
        <xdr:cNvSpPr txBox="1"/>
      </xdr:nvSpPr>
      <xdr:spPr>
        <a:xfrm>
          <a:off x="4019550" y="432054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23</xdr:col>
      <xdr:colOff>152400</xdr:colOff>
      <xdr:row>83</xdr:row>
      <xdr:rowOff>361950</xdr:rowOff>
    </xdr:from>
    <xdr:to>
      <xdr:col>26</xdr:col>
      <xdr:colOff>156882</xdr:colOff>
      <xdr:row>83</xdr:row>
      <xdr:rowOff>617219</xdr:rowOff>
    </xdr:to>
    <xdr:sp macro="" textlink="">
      <xdr:nvSpPr>
        <xdr:cNvPr id="149" name="テキスト ボックス 148"/>
        <xdr:cNvSpPr txBox="1"/>
      </xdr:nvSpPr>
      <xdr:spPr>
        <a:xfrm>
          <a:off x="4752975"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endParaRPr kumimoji="1" lang="en-US" altLang="ja-JP" sz="8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27</xdr:col>
      <xdr:colOff>114300</xdr:colOff>
      <xdr:row>83</xdr:row>
      <xdr:rowOff>361950</xdr:rowOff>
    </xdr:from>
    <xdr:to>
      <xdr:col>30</xdr:col>
      <xdr:colOff>118782</xdr:colOff>
      <xdr:row>83</xdr:row>
      <xdr:rowOff>617219</xdr:rowOff>
    </xdr:to>
    <xdr:sp macro="" textlink="">
      <xdr:nvSpPr>
        <xdr:cNvPr id="150" name="テキスト ボックス 149"/>
        <xdr:cNvSpPr txBox="1"/>
      </xdr:nvSpPr>
      <xdr:spPr>
        <a:xfrm>
          <a:off x="5514975"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700">
              <a:solidFill>
                <a:srgbClr xmlns:mc="http://schemas.openxmlformats.org/markup-compatibility/2006" xmlns:a14="http://schemas.microsoft.com/office/drawing/2010/main" val="000000" mc:Ignorable="a14" a14:legacySpreadsheetColorIndex="8"/>
              </a:solidFill>
              <a:latin typeface="+mj-ea"/>
              <a:ea typeface="+mj-ea"/>
            </a:rPr>
            <a:t>不落・</a:t>
          </a:r>
          <a:r>
            <a:rPr kumimoji="1" lang="ja-JP" altLang="en-US" sz="700">
              <a:solidFill>
                <a:sysClr val="windowText" lastClr="000000"/>
              </a:solidFill>
              <a:latin typeface="+mj-ea"/>
              <a:ea typeface="+mj-ea"/>
            </a:rPr>
            <a:t>不調随契</a:t>
          </a:r>
          <a:endParaRPr kumimoji="1" lang="en-US" altLang="ja-JP" sz="700">
            <a:solidFill>
              <a:sysClr val="windowText" lastClr="000000"/>
            </a:solidFill>
            <a:latin typeface="+mj-ea"/>
            <a:ea typeface="+mj-ea"/>
          </a:endParaRPr>
        </a:p>
      </xdr:txBody>
    </xdr:sp>
    <xdr:clientData/>
  </xdr:twoCellAnchor>
  <xdr:twoCellAnchor>
    <xdr:from>
      <xdr:col>31</xdr:col>
      <xdr:colOff>57150</xdr:colOff>
      <xdr:row>83</xdr:row>
      <xdr:rowOff>361950</xdr:rowOff>
    </xdr:from>
    <xdr:to>
      <xdr:col>34</xdr:col>
      <xdr:colOff>61632</xdr:colOff>
      <xdr:row>83</xdr:row>
      <xdr:rowOff>617219</xdr:rowOff>
    </xdr:to>
    <xdr:sp macro="" textlink="">
      <xdr:nvSpPr>
        <xdr:cNvPr id="151" name="テキスト ボックス 150"/>
        <xdr:cNvSpPr txBox="1"/>
      </xdr:nvSpPr>
      <xdr:spPr>
        <a:xfrm>
          <a:off x="6257925"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35</xdr:col>
      <xdr:colOff>0</xdr:colOff>
      <xdr:row>83</xdr:row>
      <xdr:rowOff>361950</xdr:rowOff>
    </xdr:from>
    <xdr:to>
      <xdr:col>38</xdr:col>
      <xdr:colOff>4482</xdr:colOff>
      <xdr:row>83</xdr:row>
      <xdr:rowOff>617219</xdr:rowOff>
    </xdr:to>
    <xdr:sp macro="" textlink="">
      <xdr:nvSpPr>
        <xdr:cNvPr id="152" name="テキスト ボックス 151"/>
        <xdr:cNvSpPr txBox="1"/>
      </xdr:nvSpPr>
      <xdr:spPr>
        <a:xfrm>
          <a:off x="7000875"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38</xdr:col>
      <xdr:colOff>152400</xdr:colOff>
      <xdr:row>83</xdr:row>
      <xdr:rowOff>361950</xdr:rowOff>
    </xdr:from>
    <xdr:to>
      <xdr:col>41</xdr:col>
      <xdr:colOff>156882</xdr:colOff>
      <xdr:row>83</xdr:row>
      <xdr:rowOff>617219</xdr:rowOff>
    </xdr:to>
    <xdr:sp macro="" textlink="">
      <xdr:nvSpPr>
        <xdr:cNvPr id="153" name="テキスト ボックス 152"/>
        <xdr:cNvSpPr txBox="1"/>
      </xdr:nvSpPr>
      <xdr:spPr>
        <a:xfrm>
          <a:off x="7753350" y="432149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endParaRPr kumimoji="1" lang="en-US" altLang="ja-JP" sz="8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42</xdr:col>
      <xdr:colOff>85725</xdr:colOff>
      <xdr:row>83</xdr:row>
      <xdr:rowOff>352425</xdr:rowOff>
    </xdr:from>
    <xdr:to>
      <xdr:col>45</xdr:col>
      <xdr:colOff>90207</xdr:colOff>
      <xdr:row>83</xdr:row>
      <xdr:rowOff>607694</xdr:rowOff>
    </xdr:to>
    <xdr:sp macro="" textlink="">
      <xdr:nvSpPr>
        <xdr:cNvPr id="154" name="テキスト ボックス 153"/>
        <xdr:cNvSpPr txBox="1"/>
      </xdr:nvSpPr>
      <xdr:spPr>
        <a:xfrm>
          <a:off x="8486775" y="432054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twoCellAnchor>
    <xdr:from>
      <xdr:col>7</xdr:col>
      <xdr:colOff>161925</xdr:colOff>
      <xdr:row>75</xdr:row>
      <xdr:rowOff>590550</xdr:rowOff>
    </xdr:from>
    <xdr:to>
      <xdr:col>11</xdr:col>
      <xdr:colOff>66675</xdr:colOff>
      <xdr:row>76</xdr:row>
      <xdr:rowOff>217169</xdr:rowOff>
    </xdr:to>
    <xdr:sp macro="" textlink="">
      <xdr:nvSpPr>
        <xdr:cNvPr id="156" name="テキスト ボックス 155"/>
        <xdr:cNvSpPr txBox="1"/>
      </xdr:nvSpPr>
      <xdr:spPr>
        <a:xfrm>
          <a:off x="1562100" y="34804350"/>
          <a:ext cx="704850" cy="29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99"/>
  <sheetViews>
    <sheetView tabSelected="1" view="pageBreakPreview" zoomScale="85" zoomScaleNormal="75" zoomScaleSheetLayoutView="85" zoomScalePageLayoutView="70" workbookViewId="0">
      <selection activeCell="AE507" sqref="AE507"/>
    </sheetView>
  </sheetViews>
  <sheetFormatPr defaultRowHeight="13.5" x14ac:dyDescent="0.15"/>
  <cols>
    <col min="1" max="50" width="2.625" style="1" customWidth="1"/>
    <col min="51" max="57" width="2.25" style="1" customWidth="1"/>
    <col min="58" max="16384" width="9" style="1"/>
  </cols>
  <sheetData>
    <row r="1" spans="1:50" ht="23.25" customHeight="1" x14ac:dyDescent="0.15">
      <c r="AP1" s="240"/>
      <c r="AQ1" s="240"/>
      <c r="AR1" s="240"/>
      <c r="AS1" s="240"/>
      <c r="AT1" s="240"/>
      <c r="AU1" s="240"/>
      <c r="AV1" s="240"/>
      <c r="AW1" s="2"/>
    </row>
    <row r="2" spans="1:50" ht="21.75" customHeight="1" thickBot="1" x14ac:dyDescent="0.2">
      <c r="AJ2" s="241" t="s">
        <v>0</v>
      </c>
      <c r="AK2" s="241"/>
      <c r="AL2" s="241"/>
      <c r="AM2" s="241"/>
      <c r="AN2" s="241"/>
      <c r="AO2" s="241"/>
      <c r="AP2" s="241"/>
      <c r="AQ2" s="242" t="s">
        <v>166</v>
      </c>
      <c r="AR2" s="243"/>
      <c r="AS2" s="243"/>
      <c r="AT2" s="243"/>
      <c r="AU2" s="243"/>
      <c r="AV2" s="243"/>
      <c r="AW2" s="243"/>
      <c r="AX2" s="243"/>
    </row>
    <row r="3" spans="1:50" ht="21" customHeight="1" thickBot="1" x14ac:dyDescent="0.2">
      <c r="A3" s="518" t="s">
        <v>63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87</v>
      </c>
      <c r="AP3" s="519"/>
      <c r="AQ3" s="519"/>
      <c r="AR3" s="519"/>
      <c r="AS3" s="519"/>
      <c r="AT3" s="519"/>
      <c r="AU3" s="519"/>
      <c r="AV3" s="519"/>
      <c r="AW3" s="519"/>
      <c r="AX3" s="521"/>
    </row>
    <row r="4" spans="1:50" ht="25.15" customHeight="1" x14ac:dyDescent="0.15">
      <c r="A4" s="266" t="s">
        <v>25</v>
      </c>
      <c r="B4" s="267"/>
      <c r="C4" s="267"/>
      <c r="D4" s="267"/>
      <c r="E4" s="267"/>
      <c r="F4" s="267"/>
      <c r="G4" s="245" t="s">
        <v>80</v>
      </c>
      <c r="H4" s="246"/>
      <c r="I4" s="246"/>
      <c r="J4" s="246"/>
      <c r="K4" s="246"/>
      <c r="L4" s="246"/>
      <c r="M4" s="246"/>
      <c r="N4" s="246"/>
      <c r="O4" s="246"/>
      <c r="P4" s="246"/>
      <c r="Q4" s="246"/>
      <c r="R4" s="246"/>
      <c r="S4" s="246"/>
      <c r="T4" s="246"/>
      <c r="U4" s="246"/>
      <c r="V4" s="246"/>
      <c r="W4" s="246"/>
      <c r="X4" s="246"/>
      <c r="Y4" s="247" t="s">
        <v>1</v>
      </c>
      <c r="Z4" s="248"/>
      <c r="AA4" s="248"/>
      <c r="AB4" s="248"/>
      <c r="AC4" s="248"/>
      <c r="AD4" s="249"/>
      <c r="AE4" s="248" t="s">
        <v>83</v>
      </c>
      <c r="AF4" s="248"/>
      <c r="AG4" s="248"/>
      <c r="AH4" s="248"/>
      <c r="AI4" s="248"/>
      <c r="AJ4" s="248"/>
      <c r="AK4" s="248"/>
      <c r="AL4" s="248"/>
      <c r="AM4" s="248"/>
      <c r="AN4" s="248"/>
      <c r="AO4" s="248"/>
      <c r="AP4" s="249"/>
      <c r="AQ4" s="252" t="s">
        <v>2</v>
      </c>
      <c r="AR4" s="248"/>
      <c r="AS4" s="248"/>
      <c r="AT4" s="248"/>
      <c r="AU4" s="248"/>
      <c r="AV4" s="248"/>
      <c r="AW4" s="248"/>
      <c r="AX4" s="253"/>
    </row>
    <row r="5" spans="1:50" ht="30" customHeight="1" x14ac:dyDescent="0.15">
      <c r="A5" s="254" t="s">
        <v>26</v>
      </c>
      <c r="B5" s="255"/>
      <c r="C5" s="255"/>
      <c r="D5" s="255"/>
      <c r="E5" s="255"/>
      <c r="F5" s="256"/>
      <c r="G5" s="257" t="s">
        <v>163</v>
      </c>
      <c r="H5" s="258"/>
      <c r="I5" s="258"/>
      <c r="J5" s="258"/>
      <c r="K5" s="258"/>
      <c r="L5" s="258"/>
      <c r="M5" s="258"/>
      <c r="N5" s="258"/>
      <c r="O5" s="258"/>
      <c r="P5" s="258"/>
      <c r="Q5" s="258"/>
      <c r="R5" s="258"/>
      <c r="S5" s="258"/>
      <c r="T5" s="258"/>
      <c r="U5" s="258"/>
      <c r="V5" s="259"/>
      <c r="W5" s="259"/>
      <c r="X5" s="259"/>
      <c r="Y5" s="260" t="s">
        <v>3</v>
      </c>
      <c r="Z5" s="261"/>
      <c r="AA5" s="261"/>
      <c r="AB5" s="261"/>
      <c r="AC5" s="261"/>
      <c r="AD5" s="262"/>
      <c r="AE5" s="261" t="s">
        <v>84</v>
      </c>
      <c r="AF5" s="261"/>
      <c r="AG5" s="261"/>
      <c r="AH5" s="261"/>
      <c r="AI5" s="261"/>
      <c r="AJ5" s="261"/>
      <c r="AK5" s="261"/>
      <c r="AL5" s="261"/>
      <c r="AM5" s="261"/>
      <c r="AN5" s="261"/>
      <c r="AO5" s="261"/>
      <c r="AP5" s="262"/>
      <c r="AQ5" s="263" t="s">
        <v>85</v>
      </c>
      <c r="AR5" s="264"/>
      <c r="AS5" s="264"/>
      <c r="AT5" s="264"/>
      <c r="AU5" s="264"/>
      <c r="AV5" s="264"/>
      <c r="AW5" s="264"/>
      <c r="AX5" s="265"/>
    </row>
    <row r="6" spans="1:50" ht="62.25" customHeight="1" x14ac:dyDescent="0.15">
      <c r="A6" s="285" t="s">
        <v>4</v>
      </c>
      <c r="B6" s="286"/>
      <c r="C6" s="286"/>
      <c r="D6" s="286"/>
      <c r="E6" s="286"/>
      <c r="F6" s="286"/>
      <c r="G6" s="287" t="s">
        <v>81</v>
      </c>
      <c r="H6" s="259"/>
      <c r="I6" s="259"/>
      <c r="J6" s="259"/>
      <c r="K6" s="259"/>
      <c r="L6" s="259"/>
      <c r="M6" s="259"/>
      <c r="N6" s="259"/>
      <c r="O6" s="259"/>
      <c r="P6" s="259"/>
      <c r="Q6" s="259"/>
      <c r="R6" s="259"/>
      <c r="S6" s="259"/>
      <c r="T6" s="259"/>
      <c r="U6" s="259"/>
      <c r="V6" s="259"/>
      <c r="W6" s="259"/>
      <c r="X6" s="259"/>
      <c r="Y6" s="288" t="s">
        <v>62</v>
      </c>
      <c r="Z6" s="289"/>
      <c r="AA6" s="289"/>
      <c r="AB6" s="289"/>
      <c r="AC6" s="289"/>
      <c r="AD6" s="290"/>
      <c r="AE6" s="291" t="s">
        <v>164</v>
      </c>
      <c r="AF6" s="292"/>
      <c r="AG6" s="292"/>
      <c r="AH6" s="292"/>
      <c r="AI6" s="292"/>
      <c r="AJ6" s="292"/>
      <c r="AK6" s="292"/>
      <c r="AL6" s="292"/>
      <c r="AM6" s="292"/>
      <c r="AN6" s="292"/>
      <c r="AO6" s="292"/>
      <c r="AP6" s="292"/>
      <c r="AQ6" s="293"/>
      <c r="AR6" s="293"/>
      <c r="AS6" s="293"/>
      <c r="AT6" s="293"/>
      <c r="AU6" s="293"/>
      <c r="AV6" s="293"/>
      <c r="AW6" s="293"/>
      <c r="AX6" s="294"/>
    </row>
    <row r="7" spans="1:50" ht="39.950000000000003" customHeight="1" x14ac:dyDescent="0.15">
      <c r="A7" s="295" t="s">
        <v>167</v>
      </c>
      <c r="B7" s="296"/>
      <c r="C7" s="296"/>
      <c r="D7" s="296"/>
      <c r="E7" s="296"/>
      <c r="F7" s="296"/>
      <c r="G7" s="297" t="s">
        <v>82</v>
      </c>
      <c r="H7" s="298"/>
      <c r="I7" s="298"/>
      <c r="J7" s="298"/>
      <c r="K7" s="298"/>
      <c r="L7" s="298"/>
      <c r="M7" s="298"/>
      <c r="N7" s="298"/>
      <c r="O7" s="298"/>
      <c r="P7" s="298"/>
      <c r="Q7" s="298"/>
      <c r="R7" s="298"/>
      <c r="S7" s="298"/>
      <c r="T7" s="298"/>
      <c r="U7" s="298"/>
      <c r="V7" s="299"/>
      <c r="W7" s="299"/>
      <c r="X7" s="299"/>
      <c r="Y7" s="329" t="s">
        <v>5</v>
      </c>
      <c r="Z7" s="259"/>
      <c r="AA7" s="259"/>
      <c r="AB7" s="259"/>
      <c r="AC7" s="259"/>
      <c r="AD7" s="330"/>
      <c r="AE7" s="331" t="s">
        <v>86</v>
      </c>
      <c r="AF7" s="332"/>
      <c r="AG7" s="332"/>
      <c r="AH7" s="332"/>
      <c r="AI7" s="332"/>
      <c r="AJ7" s="332"/>
      <c r="AK7" s="332"/>
      <c r="AL7" s="332"/>
      <c r="AM7" s="332"/>
      <c r="AN7" s="332"/>
      <c r="AO7" s="332"/>
      <c r="AP7" s="332"/>
      <c r="AQ7" s="332"/>
      <c r="AR7" s="332"/>
      <c r="AS7" s="332"/>
      <c r="AT7" s="332"/>
      <c r="AU7" s="332"/>
      <c r="AV7" s="332"/>
      <c r="AW7" s="332"/>
      <c r="AX7" s="333"/>
    </row>
    <row r="8" spans="1:50" ht="57" customHeight="1" x14ac:dyDescent="0.15">
      <c r="A8" s="273" t="s">
        <v>168</v>
      </c>
      <c r="B8" s="274"/>
      <c r="C8" s="274"/>
      <c r="D8" s="274"/>
      <c r="E8" s="274"/>
      <c r="F8" s="274"/>
      <c r="G8" s="275" t="s">
        <v>88</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14" customHeight="1" x14ac:dyDescent="0.15">
      <c r="A9" s="273" t="s">
        <v>169</v>
      </c>
      <c r="B9" s="274"/>
      <c r="C9" s="274"/>
      <c r="D9" s="274"/>
      <c r="E9" s="274"/>
      <c r="F9" s="274"/>
      <c r="G9" s="278" t="s">
        <v>181</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x14ac:dyDescent="0.15">
      <c r="A10" s="273" t="s">
        <v>6</v>
      </c>
      <c r="B10" s="274"/>
      <c r="C10" s="274"/>
      <c r="D10" s="274"/>
      <c r="E10" s="274"/>
      <c r="F10" s="281"/>
      <c r="G10" s="282" t="s">
        <v>161</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x14ac:dyDescent="0.15">
      <c r="A11" s="334" t="s">
        <v>170</v>
      </c>
      <c r="B11" s="335"/>
      <c r="C11" s="335"/>
      <c r="D11" s="335"/>
      <c r="E11" s="335"/>
      <c r="F11" s="336"/>
      <c r="G11" s="343"/>
      <c r="H11" s="344"/>
      <c r="I11" s="344"/>
      <c r="J11" s="344"/>
      <c r="K11" s="344"/>
      <c r="L11" s="344"/>
      <c r="M11" s="344"/>
      <c r="N11" s="344"/>
      <c r="O11" s="344"/>
      <c r="P11" s="37" t="s">
        <v>171</v>
      </c>
      <c r="Q11" s="38"/>
      <c r="R11" s="38"/>
      <c r="S11" s="38"/>
      <c r="T11" s="38"/>
      <c r="U11" s="38"/>
      <c r="V11" s="143"/>
      <c r="W11" s="37" t="s">
        <v>172</v>
      </c>
      <c r="X11" s="38"/>
      <c r="Y11" s="38"/>
      <c r="Z11" s="38"/>
      <c r="AA11" s="38"/>
      <c r="AB11" s="38"/>
      <c r="AC11" s="143"/>
      <c r="AD11" s="37" t="s">
        <v>173</v>
      </c>
      <c r="AE11" s="38"/>
      <c r="AF11" s="38"/>
      <c r="AG11" s="38"/>
      <c r="AH11" s="38"/>
      <c r="AI11" s="38"/>
      <c r="AJ11" s="143"/>
      <c r="AK11" s="37" t="s">
        <v>174</v>
      </c>
      <c r="AL11" s="38"/>
      <c r="AM11" s="38"/>
      <c r="AN11" s="38"/>
      <c r="AO11" s="38"/>
      <c r="AP11" s="38"/>
      <c r="AQ11" s="143"/>
      <c r="AR11" s="37" t="s">
        <v>175</v>
      </c>
      <c r="AS11" s="38"/>
      <c r="AT11" s="38"/>
      <c r="AU11" s="38"/>
      <c r="AV11" s="38"/>
      <c r="AW11" s="38"/>
      <c r="AX11" s="368"/>
    </row>
    <row r="12" spans="1:50" ht="21" customHeight="1" x14ac:dyDescent="0.15">
      <c r="A12" s="337"/>
      <c r="B12" s="338"/>
      <c r="C12" s="338"/>
      <c r="D12" s="338"/>
      <c r="E12" s="338"/>
      <c r="F12" s="339"/>
      <c r="G12" s="369" t="s">
        <v>7</v>
      </c>
      <c r="H12" s="370"/>
      <c r="I12" s="375" t="s">
        <v>8</v>
      </c>
      <c r="J12" s="376"/>
      <c r="K12" s="376"/>
      <c r="L12" s="376"/>
      <c r="M12" s="376"/>
      <c r="N12" s="376"/>
      <c r="O12" s="377"/>
      <c r="P12" s="359">
        <v>472000000</v>
      </c>
      <c r="Q12" s="359"/>
      <c r="R12" s="359"/>
      <c r="S12" s="359"/>
      <c r="T12" s="359"/>
      <c r="U12" s="359"/>
      <c r="V12" s="359"/>
      <c r="W12" s="359">
        <v>166000000</v>
      </c>
      <c r="X12" s="359"/>
      <c r="Y12" s="359"/>
      <c r="Z12" s="359"/>
      <c r="AA12" s="359"/>
      <c r="AB12" s="359"/>
      <c r="AC12" s="359"/>
      <c r="AD12" s="359">
        <v>345000000</v>
      </c>
      <c r="AE12" s="359"/>
      <c r="AF12" s="359"/>
      <c r="AG12" s="359"/>
      <c r="AH12" s="359"/>
      <c r="AI12" s="359"/>
      <c r="AJ12" s="359"/>
      <c r="AK12" s="359">
        <f>(100000000+162000000)</f>
        <v>262000000</v>
      </c>
      <c r="AL12" s="359"/>
      <c r="AM12" s="359"/>
      <c r="AN12" s="359"/>
      <c r="AO12" s="359"/>
      <c r="AP12" s="359"/>
      <c r="AQ12" s="359"/>
      <c r="AR12" s="378">
        <v>992.31200000000001</v>
      </c>
      <c r="AS12" s="379"/>
      <c r="AT12" s="379"/>
      <c r="AU12" s="379"/>
      <c r="AV12" s="379"/>
      <c r="AW12" s="379"/>
      <c r="AX12" s="380"/>
    </row>
    <row r="13" spans="1:50" ht="21" customHeight="1" x14ac:dyDescent="0.15">
      <c r="A13" s="337"/>
      <c r="B13" s="338"/>
      <c r="C13" s="338"/>
      <c r="D13" s="338"/>
      <c r="E13" s="338"/>
      <c r="F13" s="339"/>
      <c r="G13" s="371"/>
      <c r="H13" s="372"/>
      <c r="I13" s="353" t="s">
        <v>9</v>
      </c>
      <c r="J13" s="381"/>
      <c r="K13" s="381"/>
      <c r="L13" s="381"/>
      <c r="M13" s="381"/>
      <c r="N13" s="381"/>
      <c r="O13" s="382"/>
      <c r="P13" s="349" t="s">
        <v>94</v>
      </c>
      <c r="Q13" s="349"/>
      <c r="R13" s="349"/>
      <c r="S13" s="349"/>
      <c r="T13" s="349"/>
      <c r="U13" s="349"/>
      <c r="V13" s="349"/>
      <c r="W13" s="345">
        <f>(1144000000+1600000000)</f>
        <v>2744000000</v>
      </c>
      <c r="X13" s="345"/>
      <c r="Y13" s="345"/>
      <c r="Z13" s="345"/>
      <c r="AA13" s="345"/>
      <c r="AB13" s="345"/>
      <c r="AC13" s="345"/>
      <c r="AD13" s="346">
        <v>4126694000</v>
      </c>
      <c r="AE13" s="347"/>
      <c r="AF13" s="347"/>
      <c r="AG13" s="347"/>
      <c r="AH13" s="347"/>
      <c r="AI13" s="347"/>
      <c r="AJ13" s="348"/>
      <c r="AK13" s="349" t="s">
        <v>100</v>
      </c>
      <c r="AL13" s="349"/>
      <c r="AM13" s="349"/>
      <c r="AN13" s="349"/>
      <c r="AO13" s="349"/>
      <c r="AP13" s="349"/>
      <c r="AQ13" s="349"/>
      <c r="AR13" s="410"/>
      <c r="AS13" s="410"/>
      <c r="AT13" s="410"/>
      <c r="AU13" s="410"/>
      <c r="AV13" s="410"/>
      <c r="AW13" s="410"/>
      <c r="AX13" s="411"/>
    </row>
    <row r="14" spans="1:50" ht="21" customHeight="1" x14ac:dyDescent="0.15">
      <c r="A14" s="337"/>
      <c r="B14" s="338"/>
      <c r="C14" s="338"/>
      <c r="D14" s="338"/>
      <c r="E14" s="338"/>
      <c r="F14" s="339"/>
      <c r="G14" s="371"/>
      <c r="H14" s="372"/>
      <c r="I14" s="353" t="s">
        <v>72</v>
      </c>
      <c r="J14" s="354"/>
      <c r="K14" s="354"/>
      <c r="L14" s="354"/>
      <c r="M14" s="354"/>
      <c r="N14" s="354"/>
      <c r="O14" s="355"/>
      <c r="P14" s="345">
        <f>(81900000+922916000)</f>
        <v>1004816000</v>
      </c>
      <c r="Q14" s="345"/>
      <c r="R14" s="345"/>
      <c r="S14" s="345"/>
      <c r="T14" s="345"/>
      <c r="U14" s="345"/>
      <c r="V14" s="345"/>
      <c r="W14" s="356" t="s">
        <v>94</v>
      </c>
      <c r="X14" s="357"/>
      <c r="Y14" s="357"/>
      <c r="Z14" s="357"/>
      <c r="AA14" s="357"/>
      <c r="AB14" s="357"/>
      <c r="AC14" s="358"/>
      <c r="AD14" s="346">
        <f>(1144000000+1600000000)</f>
        <v>2744000000</v>
      </c>
      <c r="AE14" s="347"/>
      <c r="AF14" s="347"/>
      <c r="AG14" s="347"/>
      <c r="AH14" s="347"/>
      <c r="AI14" s="347"/>
      <c r="AJ14" s="348"/>
      <c r="AK14" s="346">
        <f>(345000000+700000000+226694000+3200000000+844000000)</f>
        <v>5315694000</v>
      </c>
      <c r="AL14" s="347"/>
      <c r="AM14" s="347"/>
      <c r="AN14" s="347"/>
      <c r="AO14" s="347"/>
      <c r="AP14" s="347"/>
      <c r="AQ14" s="348"/>
      <c r="AR14" s="356" t="s">
        <v>95</v>
      </c>
      <c r="AS14" s="357"/>
      <c r="AT14" s="357"/>
      <c r="AU14" s="357"/>
      <c r="AV14" s="357"/>
      <c r="AW14" s="357"/>
      <c r="AX14" s="436"/>
    </row>
    <row r="15" spans="1:50" ht="21" customHeight="1" x14ac:dyDescent="0.15">
      <c r="A15" s="337"/>
      <c r="B15" s="338"/>
      <c r="C15" s="338"/>
      <c r="D15" s="338"/>
      <c r="E15" s="338"/>
      <c r="F15" s="339"/>
      <c r="G15" s="371"/>
      <c r="H15" s="372"/>
      <c r="I15" s="353" t="s">
        <v>73</v>
      </c>
      <c r="J15" s="354"/>
      <c r="K15" s="354"/>
      <c r="L15" s="354"/>
      <c r="M15" s="354"/>
      <c r="N15" s="354"/>
      <c r="O15" s="355"/>
      <c r="P15" s="356" t="s">
        <v>95</v>
      </c>
      <c r="Q15" s="357"/>
      <c r="R15" s="357"/>
      <c r="S15" s="357"/>
      <c r="T15" s="357"/>
      <c r="U15" s="357"/>
      <c r="V15" s="358"/>
      <c r="W15" s="386">
        <f>(1144000000+1600000000)</f>
        <v>2744000000</v>
      </c>
      <c r="X15" s="386"/>
      <c r="Y15" s="386"/>
      <c r="Z15" s="386"/>
      <c r="AA15" s="386"/>
      <c r="AB15" s="386"/>
      <c r="AC15" s="386"/>
      <c r="AD15" s="365">
        <f>(844000000+345000000+700000000+226694000+3200000000)</f>
        <v>5315694000</v>
      </c>
      <c r="AE15" s="366"/>
      <c r="AF15" s="366"/>
      <c r="AG15" s="366"/>
      <c r="AH15" s="366"/>
      <c r="AI15" s="366"/>
      <c r="AJ15" s="367"/>
      <c r="AK15" s="356" t="s">
        <v>101</v>
      </c>
      <c r="AL15" s="357"/>
      <c r="AM15" s="357"/>
      <c r="AN15" s="357"/>
      <c r="AO15" s="357"/>
      <c r="AP15" s="357"/>
      <c r="AQ15" s="358"/>
      <c r="AR15" s="419"/>
      <c r="AS15" s="420"/>
      <c r="AT15" s="420"/>
      <c r="AU15" s="420"/>
      <c r="AV15" s="420"/>
      <c r="AW15" s="420"/>
      <c r="AX15" s="421"/>
    </row>
    <row r="16" spans="1:50" ht="24.75" customHeight="1" x14ac:dyDescent="0.15">
      <c r="A16" s="337"/>
      <c r="B16" s="338"/>
      <c r="C16" s="338"/>
      <c r="D16" s="338"/>
      <c r="E16" s="338"/>
      <c r="F16" s="339"/>
      <c r="G16" s="371"/>
      <c r="H16" s="372"/>
      <c r="I16" s="353" t="s">
        <v>71</v>
      </c>
      <c r="J16" s="381"/>
      <c r="K16" s="381"/>
      <c r="L16" s="381"/>
      <c r="M16" s="381"/>
      <c r="N16" s="381"/>
      <c r="O16" s="382"/>
      <c r="P16" s="383" t="s">
        <v>94</v>
      </c>
      <c r="Q16" s="383"/>
      <c r="R16" s="383"/>
      <c r="S16" s="383"/>
      <c r="T16" s="383"/>
      <c r="U16" s="383"/>
      <c r="V16" s="383"/>
      <c r="W16" s="383" t="s">
        <v>95</v>
      </c>
      <c r="X16" s="383"/>
      <c r="Y16" s="383"/>
      <c r="Z16" s="383"/>
      <c r="AA16" s="383"/>
      <c r="AB16" s="383"/>
      <c r="AC16" s="383"/>
      <c r="AD16" s="383" t="s">
        <v>96</v>
      </c>
      <c r="AE16" s="383"/>
      <c r="AF16" s="383"/>
      <c r="AG16" s="383"/>
      <c r="AH16" s="383"/>
      <c r="AI16" s="383"/>
      <c r="AJ16" s="383"/>
      <c r="AK16" s="383" t="s">
        <v>94</v>
      </c>
      <c r="AL16" s="383"/>
      <c r="AM16" s="383"/>
      <c r="AN16" s="383"/>
      <c r="AO16" s="383"/>
      <c r="AP16" s="383"/>
      <c r="AQ16" s="383"/>
      <c r="AR16" s="384"/>
      <c r="AS16" s="384"/>
      <c r="AT16" s="384"/>
      <c r="AU16" s="384"/>
      <c r="AV16" s="384"/>
      <c r="AW16" s="384"/>
      <c r="AX16" s="385"/>
    </row>
    <row r="17" spans="1:55" ht="24.75" customHeight="1" x14ac:dyDescent="0.15">
      <c r="A17" s="337"/>
      <c r="B17" s="338"/>
      <c r="C17" s="338"/>
      <c r="D17" s="338"/>
      <c r="E17" s="338"/>
      <c r="F17" s="339"/>
      <c r="G17" s="373"/>
      <c r="H17" s="374"/>
      <c r="I17" s="350" t="s">
        <v>21</v>
      </c>
      <c r="J17" s="351"/>
      <c r="K17" s="351"/>
      <c r="L17" s="351"/>
      <c r="M17" s="351"/>
      <c r="N17" s="351"/>
      <c r="O17" s="352"/>
      <c r="P17" s="345">
        <f>(P12+P14)</f>
        <v>1476816000</v>
      </c>
      <c r="Q17" s="387"/>
      <c r="R17" s="387"/>
      <c r="S17" s="387"/>
      <c r="T17" s="387"/>
      <c r="U17" s="387"/>
      <c r="V17" s="388"/>
      <c r="W17" s="389">
        <f>(W12+W13-W15)</f>
        <v>166000000</v>
      </c>
      <c r="X17" s="389"/>
      <c r="Y17" s="389"/>
      <c r="Z17" s="389"/>
      <c r="AA17" s="389"/>
      <c r="AB17" s="389"/>
      <c r="AC17" s="389"/>
      <c r="AD17" s="390">
        <f>(AD12+AD13+AD14-AD15)</f>
        <v>1900000000</v>
      </c>
      <c r="AE17" s="391"/>
      <c r="AF17" s="391"/>
      <c r="AG17" s="391"/>
      <c r="AH17" s="391"/>
      <c r="AI17" s="391"/>
      <c r="AJ17" s="392"/>
      <c r="AK17" s="390">
        <f>(AK12+AK14)</f>
        <v>5577694000</v>
      </c>
      <c r="AL17" s="391"/>
      <c r="AM17" s="391"/>
      <c r="AN17" s="391"/>
      <c r="AO17" s="391"/>
      <c r="AP17" s="391"/>
      <c r="AQ17" s="392"/>
      <c r="AR17" s="422">
        <v>992.31200000000001</v>
      </c>
      <c r="AS17" s="423"/>
      <c r="AT17" s="423"/>
      <c r="AU17" s="423"/>
      <c r="AV17" s="423"/>
      <c r="AW17" s="423"/>
      <c r="AX17" s="424"/>
    </row>
    <row r="18" spans="1:55" ht="24.75" customHeight="1" x14ac:dyDescent="0.15">
      <c r="A18" s="337"/>
      <c r="B18" s="338"/>
      <c r="C18" s="338"/>
      <c r="D18" s="338"/>
      <c r="E18" s="338"/>
      <c r="F18" s="339"/>
      <c r="G18" s="412" t="s">
        <v>10</v>
      </c>
      <c r="H18" s="413"/>
      <c r="I18" s="413"/>
      <c r="J18" s="413"/>
      <c r="K18" s="413"/>
      <c r="L18" s="413"/>
      <c r="M18" s="413"/>
      <c r="N18" s="413"/>
      <c r="O18" s="413"/>
      <c r="P18" s="359">
        <f>(470505000+921375000+81900000)</f>
        <v>1473780000</v>
      </c>
      <c r="Q18" s="360"/>
      <c r="R18" s="360"/>
      <c r="S18" s="360"/>
      <c r="T18" s="360"/>
      <c r="U18" s="360"/>
      <c r="V18" s="361"/>
      <c r="W18" s="345">
        <v>165900000</v>
      </c>
      <c r="X18" s="345"/>
      <c r="Y18" s="345"/>
      <c r="Z18" s="345"/>
      <c r="AA18" s="345"/>
      <c r="AB18" s="345"/>
      <c r="AC18" s="345"/>
      <c r="AD18" s="362">
        <v>1900000000</v>
      </c>
      <c r="AE18" s="363"/>
      <c r="AF18" s="363"/>
      <c r="AG18" s="363"/>
      <c r="AH18" s="363"/>
      <c r="AI18" s="363"/>
      <c r="AJ18" s="364"/>
      <c r="AK18" s="393"/>
      <c r="AL18" s="393"/>
      <c r="AM18" s="393"/>
      <c r="AN18" s="393"/>
      <c r="AO18" s="393"/>
      <c r="AP18" s="393"/>
      <c r="AQ18" s="393"/>
      <c r="AR18" s="393"/>
      <c r="AS18" s="393"/>
      <c r="AT18" s="393"/>
      <c r="AU18" s="393"/>
      <c r="AV18" s="393"/>
      <c r="AW18" s="393"/>
      <c r="AX18" s="394"/>
    </row>
    <row r="19" spans="1:55" ht="24.75" customHeight="1" x14ac:dyDescent="0.15">
      <c r="A19" s="340"/>
      <c r="B19" s="341"/>
      <c r="C19" s="341"/>
      <c r="D19" s="341"/>
      <c r="E19" s="341"/>
      <c r="F19" s="342"/>
      <c r="G19" s="412" t="s">
        <v>11</v>
      </c>
      <c r="H19" s="413"/>
      <c r="I19" s="413"/>
      <c r="J19" s="413"/>
      <c r="K19" s="413"/>
      <c r="L19" s="413"/>
      <c r="M19" s="413"/>
      <c r="N19" s="413"/>
      <c r="O19" s="413"/>
      <c r="P19" s="414">
        <f>P18/P17</f>
        <v>0.99794422595638188</v>
      </c>
      <c r="Q19" s="414"/>
      <c r="R19" s="414"/>
      <c r="S19" s="414"/>
      <c r="T19" s="414"/>
      <c r="U19" s="414"/>
      <c r="V19" s="414"/>
      <c r="W19" s="415">
        <f>W18/W17</f>
        <v>0.99939759036144582</v>
      </c>
      <c r="X19" s="416"/>
      <c r="Y19" s="416"/>
      <c r="Z19" s="416"/>
      <c r="AA19" s="416"/>
      <c r="AB19" s="416"/>
      <c r="AC19" s="417"/>
      <c r="AD19" s="418">
        <f>AD18/AD17</f>
        <v>1</v>
      </c>
      <c r="AE19" s="418"/>
      <c r="AF19" s="418"/>
      <c r="AG19" s="418"/>
      <c r="AH19" s="418"/>
      <c r="AI19" s="418"/>
      <c r="AJ19" s="418"/>
      <c r="AK19" s="393"/>
      <c r="AL19" s="393"/>
      <c r="AM19" s="393"/>
      <c r="AN19" s="393"/>
      <c r="AO19" s="393"/>
      <c r="AP19" s="393"/>
      <c r="AQ19" s="393"/>
      <c r="AR19" s="393"/>
      <c r="AS19" s="393"/>
      <c r="AT19" s="393"/>
      <c r="AU19" s="393"/>
      <c r="AV19" s="393"/>
      <c r="AW19" s="393"/>
      <c r="AX19" s="394"/>
    </row>
    <row r="20" spans="1:55" ht="31.7" customHeight="1" x14ac:dyDescent="0.15">
      <c r="A20" s="437" t="s">
        <v>13</v>
      </c>
      <c r="B20" s="438"/>
      <c r="C20" s="438"/>
      <c r="D20" s="438"/>
      <c r="E20" s="438"/>
      <c r="F20" s="439"/>
      <c r="G20" s="430" t="s">
        <v>35</v>
      </c>
      <c r="H20" s="38"/>
      <c r="I20" s="38"/>
      <c r="J20" s="38"/>
      <c r="K20" s="38"/>
      <c r="L20" s="38"/>
      <c r="M20" s="38"/>
      <c r="N20" s="38"/>
      <c r="O20" s="38"/>
      <c r="P20" s="38"/>
      <c r="Q20" s="38"/>
      <c r="R20" s="38"/>
      <c r="S20" s="38"/>
      <c r="T20" s="38"/>
      <c r="U20" s="38"/>
      <c r="V20" s="38"/>
      <c r="W20" s="38"/>
      <c r="X20" s="143"/>
      <c r="Y20" s="431"/>
      <c r="Z20" s="432"/>
      <c r="AA20" s="433"/>
      <c r="AB20" s="37" t="s">
        <v>12</v>
      </c>
      <c r="AC20" s="38"/>
      <c r="AD20" s="143"/>
      <c r="AE20" s="35" t="s">
        <v>171</v>
      </c>
      <c r="AF20" s="35"/>
      <c r="AG20" s="35"/>
      <c r="AH20" s="35"/>
      <c r="AI20" s="35"/>
      <c r="AJ20" s="35" t="s">
        <v>172</v>
      </c>
      <c r="AK20" s="35"/>
      <c r="AL20" s="35"/>
      <c r="AM20" s="35"/>
      <c r="AN20" s="35"/>
      <c r="AO20" s="35" t="s">
        <v>173</v>
      </c>
      <c r="AP20" s="35"/>
      <c r="AQ20" s="35"/>
      <c r="AR20" s="35"/>
      <c r="AS20" s="35"/>
      <c r="AT20" s="36" t="s">
        <v>182</v>
      </c>
      <c r="AU20" s="35"/>
      <c r="AV20" s="35"/>
      <c r="AW20" s="35"/>
      <c r="AX20" s="444"/>
    </row>
    <row r="21" spans="1:55" ht="26.85" customHeight="1" x14ac:dyDescent="0.15">
      <c r="A21" s="440"/>
      <c r="B21" s="438"/>
      <c r="C21" s="438"/>
      <c r="D21" s="438"/>
      <c r="E21" s="438"/>
      <c r="F21" s="439"/>
      <c r="G21" s="445" t="s">
        <v>90</v>
      </c>
      <c r="H21" s="446"/>
      <c r="I21" s="446"/>
      <c r="J21" s="446"/>
      <c r="K21" s="446"/>
      <c r="L21" s="446"/>
      <c r="M21" s="446"/>
      <c r="N21" s="446"/>
      <c r="O21" s="446"/>
      <c r="P21" s="446"/>
      <c r="Q21" s="446"/>
      <c r="R21" s="446"/>
      <c r="S21" s="446"/>
      <c r="T21" s="446"/>
      <c r="U21" s="446"/>
      <c r="V21" s="446"/>
      <c r="W21" s="446"/>
      <c r="X21" s="447"/>
      <c r="Y21" s="402" t="s">
        <v>14</v>
      </c>
      <c r="Z21" s="454"/>
      <c r="AA21" s="455"/>
      <c r="AB21" s="456" t="s">
        <v>191</v>
      </c>
      <c r="AC21" s="456"/>
      <c r="AD21" s="456"/>
      <c r="AE21" s="458" t="s">
        <v>195</v>
      </c>
      <c r="AF21" s="459"/>
      <c r="AG21" s="459"/>
      <c r="AH21" s="459"/>
      <c r="AI21" s="459"/>
      <c r="AJ21" s="459"/>
      <c r="AK21" s="459"/>
      <c r="AL21" s="459"/>
      <c r="AM21" s="459"/>
      <c r="AN21" s="459"/>
      <c r="AO21" s="459"/>
      <c r="AP21" s="459"/>
      <c r="AQ21" s="459"/>
      <c r="AR21" s="459"/>
      <c r="AS21" s="460"/>
      <c r="AT21" s="425"/>
      <c r="AU21" s="425"/>
      <c r="AV21" s="425"/>
      <c r="AW21" s="425"/>
      <c r="AX21" s="426"/>
    </row>
    <row r="22" spans="1:55" ht="23.65" customHeight="1" x14ac:dyDescent="0.15">
      <c r="A22" s="441"/>
      <c r="B22" s="442"/>
      <c r="C22" s="442"/>
      <c r="D22" s="442"/>
      <c r="E22" s="442"/>
      <c r="F22" s="443"/>
      <c r="G22" s="448"/>
      <c r="H22" s="449"/>
      <c r="I22" s="449"/>
      <c r="J22" s="449"/>
      <c r="K22" s="449"/>
      <c r="L22" s="449"/>
      <c r="M22" s="449"/>
      <c r="N22" s="449"/>
      <c r="O22" s="449"/>
      <c r="P22" s="449"/>
      <c r="Q22" s="449"/>
      <c r="R22" s="449"/>
      <c r="S22" s="449"/>
      <c r="T22" s="449"/>
      <c r="U22" s="449"/>
      <c r="V22" s="449"/>
      <c r="W22" s="449"/>
      <c r="X22" s="450"/>
      <c r="Y22" s="37" t="s">
        <v>75</v>
      </c>
      <c r="Z22" s="38"/>
      <c r="AA22" s="143"/>
      <c r="AB22" s="457" t="s">
        <v>192</v>
      </c>
      <c r="AC22" s="457"/>
      <c r="AD22" s="457"/>
      <c r="AE22" s="461"/>
      <c r="AF22" s="462"/>
      <c r="AG22" s="462"/>
      <c r="AH22" s="462"/>
      <c r="AI22" s="462"/>
      <c r="AJ22" s="462"/>
      <c r="AK22" s="462"/>
      <c r="AL22" s="462"/>
      <c r="AM22" s="462"/>
      <c r="AN22" s="462"/>
      <c r="AO22" s="462"/>
      <c r="AP22" s="462"/>
      <c r="AQ22" s="462"/>
      <c r="AR22" s="462"/>
      <c r="AS22" s="463"/>
      <c r="AT22" s="428" t="s">
        <v>194</v>
      </c>
      <c r="AU22" s="428"/>
      <c r="AV22" s="428"/>
      <c r="AW22" s="428"/>
      <c r="AX22" s="429"/>
    </row>
    <row r="23" spans="1:55" ht="32.25" customHeight="1" x14ac:dyDescent="0.15">
      <c r="A23" s="441"/>
      <c r="B23" s="442"/>
      <c r="C23" s="442"/>
      <c r="D23" s="442"/>
      <c r="E23" s="442"/>
      <c r="F23" s="443"/>
      <c r="G23" s="451"/>
      <c r="H23" s="452"/>
      <c r="I23" s="452"/>
      <c r="J23" s="452"/>
      <c r="K23" s="452"/>
      <c r="L23" s="452"/>
      <c r="M23" s="452"/>
      <c r="N23" s="452"/>
      <c r="O23" s="452"/>
      <c r="P23" s="452"/>
      <c r="Q23" s="452"/>
      <c r="R23" s="452"/>
      <c r="S23" s="452"/>
      <c r="T23" s="452"/>
      <c r="U23" s="452"/>
      <c r="V23" s="452"/>
      <c r="W23" s="452"/>
      <c r="X23" s="453"/>
      <c r="Y23" s="37" t="s">
        <v>15</v>
      </c>
      <c r="Z23" s="38"/>
      <c r="AA23" s="143"/>
      <c r="AB23" s="427" t="s">
        <v>193</v>
      </c>
      <c r="AC23" s="427"/>
      <c r="AD23" s="427"/>
      <c r="AE23" s="464"/>
      <c r="AF23" s="465"/>
      <c r="AG23" s="465"/>
      <c r="AH23" s="465"/>
      <c r="AI23" s="465"/>
      <c r="AJ23" s="465"/>
      <c r="AK23" s="465"/>
      <c r="AL23" s="465"/>
      <c r="AM23" s="465"/>
      <c r="AN23" s="465"/>
      <c r="AO23" s="465"/>
      <c r="AP23" s="465"/>
      <c r="AQ23" s="465"/>
      <c r="AR23" s="465"/>
      <c r="AS23" s="466"/>
      <c r="AT23" s="395"/>
      <c r="AU23" s="395"/>
      <c r="AV23" s="395"/>
      <c r="AW23" s="395"/>
      <c r="AX23" s="396"/>
    </row>
    <row r="24" spans="1:55" ht="31.7" customHeight="1" x14ac:dyDescent="0.15">
      <c r="A24" s="123" t="s">
        <v>31</v>
      </c>
      <c r="B24" s="124"/>
      <c r="C24" s="124"/>
      <c r="D24" s="124"/>
      <c r="E24" s="124"/>
      <c r="F24" s="125"/>
      <c r="G24" s="430" t="s">
        <v>33</v>
      </c>
      <c r="H24" s="38"/>
      <c r="I24" s="38"/>
      <c r="J24" s="38"/>
      <c r="K24" s="38"/>
      <c r="L24" s="38"/>
      <c r="M24" s="38"/>
      <c r="N24" s="38"/>
      <c r="O24" s="38"/>
      <c r="P24" s="38"/>
      <c r="Q24" s="38"/>
      <c r="R24" s="38"/>
      <c r="S24" s="38"/>
      <c r="T24" s="38"/>
      <c r="U24" s="38"/>
      <c r="V24" s="38"/>
      <c r="W24" s="38"/>
      <c r="X24" s="143"/>
      <c r="Y24" s="431"/>
      <c r="Z24" s="432"/>
      <c r="AA24" s="433"/>
      <c r="AB24" s="37" t="s">
        <v>12</v>
      </c>
      <c r="AC24" s="38"/>
      <c r="AD24" s="143"/>
      <c r="AE24" s="35" t="s">
        <v>171</v>
      </c>
      <c r="AF24" s="35"/>
      <c r="AG24" s="35"/>
      <c r="AH24" s="35"/>
      <c r="AI24" s="35"/>
      <c r="AJ24" s="35" t="s">
        <v>172</v>
      </c>
      <c r="AK24" s="35"/>
      <c r="AL24" s="35"/>
      <c r="AM24" s="35"/>
      <c r="AN24" s="35"/>
      <c r="AO24" s="35" t="s">
        <v>173</v>
      </c>
      <c r="AP24" s="35"/>
      <c r="AQ24" s="35"/>
      <c r="AR24" s="35"/>
      <c r="AS24" s="35"/>
      <c r="AT24" s="129" t="s">
        <v>64</v>
      </c>
      <c r="AU24" s="130"/>
      <c r="AV24" s="130"/>
      <c r="AW24" s="130"/>
      <c r="AX24" s="131"/>
    </row>
    <row r="25" spans="1:55" ht="39.950000000000003" customHeight="1" x14ac:dyDescent="0.15">
      <c r="A25" s="84"/>
      <c r="B25" s="85"/>
      <c r="C25" s="85"/>
      <c r="D25" s="85"/>
      <c r="E25" s="85"/>
      <c r="F25" s="86"/>
      <c r="G25" s="471" t="s">
        <v>89</v>
      </c>
      <c r="H25" s="472"/>
      <c r="I25" s="472"/>
      <c r="J25" s="472"/>
      <c r="K25" s="472"/>
      <c r="L25" s="472"/>
      <c r="M25" s="472"/>
      <c r="N25" s="472"/>
      <c r="O25" s="472"/>
      <c r="P25" s="472"/>
      <c r="Q25" s="472"/>
      <c r="R25" s="472"/>
      <c r="S25" s="472"/>
      <c r="T25" s="472"/>
      <c r="U25" s="472"/>
      <c r="V25" s="472"/>
      <c r="W25" s="472"/>
      <c r="X25" s="473"/>
      <c r="Y25" s="406" t="s">
        <v>76</v>
      </c>
      <c r="Z25" s="407"/>
      <c r="AA25" s="408"/>
      <c r="AB25" s="132" t="s">
        <v>187</v>
      </c>
      <c r="AC25" s="133"/>
      <c r="AD25" s="134"/>
      <c r="AE25" s="434">
        <v>1</v>
      </c>
      <c r="AF25" s="434"/>
      <c r="AG25" s="434"/>
      <c r="AH25" s="434"/>
      <c r="AI25" s="434"/>
      <c r="AJ25" s="435">
        <v>1</v>
      </c>
      <c r="AK25" s="435"/>
      <c r="AL25" s="435"/>
      <c r="AM25" s="435"/>
      <c r="AN25" s="435"/>
      <c r="AO25" s="435">
        <v>1</v>
      </c>
      <c r="AP25" s="435"/>
      <c r="AQ25" s="435"/>
      <c r="AR25" s="435"/>
      <c r="AS25" s="435"/>
      <c r="AT25" s="494" t="s">
        <v>27</v>
      </c>
      <c r="AU25" s="259"/>
      <c r="AV25" s="259"/>
      <c r="AW25" s="259"/>
      <c r="AX25" s="495"/>
      <c r="AY25" s="3"/>
      <c r="AZ25" s="3"/>
      <c r="BA25" s="3"/>
      <c r="BB25" s="3"/>
      <c r="BC25" s="3"/>
    </row>
    <row r="26" spans="1:55" ht="32.25" customHeight="1" x14ac:dyDescent="0.15">
      <c r="A26" s="126"/>
      <c r="B26" s="127"/>
      <c r="C26" s="127"/>
      <c r="D26" s="127"/>
      <c r="E26" s="127"/>
      <c r="F26" s="128"/>
      <c r="G26" s="474"/>
      <c r="H26" s="112"/>
      <c r="I26" s="112"/>
      <c r="J26" s="112"/>
      <c r="K26" s="112"/>
      <c r="L26" s="112"/>
      <c r="M26" s="112"/>
      <c r="N26" s="112"/>
      <c r="O26" s="112"/>
      <c r="P26" s="112"/>
      <c r="Q26" s="112"/>
      <c r="R26" s="112"/>
      <c r="S26" s="112"/>
      <c r="T26" s="112"/>
      <c r="U26" s="112"/>
      <c r="V26" s="112"/>
      <c r="W26" s="112"/>
      <c r="X26" s="475"/>
      <c r="Y26" s="409" t="s">
        <v>77</v>
      </c>
      <c r="Z26" s="261"/>
      <c r="AA26" s="262"/>
      <c r="AB26" s="132" t="s">
        <v>187</v>
      </c>
      <c r="AC26" s="133"/>
      <c r="AD26" s="134"/>
      <c r="AE26" s="494">
        <v>1</v>
      </c>
      <c r="AF26" s="259"/>
      <c r="AG26" s="259"/>
      <c r="AH26" s="259"/>
      <c r="AI26" s="330"/>
      <c r="AJ26" s="202">
        <v>1</v>
      </c>
      <c r="AK26" s="141"/>
      <c r="AL26" s="141"/>
      <c r="AM26" s="141"/>
      <c r="AN26" s="496"/>
      <c r="AO26" s="202">
        <v>2</v>
      </c>
      <c r="AP26" s="141"/>
      <c r="AQ26" s="141"/>
      <c r="AR26" s="141"/>
      <c r="AS26" s="496"/>
      <c r="AT26" s="202">
        <v>2</v>
      </c>
      <c r="AU26" s="141"/>
      <c r="AV26" s="141"/>
      <c r="AW26" s="141"/>
      <c r="AX26" s="203"/>
      <c r="AY26" s="3"/>
      <c r="AZ26" s="3"/>
      <c r="BA26" s="3"/>
      <c r="BC26" s="3"/>
    </row>
    <row r="27" spans="1:55" ht="32.25" customHeight="1" x14ac:dyDescent="0.15">
      <c r="A27" s="123" t="s">
        <v>16</v>
      </c>
      <c r="B27" s="135"/>
      <c r="C27" s="135"/>
      <c r="D27" s="135"/>
      <c r="E27" s="135"/>
      <c r="F27" s="136"/>
      <c r="G27" s="38" t="s">
        <v>17</v>
      </c>
      <c r="H27" s="38"/>
      <c r="I27" s="38"/>
      <c r="J27" s="38"/>
      <c r="K27" s="38"/>
      <c r="L27" s="38"/>
      <c r="M27" s="38"/>
      <c r="N27" s="38"/>
      <c r="O27" s="38"/>
      <c r="P27" s="38"/>
      <c r="Q27" s="38"/>
      <c r="R27" s="38"/>
      <c r="S27" s="38"/>
      <c r="T27" s="38"/>
      <c r="U27" s="38"/>
      <c r="V27" s="38"/>
      <c r="W27" s="38"/>
      <c r="X27" s="143"/>
      <c r="Y27" s="145"/>
      <c r="Z27" s="146"/>
      <c r="AA27" s="147"/>
      <c r="AB27" s="37" t="s">
        <v>12</v>
      </c>
      <c r="AC27" s="38"/>
      <c r="AD27" s="143"/>
      <c r="AE27" s="37" t="s">
        <v>171</v>
      </c>
      <c r="AF27" s="38"/>
      <c r="AG27" s="38"/>
      <c r="AH27" s="38"/>
      <c r="AI27" s="143"/>
      <c r="AJ27" s="37" t="s">
        <v>172</v>
      </c>
      <c r="AK27" s="38"/>
      <c r="AL27" s="38"/>
      <c r="AM27" s="38"/>
      <c r="AN27" s="143"/>
      <c r="AO27" s="37" t="s">
        <v>173</v>
      </c>
      <c r="AP27" s="38"/>
      <c r="AQ27" s="38"/>
      <c r="AR27" s="38"/>
      <c r="AS27" s="143"/>
      <c r="AT27" s="129" t="s">
        <v>69</v>
      </c>
      <c r="AU27" s="130"/>
      <c r="AV27" s="130"/>
      <c r="AW27" s="130"/>
      <c r="AX27" s="131"/>
    </row>
    <row r="28" spans="1:55" ht="46.5" customHeight="1" x14ac:dyDescent="0.15">
      <c r="A28" s="137"/>
      <c r="B28" s="138"/>
      <c r="C28" s="138"/>
      <c r="D28" s="138"/>
      <c r="E28" s="138"/>
      <c r="F28" s="139"/>
      <c r="G28" s="397" t="s">
        <v>165</v>
      </c>
      <c r="H28" s="270"/>
      <c r="I28" s="270"/>
      <c r="J28" s="270"/>
      <c r="K28" s="270"/>
      <c r="L28" s="270"/>
      <c r="M28" s="270"/>
      <c r="N28" s="270"/>
      <c r="O28" s="270"/>
      <c r="P28" s="270"/>
      <c r="Q28" s="270"/>
      <c r="R28" s="270"/>
      <c r="S28" s="270"/>
      <c r="T28" s="270"/>
      <c r="U28" s="270"/>
      <c r="V28" s="270"/>
      <c r="W28" s="270"/>
      <c r="X28" s="398"/>
      <c r="Y28" s="403" t="s">
        <v>16</v>
      </c>
      <c r="Z28" s="404"/>
      <c r="AA28" s="405"/>
      <c r="AB28" s="132" t="s">
        <v>188</v>
      </c>
      <c r="AC28" s="133"/>
      <c r="AD28" s="134"/>
      <c r="AE28" s="132" t="s">
        <v>102</v>
      </c>
      <c r="AF28" s="133"/>
      <c r="AG28" s="133"/>
      <c r="AH28" s="133"/>
      <c r="AI28" s="134"/>
      <c r="AJ28" s="132" t="s">
        <v>102</v>
      </c>
      <c r="AK28" s="133"/>
      <c r="AL28" s="133"/>
      <c r="AM28" s="133"/>
      <c r="AN28" s="134"/>
      <c r="AO28" s="132" t="s">
        <v>102</v>
      </c>
      <c r="AP28" s="133"/>
      <c r="AQ28" s="133"/>
      <c r="AR28" s="133"/>
      <c r="AS28" s="134"/>
      <c r="AT28" s="132" t="s">
        <v>102</v>
      </c>
      <c r="AU28" s="133"/>
      <c r="AV28" s="133"/>
      <c r="AW28" s="133"/>
      <c r="AX28" s="144"/>
    </row>
    <row r="29" spans="1:55" ht="47.1" customHeight="1" x14ac:dyDescent="0.15">
      <c r="A29" s="140"/>
      <c r="B29" s="141"/>
      <c r="C29" s="141"/>
      <c r="D29" s="141"/>
      <c r="E29" s="141"/>
      <c r="F29" s="142"/>
      <c r="G29" s="399"/>
      <c r="H29" s="400"/>
      <c r="I29" s="400"/>
      <c r="J29" s="400"/>
      <c r="K29" s="400"/>
      <c r="L29" s="400"/>
      <c r="M29" s="400"/>
      <c r="N29" s="400"/>
      <c r="O29" s="400"/>
      <c r="P29" s="400"/>
      <c r="Q29" s="400"/>
      <c r="R29" s="400"/>
      <c r="S29" s="400"/>
      <c r="T29" s="400"/>
      <c r="U29" s="400"/>
      <c r="V29" s="400"/>
      <c r="W29" s="400"/>
      <c r="X29" s="401"/>
      <c r="Y29" s="402" t="s">
        <v>68</v>
      </c>
      <c r="Z29" s="261"/>
      <c r="AA29" s="262"/>
      <c r="AB29" s="132" t="s">
        <v>188</v>
      </c>
      <c r="AC29" s="133"/>
      <c r="AD29" s="134"/>
      <c r="AE29" s="132" t="s">
        <v>103</v>
      </c>
      <c r="AF29" s="133"/>
      <c r="AG29" s="133"/>
      <c r="AH29" s="133"/>
      <c r="AI29" s="134"/>
      <c r="AJ29" s="132" t="s">
        <v>102</v>
      </c>
      <c r="AK29" s="133"/>
      <c r="AL29" s="133"/>
      <c r="AM29" s="133"/>
      <c r="AN29" s="134"/>
      <c r="AO29" s="132" t="s">
        <v>103</v>
      </c>
      <c r="AP29" s="133"/>
      <c r="AQ29" s="133"/>
      <c r="AR29" s="133"/>
      <c r="AS29" s="134"/>
      <c r="AT29" s="132" t="s">
        <v>102</v>
      </c>
      <c r="AU29" s="133"/>
      <c r="AV29" s="133"/>
      <c r="AW29" s="133"/>
      <c r="AX29" s="144"/>
    </row>
    <row r="30" spans="1:55" ht="23.1" customHeight="1" x14ac:dyDescent="0.15">
      <c r="A30" s="540" t="s">
        <v>78</v>
      </c>
      <c r="B30" s="541"/>
      <c r="C30" s="476" t="s">
        <v>18</v>
      </c>
      <c r="D30" s="477"/>
      <c r="E30" s="477"/>
      <c r="F30" s="477"/>
      <c r="G30" s="477"/>
      <c r="H30" s="477"/>
      <c r="I30" s="477"/>
      <c r="J30" s="477"/>
      <c r="K30" s="478"/>
      <c r="L30" s="479" t="s">
        <v>65</v>
      </c>
      <c r="M30" s="479"/>
      <c r="N30" s="479"/>
      <c r="O30" s="479"/>
      <c r="P30" s="479"/>
      <c r="Q30" s="479"/>
      <c r="R30" s="480" t="s">
        <v>175</v>
      </c>
      <c r="S30" s="480"/>
      <c r="T30" s="480"/>
      <c r="U30" s="480"/>
      <c r="V30" s="480"/>
      <c r="W30" s="480"/>
      <c r="X30" s="481" t="s">
        <v>24</v>
      </c>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3"/>
    </row>
    <row r="31" spans="1:55" ht="39" customHeight="1" x14ac:dyDescent="0.15">
      <c r="A31" s="542"/>
      <c r="B31" s="543"/>
      <c r="C31" s="484" t="s">
        <v>104</v>
      </c>
      <c r="D31" s="485"/>
      <c r="E31" s="485"/>
      <c r="F31" s="485"/>
      <c r="G31" s="485"/>
      <c r="H31" s="485"/>
      <c r="I31" s="485"/>
      <c r="J31" s="485"/>
      <c r="K31" s="486"/>
      <c r="L31" s="487" t="s">
        <v>150</v>
      </c>
      <c r="M31" s="488"/>
      <c r="N31" s="488"/>
      <c r="O31" s="488"/>
      <c r="P31" s="488"/>
      <c r="Q31" s="489"/>
      <c r="R31" s="490">
        <v>992.31200000000001</v>
      </c>
      <c r="S31" s="490"/>
      <c r="T31" s="490"/>
      <c r="U31" s="490"/>
      <c r="V31" s="490"/>
      <c r="W31" s="490"/>
      <c r="X31" s="491" t="s">
        <v>189</v>
      </c>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3"/>
    </row>
    <row r="32" spans="1:55" ht="23.1" customHeight="1" x14ac:dyDescent="0.15">
      <c r="A32" s="542"/>
      <c r="B32" s="543"/>
      <c r="C32" s="467"/>
      <c r="D32" s="468"/>
      <c r="E32" s="468"/>
      <c r="F32" s="468"/>
      <c r="G32" s="468"/>
      <c r="H32" s="468"/>
      <c r="I32" s="468"/>
      <c r="J32" s="468"/>
      <c r="K32" s="469"/>
      <c r="L32" s="470"/>
      <c r="M32" s="470"/>
      <c r="N32" s="470"/>
      <c r="O32" s="470"/>
      <c r="P32" s="470"/>
      <c r="Q32" s="470"/>
      <c r="R32" s="470"/>
      <c r="S32" s="470"/>
      <c r="T32" s="470"/>
      <c r="U32" s="470"/>
      <c r="V32" s="470"/>
      <c r="W32" s="470"/>
      <c r="X32" s="48" t="s">
        <v>151</v>
      </c>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0"/>
    </row>
    <row r="33" spans="1:50" ht="23.1" customHeight="1" x14ac:dyDescent="0.15">
      <c r="A33" s="542"/>
      <c r="B33" s="543"/>
      <c r="C33" s="467"/>
      <c r="D33" s="468"/>
      <c r="E33" s="468"/>
      <c r="F33" s="468"/>
      <c r="G33" s="468"/>
      <c r="H33" s="468"/>
      <c r="I33" s="468"/>
      <c r="J33" s="468"/>
      <c r="K33" s="469"/>
      <c r="L33" s="470"/>
      <c r="M33" s="470"/>
      <c r="N33" s="470"/>
      <c r="O33" s="470"/>
      <c r="P33" s="470"/>
      <c r="Q33" s="470"/>
      <c r="R33" s="470"/>
      <c r="S33" s="470"/>
      <c r="T33" s="470"/>
      <c r="U33" s="470"/>
      <c r="V33" s="470"/>
      <c r="W33" s="470"/>
      <c r="X33" s="48"/>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0"/>
    </row>
    <row r="34" spans="1:50" ht="23.1" customHeight="1" x14ac:dyDescent="0.15">
      <c r="A34" s="542"/>
      <c r="B34" s="543"/>
      <c r="C34" s="467"/>
      <c r="D34" s="468"/>
      <c r="E34" s="468"/>
      <c r="F34" s="468"/>
      <c r="G34" s="468"/>
      <c r="H34" s="468"/>
      <c r="I34" s="468"/>
      <c r="J34" s="468"/>
      <c r="K34" s="469"/>
      <c r="L34" s="470"/>
      <c r="M34" s="470"/>
      <c r="N34" s="470"/>
      <c r="O34" s="470"/>
      <c r="P34" s="470"/>
      <c r="Q34" s="470"/>
      <c r="R34" s="470"/>
      <c r="S34" s="470"/>
      <c r="T34" s="470"/>
      <c r="U34" s="470"/>
      <c r="V34" s="470"/>
      <c r="W34" s="470"/>
      <c r="X34" s="48"/>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50"/>
    </row>
    <row r="35" spans="1:50" ht="23.1" customHeight="1" x14ac:dyDescent="0.15">
      <c r="A35" s="542"/>
      <c r="B35" s="543"/>
      <c r="C35" s="467"/>
      <c r="D35" s="468"/>
      <c r="E35" s="468"/>
      <c r="F35" s="468"/>
      <c r="G35" s="468"/>
      <c r="H35" s="468"/>
      <c r="I35" s="468"/>
      <c r="J35" s="468"/>
      <c r="K35" s="469"/>
      <c r="L35" s="470"/>
      <c r="M35" s="470"/>
      <c r="N35" s="470"/>
      <c r="O35" s="470"/>
      <c r="P35" s="470"/>
      <c r="Q35" s="470"/>
      <c r="R35" s="470"/>
      <c r="S35" s="470"/>
      <c r="T35" s="470"/>
      <c r="U35" s="470"/>
      <c r="V35" s="470"/>
      <c r="W35" s="470"/>
      <c r="X35" s="48"/>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50"/>
    </row>
    <row r="36" spans="1:50" ht="23.1" customHeight="1" x14ac:dyDescent="0.15">
      <c r="A36" s="542"/>
      <c r="B36" s="543"/>
      <c r="C36" s="101"/>
      <c r="D36" s="102"/>
      <c r="E36" s="102"/>
      <c r="F36" s="102"/>
      <c r="G36" s="102"/>
      <c r="H36" s="102"/>
      <c r="I36" s="102"/>
      <c r="J36" s="102"/>
      <c r="K36" s="103"/>
      <c r="L36" s="122"/>
      <c r="M36" s="102"/>
      <c r="N36" s="102"/>
      <c r="O36" s="102"/>
      <c r="P36" s="102"/>
      <c r="Q36" s="103"/>
      <c r="R36" s="122"/>
      <c r="S36" s="102"/>
      <c r="T36" s="102"/>
      <c r="U36" s="102"/>
      <c r="V36" s="102"/>
      <c r="W36" s="103"/>
      <c r="X36" s="48"/>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50"/>
    </row>
    <row r="37" spans="1:50" ht="21" customHeight="1" thickBot="1" x14ac:dyDescent="0.2">
      <c r="A37" s="544"/>
      <c r="B37" s="545"/>
      <c r="C37" s="528" t="s">
        <v>21</v>
      </c>
      <c r="D37" s="529"/>
      <c r="E37" s="529"/>
      <c r="F37" s="529"/>
      <c r="G37" s="529"/>
      <c r="H37" s="529"/>
      <c r="I37" s="529"/>
      <c r="J37" s="529"/>
      <c r="K37" s="530"/>
      <c r="L37" s="531" t="s">
        <v>150</v>
      </c>
      <c r="M37" s="532"/>
      <c r="N37" s="532"/>
      <c r="O37" s="532"/>
      <c r="P37" s="532"/>
      <c r="Q37" s="533"/>
      <c r="R37" s="534">
        <v>992.31200000000001</v>
      </c>
      <c r="S37" s="535"/>
      <c r="T37" s="535"/>
      <c r="U37" s="535"/>
      <c r="V37" s="535"/>
      <c r="W37" s="536"/>
      <c r="X37" s="537"/>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9"/>
    </row>
    <row r="38" spans="1:50" ht="21" customHeight="1" x14ac:dyDescent="0.15">
      <c r="A38" s="548" t="s">
        <v>66</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50"/>
    </row>
    <row r="39" spans="1:50" ht="21" customHeight="1" x14ac:dyDescent="0.15">
      <c r="A39" s="4"/>
      <c r="B39" s="5"/>
      <c r="C39" s="526" t="s">
        <v>37</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27"/>
      <c r="AD39" s="55" t="s">
        <v>45</v>
      </c>
      <c r="AE39" s="55"/>
      <c r="AF39" s="55"/>
      <c r="AG39" s="54" t="s">
        <v>36</v>
      </c>
      <c r="AH39" s="55"/>
      <c r="AI39" s="55"/>
      <c r="AJ39" s="55"/>
      <c r="AK39" s="55"/>
      <c r="AL39" s="55"/>
      <c r="AM39" s="55"/>
      <c r="AN39" s="55"/>
      <c r="AO39" s="55"/>
      <c r="AP39" s="55"/>
      <c r="AQ39" s="55"/>
      <c r="AR39" s="55"/>
      <c r="AS39" s="55"/>
      <c r="AT39" s="55"/>
      <c r="AU39" s="55"/>
      <c r="AV39" s="55"/>
      <c r="AW39" s="55"/>
      <c r="AX39" s="56"/>
    </row>
    <row r="40" spans="1:50" ht="31.5" customHeight="1" x14ac:dyDescent="0.15">
      <c r="A40" s="546" t="s">
        <v>61</v>
      </c>
      <c r="B40" s="547"/>
      <c r="C40" s="300" t="s">
        <v>46</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57" t="s">
        <v>155</v>
      </c>
      <c r="AE40" s="58"/>
      <c r="AF40" s="58"/>
      <c r="AG40" s="72" t="s">
        <v>153</v>
      </c>
      <c r="AH40" s="73"/>
      <c r="AI40" s="73"/>
      <c r="AJ40" s="73"/>
      <c r="AK40" s="73"/>
      <c r="AL40" s="73"/>
      <c r="AM40" s="73"/>
      <c r="AN40" s="73"/>
      <c r="AO40" s="73"/>
      <c r="AP40" s="73"/>
      <c r="AQ40" s="73"/>
      <c r="AR40" s="73"/>
      <c r="AS40" s="73"/>
      <c r="AT40" s="73"/>
      <c r="AU40" s="73"/>
      <c r="AV40" s="73"/>
      <c r="AW40" s="73"/>
      <c r="AX40" s="74"/>
    </row>
    <row r="41" spans="1:50" ht="31.5" customHeight="1" x14ac:dyDescent="0.15">
      <c r="A41" s="153"/>
      <c r="B41" s="154"/>
      <c r="C41" s="303" t="s">
        <v>47</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71"/>
      <c r="AD41" s="59" t="s">
        <v>156</v>
      </c>
      <c r="AE41" s="60"/>
      <c r="AF41" s="60"/>
      <c r="AG41" s="75"/>
      <c r="AH41" s="76"/>
      <c r="AI41" s="76"/>
      <c r="AJ41" s="76"/>
      <c r="AK41" s="76"/>
      <c r="AL41" s="76"/>
      <c r="AM41" s="76"/>
      <c r="AN41" s="76"/>
      <c r="AO41" s="76"/>
      <c r="AP41" s="76"/>
      <c r="AQ41" s="76"/>
      <c r="AR41" s="76"/>
      <c r="AS41" s="76"/>
      <c r="AT41" s="76"/>
      <c r="AU41" s="76"/>
      <c r="AV41" s="76"/>
      <c r="AW41" s="76"/>
      <c r="AX41" s="77"/>
    </row>
    <row r="42" spans="1:50" ht="31.5" customHeight="1" x14ac:dyDescent="0.15">
      <c r="A42" s="184"/>
      <c r="B42" s="185"/>
      <c r="C42" s="305" t="s">
        <v>48</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63" t="s">
        <v>155</v>
      </c>
      <c r="AE42" s="64"/>
      <c r="AF42" s="64"/>
      <c r="AG42" s="78"/>
      <c r="AH42" s="79"/>
      <c r="AI42" s="79"/>
      <c r="AJ42" s="79"/>
      <c r="AK42" s="79"/>
      <c r="AL42" s="79"/>
      <c r="AM42" s="79"/>
      <c r="AN42" s="79"/>
      <c r="AO42" s="79"/>
      <c r="AP42" s="79"/>
      <c r="AQ42" s="79"/>
      <c r="AR42" s="79"/>
      <c r="AS42" s="79"/>
      <c r="AT42" s="79"/>
      <c r="AU42" s="79"/>
      <c r="AV42" s="79"/>
      <c r="AW42" s="79"/>
      <c r="AX42" s="80"/>
    </row>
    <row r="43" spans="1:50" ht="26.25" customHeight="1" x14ac:dyDescent="0.15">
      <c r="A43" s="151" t="s">
        <v>50</v>
      </c>
      <c r="B43" s="152"/>
      <c r="C43" s="308" t="s">
        <v>52</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65" t="s">
        <v>155</v>
      </c>
      <c r="AE43" s="66"/>
      <c r="AF43" s="66"/>
      <c r="AG43" s="175" t="s">
        <v>160</v>
      </c>
      <c r="AH43" s="176"/>
      <c r="AI43" s="176"/>
      <c r="AJ43" s="176"/>
      <c r="AK43" s="176"/>
      <c r="AL43" s="176"/>
      <c r="AM43" s="176"/>
      <c r="AN43" s="176"/>
      <c r="AO43" s="176"/>
      <c r="AP43" s="176"/>
      <c r="AQ43" s="176"/>
      <c r="AR43" s="176"/>
      <c r="AS43" s="176"/>
      <c r="AT43" s="176"/>
      <c r="AU43" s="176"/>
      <c r="AV43" s="176"/>
      <c r="AW43" s="176"/>
      <c r="AX43" s="177"/>
    </row>
    <row r="44" spans="1:50" ht="26.25" customHeight="1" x14ac:dyDescent="0.15">
      <c r="A44" s="153"/>
      <c r="B44" s="154"/>
      <c r="C44" s="70" t="s">
        <v>53</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59" t="s">
        <v>154</v>
      </c>
      <c r="AE44" s="60"/>
      <c r="AF44" s="60"/>
      <c r="AG44" s="178"/>
      <c r="AH44" s="179"/>
      <c r="AI44" s="179"/>
      <c r="AJ44" s="179"/>
      <c r="AK44" s="179"/>
      <c r="AL44" s="179"/>
      <c r="AM44" s="179"/>
      <c r="AN44" s="179"/>
      <c r="AO44" s="179"/>
      <c r="AP44" s="179"/>
      <c r="AQ44" s="179"/>
      <c r="AR44" s="179"/>
      <c r="AS44" s="179"/>
      <c r="AT44" s="179"/>
      <c r="AU44" s="179"/>
      <c r="AV44" s="179"/>
      <c r="AW44" s="179"/>
      <c r="AX44" s="180"/>
    </row>
    <row r="45" spans="1:50" ht="26.25" customHeight="1" x14ac:dyDescent="0.15">
      <c r="A45" s="153"/>
      <c r="B45" s="154"/>
      <c r="C45" s="70" t="s">
        <v>54</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59" t="s">
        <v>156</v>
      </c>
      <c r="AE45" s="60"/>
      <c r="AF45" s="60"/>
      <c r="AG45" s="178"/>
      <c r="AH45" s="179"/>
      <c r="AI45" s="179"/>
      <c r="AJ45" s="179"/>
      <c r="AK45" s="179"/>
      <c r="AL45" s="179"/>
      <c r="AM45" s="179"/>
      <c r="AN45" s="179"/>
      <c r="AO45" s="179"/>
      <c r="AP45" s="179"/>
      <c r="AQ45" s="179"/>
      <c r="AR45" s="179"/>
      <c r="AS45" s="179"/>
      <c r="AT45" s="179"/>
      <c r="AU45" s="179"/>
      <c r="AV45" s="179"/>
      <c r="AW45" s="179"/>
      <c r="AX45" s="180"/>
    </row>
    <row r="46" spans="1:50" ht="26.25" customHeight="1" x14ac:dyDescent="0.15">
      <c r="A46" s="153"/>
      <c r="B46" s="154"/>
      <c r="C46" s="70" t="s">
        <v>49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59" t="s">
        <v>155</v>
      </c>
      <c r="AE46" s="60"/>
      <c r="AF46" s="60"/>
      <c r="AG46" s="178"/>
      <c r="AH46" s="179"/>
      <c r="AI46" s="179"/>
      <c r="AJ46" s="179"/>
      <c r="AK46" s="179"/>
      <c r="AL46" s="179"/>
      <c r="AM46" s="179"/>
      <c r="AN46" s="179"/>
      <c r="AO46" s="179"/>
      <c r="AP46" s="179"/>
      <c r="AQ46" s="179"/>
      <c r="AR46" s="179"/>
      <c r="AS46" s="179"/>
      <c r="AT46" s="179"/>
      <c r="AU46" s="179"/>
      <c r="AV46" s="179"/>
      <c r="AW46" s="179"/>
      <c r="AX46" s="180"/>
    </row>
    <row r="47" spans="1:50" ht="26.25" customHeight="1" x14ac:dyDescent="0.15">
      <c r="A47" s="153"/>
      <c r="B47" s="154"/>
      <c r="C47" s="70" t="s">
        <v>55</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522"/>
      <c r="AD47" s="59" t="s">
        <v>155</v>
      </c>
      <c r="AE47" s="60"/>
      <c r="AF47" s="60"/>
      <c r="AG47" s="178"/>
      <c r="AH47" s="179"/>
      <c r="AI47" s="179"/>
      <c r="AJ47" s="179"/>
      <c r="AK47" s="179"/>
      <c r="AL47" s="179"/>
      <c r="AM47" s="179"/>
      <c r="AN47" s="179"/>
      <c r="AO47" s="179"/>
      <c r="AP47" s="179"/>
      <c r="AQ47" s="179"/>
      <c r="AR47" s="179"/>
      <c r="AS47" s="179"/>
      <c r="AT47" s="179"/>
      <c r="AU47" s="179"/>
      <c r="AV47" s="179"/>
      <c r="AW47" s="179"/>
      <c r="AX47" s="180"/>
    </row>
    <row r="48" spans="1:50" ht="26.25" customHeight="1" x14ac:dyDescent="0.15">
      <c r="A48" s="153"/>
      <c r="B48" s="154"/>
      <c r="C48" s="244" t="s">
        <v>60</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63" t="s">
        <v>156</v>
      </c>
      <c r="AE48" s="64"/>
      <c r="AF48" s="64"/>
      <c r="AG48" s="181"/>
      <c r="AH48" s="182"/>
      <c r="AI48" s="182"/>
      <c r="AJ48" s="182"/>
      <c r="AK48" s="182"/>
      <c r="AL48" s="182"/>
      <c r="AM48" s="182"/>
      <c r="AN48" s="182"/>
      <c r="AO48" s="182"/>
      <c r="AP48" s="182"/>
      <c r="AQ48" s="182"/>
      <c r="AR48" s="182"/>
      <c r="AS48" s="182"/>
      <c r="AT48" s="182"/>
      <c r="AU48" s="182"/>
      <c r="AV48" s="182"/>
      <c r="AW48" s="182"/>
      <c r="AX48" s="183"/>
    </row>
    <row r="49" spans="1:50" ht="30" customHeight="1" x14ac:dyDescent="0.15">
      <c r="A49" s="151" t="s">
        <v>51</v>
      </c>
      <c r="B49" s="152"/>
      <c r="C49" s="67" t="s">
        <v>58</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9"/>
      <c r="AD49" s="65" t="s">
        <v>155</v>
      </c>
      <c r="AE49" s="66"/>
      <c r="AF49" s="66"/>
      <c r="AG49" s="189" t="s">
        <v>157</v>
      </c>
      <c r="AH49" s="190"/>
      <c r="AI49" s="190"/>
      <c r="AJ49" s="190"/>
      <c r="AK49" s="190"/>
      <c r="AL49" s="190"/>
      <c r="AM49" s="190"/>
      <c r="AN49" s="190"/>
      <c r="AO49" s="190"/>
      <c r="AP49" s="190"/>
      <c r="AQ49" s="190"/>
      <c r="AR49" s="190"/>
      <c r="AS49" s="190"/>
      <c r="AT49" s="190"/>
      <c r="AU49" s="190"/>
      <c r="AV49" s="190"/>
      <c r="AW49" s="190"/>
      <c r="AX49" s="191"/>
    </row>
    <row r="50" spans="1:50" ht="26.25" customHeight="1" x14ac:dyDescent="0.15">
      <c r="A50" s="153"/>
      <c r="B50" s="154"/>
      <c r="C50" s="70" t="s">
        <v>56</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59" t="s">
        <v>155</v>
      </c>
      <c r="AE50" s="60"/>
      <c r="AF50" s="60"/>
      <c r="AG50" s="192"/>
      <c r="AH50" s="193"/>
      <c r="AI50" s="193"/>
      <c r="AJ50" s="193"/>
      <c r="AK50" s="193"/>
      <c r="AL50" s="193"/>
      <c r="AM50" s="193"/>
      <c r="AN50" s="193"/>
      <c r="AO50" s="193"/>
      <c r="AP50" s="193"/>
      <c r="AQ50" s="193"/>
      <c r="AR50" s="193"/>
      <c r="AS50" s="193"/>
      <c r="AT50" s="193"/>
      <c r="AU50" s="193"/>
      <c r="AV50" s="193"/>
      <c r="AW50" s="193"/>
      <c r="AX50" s="194"/>
    </row>
    <row r="51" spans="1:50" ht="26.25" customHeight="1" x14ac:dyDescent="0.15">
      <c r="A51" s="153"/>
      <c r="B51" s="154"/>
      <c r="C51" s="70" t="s">
        <v>57</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59" t="s">
        <v>155</v>
      </c>
      <c r="AE51" s="60"/>
      <c r="AF51" s="60"/>
      <c r="AG51" s="195"/>
      <c r="AH51" s="196"/>
      <c r="AI51" s="196"/>
      <c r="AJ51" s="196"/>
      <c r="AK51" s="196"/>
      <c r="AL51" s="196"/>
      <c r="AM51" s="196"/>
      <c r="AN51" s="196"/>
      <c r="AO51" s="196"/>
      <c r="AP51" s="196"/>
      <c r="AQ51" s="196"/>
      <c r="AR51" s="196"/>
      <c r="AS51" s="196"/>
      <c r="AT51" s="196"/>
      <c r="AU51" s="196"/>
      <c r="AV51" s="196"/>
      <c r="AW51" s="196"/>
      <c r="AX51" s="197"/>
    </row>
    <row r="52" spans="1:50" ht="33.6" customHeight="1" x14ac:dyDescent="0.15">
      <c r="A52" s="151" t="s">
        <v>39</v>
      </c>
      <c r="B52" s="152"/>
      <c r="C52" s="310" t="s">
        <v>43</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09"/>
      <c r="AD52" s="65" t="s">
        <v>156</v>
      </c>
      <c r="AE52" s="66"/>
      <c r="AF52" s="66"/>
      <c r="AG52" s="198"/>
      <c r="AH52" s="135"/>
      <c r="AI52" s="135"/>
      <c r="AJ52" s="135"/>
      <c r="AK52" s="135"/>
      <c r="AL52" s="135"/>
      <c r="AM52" s="135"/>
      <c r="AN52" s="135"/>
      <c r="AO52" s="135"/>
      <c r="AP52" s="135"/>
      <c r="AQ52" s="135"/>
      <c r="AR52" s="135"/>
      <c r="AS52" s="135"/>
      <c r="AT52" s="135"/>
      <c r="AU52" s="135"/>
      <c r="AV52" s="135"/>
      <c r="AW52" s="135"/>
      <c r="AX52" s="199"/>
    </row>
    <row r="53" spans="1:50" ht="15.75" customHeight="1" x14ac:dyDescent="0.15">
      <c r="A53" s="153"/>
      <c r="B53" s="154"/>
      <c r="C53" s="155" t="s">
        <v>0</v>
      </c>
      <c r="D53" s="156"/>
      <c r="E53" s="156"/>
      <c r="F53" s="156"/>
      <c r="G53" s="157" t="s">
        <v>38</v>
      </c>
      <c r="H53" s="158"/>
      <c r="I53" s="158"/>
      <c r="J53" s="158"/>
      <c r="K53" s="158"/>
      <c r="L53" s="158"/>
      <c r="M53" s="158"/>
      <c r="N53" s="158"/>
      <c r="O53" s="158"/>
      <c r="P53" s="158"/>
      <c r="Q53" s="158"/>
      <c r="R53" s="158"/>
      <c r="S53" s="159"/>
      <c r="T53" s="204" t="s">
        <v>40</v>
      </c>
      <c r="U53" s="205"/>
      <c r="V53" s="205"/>
      <c r="W53" s="205"/>
      <c r="X53" s="205"/>
      <c r="Y53" s="205"/>
      <c r="Z53" s="205"/>
      <c r="AA53" s="205"/>
      <c r="AB53" s="205"/>
      <c r="AC53" s="205"/>
      <c r="AD53" s="205"/>
      <c r="AE53" s="205"/>
      <c r="AF53" s="205"/>
      <c r="AG53" s="200"/>
      <c r="AH53" s="138"/>
      <c r="AI53" s="138"/>
      <c r="AJ53" s="138"/>
      <c r="AK53" s="138"/>
      <c r="AL53" s="138"/>
      <c r="AM53" s="138"/>
      <c r="AN53" s="138"/>
      <c r="AO53" s="138"/>
      <c r="AP53" s="138"/>
      <c r="AQ53" s="138"/>
      <c r="AR53" s="138"/>
      <c r="AS53" s="138"/>
      <c r="AT53" s="138"/>
      <c r="AU53" s="138"/>
      <c r="AV53" s="138"/>
      <c r="AW53" s="138"/>
      <c r="AX53" s="201"/>
    </row>
    <row r="54" spans="1:50" ht="26.25" customHeight="1" x14ac:dyDescent="0.15">
      <c r="A54" s="153"/>
      <c r="B54" s="154"/>
      <c r="C54" s="61"/>
      <c r="D54" s="62"/>
      <c r="E54" s="62"/>
      <c r="F54" s="62"/>
      <c r="G54" s="208"/>
      <c r="H54" s="71"/>
      <c r="I54" s="71"/>
      <c r="J54" s="71"/>
      <c r="K54" s="71"/>
      <c r="L54" s="71"/>
      <c r="M54" s="71"/>
      <c r="N54" s="71"/>
      <c r="O54" s="71"/>
      <c r="P54" s="71"/>
      <c r="Q54" s="71"/>
      <c r="R54" s="71"/>
      <c r="S54" s="209"/>
      <c r="T54" s="110"/>
      <c r="U54" s="71"/>
      <c r="V54" s="71"/>
      <c r="W54" s="71"/>
      <c r="X54" s="71"/>
      <c r="Y54" s="71"/>
      <c r="Z54" s="71"/>
      <c r="AA54" s="71"/>
      <c r="AB54" s="71"/>
      <c r="AC54" s="71"/>
      <c r="AD54" s="71"/>
      <c r="AE54" s="71"/>
      <c r="AF54" s="71"/>
      <c r="AG54" s="200"/>
      <c r="AH54" s="138"/>
      <c r="AI54" s="138"/>
      <c r="AJ54" s="138"/>
      <c r="AK54" s="138"/>
      <c r="AL54" s="138"/>
      <c r="AM54" s="138"/>
      <c r="AN54" s="138"/>
      <c r="AO54" s="138"/>
      <c r="AP54" s="138"/>
      <c r="AQ54" s="138"/>
      <c r="AR54" s="138"/>
      <c r="AS54" s="138"/>
      <c r="AT54" s="138"/>
      <c r="AU54" s="138"/>
      <c r="AV54" s="138"/>
      <c r="AW54" s="138"/>
      <c r="AX54" s="201"/>
    </row>
    <row r="55" spans="1:50" ht="26.25" customHeight="1" x14ac:dyDescent="0.15">
      <c r="A55" s="184"/>
      <c r="B55" s="185"/>
      <c r="C55" s="206"/>
      <c r="D55" s="207"/>
      <c r="E55" s="207"/>
      <c r="F55" s="207"/>
      <c r="G55" s="113"/>
      <c r="H55" s="114"/>
      <c r="I55" s="114"/>
      <c r="J55" s="114"/>
      <c r="K55" s="114"/>
      <c r="L55" s="114"/>
      <c r="M55" s="114"/>
      <c r="N55" s="114"/>
      <c r="O55" s="114"/>
      <c r="P55" s="114"/>
      <c r="Q55" s="114"/>
      <c r="R55" s="114"/>
      <c r="S55" s="115"/>
      <c r="T55" s="111"/>
      <c r="U55" s="112"/>
      <c r="V55" s="112"/>
      <c r="W55" s="112"/>
      <c r="X55" s="112"/>
      <c r="Y55" s="112"/>
      <c r="Z55" s="112"/>
      <c r="AA55" s="112"/>
      <c r="AB55" s="112"/>
      <c r="AC55" s="112"/>
      <c r="AD55" s="112"/>
      <c r="AE55" s="112"/>
      <c r="AF55" s="112"/>
      <c r="AG55" s="202"/>
      <c r="AH55" s="141"/>
      <c r="AI55" s="141"/>
      <c r="AJ55" s="141"/>
      <c r="AK55" s="141"/>
      <c r="AL55" s="141"/>
      <c r="AM55" s="141"/>
      <c r="AN55" s="141"/>
      <c r="AO55" s="141"/>
      <c r="AP55" s="141"/>
      <c r="AQ55" s="141"/>
      <c r="AR55" s="141"/>
      <c r="AS55" s="141"/>
      <c r="AT55" s="141"/>
      <c r="AU55" s="141"/>
      <c r="AV55" s="141"/>
      <c r="AW55" s="141"/>
      <c r="AX55" s="203"/>
    </row>
    <row r="56" spans="1:50" ht="57" customHeight="1" x14ac:dyDescent="0.15">
      <c r="A56" s="151" t="s">
        <v>67</v>
      </c>
      <c r="B56" s="319"/>
      <c r="C56" s="322" t="s">
        <v>74</v>
      </c>
      <c r="D56" s="323"/>
      <c r="E56" s="323"/>
      <c r="F56" s="324"/>
      <c r="G56" s="270" t="s">
        <v>158</v>
      </c>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2"/>
    </row>
    <row r="57" spans="1:50" ht="66.75" customHeight="1" thickBot="1" x14ac:dyDescent="0.2">
      <c r="A57" s="320"/>
      <c r="B57" s="321"/>
      <c r="C57" s="95" t="s">
        <v>79</v>
      </c>
      <c r="D57" s="96"/>
      <c r="E57" s="96"/>
      <c r="F57" s="97"/>
      <c r="G57" s="98" t="s">
        <v>159</v>
      </c>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0"/>
    </row>
    <row r="58" spans="1:50" ht="21" customHeight="1" x14ac:dyDescent="0.15">
      <c r="A58" s="51" t="s">
        <v>41</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3"/>
    </row>
    <row r="59" spans="1:50" ht="96.75" customHeight="1" x14ac:dyDescent="0.15">
      <c r="A59" s="523" t="s">
        <v>200</v>
      </c>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4"/>
      <c r="AO59" s="524"/>
      <c r="AP59" s="524"/>
      <c r="AQ59" s="524"/>
      <c r="AR59" s="524"/>
      <c r="AS59" s="524"/>
      <c r="AT59" s="524"/>
      <c r="AU59" s="524"/>
      <c r="AV59" s="524"/>
      <c r="AW59" s="524"/>
      <c r="AX59" s="525"/>
    </row>
    <row r="60" spans="1:50" ht="21" customHeight="1" x14ac:dyDescent="0.15">
      <c r="A60" s="186" t="s">
        <v>42</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ht="100.5" customHeight="1" thickBot="1" x14ac:dyDescent="0.2">
      <c r="A61" s="316" t="s">
        <v>198</v>
      </c>
      <c r="B61" s="317"/>
      <c r="C61" s="317"/>
      <c r="D61" s="317"/>
      <c r="E61" s="318"/>
      <c r="F61" s="512" t="s">
        <v>196</v>
      </c>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513"/>
    </row>
    <row r="62" spans="1:50" ht="21" customHeight="1" x14ac:dyDescent="0.15">
      <c r="A62" s="186" t="s">
        <v>59</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99.95" customHeight="1" thickBot="1" x14ac:dyDescent="0.2">
      <c r="A63" s="515" t="s">
        <v>199</v>
      </c>
      <c r="B63" s="516"/>
      <c r="C63" s="516"/>
      <c r="D63" s="516"/>
      <c r="E63" s="517"/>
      <c r="F63" s="514" t="s">
        <v>197</v>
      </c>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513"/>
    </row>
    <row r="64" spans="1:50" ht="21" customHeight="1" x14ac:dyDescent="0.15">
      <c r="A64" s="148" t="s">
        <v>44</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row>
    <row r="65" spans="1:50" ht="151.5" customHeight="1" thickBot="1" x14ac:dyDescent="0.2">
      <c r="A65" s="119" t="s">
        <v>183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19.7" customHeight="1" x14ac:dyDescent="0.15">
      <c r="A66" s="116" t="s">
        <v>34</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8"/>
    </row>
    <row r="67" spans="1:50" ht="19.899999999999999" customHeight="1" thickBot="1" x14ac:dyDescent="0.2">
      <c r="A67" s="268"/>
      <c r="B67" s="269"/>
      <c r="C67" s="170" t="s">
        <v>176</v>
      </c>
      <c r="D67" s="173"/>
      <c r="E67" s="173"/>
      <c r="F67" s="173"/>
      <c r="G67" s="173"/>
      <c r="H67" s="173"/>
      <c r="I67" s="173"/>
      <c r="J67" s="174"/>
      <c r="K67" s="250" t="s">
        <v>91</v>
      </c>
      <c r="L67" s="250"/>
      <c r="M67" s="250"/>
      <c r="N67" s="250"/>
      <c r="O67" s="250"/>
      <c r="P67" s="250"/>
      <c r="Q67" s="250"/>
      <c r="R67" s="250"/>
      <c r="S67" s="170" t="s">
        <v>177</v>
      </c>
      <c r="T67" s="173"/>
      <c r="U67" s="173"/>
      <c r="V67" s="173"/>
      <c r="W67" s="173"/>
      <c r="X67" s="173"/>
      <c r="Y67" s="173"/>
      <c r="Z67" s="174"/>
      <c r="AA67" s="251" t="s">
        <v>92</v>
      </c>
      <c r="AB67" s="250"/>
      <c r="AC67" s="250"/>
      <c r="AD67" s="250"/>
      <c r="AE67" s="250"/>
      <c r="AF67" s="250"/>
      <c r="AG67" s="250"/>
      <c r="AH67" s="250"/>
      <c r="AI67" s="170" t="s">
        <v>178</v>
      </c>
      <c r="AJ67" s="171"/>
      <c r="AK67" s="171"/>
      <c r="AL67" s="171"/>
      <c r="AM67" s="171"/>
      <c r="AN67" s="171"/>
      <c r="AO67" s="171"/>
      <c r="AP67" s="172"/>
      <c r="AQ67" s="162" t="s">
        <v>93</v>
      </c>
      <c r="AR67" s="162"/>
      <c r="AS67" s="162"/>
      <c r="AT67" s="162"/>
      <c r="AU67" s="162"/>
      <c r="AV67" s="162"/>
      <c r="AW67" s="162"/>
      <c r="AX67" s="163"/>
    </row>
    <row r="68" spans="1:50" ht="23.65" customHeight="1" thickBot="1" x14ac:dyDescent="0.2">
      <c r="A68" s="104" t="s">
        <v>179</v>
      </c>
      <c r="B68" s="105"/>
      <c r="C68" s="105"/>
      <c r="D68" s="105"/>
      <c r="E68" s="105"/>
      <c r="F68" s="106"/>
      <c r="G68" s="6" t="s">
        <v>70</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26"/>
    </row>
    <row r="69" spans="1:50" ht="38.65" customHeight="1" thickBot="1" x14ac:dyDescent="0.2">
      <c r="A69" s="104"/>
      <c r="B69" s="105"/>
      <c r="C69" s="105"/>
      <c r="D69" s="105"/>
      <c r="E69" s="105"/>
      <c r="F69" s="106"/>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27"/>
    </row>
    <row r="70" spans="1:50" ht="41.25" customHeight="1" thickBot="1" x14ac:dyDescent="0.2">
      <c r="A70" s="104"/>
      <c r="B70" s="105"/>
      <c r="C70" s="105"/>
      <c r="D70" s="105"/>
      <c r="E70" s="105"/>
      <c r="F70" s="106"/>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27"/>
    </row>
    <row r="71" spans="1:50" ht="52.5" customHeight="1" thickBot="1" x14ac:dyDescent="0.2">
      <c r="A71" s="104"/>
      <c r="B71" s="105"/>
      <c r="C71" s="105"/>
      <c r="D71" s="105"/>
      <c r="E71" s="105"/>
      <c r="F71" s="106"/>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27"/>
    </row>
    <row r="72" spans="1:50" ht="52.5" customHeight="1" thickBot="1" x14ac:dyDescent="0.2">
      <c r="A72" s="104"/>
      <c r="B72" s="105"/>
      <c r="C72" s="105"/>
      <c r="D72" s="105"/>
      <c r="E72" s="105"/>
      <c r="F72" s="106"/>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27"/>
    </row>
    <row r="73" spans="1:50" ht="52.5" customHeight="1" thickBot="1" x14ac:dyDescent="0.2">
      <c r="A73" s="104"/>
      <c r="B73" s="105"/>
      <c r="C73" s="105"/>
      <c r="D73" s="105"/>
      <c r="E73" s="105"/>
      <c r="F73" s="106"/>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27"/>
    </row>
    <row r="74" spans="1:50" ht="52.5" customHeight="1" thickBot="1" x14ac:dyDescent="0.2">
      <c r="A74" s="104"/>
      <c r="B74" s="105"/>
      <c r="C74" s="105"/>
      <c r="D74" s="105"/>
      <c r="E74" s="105"/>
      <c r="F74" s="106"/>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27"/>
    </row>
    <row r="75" spans="1:50" ht="52.5" customHeight="1" thickBot="1" x14ac:dyDescent="0.2">
      <c r="A75" s="104"/>
      <c r="B75" s="105"/>
      <c r="C75" s="105"/>
      <c r="D75" s="105"/>
      <c r="E75" s="105"/>
      <c r="F75" s="106"/>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27"/>
    </row>
    <row r="76" spans="1:50" ht="52.5" customHeight="1" thickBot="1" x14ac:dyDescent="0.2">
      <c r="A76" s="104"/>
      <c r="B76" s="105"/>
      <c r="C76" s="105"/>
      <c r="D76" s="105"/>
      <c r="E76" s="105"/>
      <c r="F76" s="106"/>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27"/>
    </row>
    <row r="77" spans="1:50" ht="52.5" customHeight="1" thickBot="1" x14ac:dyDescent="0.2">
      <c r="A77" s="104"/>
      <c r="B77" s="105"/>
      <c r="C77" s="105"/>
      <c r="D77" s="105"/>
      <c r="E77" s="105"/>
      <c r="F77" s="106"/>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27"/>
    </row>
    <row r="78" spans="1:50" ht="52.5" customHeight="1" thickBot="1" x14ac:dyDescent="0.2">
      <c r="A78" s="104"/>
      <c r="B78" s="105"/>
      <c r="C78" s="105"/>
      <c r="D78" s="105"/>
      <c r="E78" s="105"/>
      <c r="F78" s="106"/>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27"/>
    </row>
    <row r="79" spans="1:50" ht="52.5" customHeight="1" thickBot="1" x14ac:dyDescent="0.2">
      <c r="A79" s="104"/>
      <c r="B79" s="105"/>
      <c r="C79" s="105"/>
      <c r="D79" s="105"/>
      <c r="E79" s="105"/>
      <c r="F79" s="106"/>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27"/>
    </row>
    <row r="80" spans="1:50" ht="42.6" customHeight="1" thickBot="1" x14ac:dyDescent="0.2">
      <c r="A80" s="104"/>
      <c r="B80" s="105"/>
      <c r="C80" s="105"/>
      <c r="D80" s="105"/>
      <c r="E80" s="105"/>
      <c r="F80" s="106"/>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27"/>
    </row>
    <row r="81" spans="1:50" ht="52.5" customHeight="1" thickBot="1" x14ac:dyDescent="0.2">
      <c r="A81" s="104"/>
      <c r="B81" s="105"/>
      <c r="C81" s="105"/>
      <c r="D81" s="105"/>
      <c r="E81" s="105"/>
      <c r="F81" s="106"/>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27"/>
    </row>
    <row r="82" spans="1:50" ht="52.5" customHeight="1" thickBot="1" x14ac:dyDescent="0.2">
      <c r="A82" s="104"/>
      <c r="B82" s="105"/>
      <c r="C82" s="105"/>
      <c r="D82" s="105"/>
      <c r="E82" s="105"/>
      <c r="F82" s="106"/>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27"/>
    </row>
    <row r="83" spans="1:50" ht="52.5" customHeight="1" thickBot="1" x14ac:dyDescent="0.2">
      <c r="A83" s="104"/>
      <c r="B83" s="105"/>
      <c r="C83" s="105"/>
      <c r="D83" s="105"/>
      <c r="E83" s="105"/>
      <c r="F83" s="106"/>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27"/>
    </row>
    <row r="84" spans="1:50" ht="52.5" customHeight="1" thickBot="1" x14ac:dyDescent="0.2">
      <c r="A84" s="104"/>
      <c r="B84" s="105"/>
      <c r="C84" s="105"/>
      <c r="D84" s="105"/>
      <c r="E84" s="105"/>
      <c r="F84" s="106"/>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27"/>
    </row>
    <row r="85" spans="1:50" ht="52.5" customHeight="1" thickBot="1" x14ac:dyDescent="0.2">
      <c r="A85" s="104"/>
      <c r="B85" s="105"/>
      <c r="C85" s="105"/>
      <c r="D85" s="105"/>
      <c r="E85" s="105"/>
      <c r="F85" s="106"/>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27"/>
    </row>
    <row r="86" spans="1:50" ht="52.5" customHeight="1" thickBot="1" x14ac:dyDescent="0.2">
      <c r="A86" s="104"/>
      <c r="B86" s="105"/>
      <c r="C86" s="105"/>
      <c r="D86" s="105"/>
      <c r="E86" s="105"/>
      <c r="F86" s="106"/>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27"/>
    </row>
    <row r="87" spans="1:50" ht="52.5" customHeight="1" thickBot="1" x14ac:dyDescent="0.2">
      <c r="A87" s="104"/>
      <c r="B87" s="105"/>
      <c r="C87" s="105"/>
      <c r="D87" s="105"/>
      <c r="E87" s="105"/>
      <c r="F87" s="106"/>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27"/>
    </row>
    <row r="88" spans="1:50" ht="52.5" customHeight="1" thickBot="1" x14ac:dyDescent="0.2">
      <c r="A88" s="104"/>
      <c r="B88" s="105"/>
      <c r="C88" s="105"/>
      <c r="D88" s="105"/>
      <c r="E88" s="105"/>
      <c r="F88" s="106"/>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27"/>
    </row>
    <row r="89" spans="1:50" ht="52.5" customHeight="1" thickBot="1" x14ac:dyDescent="0.2">
      <c r="A89" s="104"/>
      <c r="B89" s="105"/>
      <c r="C89" s="105"/>
      <c r="D89" s="105"/>
      <c r="E89" s="105"/>
      <c r="F89" s="106"/>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27"/>
    </row>
    <row r="90" spans="1:50" ht="47.85" customHeight="1" thickBot="1" x14ac:dyDescent="0.2">
      <c r="A90" s="104"/>
      <c r="B90" s="105"/>
      <c r="C90" s="105"/>
      <c r="D90" s="105"/>
      <c r="E90" s="105"/>
      <c r="F90" s="106"/>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7"/>
    </row>
    <row r="91" spans="1:50" ht="18.399999999999999" customHeight="1" thickBot="1" x14ac:dyDescent="0.2">
      <c r="A91" s="104"/>
      <c r="B91" s="105"/>
      <c r="C91" s="105"/>
      <c r="D91" s="105"/>
      <c r="E91" s="105"/>
      <c r="F91" s="106"/>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27"/>
    </row>
    <row r="92" spans="1:50" ht="14.25" thickBot="1" x14ac:dyDescent="0.2">
      <c r="A92" s="107"/>
      <c r="B92" s="108"/>
      <c r="C92" s="108"/>
      <c r="D92" s="108"/>
      <c r="E92" s="108"/>
      <c r="F92" s="10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28"/>
    </row>
    <row r="93" spans="1:50" ht="29.25" customHeight="1" x14ac:dyDescent="0.15">
      <c r="A93" s="81" t="s">
        <v>180</v>
      </c>
      <c r="B93" s="82"/>
      <c r="C93" s="82"/>
      <c r="D93" s="82"/>
      <c r="E93" s="82"/>
      <c r="F93" s="83"/>
      <c r="G93" s="312" t="s">
        <v>97</v>
      </c>
      <c r="H93" s="313"/>
      <c r="I93" s="313"/>
      <c r="J93" s="313"/>
      <c r="K93" s="313"/>
      <c r="L93" s="313"/>
      <c r="M93" s="313"/>
      <c r="N93" s="313"/>
      <c r="O93" s="313"/>
      <c r="P93" s="313"/>
      <c r="Q93" s="313"/>
      <c r="R93" s="313"/>
      <c r="S93" s="313"/>
      <c r="T93" s="313"/>
      <c r="U93" s="313"/>
      <c r="V93" s="313"/>
      <c r="W93" s="313"/>
      <c r="X93" s="313"/>
      <c r="Y93" s="313"/>
      <c r="Z93" s="313"/>
      <c r="AA93" s="313"/>
      <c r="AB93" s="314"/>
      <c r="AC93" s="312" t="s">
        <v>127</v>
      </c>
      <c r="AD93" s="313"/>
      <c r="AE93" s="313"/>
      <c r="AF93" s="313"/>
      <c r="AG93" s="313"/>
      <c r="AH93" s="313"/>
      <c r="AI93" s="313"/>
      <c r="AJ93" s="313"/>
      <c r="AK93" s="313"/>
      <c r="AL93" s="313"/>
      <c r="AM93" s="313"/>
      <c r="AN93" s="313"/>
      <c r="AO93" s="313"/>
      <c r="AP93" s="313"/>
      <c r="AQ93" s="313"/>
      <c r="AR93" s="313"/>
      <c r="AS93" s="313"/>
      <c r="AT93" s="313"/>
      <c r="AU93" s="313"/>
      <c r="AV93" s="313"/>
      <c r="AW93" s="313"/>
      <c r="AX93" s="315"/>
    </row>
    <row r="94" spans="1:50" ht="24.75" customHeight="1" x14ac:dyDescent="0.15">
      <c r="A94" s="84"/>
      <c r="B94" s="85"/>
      <c r="C94" s="85"/>
      <c r="D94" s="85"/>
      <c r="E94" s="85"/>
      <c r="F94" s="86"/>
      <c r="G94" s="93" t="s">
        <v>18</v>
      </c>
      <c r="H94" s="94"/>
      <c r="I94" s="94"/>
      <c r="J94" s="94"/>
      <c r="K94" s="94"/>
      <c r="L94" s="167" t="s">
        <v>19</v>
      </c>
      <c r="M94" s="168"/>
      <c r="N94" s="168"/>
      <c r="O94" s="168"/>
      <c r="P94" s="168"/>
      <c r="Q94" s="168"/>
      <c r="R94" s="168"/>
      <c r="S94" s="168"/>
      <c r="T94" s="168"/>
      <c r="U94" s="168"/>
      <c r="V94" s="168"/>
      <c r="W94" s="168"/>
      <c r="X94" s="169"/>
      <c r="Y94" s="90" t="s">
        <v>20</v>
      </c>
      <c r="Z94" s="91"/>
      <c r="AA94" s="91"/>
      <c r="AB94" s="92"/>
      <c r="AC94" s="93" t="s">
        <v>18</v>
      </c>
      <c r="AD94" s="94"/>
      <c r="AE94" s="94"/>
      <c r="AF94" s="94"/>
      <c r="AG94" s="94"/>
      <c r="AH94" s="167" t="s">
        <v>19</v>
      </c>
      <c r="AI94" s="168"/>
      <c r="AJ94" s="168"/>
      <c r="AK94" s="168"/>
      <c r="AL94" s="168"/>
      <c r="AM94" s="168"/>
      <c r="AN94" s="168"/>
      <c r="AO94" s="168"/>
      <c r="AP94" s="168"/>
      <c r="AQ94" s="168"/>
      <c r="AR94" s="168"/>
      <c r="AS94" s="168"/>
      <c r="AT94" s="169"/>
      <c r="AU94" s="90" t="s">
        <v>20</v>
      </c>
      <c r="AV94" s="91"/>
      <c r="AW94" s="91"/>
      <c r="AX94" s="231"/>
    </row>
    <row r="95" spans="1:50" ht="24.75" customHeight="1" x14ac:dyDescent="0.15">
      <c r="A95" s="84"/>
      <c r="B95" s="85"/>
      <c r="C95" s="85"/>
      <c r="D95" s="85"/>
      <c r="E95" s="85"/>
      <c r="F95" s="86"/>
      <c r="G95" s="210" t="s">
        <v>190</v>
      </c>
      <c r="H95" s="211"/>
      <c r="I95" s="211"/>
      <c r="J95" s="211"/>
      <c r="K95" s="212"/>
      <c r="L95" s="213" t="s">
        <v>98</v>
      </c>
      <c r="M95" s="214"/>
      <c r="N95" s="214"/>
      <c r="O95" s="214"/>
      <c r="P95" s="214"/>
      <c r="Q95" s="214"/>
      <c r="R95" s="214"/>
      <c r="S95" s="214"/>
      <c r="T95" s="214"/>
      <c r="U95" s="214"/>
      <c r="V95" s="214"/>
      <c r="W95" s="214"/>
      <c r="X95" s="215"/>
      <c r="Y95" s="232">
        <v>300000000</v>
      </c>
      <c r="Z95" s="233"/>
      <c r="AA95" s="233"/>
      <c r="AB95" s="234"/>
      <c r="AC95" s="210" t="s">
        <v>190</v>
      </c>
      <c r="AD95" s="211"/>
      <c r="AE95" s="211"/>
      <c r="AF95" s="211"/>
      <c r="AG95" s="212"/>
      <c r="AH95" s="213" t="s">
        <v>128</v>
      </c>
      <c r="AI95" s="214"/>
      <c r="AJ95" s="214"/>
      <c r="AK95" s="214"/>
      <c r="AL95" s="214"/>
      <c r="AM95" s="214"/>
      <c r="AN95" s="214"/>
      <c r="AO95" s="214"/>
      <c r="AP95" s="214"/>
      <c r="AQ95" s="214"/>
      <c r="AR95" s="214"/>
      <c r="AS95" s="214"/>
      <c r="AT95" s="215"/>
      <c r="AU95" s="232">
        <v>521850000</v>
      </c>
      <c r="AV95" s="233"/>
      <c r="AW95" s="233"/>
      <c r="AX95" s="325"/>
    </row>
    <row r="96" spans="1:50" ht="24.75" customHeight="1" x14ac:dyDescent="0.15">
      <c r="A96" s="84"/>
      <c r="B96" s="85"/>
      <c r="C96" s="85"/>
      <c r="D96" s="85"/>
      <c r="E96" s="85"/>
      <c r="F96" s="86"/>
      <c r="G96" s="326" t="s">
        <v>190</v>
      </c>
      <c r="H96" s="327"/>
      <c r="I96" s="327"/>
      <c r="J96" s="327"/>
      <c r="K96" s="328"/>
      <c r="L96" s="219" t="s">
        <v>144</v>
      </c>
      <c r="M96" s="220"/>
      <c r="N96" s="220"/>
      <c r="O96" s="220"/>
      <c r="P96" s="220"/>
      <c r="Q96" s="220"/>
      <c r="R96" s="220"/>
      <c r="S96" s="220"/>
      <c r="T96" s="220"/>
      <c r="U96" s="220"/>
      <c r="V96" s="220"/>
      <c r="W96" s="220"/>
      <c r="X96" s="221"/>
      <c r="Y96" s="235">
        <v>1558724790</v>
      </c>
      <c r="Z96" s="236"/>
      <c r="AA96" s="236"/>
      <c r="AB96" s="237"/>
      <c r="AC96" s="216"/>
      <c r="AD96" s="217"/>
      <c r="AE96" s="217"/>
      <c r="AF96" s="217"/>
      <c r="AG96" s="218"/>
      <c r="AH96" s="219"/>
      <c r="AI96" s="220"/>
      <c r="AJ96" s="220"/>
      <c r="AK96" s="220"/>
      <c r="AL96" s="220"/>
      <c r="AM96" s="220"/>
      <c r="AN96" s="220"/>
      <c r="AO96" s="220"/>
      <c r="AP96" s="220"/>
      <c r="AQ96" s="220"/>
      <c r="AR96" s="220"/>
      <c r="AS96" s="220"/>
      <c r="AT96" s="221"/>
      <c r="AU96" s="222"/>
      <c r="AV96" s="223"/>
      <c r="AW96" s="223"/>
      <c r="AX96" s="238"/>
    </row>
    <row r="97" spans="1:50" ht="24.75" customHeight="1" x14ac:dyDescent="0.15">
      <c r="A97" s="84"/>
      <c r="B97" s="85"/>
      <c r="C97" s="85"/>
      <c r="D97" s="85"/>
      <c r="E97" s="85"/>
      <c r="F97" s="86"/>
      <c r="G97" s="216"/>
      <c r="H97" s="217"/>
      <c r="I97" s="217"/>
      <c r="J97" s="217"/>
      <c r="K97" s="218"/>
      <c r="L97" s="219"/>
      <c r="M97" s="220"/>
      <c r="N97" s="220"/>
      <c r="O97" s="220"/>
      <c r="P97" s="220"/>
      <c r="Q97" s="220"/>
      <c r="R97" s="220"/>
      <c r="S97" s="220"/>
      <c r="T97" s="220"/>
      <c r="U97" s="220"/>
      <c r="V97" s="220"/>
      <c r="W97" s="220"/>
      <c r="X97" s="221"/>
      <c r="Y97" s="222"/>
      <c r="Z97" s="223"/>
      <c r="AA97" s="223"/>
      <c r="AB97" s="239"/>
      <c r="AC97" s="216"/>
      <c r="AD97" s="217"/>
      <c r="AE97" s="217"/>
      <c r="AF97" s="217"/>
      <c r="AG97" s="218"/>
      <c r="AH97" s="219"/>
      <c r="AI97" s="220"/>
      <c r="AJ97" s="220"/>
      <c r="AK97" s="220"/>
      <c r="AL97" s="220"/>
      <c r="AM97" s="220"/>
      <c r="AN97" s="220"/>
      <c r="AO97" s="220"/>
      <c r="AP97" s="220"/>
      <c r="AQ97" s="220"/>
      <c r="AR97" s="220"/>
      <c r="AS97" s="220"/>
      <c r="AT97" s="221"/>
      <c r="AU97" s="222"/>
      <c r="AV97" s="223"/>
      <c r="AW97" s="223"/>
      <c r="AX97" s="238"/>
    </row>
    <row r="98" spans="1:50" ht="24.75" customHeight="1" x14ac:dyDescent="0.15">
      <c r="A98" s="84"/>
      <c r="B98" s="85"/>
      <c r="C98" s="85"/>
      <c r="D98" s="85"/>
      <c r="E98" s="85"/>
      <c r="F98" s="86"/>
      <c r="G98" s="216"/>
      <c r="H98" s="217"/>
      <c r="I98" s="217"/>
      <c r="J98" s="217"/>
      <c r="K98" s="218"/>
      <c r="L98" s="219"/>
      <c r="M98" s="220"/>
      <c r="N98" s="220"/>
      <c r="O98" s="220"/>
      <c r="P98" s="220"/>
      <c r="Q98" s="220"/>
      <c r="R98" s="220"/>
      <c r="S98" s="220"/>
      <c r="T98" s="220"/>
      <c r="U98" s="220"/>
      <c r="V98" s="220"/>
      <c r="W98" s="220"/>
      <c r="X98" s="221"/>
      <c r="Y98" s="222"/>
      <c r="Z98" s="223"/>
      <c r="AA98" s="223"/>
      <c r="AB98" s="239"/>
      <c r="AC98" s="216"/>
      <c r="AD98" s="217"/>
      <c r="AE98" s="217"/>
      <c r="AF98" s="217"/>
      <c r="AG98" s="218"/>
      <c r="AH98" s="219"/>
      <c r="AI98" s="220"/>
      <c r="AJ98" s="220"/>
      <c r="AK98" s="220"/>
      <c r="AL98" s="220"/>
      <c r="AM98" s="220"/>
      <c r="AN98" s="220"/>
      <c r="AO98" s="220"/>
      <c r="AP98" s="220"/>
      <c r="AQ98" s="220"/>
      <c r="AR98" s="220"/>
      <c r="AS98" s="220"/>
      <c r="AT98" s="221"/>
      <c r="AU98" s="222"/>
      <c r="AV98" s="223"/>
      <c r="AW98" s="223"/>
      <c r="AX98" s="238"/>
    </row>
    <row r="99" spans="1:50" ht="24.75" customHeight="1" x14ac:dyDescent="0.15">
      <c r="A99" s="84"/>
      <c r="B99" s="85"/>
      <c r="C99" s="85"/>
      <c r="D99" s="85"/>
      <c r="E99" s="85"/>
      <c r="F99" s="86"/>
      <c r="G99" s="216"/>
      <c r="H99" s="217"/>
      <c r="I99" s="217"/>
      <c r="J99" s="217"/>
      <c r="K99" s="218"/>
      <c r="L99" s="219"/>
      <c r="M99" s="220"/>
      <c r="N99" s="220"/>
      <c r="O99" s="220"/>
      <c r="P99" s="220"/>
      <c r="Q99" s="220"/>
      <c r="R99" s="220"/>
      <c r="S99" s="220"/>
      <c r="T99" s="220"/>
      <c r="U99" s="220"/>
      <c r="V99" s="220"/>
      <c r="W99" s="220"/>
      <c r="X99" s="221"/>
      <c r="Y99" s="222"/>
      <c r="Z99" s="223"/>
      <c r="AA99" s="223"/>
      <c r="AB99" s="223"/>
      <c r="AC99" s="216"/>
      <c r="AD99" s="217"/>
      <c r="AE99" s="217"/>
      <c r="AF99" s="217"/>
      <c r="AG99" s="218"/>
      <c r="AH99" s="219"/>
      <c r="AI99" s="220"/>
      <c r="AJ99" s="220"/>
      <c r="AK99" s="220"/>
      <c r="AL99" s="220"/>
      <c r="AM99" s="220"/>
      <c r="AN99" s="220"/>
      <c r="AO99" s="220"/>
      <c r="AP99" s="220"/>
      <c r="AQ99" s="220"/>
      <c r="AR99" s="220"/>
      <c r="AS99" s="220"/>
      <c r="AT99" s="221"/>
      <c r="AU99" s="222"/>
      <c r="AV99" s="223"/>
      <c r="AW99" s="223"/>
      <c r="AX99" s="238"/>
    </row>
    <row r="100" spans="1:50" ht="24.75" customHeight="1" x14ac:dyDescent="0.15">
      <c r="A100" s="84"/>
      <c r="B100" s="85"/>
      <c r="C100" s="85"/>
      <c r="D100" s="85"/>
      <c r="E100" s="85"/>
      <c r="F100" s="86"/>
      <c r="G100" s="216"/>
      <c r="H100" s="217"/>
      <c r="I100" s="217"/>
      <c r="J100" s="217"/>
      <c r="K100" s="218"/>
      <c r="L100" s="219"/>
      <c r="M100" s="220"/>
      <c r="N100" s="220"/>
      <c r="O100" s="220"/>
      <c r="P100" s="220"/>
      <c r="Q100" s="220"/>
      <c r="R100" s="220"/>
      <c r="S100" s="220"/>
      <c r="T100" s="220"/>
      <c r="U100" s="220"/>
      <c r="V100" s="220"/>
      <c r="W100" s="220"/>
      <c r="X100" s="221"/>
      <c r="Y100" s="222"/>
      <c r="Z100" s="223"/>
      <c r="AA100" s="223"/>
      <c r="AB100" s="223"/>
      <c r="AC100" s="216"/>
      <c r="AD100" s="217"/>
      <c r="AE100" s="217"/>
      <c r="AF100" s="217"/>
      <c r="AG100" s="218"/>
      <c r="AH100" s="219"/>
      <c r="AI100" s="220"/>
      <c r="AJ100" s="220"/>
      <c r="AK100" s="220"/>
      <c r="AL100" s="220"/>
      <c r="AM100" s="220"/>
      <c r="AN100" s="220"/>
      <c r="AO100" s="220"/>
      <c r="AP100" s="220"/>
      <c r="AQ100" s="220"/>
      <c r="AR100" s="220"/>
      <c r="AS100" s="220"/>
      <c r="AT100" s="221"/>
      <c r="AU100" s="222"/>
      <c r="AV100" s="223"/>
      <c r="AW100" s="223"/>
      <c r="AX100" s="238"/>
    </row>
    <row r="101" spans="1:50" ht="24.75" customHeight="1" x14ac:dyDescent="0.15">
      <c r="A101" s="84"/>
      <c r="B101" s="85"/>
      <c r="C101" s="85"/>
      <c r="D101" s="85"/>
      <c r="E101" s="85"/>
      <c r="F101" s="86"/>
      <c r="G101" s="216"/>
      <c r="H101" s="217"/>
      <c r="I101" s="217"/>
      <c r="J101" s="217"/>
      <c r="K101" s="218"/>
      <c r="L101" s="219"/>
      <c r="M101" s="220"/>
      <c r="N101" s="220"/>
      <c r="O101" s="220"/>
      <c r="P101" s="220"/>
      <c r="Q101" s="220"/>
      <c r="R101" s="220"/>
      <c r="S101" s="220"/>
      <c r="T101" s="220"/>
      <c r="U101" s="220"/>
      <c r="V101" s="220"/>
      <c r="W101" s="220"/>
      <c r="X101" s="221"/>
      <c r="Y101" s="222"/>
      <c r="Z101" s="223"/>
      <c r="AA101" s="223"/>
      <c r="AB101" s="223"/>
      <c r="AC101" s="216"/>
      <c r="AD101" s="217"/>
      <c r="AE101" s="217"/>
      <c r="AF101" s="217"/>
      <c r="AG101" s="218"/>
      <c r="AH101" s="219"/>
      <c r="AI101" s="220"/>
      <c r="AJ101" s="220"/>
      <c r="AK101" s="220"/>
      <c r="AL101" s="220"/>
      <c r="AM101" s="220"/>
      <c r="AN101" s="220"/>
      <c r="AO101" s="220"/>
      <c r="AP101" s="220"/>
      <c r="AQ101" s="220"/>
      <c r="AR101" s="220"/>
      <c r="AS101" s="220"/>
      <c r="AT101" s="221"/>
      <c r="AU101" s="222"/>
      <c r="AV101" s="223"/>
      <c r="AW101" s="223"/>
      <c r="AX101" s="238"/>
    </row>
    <row r="102" spans="1:50" ht="24.75" customHeight="1" x14ac:dyDescent="0.15">
      <c r="A102" s="84"/>
      <c r="B102" s="85"/>
      <c r="C102" s="85"/>
      <c r="D102" s="85"/>
      <c r="E102" s="85"/>
      <c r="F102" s="86"/>
      <c r="G102" s="498"/>
      <c r="H102" s="499"/>
      <c r="I102" s="499"/>
      <c r="J102" s="499"/>
      <c r="K102" s="500"/>
      <c r="L102" s="501"/>
      <c r="M102" s="502"/>
      <c r="N102" s="502"/>
      <c r="O102" s="502"/>
      <c r="P102" s="502"/>
      <c r="Q102" s="502"/>
      <c r="R102" s="502"/>
      <c r="S102" s="502"/>
      <c r="T102" s="502"/>
      <c r="U102" s="502"/>
      <c r="V102" s="502"/>
      <c r="W102" s="502"/>
      <c r="X102" s="503"/>
      <c r="Y102" s="504"/>
      <c r="Z102" s="505"/>
      <c r="AA102" s="505"/>
      <c r="AB102" s="505"/>
      <c r="AC102" s="498"/>
      <c r="AD102" s="499"/>
      <c r="AE102" s="499"/>
      <c r="AF102" s="499"/>
      <c r="AG102" s="500"/>
      <c r="AH102" s="501"/>
      <c r="AI102" s="502"/>
      <c r="AJ102" s="502"/>
      <c r="AK102" s="502"/>
      <c r="AL102" s="502"/>
      <c r="AM102" s="502"/>
      <c r="AN102" s="502"/>
      <c r="AO102" s="502"/>
      <c r="AP102" s="502"/>
      <c r="AQ102" s="502"/>
      <c r="AR102" s="502"/>
      <c r="AS102" s="502"/>
      <c r="AT102" s="503"/>
      <c r="AU102" s="504"/>
      <c r="AV102" s="505"/>
      <c r="AW102" s="505"/>
      <c r="AX102" s="506"/>
    </row>
    <row r="103" spans="1:50" ht="24.75" customHeight="1" x14ac:dyDescent="0.15">
      <c r="A103" s="84"/>
      <c r="B103" s="85"/>
      <c r="C103" s="85"/>
      <c r="D103" s="85"/>
      <c r="E103" s="85"/>
      <c r="F103" s="86"/>
      <c r="G103" s="224" t="s">
        <v>21</v>
      </c>
      <c r="H103" s="168"/>
      <c r="I103" s="168"/>
      <c r="J103" s="168"/>
      <c r="K103" s="168"/>
      <c r="L103" s="225"/>
      <c r="M103" s="226"/>
      <c r="N103" s="226"/>
      <c r="O103" s="226"/>
      <c r="P103" s="226"/>
      <c r="Q103" s="226"/>
      <c r="R103" s="226"/>
      <c r="S103" s="226"/>
      <c r="T103" s="226"/>
      <c r="U103" s="226"/>
      <c r="V103" s="226"/>
      <c r="W103" s="226"/>
      <c r="X103" s="227"/>
      <c r="Y103" s="228">
        <f>SUM(Y95:AB102)</f>
        <v>1858724790</v>
      </c>
      <c r="Z103" s="229"/>
      <c r="AA103" s="229"/>
      <c r="AB103" s="230"/>
      <c r="AC103" s="224" t="s">
        <v>21</v>
      </c>
      <c r="AD103" s="168"/>
      <c r="AE103" s="168"/>
      <c r="AF103" s="168"/>
      <c r="AG103" s="168"/>
      <c r="AH103" s="225"/>
      <c r="AI103" s="226"/>
      <c r="AJ103" s="226"/>
      <c r="AK103" s="226"/>
      <c r="AL103" s="226"/>
      <c r="AM103" s="226"/>
      <c r="AN103" s="226"/>
      <c r="AO103" s="226"/>
      <c r="AP103" s="226"/>
      <c r="AQ103" s="226"/>
      <c r="AR103" s="226"/>
      <c r="AS103" s="226"/>
      <c r="AT103" s="227"/>
      <c r="AU103" s="228">
        <f>SUM(AU95:AX102)</f>
        <v>521850000</v>
      </c>
      <c r="AV103" s="229"/>
      <c r="AW103" s="229"/>
      <c r="AX103" s="497"/>
    </row>
    <row r="104" spans="1:50" ht="30" customHeight="1" x14ac:dyDescent="0.15">
      <c r="A104" s="84"/>
      <c r="B104" s="85"/>
      <c r="C104" s="85"/>
      <c r="D104" s="85"/>
      <c r="E104" s="85"/>
      <c r="F104" s="86"/>
      <c r="G104" s="508" t="s">
        <v>99</v>
      </c>
      <c r="H104" s="509"/>
      <c r="I104" s="509"/>
      <c r="J104" s="509"/>
      <c r="K104" s="509"/>
      <c r="L104" s="509"/>
      <c r="M104" s="509"/>
      <c r="N104" s="509"/>
      <c r="O104" s="509"/>
      <c r="P104" s="509"/>
      <c r="Q104" s="509"/>
      <c r="R104" s="509"/>
      <c r="S104" s="509"/>
      <c r="T104" s="509"/>
      <c r="U104" s="509"/>
      <c r="V104" s="509"/>
      <c r="W104" s="509"/>
      <c r="X104" s="509"/>
      <c r="Y104" s="509"/>
      <c r="Z104" s="509"/>
      <c r="AA104" s="509"/>
      <c r="AB104" s="510"/>
      <c r="AC104" s="508" t="s">
        <v>129</v>
      </c>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11"/>
    </row>
    <row r="105" spans="1:50" ht="25.5" customHeight="1" x14ac:dyDescent="0.15">
      <c r="A105" s="84"/>
      <c r="B105" s="85"/>
      <c r="C105" s="85"/>
      <c r="D105" s="85"/>
      <c r="E105" s="85"/>
      <c r="F105" s="86"/>
      <c r="G105" s="93" t="s">
        <v>18</v>
      </c>
      <c r="H105" s="94"/>
      <c r="I105" s="94"/>
      <c r="J105" s="94"/>
      <c r="K105" s="94"/>
      <c r="L105" s="167" t="s">
        <v>19</v>
      </c>
      <c r="M105" s="168"/>
      <c r="N105" s="168"/>
      <c r="O105" s="168"/>
      <c r="P105" s="168"/>
      <c r="Q105" s="168"/>
      <c r="R105" s="168"/>
      <c r="S105" s="168"/>
      <c r="T105" s="168"/>
      <c r="U105" s="168"/>
      <c r="V105" s="168"/>
      <c r="W105" s="168"/>
      <c r="X105" s="169"/>
      <c r="Y105" s="90" t="s">
        <v>20</v>
      </c>
      <c r="Z105" s="91"/>
      <c r="AA105" s="91"/>
      <c r="AB105" s="92"/>
      <c r="AC105" s="93" t="s">
        <v>18</v>
      </c>
      <c r="AD105" s="94"/>
      <c r="AE105" s="94"/>
      <c r="AF105" s="94"/>
      <c r="AG105" s="94"/>
      <c r="AH105" s="167" t="s">
        <v>19</v>
      </c>
      <c r="AI105" s="168"/>
      <c r="AJ105" s="168"/>
      <c r="AK105" s="168"/>
      <c r="AL105" s="168"/>
      <c r="AM105" s="168"/>
      <c r="AN105" s="168"/>
      <c r="AO105" s="168"/>
      <c r="AP105" s="168"/>
      <c r="AQ105" s="168"/>
      <c r="AR105" s="168"/>
      <c r="AS105" s="168"/>
      <c r="AT105" s="169"/>
      <c r="AU105" s="90" t="s">
        <v>20</v>
      </c>
      <c r="AV105" s="91"/>
      <c r="AW105" s="91"/>
      <c r="AX105" s="231"/>
    </row>
    <row r="106" spans="1:50" ht="24.75" customHeight="1" x14ac:dyDescent="0.15">
      <c r="A106" s="84"/>
      <c r="B106" s="85"/>
      <c r="C106" s="85"/>
      <c r="D106" s="85"/>
      <c r="E106" s="85"/>
      <c r="F106" s="86"/>
      <c r="G106" s="210" t="s">
        <v>190</v>
      </c>
      <c r="H106" s="211"/>
      <c r="I106" s="211"/>
      <c r="J106" s="211"/>
      <c r="K106" s="212"/>
      <c r="L106" s="213" t="s">
        <v>98</v>
      </c>
      <c r="M106" s="214"/>
      <c r="N106" s="214"/>
      <c r="O106" s="214"/>
      <c r="P106" s="214"/>
      <c r="Q106" s="214"/>
      <c r="R106" s="214"/>
      <c r="S106" s="214"/>
      <c r="T106" s="214"/>
      <c r="U106" s="214"/>
      <c r="V106" s="214"/>
      <c r="W106" s="214"/>
      <c r="X106" s="215"/>
      <c r="Y106" s="232">
        <v>300000000</v>
      </c>
      <c r="Z106" s="233"/>
      <c r="AA106" s="233"/>
      <c r="AB106" s="507"/>
      <c r="AC106" s="210" t="s">
        <v>190</v>
      </c>
      <c r="AD106" s="211"/>
      <c r="AE106" s="211"/>
      <c r="AF106" s="211"/>
      <c r="AG106" s="212"/>
      <c r="AH106" s="213" t="s">
        <v>130</v>
      </c>
      <c r="AI106" s="214"/>
      <c r="AJ106" s="214"/>
      <c r="AK106" s="214"/>
      <c r="AL106" s="214"/>
      <c r="AM106" s="214"/>
      <c r="AN106" s="214"/>
      <c r="AO106" s="214"/>
      <c r="AP106" s="214"/>
      <c r="AQ106" s="214"/>
      <c r="AR106" s="214"/>
      <c r="AS106" s="214"/>
      <c r="AT106" s="215"/>
      <c r="AU106" s="232">
        <v>273000000</v>
      </c>
      <c r="AV106" s="233"/>
      <c r="AW106" s="233"/>
      <c r="AX106" s="325"/>
    </row>
    <row r="107" spans="1:50" ht="24.75" customHeight="1" x14ac:dyDescent="0.15">
      <c r="A107" s="84"/>
      <c r="B107" s="85"/>
      <c r="C107" s="85"/>
      <c r="D107" s="85"/>
      <c r="E107" s="85"/>
      <c r="F107" s="86"/>
      <c r="G107" s="216"/>
      <c r="H107" s="217"/>
      <c r="I107" s="217"/>
      <c r="J107" s="217"/>
      <c r="K107" s="218"/>
      <c r="L107" s="219"/>
      <c r="M107" s="220"/>
      <c r="N107" s="220"/>
      <c r="O107" s="220"/>
      <c r="P107" s="220"/>
      <c r="Q107" s="220"/>
      <c r="R107" s="220"/>
      <c r="S107" s="220"/>
      <c r="T107" s="220"/>
      <c r="U107" s="220"/>
      <c r="V107" s="220"/>
      <c r="W107" s="220"/>
      <c r="X107" s="221"/>
      <c r="Y107" s="222"/>
      <c r="Z107" s="223"/>
      <c r="AA107" s="223"/>
      <c r="AB107" s="239"/>
      <c r="AC107" s="216"/>
      <c r="AD107" s="217"/>
      <c r="AE107" s="217"/>
      <c r="AF107" s="217"/>
      <c r="AG107" s="218"/>
      <c r="AH107" s="219"/>
      <c r="AI107" s="220"/>
      <c r="AJ107" s="220"/>
      <c r="AK107" s="220"/>
      <c r="AL107" s="220"/>
      <c r="AM107" s="220"/>
      <c r="AN107" s="220"/>
      <c r="AO107" s="220"/>
      <c r="AP107" s="220"/>
      <c r="AQ107" s="220"/>
      <c r="AR107" s="220"/>
      <c r="AS107" s="220"/>
      <c r="AT107" s="221"/>
      <c r="AU107" s="222"/>
      <c r="AV107" s="223"/>
      <c r="AW107" s="223"/>
      <c r="AX107" s="238"/>
    </row>
    <row r="108" spans="1:50" ht="24.75" customHeight="1" x14ac:dyDescent="0.15">
      <c r="A108" s="84"/>
      <c r="B108" s="85"/>
      <c r="C108" s="85"/>
      <c r="D108" s="85"/>
      <c r="E108" s="85"/>
      <c r="F108" s="86"/>
      <c r="G108" s="216"/>
      <c r="H108" s="217"/>
      <c r="I108" s="217"/>
      <c r="J108" s="217"/>
      <c r="K108" s="218"/>
      <c r="L108" s="219"/>
      <c r="M108" s="220"/>
      <c r="N108" s="220"/>
      <c r="O108" s="220"/>
      <c r="P108" s="220"/>
      <c r="Q108" s="220"/>
      <c r="R108" s="220"/>
      <c r="S108" s="220"/>
      <c r="T108" s="220"/>
      <c r="U108" s="220"/>
      <c r="V108" s="220"/>
      <c r="W108" s="220"/>
      <c r="X108" s="221"/>
      <c r="Y108" s="222"/>
      <c r="Z108" s="223"/>
      <c r="AA108" s="223"/>
      <c r="AB108" s="239"/>
      <c r="AC108" s="216"/>
      <c r="AD108" s="217"/>
      <c r="AE108" s="217"/>
      <c r="AF108" s="217"/>
      <c r="AG108" s="218"/>
      <c r="AH108" s="219"/>
      <c r="AI108" s="220"/>
      <c r="AJ108" s="220"/>
      <c r="AK108" s="220"/>
      <c r="AL108" s="220"/>
      <c r="AM108" s="220"/>
      <c r="AN108" s="220"/>
      <c r="AO108" s="220"/>
      <c r="AP108" s="220"/>
      <c r="AQ108" s="220"/>
      <c r="AR108" s="220"/>
      <c r="AS108" s="220"/>
      <c r="AT108" s="221"/>
      <c r="AU108" s="222"/>
      <c r="AV108" s="223"/>
      <c r="AW108" s="223"/>
      <c r="AX108" s="238"/>
    </row>
    <row r="109" spans="1:50" ht="24.75" customHeight="1" x14ac:dyDescent="0.15">
      <c r="A109" s="84"/>
      <c r="B109" s="85"/>
      <c r="C109" s="85"/>
      <c r="D109" s="85"/>
      <c r="E109" s="85"/>
      <c r="F109" s="86"/>
      <c r="G109" s="216"/>
      <c r="H109" s="217"/>
      <c r="I109" s="217"/>
      <c r="J109" s="217"/>
      <c r="K109" s="218"/>
      <c r="L109" s="219"/>
      <c r="M109" s="220"/>
      <c r="N109" s="220"/>
      <c r="O109" s="220"/>
      <c r="P109" s="220"/>
      <c r="Q109" s="220"/>
      <c r="R109" s="220"/>
      <c r="S109" s="220"/>
      <c r="T109" s="220"/>
      <c r="U109" s="220"/>
      <c r="V109" s="220"/>
      <c r="W109" s="220"/>
      <c r="X109" s="221"/>
      <c r="Y109" s="222"/>
      <c r="Z109" s="223"/>
      <c r="AA109" s="223"/>
      <c r="AB109" s="239"/>
      <c r="AC109" s="216"/>
      <c r="AD109" s="217"/>
      <c r="AE109" s="217"/>
      <c r="AF109" s="217"/>
      <c r="AG109" s="218"/>
      <c r="AH109" s="219"/>
      <c r="AI109" s="220"/>
      <c r="AJ109" s="220"/>
      <c r="AK109" s="220"/>
      <c r="AL109" s="220"/>
      <c r="AM109" s="220"/>
      <c r="AN109" s="220"/>
      <c r="AO109" s="220"/>
      <c r="AP109" s="220"/>
      <c r="AQ109" s="220"/>
      <c r="AR109" s="220"/>
      <c r="AS109" s="220"/>
      <c r="AT109" s="221"/>
      <c r="AU109" s="222"/>
      <c r="AV109" s="223"/>
      <c r="AW109" s="223"/>
      <c r="AX109" s="238"/>
    </row>
    <row r="110" spans="1:50" ht="24.75" customHeight="1" x14ac:dyDescent="0.15">
      <c r="A110" s="84"/>
      <c r="B110" s="85"/>
      <c r="C110" s="85"/>
      <c r="D110" s="85"/>
      <c r="E110" s="85"/>
      <c r="F110" s="86"/>
      <c r="G110" s="216"/>
      <c r="H110" s="217"/>
      <c r="I110" s="217"/>
      <c r="J110" s="217"/>
      <c r="K110" s="218"/>
      <c r="L110" s="219"/>
      <c r="M110" s="220"/>
      <c r="N110" s="220"/>
      <c r="O110" s="220"/>
      <c r="P110" s="220"/>
      <c r="Q110" s="220"/>
      <c r="R110" s="220"/>
      <c r="S110" s="220"/>
      <c r="T110" s="220"/>
      <c r="U110" s="220"/>
      <c r="V110" s="220"/>
      <c r="W110" s="220"/>
      <c r="X110" s="221"/>
      <c r="Y110" s="222"/>
      <c r="Z110" s="223"/>
      <c r="AA110" s="223"/>
      <c r="AB110" s="223"/>
      <c r="AC110" s="216"/>
      <c r="AD110" s="217"/>
      <c r="AE110" s="217"/>
      <c r="AF110" s="217"/>
      <c r="AG110" s="218"/>
      <c r="AH110" s="219"/>
      <c r="AI110" s="220"/>
      <c r="AJ110" s="220"/>
      <c r="AK110" s="220"/>
      <c r="AL110" s="220"/>
      <c r="AM110" s="220"/>
      <c r="AN110" s="220"/>
      <c r="AO110" s="220"/>
      <c r="AP110" s="220"/>
      <c r="AQ110" s="220"/>
      <c r="AR110" s="220"/>
      <c r="AS110" s="220"/>
      <c r="AT110" s="221"/>
      <c r="AU110" s="222"/>
      <c r="AV110" s="223"/>
      <c r="AW110" s="223"/>
      <c r="AX110" s="238"/>
    </row>
    <row r="111" spans="1:50" ht="24.75" customHeight="1" x14ac:dyDescent="0.15">
      <c r="A111" s="84"/>
      <c r="B111" s="85"/>
      <c r="C111" s="85"/>
      <c r="D111" s="85"/>
      <c r="E111" s="85"/>
      <c r="F111" s="86"/>
      <c r="G111" s="216"/>
      <c r="H111" s="217"/>
      <c r="I111" s="217"/>
      <c r="J111" s="217"/>
      <c r="K111" s="218"/>
      <c r="L111" s="219"/>
      <c r="M111" s="220"/>
      <c r="N111" s="220"/>
      <c r="O111" s="220"/>
      <c r="P111" s="220"/>
      <c r="Q111" s="220"/>
      <c r="R111" s="220"/>
      <c r="S111" s="220"/>
      <c r="T111" s="220"/>
      <c r="U111" s="220"/>
      <c r="V111" s="220"/>
      <c r="W111" s="220"/>
      <c r="X111" s="221"/>
      <c r="Y111" s="222"/>
      <c r="Z111" s="223"/>
      <c r="AA111" s="223"/>
      <c r="AB111" s="223"/>
      <c r="AC111" s="216"/>
      <c r="AD111" s="217"/>
      <c r="AE111" s="217"/>
      <c r="AF111" s="217"/>
      <c r="AG111" s="218"/>
      <c r="AH111" s="219"/>
      <c r="AI111" s="220"/>
      <c r="AJ111" s="220"/>
      <c r="AK111" s="220"/>
      <c r="AL111" s="220"/>
      <c r="AM111" s="220"/>
      <c r="AN111" s="220"/>
      <c r="AO111" s="220"/>
      <c r="AP111" s="220"/>
      <c r="AQ111" s="220"/>
      <c r="AR111" s="220"/>
      <c r="AS111" s="220"/>
      <c r="AT111" s="221"/>
      <c r="AU111" s="222"/>
      <c r="AV111" s="223"/>
      <c r="AW111" s="223"/>
      <c r="AX111" s="238"/>
    </row>
    <row r="112" spans="1:50" ht="24.75" customHeight="1" x14ac:dyDescent="0.15">
      <c r="A112" s="84"/>
      <c r="B112" s="85"/>
      <c r="C112" s="85"/>
      <c r="D112" s="85"/>
      <c r="E112" s="85"/>
      <c r="F112" s="86"/>
      <c r="G112" s="216"/>
      <c r="H112" s="217"/>
      <c r="I112" s="217"/>
      <c r="J112" s="217"/>
      <c r="K112" s="218"/>
      <c r="L112" s="219"/>
      <c r="M112" s="220"/>
      <c r="N112" s="220"/>
      <c r="O112" s="220"/>
      <c r="P112" s="220"/>
      <c r="Q112" s="220"/>
      <c r="R112" s="220"/>
      <c r="S112" s="220"/>
      <c r="T112" s="220"/>
      <c r="U112" s="220"/>
      <c r="V112" s="220"/>
      <c r="W112" s="220"/>
      <c r="X112" s="221"/>
      <c r="Y112" s="222"/>
      <c r="Z112" s="223"/>
      <c r="AA112" s="223"/>
      <c r="AB112" s="223"/>
      <c r="AC112" s="216"/>
      <c r="AD112" s="217"/>
      <c r="AE112" s="217"/>
      <c r="AF112" s="217"/>
      <c r="AG112" s="218"/>
      <c r="AH112" s="219"/>
      <c r="AI112" s="220"/>
      <c r="AJ112" s="220"/>
      <c r="AK112" s="220"/>
      <c r="AL112" s="220"/>
      <c r="AM112" s="220"/>
      <c r="AN112" s="220"/>
      <c r="AO112" s="220"/>
      <c r="AP112" s="220"/>
      <c r="AQ112" s="220"/>
      <c r="AR112" s="220"/>
      <c r="AS112" s="220"/>
      <c r="AT112" s="221"/>
      <c r="AU112" s="222"/>
      <c r="AV112" s="223"/>
      <c r="AW112" s="223"/>
      <c r="AX112" s="238"/>
    </row>
    <row r="113" spans="1:50" ht="24.75" customHeight="1" x14ac:dyDescent="0.15">
      <c r="A113" s="84"/>
      <c r="B113" s="85"/>
      <c r="C113" s="85"/>
      <c r="D113" s="85"/>
      <c r="E113" s="85"/>
      <c r="F113" s="86"/>
      <c r="G113" s="498"/>
      <c r="H113" s="499"/>
      <c r="I113" s="499"/>
      <c r="J113" s="499"/>
      <c r="K113" s="500"/>
      <c r="L113" s="501"/>
      <c r="M113" s="502"/>
      <c r="N113" s="502"/>
      <c r="O113" s="502"/>
      <c r="P113" s="502"/>
      <c r="Q113" s="502"/>
      <c r="R113" s="502"/>
      <c r="S113" s="502"/>
      <c r="T113" s="502"/>
      <c r="U113" s="502"/>
      <c r="V113" s="502"/>
      <c r="W113" s="502"/>
      <c r="X113" s="503"/>
      <c r="Y113" s="504"/>
      <c r="Z113" s="505"/>
      <c r="AA113" s="505"/>
      <c r="AB113" s="505"/>
      <c r="AC113" s="498"/>
      <c r="AD113" s="499"/>
      <c r="AE113" s="499"/>
      <c r="AF113" s="499"/>
      <c r="AG113" s="500"/>
      <c r="AH113" s="501"/>
      <c r="AI113" s="502"/>
      <c r="AJ113" s="502"/>
      <c r="AK113" s="502"/>
      <c r="AL113" s="502"/>
      <c r="AM113" s="502"/>
      <c r="AN113" s="502"/>
      <c r="AO113" s="502"/>
      <c r="AP113" s="502"/>
      <c r="AQ113" s="502"/>
      <c r="AR113" s="502"/>
      <c r="AS113" s="502"/>
      <c r="AT113" s="503"/>
      <c r="AU113" s="504"/>
      <c r="AV113" s="505"/>
      <c r="AW113" s="505"/>
      <c r="AX113" s="506"/>
    </row>
    <row r="114" spans="1:50" ht="24.75" customHeight="1" x14ac:dyDescent="0.15">
      <c r="A114" s="84"/>
      <c r="B114" s="85"/>
      <c r="C114" s="85"/>
      <c r="D114" s="85"/>
      <c r="E114" s="85"/>
      <c r="F114" s="86"/>
      <c r="G114" s="224" t="s">
        <v>21</v>
      </c>
      <c r="H114" s="168"/>
      <c r="I114" s="168"/>
      <c r="J114" s="168"/>
      <c r="K114" s="168"/>
      <c r="L114" s="225"/>
      <c r="M114" s="226"/>
      <c r="N114" s="226"/>
      <c r="O114" s="226"/>
      <c r="P114" s="226"/>
      <c r="Q114" s="226"/>
      <c r="R114" s="226"/>
      <c r="S114" s="226"/>
      <c r="T114" s="226"/>
      <c r="U114" s="226"/>
      <c r="V114" s="226"/>
      <c r="W114" s="226"/>
      <c r="X114" s="227"/>
      <c r="Y114" s="228">
        <f>SUM(Y106:AB113)</f>
        <v>300000000</v>
      </c>
      <c r="Z114" s="229"/>
      <c r="AA114" s="229"/>
      <c r="AB114" s="230"/>
      <c r="AC114" s="224" t="s">
        <v>21</v>
      </c>
      <c r="AD114" s="168"/>
      <c r="AE114" s="168"/>
      <c r="AF114" s="168"/>
      <c r="AG114" s="168"/>
      <c r="AH114" s="225"/>
      <c r="AI114" s="226"/>
      <c r="AJ114" s="226"/>
      <c r="AK114" s="226"/>
      <c r="AL114" s="226"/>
      <c r="AM114" s="226"/>
      <c r="AN114" s="226"/>
      <c r="AO114" s="226"/>
      <c r="AP114" s="226"/>
      <c r="AQ114" s="226"/>
      <c r="AR114" s="226"/>
      <c r="AS114" s="226"/>
      <c r="AT114" s="227"/>
      <c r="AU114" s="228">
        <f>SUM(AU106:AX113)</f>
        <v>273000000</v>
      </c>
      <c r="AV114" s="229"/>
      <c r="AW114" s="229"/>
      <c r="AX114" s="497"/>
    </row>
    <row r="115" spans="1:50" ht="30" customHeight="1" x14ac:dyDescent="0.15">
      <c r="A115" s="84"/>
      <c r="B115" s="85"/>
      <c r="C115" s="85"/>
      <c r="D115" s="85"/>
      <c r="E115" s="85"/>
      <c r="F115" s="86"/>
      <c r="G115" s="508" t="s">
        <v>126</v>
      </c>
      <c r="H115" s="509"/>
      <c r="I115" s="509"/>
      <c r="J115" s="509"/>
      <c r="K115" s="509"/>
      <c r="L115" s="509"/>
      <c r="M115" s="509"/>
      <c r="N115" s="509"/>
      <c r="O115" s="509"/>
      <c r="P115" s="509"/>
      <c r="Q115" s="509"/>
      <c r="R115" s="509"/>
      <c r="S115" s="509"/>
      <c r="T115" s="509"/>
      <c r="U115" s="509"/>
      <c r="V115" s="509"/>
      <c r="W115" s="509"/>
      <c r="X115" s="509"/>
      <c r="Y115" s="509"/>
      <c r="Z115" s="509"/>
      <c r="AA115" s="509"/>
      <c r="AB115" s="510"/>
      <c r="AC115" s="508" t="s">
        <v>131</v>
      </c>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11"/>
    </row>
    <row r="116" spans="1:50" ht="24.75" customHeight="1" x14ac:dyDescent="0.15">
      <c r="A116" s="84"/>
      <c r="B116" s="85"/>
      <c r="C116" s="85"/>
      <c r="D116" s="85"/>
      <c r="E116" s="85"/>
      <c r="F116" s="86"/>
      <c r="G116" s="93" t="s">
        <v>18</v>
      </c>
      <c r="H116" s="94"/>
      <c r="I116" s="94"/>
      <c r="J116" s="94"/>
      <c r="K116" s="94"/>
      <c r="L116" s="167" t="s">
        <v>19</v>
      </c>
      <c r="M116" s="168"/>
      <c r="N116" s="168"/>
      <c r="O116" s="168"/>
      <c r="P116" s="168"/>
      <c r="Q116" s="168"/>
      <c r="R116" s="168"/>
      <c r="S116" s="168"/>
      <c r="T116" s="168"/>
      <c r="U116" s="168"/>
      <c r="V116" s="168"/>
      <c r="W116" s="168"/>
      <c r="X116" s="169"/>
      <c r="Y116" s="90" t="s">
        <v>20</v>
      </c>
      <c r="Z116" s="91"/>
      <c r="AA116" s="91"/>
      <c r="AB116" s="92"/>
      <c r="AC116" s="93" t="s">
        <v>18</v>
      </c>
      <c r="AD116" s="94"/>
      <c r="AE116" s="94"/>
      <c r="AF116" s="94"/>
      <c r="AG116" s="94"/>
      <c r="AH116" s="167" t="s">
        <v>19</v>
      </c>
      <c r="AI116" s="168"/>
      <c r="AJ116" s="168"/>
      <c r="AK116" s="168"/>
      <c r="AL116" s="168"/>
      <c r="AM116" s="168"/>
      <c r="AN116" s="168"/>
      <c r="AO116" s="168"/>
      <c r="AP116" s="168"/>
      <c r="AQ116" s="168"/>
      <c r="AR116" s="168"/>
      <c r="AS116" s="168"/>
      <c r="AT116" s="169"/>
      <c r="AU116" s="90" t="s">
        <v>20</v>
      </c>
      <c r="AV116" s="91"/>
      <c r="AW116" s="91"/>
      <c r="AX116" s="231"/>
    </row>
    <row r="117" spans="1:50" ht="24.75" customHeight="1" x14ac:dyDescent="0.15">
      <c r="A117" s="84"/>
      <c r="B117" s="85"/>
      <c r="C117" s="85"/>
      <c r="D117" s="85"/>
      <c r="E117" s="85"/>
      <c r="F117" s="86"/>
      <c r="G117" s="210" t="s">
        <v>190</v>
      </c>
      <c r="H117" s="211"/>
      <c r="I117" s="211"/>
      <c r="J117" s="211"/>
      <c r="K117" s="212"/>
      <c r="L117" s="213" t="s">
        <v>144</v>
      </c>
      <c r="M117" s="214"/>
      <c r="N117" s="214"/>
      <c r="O117" s="214"/>
      <c r="P117" s="214"/>
      <c r="Q117" s="214"/>
      <c r="R117" s="214"/>
      <c r="S117" s="214"/>
      <c r="T117" s="214"/>
      <c r="U117" s="214"/>
      <c r="V117" s="214"/>
      <c r="W117" s="214"/>
      <c r="X117" s="215"/>
      <c r="Y117" s="232">
        <v>1558724790</v>
      </c>
      <c r="Z117" s="233"/>
      <c r="AA117" s="233"/>
      <c r="AB117" s="507"/>
      <c r="AC117" s="210" t="s">
        <v>190</v>
      </c>
      <c r="AD117" s="211"/>
      <c r="AE117" s="211"/>
      <c r="AF117" s="211"/>
      <c r="AG117" s="212"/>
      <c r="AH117" s="213" t="s">
        <v>132</v>
      </c>
      <c r="AI117" s="214"/>
      <c r="AJ117" s="214"/>
      <c r="AK117" s="214"/>
      <c r="AL117" s="214"/>
      <c r="AM117" s="214"/>
      <c r="AN117" s="214"/>
      <c r="AO117" s="214"/>
      <c r="AP117" s="214"/>
      <c r="AQ117" s="214"/>
      <c r="AR117" s="214"/>
      <c r="AS117" s="214"/>
      <c r="AT117" s="215"/>
      <c r="AU117" s="232">
        <v>199290000</v>
      </c>
      <c r="AV117" s="233"/>
      <c r="AW117" s="233"/>
      <c r="AX117" s="325"/>
    </row>
    <row r="118" spans="1:50" ht="24.75" customHeight="1" x14ac:dyDescent="0.15">
      <c r="A118" s="84"/>
      <c r="B118" s="85"/>
      <c r="C118" s="85"/>
      <c r="D118" s="85"/>
      <c r="E118" s="85"/>
      <c r="F118" s="86"/>
      <c r="G118" s="216"/>
      <c r="H118" s="217"/>
      <c r="I118" s="217"/>
      <c r="J118" s="217"/>
      <c r="K118" s="218"/>
      <c r="L118" s="219"/>
      <c r="M118" s="220"/>
      <c r="N118" s="220"/>
      <c r="O118" s="220"/>
      <c r="P118" s="220"/>
      <c r="Q118" s="220"/>
      <c r="R118" s="220"/>
      <c r="S118" s="220"/>
      <c r="T118" s="220"/>
      <c r="U118" s="220"/>
      <c r="V118" s="220"/>
      <c r="W118" s="220"/>
      <c r="X118" s="221"/>
      <c r="Y118" s="222"/>
      <c r="Z118" s="223"/>
      <c r="AA118" s="223"/>
      <c r="AB118" s="239"/>
      <c r="AC118" s="216"/>
      <c r="AD118" s="217"/>
      <c r="AE118" s="217"/>
      <c r="AF118" s="217"/>
      <c r="AG118" s="218"/>
      <c r="AH118" s="219"/>
      <c r="AI118" s="220"/>
      <c r="AJ118" s="220"/>
      <c r="AK118" s="220"/>
      <c r="AL118" s="220"/>
      <c r="AM118" s="220"/>
      <c r="AN118" s="220"/>
      <c r="AO118" s="220"/>
      <c r="AP118" s="220"/>
      <c r="AQ118" s="220"/>
      <c r="AR118" s="220"/>
      <c r="AS118" s="220"/>
      <c r="AT118" s="221"/>
      <c r="AU118" s="222"/>
      <c r="AV118" s="223"/>
      <c r="AW118" s="223"/>
      <c r="AX118" s="238"/>
    </row>
    <row r="119" spans="1:50" ht="24.75" customHeight="1" x14ac:dyDescent="0.15">
      <c r="A119" s="84"/>
      <c r="B119" s="85"/>
      <c r="C119" s="85"/>
      <c r="D119" s="85"/>
      <c r="E119" s="85"/>
      <c r="F119" s="86"/>
      <c r="G119" s="216"/>
      <c r="H119" s="217"/>
      <c r="I119" s="217"/>
      <c r="J119" s="217"/>
      <c r="K119" s="218"/>
      <c r="L119" s="219"/>
      <c r="M119" s="220"/>
      <c r="N119" s="220"/>
      <c r="O119" s="220"/>
      <c r="P119" s="220"/>
      <c r="Q119" s="220"/>
      <c r="R119" s="220"/>
      <c r="S119" s="220"/>
      <c r="T119" s="220"/>
      <c r="U119" s="220"/>
      <c r="V119" s="220"/>
      <c r="W119" s="220"/>
      <c r="X119" s="221"/>
      <c r="Y119" s="222"/>
      <c r="Z119" s="223"/>
      <c r="AA119" s="223"/>
      <c r="AB119" s="239"/>
      <c r="AC119" s="216"/>
      <c r="AD119" s="217"/>
      <c r="AE119" s="217"/>
      <c r="AF119" s="217"/>
      <c r="AG119" s="218"/>
      <c r="AH119" s="219"/>
      <c r="AI119" s="220"/>
      <c r="AJ119" s="220"/>
      <c r="AK119" s="220"/>
      <c r="AL119" s="220"/>
      <c r="AM119" s="220"/>
      <c r="AN119" s="220"/>
      <c r="AO119" s="220"/>
      <c r="AP119" s="220"/>
      <c r="AQ119" s="220"/>
      <c r="AR119" s="220"/>
      <c r="AS119" s="220"/>
      <c r="AT119" s="221"/>
      <c r="AU119" s="222"/>
      <c r="AV119" s="223"/>
      <c r="AW119" s="223"/>
      <c r="AX119" s="238"/>
    </row>
    <row r="120" spans="1:50" ht="24.75" customHeight="1" x14ac:dyDescent="0.15">
      <c r="A120" s="84"/>
      <c r="B120" s="85"/>
      <c r="C120" s="85"/>
      <c r="D120" s="85"/>
      <c r="E120" s="85"/>
      <c r="F120" s="86"/>
      <c r="G120" s="216"/>
      <c r="H120" s="217"/>
      <c r="I120" s="217"/>
      <c r="J120" s="217"/>
      <c r="K120" s="218"/>
      <c r="L120" s="219"/>
      <c r="M120" s="220"/>
      <c r="N120" s="220"/>
      <c r="O120" s="220"/>
      <c r="P120" s="220"/>
      <c r="Q120" s="220"/>
      <c r="R120" s="220"/>
      <c r="S120" s="220"/>
      <c r="T120" s="220"/>
      <c r="U120" s="220"/>
      <c r="V120" s="220"/>
      <c r="W120" s="220"/>
      <c r="X120" s="221"/>
      <c r="Y120" s="222"/>
      <c r="Z120" s="223"/>
      <c r="AA120" s="223"/>
      <c r="AB120" s="239"/>
      <c r="AC120" s="216"/>
      <c r="AD120" s="217"/>
      <c r="AE120" s="217"/>
      <c r="AF120" s="217"/>
      <c r="AG120" s="218"/>
      <c r="AH120" s="219"/>
      <c r="AI120" s="220"/>
      <c r="AJ120" s="220"/>
      <c r="AK120" s="220"/>
      <c r="AL120" s="220"/>
      <c r="AM120" s="220"/>
      <c r="AN120" s="220"/>
      <c r="AO120" s="220"/>
      <c r="AP120" s="220"/>
      <c r="AQ120" s="220"/>
      <c r="AR120" s="220"/>
      <c r="AS120" s="220"/>
      <c r="AT120" s="221"/>
      <c r="AU120" s="222"/>
      <c r="AV120" s="223"/>
      <c r="AW120" s="223"/>
      <c r="AX120" s="238"/>
    </row>
    <row r="121" spans="1:50" ht="24.75" customHeight="1" x14ac:dyDescent="0.15">
      <c r="A121" s="84"/>
      <c r="B121" s="85"/>
      <c r="C121" s="85"/>
      <c r="D121" s="85"/>
      <c r="E121" s="85"/>
      <c r="F121" s="86"/>
      <c r="G121" s="216"/>
      <c r="H121" s="217"/>
      <c r="I121" s="217"/>
      <c r="J121" s="217"/>
      <c r="K121" s="218"/>
      <c r="L121" s="219"/>
      <c r="M121" s="220"/>
      <c r="N121" s="220"/>
      <c r="O121" s="220"/>
      <c r="P121" s="220"/>
      <c r="Q121" s="220"/>
      <c r="R121" s="220"/>
      <c r="S121" s="220"/>
      <c r="T121" s="220"/>
      <c r="U121" s="220"/>
      <c r="V121" s="220"/>
      <c r="W121" s="220"/>
      <c r="X121" s="221"/>
      <c r="Y121" s="222"/>
      <c r="Z121" s="223"/>
      <c r="AA121" s="223"/>
      <c r="AB121" s="223"/>
      <c r="AC121" s="216"/>
      <c r="AD121" s="217"/>
      <c r="AE121" s="217"/>
      <c r="AF121" s="217"/>
      <c r="AG121" s="218"/>
      <c r="AH121" s="219"/>
      <c r="AI121" s="220"/>
      <c r="AJ121" s="220"/>
      <c r="AK121" s="220"/>
      <c r="AL121" s="220"/>
      <c r="AM121" s="220"/>
      <c r="AN121" s="220"/>
      <c r="AO121" s="220"/>
      <c r="AP121" s="220"/>
      <c r="AQ121" s="220"/>
      <c r="AR121" s="220"/>
      <c r="AS121" s="220"/>
      <c r="AT121" s="221"/>
      <c r="AU121" s="222"/>
      <c r="AV121" s="223"/>
      <c r="AW121" s="223"/>
      <c r="AX121" s="238"/>
    </row>
    <row r="122" spans="1:50" ht="24.75" customHeight="1" x14ac:dyDescent="0.15">
      <c r="A122" s="84"/>
      <c r="B122" s="85"/>
      <c r="C122" s="85"/>
      <c r="D122" s="85"/>
      <c r="E122" s="85"/>
      <c r="F122" s="86"/>
      <c r="G122" s="216"/>
      <c r="H122" s="217"/>
      <c r="I122" s="217"/>
      <c r="J122" s="217"/>
      <c r="K122" s="218"/>
      <c r="L122" s="219"/>
      <c r="M122" s="220"/>
      <c r="N122" s="220"/>
      <c r="O122" s="220"/>
      <c r="P122" s="220"/>
      <c r="Q122" s="220"/>
      <c r="R122" s="220"/>
      <c r="S122" s="220"/>
      <c r="T122" s="220"/>
      <c r="U122" s="220"/>
      <c r="V122" s="220"/>
      <c r="W122" s="220"/>
      <c r="X122" s="221"/>
      <c r="Y122" s="222"/>
      <c r="Z122" s="223"/>
      <c r="AA122" s="223"/>
      <c r="AB122" s="223"/>
      <c r="AC122" s="216"/>
      <c r="AD122" s="217"/>
      <c r="AE122" s="217"/>
      <c r="AF122" s="217"/>
      <c r="AG122" s="218"/>
      <c r="AH122" s="219"/>
      <c r="AI122" s="220"/>
      <c r="AJ122" s="220"/>
      <c r="AK122" s="220"/>
      <c r="AL122" s="220"/>
      <c r="AM122" s="220"/>
      <c r="AN122" s="220"/>
      <c r="AO122" s="220"/>
      <c r="AP122" s="220"/>
      <c r="AQ122" s="220"/>
      <c r="AR122" s="220"/>
      <c r="AS122" s="220"/>
      <c r="AT122" s="221"/>
      <c r="AU122" s="222"/>
      <c r="AV122" s="223"/>
      <c r="AW122" s="223"/>
      <c r="AX122" s="238"/>
    </row>
    <row r="123" spans="1:50" ht="24.75" customHeight="1" x14ac:dyDescent="0.15">
      <c r="A123" s="84"/>
      <c r="B123" s="85"/>
      <c r="C123" s="85"/>
      <c r="D123" s="85"/>
      <c r="E123" s="85"/>
      <c r="F123" s="86"/>
      <c r="G123" s="216"/>
      <c r="H123" s="217"/>
      <c r="I123" s="217"/>
      <c r="J123" s="217"/>
      <c r="K123" s="218"/>
      <c r="L123" s="219"/>
      <c r="M123" s="220"/>
      <c r="N123" s="220"/>
      <c r="O123" s="220"/>
      <c r="P123" s="220"/>
      <c r="Q123" s="220"/>
      <c r="R123" s="220"/>
      <c r="S123" s="220"/>
      <c r="T123" s="220"/>
      <c r="U123" s="220"/>
      <c r="V123" s="220"/>
      <c r="W123" s="220"/>
      <c r="X123" s="221"/>
      <c r="Y123" s="222"/>
      <c r="Z123" s="223"/>
      <c r="AA123" s="223"/>
      <c r="AB123" s="223"/>
      <c r="AC123" s="216"/>
      <c r="AD123" s="217"/>
      <c r="AE123" s="217"/>
      <c r="AF123" s="217"/>
      <c r="AG123" s="218"/>
      <c r="AH123" s="219"/>
      <c r="AI123" s="220"/>
      <c r="AJ123" s="220"/>
      <c r="AK123" s="220"/>
      <c r="AL123" s="220"/>
      <c r="AM123" s="220"/>
      <c r="AN123" s="220"/>
      <c r="AO123" s="220"/>
      <c r="AP123" s="220"/>
      <c r="AQ123" s="220"/>
      <c r="AR123" s="220"/>
      <c r="AS123" s="220"/>
      <c r="AT123" s="221"/>
      <c r="AU123" s="222"/>
      <c r="AV123" s="223"/>
      <c r="AW123" s="223"/>
      <c r="AX123" s="238"/>
    </row>
    <row r="124" spans="1:50" ht="24.75" customHeight="1" x14ac:dyDescent="0.15">
      <c r="A124" s="84"/>
      <c r="B124" s="85"/>
      <c r="C124" s="85"/>
      <c r="D124" s="85"/>
      <c r="E124" s="85"/>
      <c r="F124" s="86"/>
      <c r="G124" s="498"/>
      <c r="H124" s="499"/>
      <c r="I124" s="499"/>
      <c r="J124" s="499"/>
      <c r="K124" s="500"/>
      <c r="L124" s="501"/>
      <c r="M124" s="502"/>
      <c r="N124" s="502"/>
      <c r="O124" s="502"/>
      <c r="P124" s="502"/>
      <c r="Q124" s="502"/>
      <c r="R124" s="502"/>
      <c r="S124" s="502"/>
      <c r="T124" s="502"/>
      <c r="U124" s="502"/>
      <c r="V124" s="502"/>
      <c r="W124" s="502"/>
      <c r="X124" s="503"/>
      <c r="Y124" s="504"/>
      <c r="Z124" s="505"/>
      <c r="AA124" s="505"/>
      <c r="AB124" s="505"/>
      <c r="AC124" s="498"/>
      <c r="AD124" s="499"/>
      <c r="AE124" s="499"/>
      <c r="AF124" s="499"/>
      <c r="AG124" s="500"/>
      <c r="AH124" s="501"/>
      <c r="AI124" s="502"/>
      <c r="AJ124" s="502"/>
      <c r="AK124" s="502"/>
      <c r="AL124" s="502"/>
      <c r="AM124" s="502"/>
      <c r="AN124" s="502"/>
      <c r="AO124" s="502"/>
      <c r="AP124" s="502"/>
      <c r="AQ124" s="502"/>
      <c r="AR124" s="502"/>
      <c r="AS124" s="502"/>
      <c r="AT124" s="503"/>
      <c r="AU124" s="504"/>
      <c r="AV124" s="505"/>
      <c r="AW124" s="505"/>
      <c r="AX124" s="506"/>
    </row>
    <row r="125" spans="1:50" ht="24.75" customHeight="1" x14ac:dyDescent="0.15">
      <c r="A125" s="84"/>
      <c r="B125" s="85"/>
      <c r="C125" s="85"/>
      <c r="D125" s="85"/>
      <c r="E125" s="85"/>
      <c r="F125" s="86"/>
      <c r="G125" s="224" t="s">
        <v>21</v>
      </c>
      <c r="H125" s="168"/>
      <c r="I125" s="168"/>
      <c r="J125" s="168"/>
      <c r="K125" s="168"/>
      <c r="L125" s="225"/>
      <c r="M125" s="226"/>
      <c r="N125" s="226"/>
      <c r="O125" s="226"/>
      <c r="P125" s="226"/>
      <c r="Q125" s="226"/>
      <c r="R125" s="226"/>
      <c r="S125" s="226"/>
      <c r="T125" s="226"/>
      <c r="U125" s="226"/>
      <c r="V125" s="226"/>
      <c r="W125" s="226"/>
      <c r="X125" s="227"/>
      <c r="Y125" s="228">
        <f>SUM(Y117:AB124)</f>
        <v>1558724790</v>
      </c>
      <c r="Z125" s="229"/>
      <c r="AA125" s="229"/>
      <c r="AB125" s="230"/>
      <c r="AC125" s="224" t="s">
        <v>21</v>
      </c>
      <c r="AD125" s="168"/>
      <c r="AE125" s="168"/>
      <c r="AF125" s="168"/>
      <c r="AG125" s="168"/>
      <c r="AH125" s="225"/>
      <c r="AI125" s="226"/>
      <c r="AJ125" s="226"/>
      <c r="AK125" s="226"/>
      <c r="AL125" s="226"/>
      <c r="AM125" s="226"/>
      <c r="AN125" s="226"/>
      <c r="AO125" s="226"/>
      <c r="AP125" s="226"/>
      <c r="AQ125" s="226"/>
      <c r="AR125" s="226"/>
      <c r="AS125" s="226"/>
      <c r="AT125" s="227"/>
      <c r="AU125" s="228">
        <f>SUM(AU117:AX124)</f>
        <v>199290000</v>
      </c>
      <c r="AV125" s="229"/>
      <c r="AW125" s="229"/>
      <c r="AX125" s="497"/>
    </row>
    <row r="126" spans="1:50" ht="30" customHeight="1" x14ac:dyDescent="0.15">
      <c r="A126" s="84"/>
      <c r="B126" s="85"/>
      <c r="C126" s="85"/>
      <c r="D126" s="85"/>
      <c r="E126" s="85"/>
      <c r="F126" s="86"/>
      <c r="G126" s="508" t="s">
        <v>152</v>
      </c>
      <c r="H126" s="509"/>
      <c r="I126" s="509"/>
      <c r="J126" s="509"/>
      <c r="K126" s="509"/>
      <c r="L126" s="509"/>
      <c r="M126" s="509"/>
      <c r="N126" s="509"/>
      <c r="O126" s="509"/>
      <c r="P126" s="509"/>
      <c r="Q126" s="509"/>
      <c r="R126" s="509"/>
      <c r="S126" s="509"/>
      <c r="T126" s="509"/>
      <c r="U126" s="509"/>
      <c r="V126" s="509"/>
      <c r="W126" s="509"/>
      <c r="X126" s="509"/>
      <c r="Y126" s="509"/>
      <c r="Z126" s="509"/>
      <c r="AA126" s="509"/>
      <c r="AB126" s="510"/>
      <c r="AC126" s="508" t="s">
        <v>133</v>
      </c>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11"/>
    </row>
    <row r="127" spans="1:50" ht="24.75" customHeight="1" x14ac:dyDescent="0.15">
      <c r="A127" s="84"/>
      <c r="B127" s="85"/>
      <c r="C127" s="85"/>
      <c r="D127" s="85"/>
      <c r="E127" s="85"/>
      <c r="F127" s="86"/>
      <c r="G127" s="93" t="s">
        <v>18</v>
      </c>
      <c r="H127" s="94"/>
      <c r="I127" s="94"/>
      <c r="J127" s="94"/>
      <c r="K127" s="94"/>
      <c r="L127" s="167" t="s">
        <v>19</v>
      </c>
      <c r="M127" s="168"/>
      <c r="N127" s="168"/>
      <c r="O127" s="168"/>
      <c r="P127" s="168"/>
      <c r="Q127" s="168"/>
      <c r="R127" s="168"/>
      <c r="S127" s="168"/>
      <c r="T127" s="168"/>
      <c r="U127" s="168"/>
      <c r="V127" s="168"/>
      <c r="W127" s="168"/>
      <c r="X127" s="169"/>
      <c r="Y127" s="90" t="s">
        <v>20</v>
      </c>
      <c r="Z127" s="91"/>
      <c r="AA127" s="91"/>
      <c r="AB127" s="92"/>
      <c r="AC127" s="93" t="s">
        <v>18</v>
      </c>
      <c r="AD127" s="94"/>
      <c r="AE127" s="94"/>
      <c r="AF127" s="94"/>
      <c r="AG127" s="94"/>
      <c r="AH127" s="167" t="s">
        <v>19</v>
      </c>
      <c r="AI127" s="168"/>
      <c r="AJ127" s="168"/>
      <c r="AK127" s="168"/>
      <c r="AL127" s="168"/>
      <c r="AM127" s="168"/>
      <c r="AN127" s="168"/>
      <c r="AO127" s="168"/>
      <c r="AP127" s="168"/>
      <c r="AQ127" s="168"/>
      <c r="AR127" s="168"/>
      <c r="AS127" s="168"/>
      <c r="AT127" s="169"/>
      <c r="AU127" s="90" t="s">
        <v>20</v>
      </c>
      <c r="AV127" s="91"/>
      <c r="AW127" s="91"/>
      <c r="AX127" s="231"/>
    </row>
    <row r="128" spans="1:50" ht="24.75" customHeight="1" x14ac:dyDescent="0.15">
      <c r="A128" s="84"/>
      <c r="B128" s="85"/>
      <c r="C128" s="85"/>
      <c r="D128" s="85"/>
      <c r="E128" s="85"/>
      <c r="F128" s="86"/>
      <c r="G128" s="210" t="s">
        <v>190</v>
      </c>
      <c r="H128" s="211"/>
      <c r="I128" s="211"/>
      <c r="J128" s="211"/>
      <c r="K128" s="212"/>
      <c r="L128" s="213" t="s">
        <v>145</v>
      </c>
      <c r="M128" s="214"/>
      <c r="N128" s="214"/>
      <c r="O128" s="214"/>
      <c r="P128" s="214"/>
      <c r="Q128" s="214"/>
      <c r="R128" s="214"/>
      <c r="S128" s="214"/>
      <c r="T128" s="214"/>
      <c r="U128" s="214"/>
      <c r="V128" s="214"/>
      <c r="W128" s="214"/>
      <c r="X128" s="215"/>
      <c r="Y128" s="232">
        <v>300000000</v>
      </c>
      <c r="Z128" s="233"/>
      <c r="AA128" s="233"/>
      <c r="AB128" s="507"/>
      <c r="AC128" s="210" t="s">
        <v>190</v>
      </c>
      <c r="AD128" s="211"/>
      <c r="AE128" s="211"/>
      <c r="AF128" s="211"/>
      <c r="AG128" s="212"/>
      <c r="AH128" s="213" t="s">
        <v>134</v>
      </c>
      <c r="AI128" s="214"/>
      <c r="AJ128" s="214"/>
      <c r="AK128" s="214"/>
      <c r="AL128" s="214"/>
      <c r="AM128" s="214"/>
      <c r="AN128" s="214"/>
      <c r="AO128" s="214"/>
      <c r="AP128" s="214"/>
      <c r="AQ128" s="214"/>
      <c r="AR128" s="214"/>
      <c r="AS128" s="214"/>
      <c r="AT128" s="215"/>
      <c r="AU128" s="232">
        <v>171150000</v>
      </c>
      <c r="AV128" s="233"/>
      <c r="AW128" s="233"/>
      <c r="AX128" s="325"/>
    </row>
    <row r="129" spans="1:50" ht="24.75" customHeight="1" x14ac:dyDescent="0.15">
      <c r="A129" s="84"/>
      <c r="B129" s="85"/>
      <c r="C129" s="85"/>
      <c r="D129" s="85"/>
      <c r="E129" s="85"/>
      <c r="F129" s="86"/>
      <c r="G129" s="216"/>
      <c r="H129" s="217"/>
      <c r="I129" s="217"/>
      <c r="J129" s="217"/>
      <c r="K129" s="218"/>
      <c r="L129" s="219"/>
      <c r="M129" s="220"/>
      <c r="N129" s="220"/>
      <c r="O129" s="220"/>
      <c r="P129" s="220"/>
      <c r="Q129" s="220"/>
      <c r="R129" s="220"/>
      <c r="S129" s="220"/>
      <c r="T129" s="220"/>
      <c r="U129" s="220"/>
      <c r="V129" s="220"/>
      <c r="W129" s="220"/>
      <c r="X129" s="221"/>
      <c r="Y129" s="222"/>
      <c r="Z129" s="223"/>
      <c r="AA129" s="223"/>
      <c r="AB129" s="239"/>
      <c r="AC129" s="216"/>
      <c r="AD129" s="217"/>
      <c r="AE129" s="217"/>
      <c r="AF129" s="217"/>
      <c r="AG129" s="218"/>
      <c r="AH129" s="219"/>
      <c r="AI129" s="220"/>
      <c r="AJ129" s="220"/>
      <c r="AK129" s="220"/>
      <c r="AL129" s="220"/>
      <c r="AM129" s="220"/>
      <c r="AN129" s="220"/>
      <c r="AO129" s="220"/>
      <c r="AP129" s="220"/>
      <c r="AQ129" s="220"/>
      <c r="AR129" s="220"/>
      <c r="AS129" s="220"/>
      <c r="AT129" s="221"/>
      <c r="AU129" s="222"/>
      <c r="AV129" s="223"/>
      <c r="AW129" s="223"/>
      <c r="AX129" s="238"/>
    </row>
    <row r="130" spans="1:50" ht="24.75" customHeight="1" x14ac:dyDescent="0.15">
      <c r="A130" s="84"/>
      <c r="B130" s="85"/>
      <c r="C130" s="85"/>
      <c r="D130" s="85"/>
      <c r="E130" s="85"/>
      <c r="F130" s="86"/>
      <c r="G130" s="216"/>
      <c r="H130" s="217"/>
      <c r="I130" s="217"/>
      <c r="J130" s="217"/>
      <c r="K130" s="218"/>
      <c r="L130" s="219"/>
      <c r="M130" s="220"/>
      <c r="N130" s="220"/>
      <c r="O130" s="220"/>
      <c r="P130" s="220"/>
      <c r="Q130" s="220"/>
      <c r="R130" s="220"/>
      <c r="S130" s="220"/>
      <c r="T130" s="220"/>
      <c r="U130" s="220"/>
      <c r="V130" s="220"/>
      <c r="W130" s="220"/>
      <c r="X130" s="221"/>
      <c r="Y130" s="222"/>
      <c r="Z130" s="223"/>
      <c r="AA130" s="223"/>
      <c r="AB130" s="239"/>
      <c r="AC130" s="216"/>
      <c r="AD130" s="217"/>
      <c r="AE130" s="217"/>
      <c r="AF130" s="217"/>
      <c r="AG130" s="218"/>
      <c r="AH130" s="219"/>
      <c r="AI130" s="220"/>
      <c r="AJ130" s="220"/>
      <c r="AK130" s="220"/>
      <c r="AL130" s="220"/>
      <c r="AM130" s="220"/>
      <c r="AN130" s="220"/>
      <c r="AO130" s="220"/>
      <c r="AP130" s="220"/>
      <c r="AQ130" s="220"/>
      <c r="AR130" s="220"/>
      <c r="AS130" s="220"/>
      <c r="AT130" s="221"/>
      <c r="AU130" s="222"/>
      <c r="AV130" s="223"/>
      <c r="AW130" s="223"/>
      <c r="AX130" s="238"/>
    </row>
    <row r="131" spans="1:50" ht="24.75" customHeight="1" x14ac:dyDescent="0.15">
      <c r="A131" s="84"/>
      <c r="B131" s="85"/>
      <c r="C131" s="85"/>
      <c r="D131" s="85"/>
      <c r="E131" s="85"/>
      <c r="F131" s="86"/>
      <c r="G131" s="216"/>
      <c r="H131" s="217"/>
      <c r="I131" s="217"/>
      <c r="J131" s="217"/>
      <c r="K131" s="218"/>
      <c r="L131" s="219"/>
      <c r="M131" s="220"/>
      <c r="N131" s="220"/>
      <c r="O131" s="220"/>
      <c r="P131" s="220"/>
      <c r="Q131" s="220"/>
      <c r="R131" s="220"/>
      <c r="S131" s="220"/>
      <c r="T131" s="220"/>
      <c r="U131" s="220"/>
      <c r="V131" s="220"/>
      <c r="W131" s="220"/>
      <c r="X131" s="221"/>
      <c r="Y131" s="222"/>
      <c r="Z131" s="223"/>
      <c r="AA131" s="223"/>
      <c r="AB131" s="239"/>
      <c r="AC131" s="216"/>
      <c r="AD131" s="217"/>
      <c r="AE131" s="217"/>
      <c r="AF131" s="217"/>
      <c r="AG131" s="218"/>
      <c r="AH131" s="219"/>
      <c r="AI131" s="220"/>
      <c r="AJ131" s="220"/>
      <c r="AK131" s="220"/>
      <c r="AL131" s="220"/>
      <c r="AM131" s="220"/>
      <c r="AN131" s="220"/>
      <c r="AO131" s="220"/>
      <c r="AP131" s="220"/>
      <c r="AQ131" s="220"/>
      <c r="AR131" s="220"/>
      <c r="AS131" s="220"/>
      <c r="AT131" s="221"/>
      <c r="AU131" s="222"/>
      <c r="AV131" s="223"/>
      <c r="AW131" s="223"/>
      <c r="AX131" s="238"/>
    </row>
    <row r="132" spans="1:50" ht="24.75" customHeight="1" x14ac:dyDescent="0.15">
      <c r="A132" s="84"/>
      <c r="B132" s="85"/>
      <c r="C132" s="85"/>
      <c r="D132" s="85"/>
      <c r="E132" s="85"/>
      <c r="F132" s="86"/>
      <c r="G132" s="216"/>
      <c r="H132" s="217"/>
      <c r="I132" s="217"/>
      <c r="J132" s="217"/>
      <c r="K132" s="218"/>
      <c r="L132" s="219"/>
      <c r="M132" s="220"/>
      <c r="N132" s="220"/>
      <c r="O132" s="220"/>
      <c r="P132" s="220"/>
      <c r="Q132" s="220"/>
      <c r="R132" s="220"/>
      <c r="S132" s="220"/>
      <c r="T132" s="220"/>
      <c r="U132" s="220"/>
      <c r="V132" s="220"/>
      <c r="W132" s="220"/>
      <c r="X132" s="221"/>
      <c r="Y132" s="222"/>
      <c r="Z132" s="223"/>
      <c r="AA132" s="223"/>
      <c r="AB132" s="223"/>
      <c r="AC132" s="216"/>
      <c r="AD132" s="217"/>
      <c r="AE132" s="217"/>
      <c r="AF132" s="217"/>
      <c r="AG132" s="218"/>
      <c r="AH132" s="219"/>
      <c r="AI132" s="220"/>
      <c r="AJ132" s="220"/>
      <c r="AK132" s="220"/>
      <c r="AL132" s="220"/>
      <c r="AM132" s="220"/>
      <c r="AN132" s="220"/>
      <c r="AO132" s="220"/>
      <c r="AP132" s="220"/>
      <c r="AQ132" s="220"/>
      <c r="AR132" s="220"/>
      <c r="AS132" s="220"/>
      <c r="AT132" s="221"/>
      <c r="AU132" s="222"/>
      <c r="AV132" s="223"/>
      <c r="AW132" s="223"/>
      <c r="AX132" s="238"/>
    </row>
    <row r="133" spans="1:50" ht="24.75" customHeight="1" x14ac:dyDescent="0.15">
      <c r="A133" s="84"/>
      <c r="B133" s="85"/>
      <c r="C133" s="85"/>
      <c r="D133" s="85"/>
      <c r="E133" s="85"/>
      <c r="F133" s="86"/>
      <c r="G133" s="216"/>
      <c r="H133" s="217"/>
      <c r="I133" s="217"/>
      <c r="J133" s="217"/>
      <c r="K133" s="218"/>
      <c r="L133" s="219"/>
      <c r="M133" s="220"/>
      <c r="N133" s="220"/>
      <c r="O133" s="220"/>
      <c r="P133" s="220"/>
      <c r="Q133" s="220"/>
      <c r="R133" s="220"/>
      <c r="S133" s="220"/>
      <c r="T133" s="220"/>
      <c r="U133" s="220"/>
      <c r="V133" s="220"/>
      <c r="W133" s="220"/>
      <c r="X133" s="221"/>
      <c r="Y133" s="222"/>
      <c r="Z133" s="223"/>
      <c r="AA133" s="223"/>
      <c r="AB133" s="223"/>
      <c r="AC133" s="216"/>
      <c r="AD133" s="217"/>
      <c r="AE133" s="217"/>
      <c r="AF133" s="217"/>
      <c r="AG133" s="218"/>
      <c r="AH133" s="219"/>
      <c r="AI133" s="220"/>
      <c r="AJ133" s="220"/>
      <c r="AK133" s="220"/>
      <c r="AL133" s="220"/>
      <c r="AM133" s="220"/>
      <c r="AN133" s="220"/>
      <c r="AO133" s="220"/>
      <c r="AP133" s="220"/>
      <c r="AQ133" s="220"/>
      <c r="AR133" s="220"/>
      <c r="AS133" s="220"/>
      <c r="AT133" s="221"/>
      <c r="AU133" s="222"/>
      <c r="AV133" s="223"/>
      <c r="AW133" s="223"/>
      <c r="AX133" s="238"/>
    </row>
    <row r="134" spans="1:50" ht="24.75" customHeight="1" x14ac:dyDescent="0.15">
      <c r="A134" s="84"/>
      <c r="B134" s="85"/>
      <c r="C134" s="85"/>
      <c r="D134" s="85"/>
      <c r="E134" s="85"/>
      <c r="F134" s="86"/>
      <c r="G134" s="216"/>
      <c r="H134" s="217"/>
      <c r="I134" s="217"/>
      <c r="J134" s="217"/>
      <c r="K134" s="218"/>
      <c r="L134" s="219"/>
      <c r="M134" s="220"/>
      <c r="N134" s="220"/>
      <c r="O134" s="220"/>
      <c r="P134" s="220"/>
      <c r="Q134" s="220"/>
      <c r="R134" s="220"/>
      <c r="S134" s="220"/>
      <c r="T134" s="220"/>
      <c r="U134" s="220"/>
      <c r="V134" s="220"/>
      <c r="W134" s="220"/>
      <c r="X134" s="221"/>
      <c r="Y134" s="222"/>
      <c r="Z134" s="223"/>
      <c r="AA134" s="223"/>
      <c r="AB134" s="223"/>
      <c r="AC134" s="216"/>
      <c r="AD134" s="217"/>
      <c r="AE134" s="217"/>
      <c r="AF134" s="217"/>
      <c r="AG134" s="218"/>
      <c r="AH134" s="219"/>
      <c r="AI134" s="220"/>
      <c r="AJ134" s="220"/>
      <c r="AK134" s="220"/>
      <c r="AL134" s="220"/>
      <c r="AM134" s="220"/>
      <c r="AN134" s="220"/>
      <c r="AO134" s="220"/>
      <c r="AP134" s="220"/>
      <c r="AQ134" s="220"/>
      <c r="AR134" s="220"/>
      <c r="AS134" s="220"/>
      <c r="AT134" s="221"/>
      <c r="AU134" s="222"/>
      <c r="AV134" s="223"/>
      <c r="AW134" s="223"/>
      <c r="AX134" s="238"/>
    </row>
    <row r="135" spans="1:50" ht="24.75" customHeight="1" x14ac:dyDescent="0.15">
      <c r="A135" s="84"/>
      <c r="B135" s="85"/>
      <c r="C135" s="85"/>
      <c r="D135" s="85"/>
      <c r="E135" s="85"/>
      <c r="F135" s="86"/>
      <c r="G135" s="498"/>
      <c r="H135" s="499"/>
      <c r="I135" s="499"/>
      <c r="J135" s="499"/>
      <c r="K135" s="500"/>
      <c r="L135" s="501"/>
      <c r="M135" s="502"/>
      <c r="N135" s="502"/>
      <c r="O135" s="502"/>
      <c r="P135" s="502"/>
      <c r="Q135" s="502"/>
      <c r="R135" s="502"/>
      <c r="S135" s="502"/>
      <c r="T135" s="502"/>
      <c r="U135" s="502"/>
      <c r="V135" s="502"/>
      <c r="W135" s="502"/>
      <c r="X135" s="503"/>
      <c r="Y135" s="504"/>
      <c r="Z135" s="505"/>
      <c r="AA135" s="505"/>
      <c r="AB135" s="505"/>
      <c r="AC135" s="498"/>
      <c r="AD135" s="499"/>
      <c r="AE135" s="499"/>
      <c r="AF135" s="499"/>
      <c r="AG135" s="500"/>
      <c r="AH135" s="501"/>
      <c r="AI135" s="502"/>
      <c r="AJ135" s="502"/>
      <c r="AK135" s="502"/>
      <c r="AL135" s="502"/>
      <c r="AM135" s="502"/>
      <c r="AN135" s="502"/>
      <c r="AO135" s="502"/>
      <c r="AP135" s="502"/>
      <c r="AQ135" s="502"/>
      <c r="AR135" s="502"/>
      <c r="AS135" s="502"/>
      <c r="AT135" s="503"/>
      <c r="AU135" s="504"/>
      <c r="AV135" s="505"/>
      <c r="AW135" s="505"/>
      <c r="AX135" s="506"/>
    </row>
    <row r="136" spans="1:50" ht="24.75" customHeight="1" thickBot="1" x14ac:dyDescent="0.2">
      <c r="A136" s="87"/>
      <c r="B136" s="88"/>
      <c r="C136" s="88"/>
      <c r="D136" s="88"/>
      <c r="E136" s="88"/>
      <c r="F136" s="89"/>
      <c r="G136" s="566" t="s">
        <v>21</v>
      </c>
      <c r="H136" s="567"/>
      <c r="I136" s="567"/>
      <c r="J136" s="567"/>
      <c r="K136" s="567"/>
      <c r="L136" s="568"/>
      <c r="M136" s="569"/>
      <c r="N136" s="569"/>
      <c r="O136" s="569"/>
      <c r="P136" s="569"/>
      <c r="Q136" s="569"/>
      <c r="R136" s="569"/>
      <c r="S136" s="569"/>
      <c r="T136" s="569"/>
      <c r="U136" s="569"/>
      <c r="V136" s="569"/>
      <c r="W136" s="569"/>
      <c r="X136" s="570"/>
      <c r="Y136" s="571">
        <f>SUM(Y128:AB135)</f>
        <v>300000000</v>
      </c>
      <c r="Z136" s="572"/>
      <c r="AA136" s="572"/>
      <c r="AB136" s="573"/>
      <c r="AC136" s="566" t="s">
        <v>21</v>
      </c>
      <c r="AD136" s="567"/>
      <c r="AE136" s="567"/>
      <c r="AF136" s="567"/>
      <c r="AG136" s="567"/>
      <c r="AH136" s="568"/>
      <c r="AI136" s="569"/>
      <c r="AJ136" s="569"/>
      <c r="AK136" s="569"/>
      <c r="AL136" s="569"/>
      <c r="AM136" s="569"/>
      <c r="AN136" s="569"/>
      <c r="AO136" s="569"/>
      <c r="AP136" s="569"/>
      <c r="AQ136" s="569"/>
      <c r="AR136" s="569"/>
      <c r="AS136" s="569"/>
      <c r="AT136" s="570"/>
      <c r="AU136" s="571">
        <f>SUM(AU128:AX135)</f>
        <v>171150000</v>
      </c>
      <c r="AV136" s="572"/>
      <c r="AW136" s="572"/>
      <c r="AX136" s="574"/>
    </row>
    <row r="137" spans="1:50" ht="30" customHeight="1" x14ac:dyDescent="0.15">
      <c r="A137" s="20"/>
      <c r="B137" s="12"/>
      <c r="C137" s="12"/>
      <c r="D137" s="12"/>
      <c r="E137" s="12"/>
      <c r="F137" s="12"/>
      <c r="G137" s="562" t="s">
        <v>135</v>
      </c>
      <c r="H137" s="563"/>
      <c r="I137" s="563"/>
      <c r="J137" s="563"/>
      <c r="K137" s="563"/>
      <c r="L137" s="563"/>
      <c r="M137" s="563"/>
      <c r="N137" s="563"/>
      <c r="O137" s="563"/>
      <c r="P137" s="563"/>
      <c r="Q137" s="563"/>
      <c r="R137" s="563"/>
      <c r="S137" s="563"/>
      <c r="T137" s="563"/>
      <c r="U137" s="563"/>
      <c r="V137" s="563"/>
      <c r="W137" s="563"/>
      <c r="X137" s="563"/>
      <c r="Y137" s="563"/>
      <c r="Z137" s="563"/>
      <c r="AA137" s="563"/>
      <c r="AB137" s="564"/>
      <c r="AC137" s="562" t="s">
        <v>142</v>
      </c>
      <c r="AD137" s="563"/>
      <c r="AE137" s="563"/>
      <c r="AF137" s="563"/>
      <c r="AG137" s="563"/>
      <c r="AH137" s="563"/>
      <c r="AI137" s="563"/>
      <c r="AJ137" s="563"/>
      <c r="AK137" s="563"/>
      <c r="AL137" s="563"/>
      <c r="AM137" s="563"/>
      <c r="AN137" s="563"/>
      <c r="AO137" s="563"/>
      <c r="AP137" s="563"/>
      <c r="AQ137" s="563"/>
      <c r="AR137" s="563"/>
      <c r="AS137" s="563"/>
      <c r="AT137" s="563"/>
      <c r="AU137" s="563"/>
      <c r="AV137" s="563"/>
      <c r="AW137" s="563"/>
      <c r="AX137" s="565"/>
    </row>
    <row r="138" spans="1:50" ht="25.5" customHeight="1" x14ac:dyDescent="0.15">
      <c r="A138" s="21"/>
      <c r="B138" s="13"/>
      <c r="C138" s="13"/>
      <c r="D138" s="13"/>
      <c r="E138" s="13"/>
      <c r="F138" s="13"/>
      <c r="G138" s="93" t="s">
        <v>18</v>
      </c>
      <c r="H138" s="94"/>
      <c r="I138" s="94"/>
      <c r="J138" s="94"/>
      <c r="K138" s="94"/>
      <c r="L138" s="167" t="s">
        <v>19</v>
      </c>
      <c r="M138" s="168"/>
      <c r="N138" s="168"/>
      <c r="O138" s="168"/>
      <c r="P138" s="168"/>
      <c r="Q138" s="168"/>
      <c r="R138" s="168"/>
      <c r="S138" s="168"/>
      <c r="T138" s="168"/>
      <c r="U138" s="168"/>
      <c r="V138" s="168"/>
      <c r="W138" s="168"/>
      <c r="X138" s="169"/>
      <c r="Y138" s="90" t="s">
        <v>20</v>
      </c>
      <c r="Z138" s="91"/>
      <c r="AA138" s="91"/>
      <c r="AB138" s="92"/>
      <c r="AC138" s="93" t="s">
        <v>18</v>
      </c>
      <c r="AD138" s="94"/>
      <c r="AE138" s="94"/>
      <c r="AF138" s="94"/>
      <c r="AG138" s="94"/>
      <c r="AH138" s="167" t="s">
        <v>19</v>
      </c>
      <c r="AI138" s="168"/>
      <c r="AJ138" s="168"/>
      <c r="AK138" s="168"/>
      <c r="AL138" s="168"/>
      <c r="AM138" s="168"/>
      <c r="AN138" s="168"/>
      <c r="AO138" s="168"/>
      <c r="AP138" s="168"/>
      <c r="AQ138" s="168"/>
      <c r="AR138" s="168"/>
      <c r="AS138" s="168"/>
      <c r="AT138" s="169"/>
      <c r="AU138" s="90" t="s">
        <v>20</v>
      </c>
      <c r="AV138" s="91"/>
      <c r="AW138" s="91"/>
      <c r="AX138" s="231"/>
    </row>
    <row r="139" spans="1:50" ht="24.75" customHeight="1" x14ac:dyDescent="0.15">
      <c r="A139" s="21"/>
      <c r="B139" s="13"/>
      <c r="C139" s="13"/>
      <c r="D139" s="13"/>
      <c r="E139" s="13"/>
      <c r="F139" s="13"/>
      <c r="G139" s="210" t="s">
        <v>190</v>
      </c>
      <c r="H139" s="211"/>
      <c r="I139" s="211"/>
      <c r="J139" s="211"/>
      <c r="K139" s="212"/>
      <c r="L139" s="213" t="s">
        <v>136</v>
      </c>
      <c r="M139" s="214"/>
      <c r="N139" s="214"/>
      <c r="O139" s="214"/>
      <c r="P139" s="214"/>
      <c r="Q139" s="214"/>
      <c r="R139" s="214"/>
      <c r="S139" s="214"/>
      <c r="T139" s="214"/>
      <c r="U139" s="214"/>
      <c r="V139" s="214"/>
      <c r="W139" s="214"/>
      <c r="X139" s="215"/>
      <c r="Y139" s="232">
        <v>161700000</v>
      </c>
      <c r="Z139" s="233"/>
      <c r="AA139" s="233"/>
      <c r="AB139" s="507"/>
      <c r="AC139" s="210" t="s">
        <v>190</v>
      </c>
      <c r="AD139" s="211"/>
      <c r="AE139" s="211"/>
      <c r="AF139" s="211"/>
      <c r="AG139" s="212"/>
      <c r="AH139" s="213" t="s">
        <v>143</v>
      </c>
      <c r="AI139" s="214"/>
      <c r="AJ139" s="214"/>
      <c r="AK139" s="214"/>
      <c r="AL139" s="214"/>
      <c r="AM139" s="214"/>
      <c r="AN139" s="214"/>
      <c r="AO139" s="214"/>
      <c r="AP139" s="214"/>
      <c r="AQ139" s="214"/>
      <c r="AR139" s="214"/>
      <c r="AS139" s="214"/>
      <c r="AT139" s="215"/>
      <c r="AU139" s="232">
        <v>29504790</v>
      </c>
      <c r="AV139" s="233"/>
      <c r="AW139" s="233"/>
      <c r="AX139" s="325"/>
    </row>
    <row r="140" spans="1:50" ht="24.75" customHeight="1" x14ac:dyDescent="0.15">
      <c r="A140" s="21"/>
      <c r="B140" s="13"/>
      <c r="C140" s="13"/>
      <c r="D140" s="13"/>
      <c r="E140" s="13"/>
      <c r="F140" s="13"/>
      <c r="G140" s="216"/>
      <c r="H140" s="217"/>
      <c r="I140" s="217"/>
      <c r="J140" s="217"/>
      <c r="K140" s="218"/>
      <c r="L140" s="219"/>
      <c r="M140" s="220"/>
      <c r="N140" s="220"/>
      <c r="O140" s="220"/>
      <c r="P140" s="220"/>
      <c r="Q140" s="220"/>
      <c r="R140" s="220"/>
      <c r="S140" s="220"/>
      <c r="T140" s="220"/>
      <c r="U140" s="220"/>
      <c r="V140" s="220"/>
      <c r="W140" s="220"/>
      <c r="X140" s="221"/>
      <c r="Y140" s="222"/>
      <c r="Z140" s="223"/>
      <c r="AA140" s="223"/>
      <c r="AB140" s="239"/>
      <c r="AC140" s="216"/>
      <c r="AD140" s="217"/>
      <c r="AE140" s="217"/>
      <c r="AF140" s="217"/>
      <c r="AG140" s="218"/>
      <c r="AH140" s="219"/>
      <c r="AI140" s="220"/>
      <c r="AJ140" s="220"/>
      <c r="AK140" s="220"/>
      <c r="AL140" s="220"/>
      <c r="AM140" s="220"/>
      <c r="AN140" s="220"/>
      <c r="AO140" s="220"/>
      <c r="AP140" s="220"/>
      <c r="AQ140" s="220"/>
      <c r="AR140" s="220"/>
      <c r="AS140" s="220"/>
      <c r="AT140" s="221"/>
      <c r="AU140" s="222"/>
      <c r="AV140" s="223"/>
      <c r="AW140" s="223"/>
      <c r="AX140" s="238"/>
    </row>
    <row r="141" spans="1:50" ht="24.75" customHeight="1" x14ac:dyDescent="0.15">
      <c r="A141" s="21"/>
      <c r="B141" s="13"/>
      <c r="C141" s="13"/>
      <c r="D141" s="13"/>
      <c r="E141" s="13"/>
      <c r="F141" s="13"/>
      <c r="G141" s="216"/>
      <c r="H141" s="217"/>
      <c r="I141" s="217"/>
      <c r="J141" s="217"/>
      <c r="K141" s="218"/>
      <c r="L141" s="219"/>
      <c r="M141" s="220"/>
      <c r="N141" s="220"/>
      <c r="O141" s="220"/>
      <c r="P141" s="220"/>
      <c r="Q141" s="220"/>
      <c r="R141" s="220"/>
      <c r="S141" s="220"/>
      <c r="T141" s="220"/>
      <c r="U141" s="220"/>
      <c r="V141" s="220"/>
      <c r="W141" s="220"/>
      <c r="X141" s="221"/>
      <c r="Y141" s="222"/>
      <c r="Z141" s="223"/>
      <c r="AA141" s="223"/>
      <c r="AB141" s="239"/>
      <c r="AC141" s="216"/>
      <c r="AD141" s="217"/>
      <c r="AE141" s="217"/>
      <c r="AF141" s="217"/>
      <c r="AG141" s="218"/>
      <c r="AH141" s="219"/>
      <c r="AI141" s="220"/>
      <c r="AJ141" s="220"/>
      <c r="AK141" s="220"/>
      <c r="AL141" s="220"/>
      <c r="AM141" s="220"/>
      <c r="AN141" s="220"/>
      <c r="AO141" s="220"/>
      <c r="AP141" s="220"/>
      <c r="AQ141" s="220"/>
      <c r="AR141" s="220"/>
      <c r="AS141" s="220"/>
      <c r="AT141" s="221"/>
      <c r="AU141" s="222"/>
      <c r="AV141" s="223"/>
      <c r="AW141" s="223"/>
      <c r="AX141" s="238"/>
    </row>
    <row r="142" spans="1:50" ht="24.75" customHeight="1" x14ac:dyDescent="0.15">
      <c r="A142" s="21"/>
      <c r="B142" s="13"/>
      <c r="C142" s="13"/>
      <c r="D142" s="13"/>
      <c r="E142" s="13"/>
      <c r="F142" s="13"/>
      <c r="G142" s="216"/>
      <c r="H142" s="217"/>
      <c r="I142" s="217"/>
      <c r="J142" s="217"/>
      <c r="K142" s="218"/>
      <c r="L142" s="219"/>
      <c r="M142" s="220"/>
      <c r="N142" s="220"/>
      <c r="O142" s="220"/>
      <c r="P142" s="220"/>
      <c r="Q142" s="220"/>
      <c r="R142" s="220"/>
      <c r="S142" s="220"/>
      <c r="T142" s="220"/>
      <c r="U142" s="220"/>
      <c r="V142" s="220"/>
      <c r="W142" s="220"/>
      <c r="X142" s="221"/>
      <c r="Y142" s="222"/>
      <c r="Z142" s="223"/>
      <c r="AA142" s="223"/>
      <c r="AB142" s="239"/>
      <c r="AC142" s="216"/>
      <c r="AD142" s="217"/>
      <c r="AE142" s="217"/>
      <c r="AF142" s="217"/>
      <c r="AG142" s="218"/>
      <c r="AH142" s="219"/>
      <c r="AI142" s="220"/>
      <c r="AJ142" s="220"/>
      <c r="AK142" s="220"/>
      <c r="AL142" s="220"/>
      <c r="AM142" s="220"/>
      <c r="AN142" s="220"/>
      <c r="AO142" s="220"/>
      <c r="AP142" s="220"/>
      <c r="AQ142" s="220"/>
      <c r="AR142" s="220"/>
      <c r="AS142" s="220"/>
      <c r="AT142" s="221"/>
      <c r="AU142" s="222"/>
      <c r="AV142" s="223"/>
      <c r="AW142" s="223"/>
      <c r="AX142" s="238"/>
    </row>
    <row r="143" spans="1:50" ht="24.75" customHeight="1" x14ac:dyDescent="0.15">
      <c r="A143" s="21"/>
      <c r="B143" s="13"/>
      <c r="C143" s="13"/>
      <c r="D143" s="13"/>
      <c r="E143" s="13"/>
      <c r="F143" s="13"/>
      <c r="G143" s="216"/>
      <c r="H143" s="217"/>
      <c r="I143" s="217"/>
      <c r="J143" s="217"/>
      <c r="K143" s="218"/>
      <c r="L143" s="219"/>
      <c r="M143" s="220"/>
      <c r="N143" s="220"/>
      <c r="O143" s="220"/>
      <c r="P143" s="220"/>
      <c r="Q143" s="220"/>
      <c r="R143" s="220"/>
      <c r="S143" s="220"/>
      <c r="T143" s="220"/>
      <c r="U143" s="220"/>
      <c r="V143" s="220"/>
      <c r="W143" s="220"/>
      <c r="X143" s="221"/>
      <c r="Y143" s="222"/>
      <c r="Z143" s="223"/>
      <c r="AA143" s="223"/>
      <c r="AB143" s="223"/>
      <c r="AC143" s="216"/>
      <c r="AD143" s="217"/>
      <c r="AE143" s="217"/>
      <c r="AF143" s="217"/>
      <c r="AG143" s="218"/>
      <c r="AH143" s="219"/>
      <c r="AI143" s="220"/>
      <c r="AJ143" s="220"/>
      <c r="AK143" s="220"/>
      <c r="AL143" s="220"/>
      <c r="AM143" s="220"/>
      <c r="AN143" s="220"/>
      <c r="AO143" s="220"/>
      <c r="AP143" s="220"/>
      <c r="AQ143" s="220"/>
      <c r="AR143" s="220"/>
      <c r="AS143" s="220"/>
      <c r="AT143" s="221"/>
      <c r="AU143" s="222"/>
      <c r="AV143" s="223"/>
      <c r="AW143" s="223"/>
      <c r="AX143" s="238"/>
    </row>
    <row r="144" spans="1:50" ht="24.75" customHeight="1" x14ac:dyDescent="0.15">
      <c r="A144" s="21"/>
      <c r="B144" s="13"/>
      <c r="C144" s="13"/>
      <c r="D144" s="13"/>
      <c r="E144" s="13"/>
      <c r="F144" s="13"/>
      <c r="G144" s="216"/>
      <c r="H144" s="217"/>
      <c r="I144" s="217"/>
      <c r="J144" s="217"/>
      <c r="K144" s="218"/>
      <c r="L144" s="219"/>
      <c r="M144" s="220"/>
      <c r="N144" s="220"/>
      <c r="O144" s="220"/>
      <c r="P144" s="220"/>
      <c r="Q144" s="220"/>
      <c r="R144" s="220"/>
      <c r="S144" s="220"/>
      <c r="T144" s="220"/>
      <c r="U144" s="220"/>
      <c r="V144" s="220"/>
      <c r="W144" s="220"/>
      <c r="X144" s="221"/>
      <c r="Y144" s="222"/>
      <c r="Z144" s="223"/>
      <c r="AA144" s="223"/>
      <c r="AB144" s="223"/>
      <c r="AC144" s="216"/>
      <c r="AD144" s="217"/>
      <c r="AE144" s="217"/>
      <c r="AF144" s="217"/>
      <c r="AG144" s="218"/>
      <c r="AH144" s="219"/>
      <c r="AI144" s="220"/>
      <c r="AJ144" s="220"/>
      <c r="AK144" s="220"/>
      <c r="AL144" s="220"/>
      <c r="AM144" s="220"/>
      <c r="AN144" s="220"/>
      <c r="AO144" s="220"/>
      <c r="AP144" s="220"/>
      <c r="AQ144" s="220"/>
      <c r="AR144" s="220"/>
      <c r="AS144" s="220"/>
      <c r="AT144" s="221"/>
      <c r="AU144" s="222"/>
      <c r="AV144" s="223"/>
      <c r="AW144" s="223"/>
      <c r="AX144" s="238"/>
    </row>
    <row r="145" spans="1:50" ht="24.75" customHeight="1" x14ac:dyDescent="0.15">
      <c r="A145" s="21"/>
      <c r="B145" s="13"/>
      <c r="C145" s="13"/>
      <c r="D145" s="13"/>
      <c r="E145" s="13"/>
      <c r="F145" s="13"/>
      <c r="G145" s="216"/>
      <c r="H145" s="217"/>
      <c r="I145" s="217"/>
      <c r="J145" s="217"/>
      <c r="K145" s="218"/>
      <c r="L145" s="219"/>
      <c r="M145" s="220"/>
      <c r="N145" s="220"/>
      <c r="O145" s="220"/>
      <c r="P145" s="220"/>
      <c r="Q145" s="220"/>
      <c r="R145" s="220"/>
      <c r="S145" s="220"/>
      <c r="T145" s="220"/>
      <c r="U145" s="220"/>
      <c r="V145" s="220"/>
      <c r="W145" s="220"/>
      <c r="X145" s="221"/>
      <c r="Y145" s="222"/>
      <c r="Z145" s="223"/>
      <c r="AA145" s="223"/>
      <c r="AB145" s="223"/>
      <c r="AC145" s="216"/>
      <c r="AD145" s="217"/>
      <c r="AE145" s="217"/>
      <c r="AF145" s="217"/>
      <c r="AG145" s="218"/>
      <c r="AH145" s="219"/>
      <c r="AI145" s="220"/>
      <c r="AJ145" s="220"/>
      <c r="AK145" s="220"/>
      <c r="AL145" s="220"/>
      <c r="AM145" s="220"/>
      <c r="AN145" s="220"/>
      <c r="AO145" s="220"/>
      <c r="AP145" s="220"/>
      <c r="AQ145" s="220"/>
      <c r="AR145" s="220"/>
      <c r="AS145" s="220"/>
      <c r="AT145" s="221"/>
      <c r="AU145" s="222"/>
      <c r="AV145" s="223"/>
      <c r="AW145" s="223"/>
      <c r="AX145" s="238"/>
    </row>
    <row r="146" spans="1:50" ht="24.75" customHeight="1" x14ac:dyDescent="0.15">
      <c r="A146" s="21"/>
      <c r="B146" s="13"/>
      <c r="C146" s="13"/>
      <c r="D146" s="13"/>
      <c r="E146" s="13"/>
      <c r="F146" s="13"/>
      <c r="G146" s="498"/>
      <c r="H146" s="499"/>
      <c r="I146" s="499"/>
      <c r="J146" s="499"/>
      <c r="K146" s="500"/>
      <c r="L146" s="501"/>
      <c r="M146" s="502"/>
      <c r="N146" s="502"/>
      <c r="O146" s="502"/>
      <c r="P146" s="502"/>
      <c r="Q146" s="502"/>
      <c r="R146" s="502"/>
      <c r="S146" s="502"/>
      <c r="T146" s="502"/>
      <c r="U146" s="502"/>
      <c r="V146" s="502"/>
      <c r="W146" s="502"/>
      <c r="X146" s="503"/>
      <c r="Y146" s="504"/>
      <c r="Z146" s="505"/>
      <c r="AA146" s="505"/>
      <c r="AB146" s="505"/>
      <c r="AC146" s="498"/>
      <c r="AD146" s="499"/>
      <c r="AE146" s="499"/>
      <c r="AF146" s="499"/>
      <c r="AG146" s="500"/>
      <c r="AH146" s="501"/>
      <c r="AI146" s="502"/>
      <c r="AJ146" s="502"/>
      <c r="AK146" s="502"/>
      <c r="AL146" s="502"/>
      <c r="AM146" s="502"/>
      <c r="AN146" s="502"/>
      <c r="AO146" s="502"/>
      <c r="AP146" s="502"/>
      <c r="AQ146" s="502"/>
      <c r="AR146" s="502"/>
      <c r="AS146" s="502"/>
      <c r="AT146" s="503"/>
      <c r="AU146" s="504"/>
      <c r="AV146" s="505"/>
      <c r="AW146" s="505"/>
      <c r="AX146" s="506"/>
    </row>
    <row r="147" spans="1:50" ht="24.75" customHeight="1" x14ac:dyDescent="0.15">
      <c r="A147" s="21"/>
      <c r="B147" s="13"/>
      <c r="C147" s="13"/>
      <c r="D147" s="13"/>
      <c r="E147" s="13"/>
      <c r="F147" s="13"/>
      <c r="G147" s="224" t="s">
        <v>21</v>
      </c>
      <c r="H147" s="168"/>
      <c r="I147" s="168"/>
      <c r="J147" s="168"/>
      <c r="K147" s="168"/>
      <c r="L147" s="225"/>
      <c r="M147" s="226"/>
      <c r="N147" s="226"/>
      <c r="O147" s="226"/>
      <c r="P147" s="226"/>
      <c r="Q147" s="226"/>
      <c r="R147" s="226"/>
      <c r="S147" s="226"/>
      <c r="T147" s="226"/>
      <c r="U147" s="226"/>
      <c r="V147" s="226"/>
      <c r="W147" s="226"/>
      <c r="X147" s="227"/>
      <c r="Y147" s="228">
        <f>SUM(Y139:AB146)</f>
        <v>161700000</v>
      </c>
      <c r="Z147" s="229"/>
      <c r="AA147" s="229"/>
      <c r="AB147" s="230"/>
      <c r="AC147" s="224" t="s">
        <v>21</v>
      </c>
      <c r="AD147" s="168"/>
      <c r="AE147" s="168"/>
      <c r="AF147" s="168"/>
      <c r="AG147" s="168"/>
      <c r="AH147" s="225"/>
      <c r="AI147" s="226"/>
      <c r="AJ147" s="226"/>
      <c r="AK147" s="226"/>
      <c r="AL147" s="226"/>
      <c r="AM147" s="226"/>
      <c r="AN147" s="226"/>
      <c r="AO147" s="226"/>
      <c r="AP147" s="226"/>
      <c r="AQ147" s="226"/>
      <c r="AR147" s="226"/>
      <c r="AS147" s="226"/>
      <c r="AT147" s="227"/>
      <c r="AU147" s="228">
        <f>SUM(AU139:AX146)</f>
        <v>29504790</v>
      </c>
      <c r="AV147" s="229"/>
      <c r="AW147" s="229"/>
      <c r="AX147" s="497"/>
    </row>
    <row r="148" spans="1:50" ht="30" customHeight="1" x14ac:dyDescent="0.15">
      <c r="A148" s="21"/>
      <c r="B148" s="13"/>
      <c r="C148" s="13"/>
      <c r="D148" s="13"/>
      <c r="E148" s="13"/>
      <c r="F148" s="13"/>
      <c r="G148" s="508" t="s">
        <v>162</v>
      </c>
      <c r="H148" s="509"/>
      <c r="I148" s="509"/>
      <c r="J148" s="509"/>
      <c r="K148" s="509"/>
      <c r="L148" s="509"/>
      <c r="M148" s="509"/>
      <c r="N148" s="509"/>
      <c r="O148" s="509"/>
      <c r="P148" s="509"/>
      <c r="Q148" s="509"/>
      <c r="R148" s="509"/>
      <c r="S148" s="509"/>
      <c r="T148" s="509"/>
      <c r="U148" s="509"/>
      <c r="V148" s="509"/>
      <c r="W148" s="509"/>
      <c r="X148" s="509"/>
      <c r="Y148" s="509"/>
      <c r="Z148" s="509"/>
      <c r="AA148" s="509"/>
      <c r="AB148" s="510"/>
      <c r="AC148" s="508" t="s">
        <v>148</v>
      </c>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11"/>
    </row>
    <row r="149" spans="1:50" ht="25.5" customHeight="1" x14ac:dyDescent="0.15">
      <c r="A149" s="21"/>
      <c r="B149" s="13"/>
      <c r="C149" s="13"/>
      <c r="D149" s="13"/>
      <c r="E149" s="13"/>
      <c r="F149" s="13"/>
      <c r="G149" s="93" t="s">
        <v>18</v>
      </c>
      <c r="H149" s="94"/>
      <c r="I149" s="94"/>
      <c r="J149" s="94"/>
      <c r="K149" s="94"/>
      <c r="L149" s="167" t="s">
        <v>19</v>
      </c>
      <c r="M149" s="168"/>
      <c r="N149" s="168"/>
      <c r="O149" s="168"/>
      <c r="P149" s="168"/>
      <c r="Q149" s="168"/>
      <c r="R149" s="168"/>
      <c r="S149" s="168"/>
      <c r="T149" s="168"/>
      <c r="U149" s="168"/>
      <c r="V149" s="168"/>
      <c r="W149" s="168"/>
      <c r="X149" s="169"/>
      <c r="Y149" s="90" t="s">
        <v>20</v>
      </c>
      <c r="Z149" s="91"/>
      <c r="AA149" s="91"/>
      <c r="AB149" s="92"/>
      <c r="AC149" s="93" t="s">
        <v>18</v>
      </c>
      <c r="AD149" s="94"/>
      <c r="AE149" s="94"/>
      <c r="AF149" s="94"/>
      <c r="AG149" s="94"/>
      <c r="AH149" s="167" t="s">
        <v>19</v>
      </c>
      <c r="AI149" s="168"/>
      <c r="AJ149" s="168"/>
      <c r="AK149" s="168"/>
      <c r="AL149" s="168"/>
      <c r="AM149" s="168"/>
      <c r="AN149" s="168"/>
      <c r="AO149" s="168"/>
      <c r="AP149" s="168"/>
      <c r="AQ149" s="168"/>
      <c r="AR149" s="168"/>
      <c r="AS149" s="168"/>
      <c r="AT149" s="169"/>
      <c r="AU149" s="90" t="s">
        <v>20</v>
      </c>
      <c r="AV149" s="91"/>
      <c r="AW149" s="91"/>
      <c r="AX149" s="231"/>
    </row>
    <row r="150" spans="1:50" ht="24.75" customHeight="1" x14ac:dyDescent="0.15">
      <c r="A150" s="21"/>
      <c r="B150" s="13"/>
      <c r="C150" s="13"/>
      <c r="D150" s="13"/>
      <c r="E150" s="13"/>
      <c r="F150" s="13"/>
      <c r="G150" s="210" t="s">
        <v>190</v>
      </c>
      <c r="H150" s="211"/>
      <c r="I150" s="211"/>
      <c r="J150" s="211"/>
      <c r="K150" s="212"/>
      <c r="L150" s="213" t="s">
        <v>137</v>
      </c>
      <c r="M150" s="214"/>
      <c r="N150" s="214"/>
      <c r="O150" s="214"/>
      <c r="P150" s="214"/>
      <c r="Q150" s="214"/>
      <c r="R150" s="214"/>
      <c r="S150" s="214"/>
      <c r="T150" s="214"/>
      <c r="U150" s="214"/>
      <c r="V150" s="214"/>
      <c r="W150" s="214"/>
      <c r="X150" s="215"/>
      <c r="Y150" s="232">
        <v>74025000</v>
      </c>
      <c r="Z150" s="233"/>
      <c r="AA150" s="233"/>
      <c r="AB150" s="507"/>
      <c r="AC150" s="210" t="s">
        <v>190</v>
      </c>
      <c r="AD150" s="211"/>
      <c r="AE150" s="211"/>
      <c r="AF150" s="211"/>
      <c r="AG150" s="212"/>
      <c r="AH150" s="213" t="s">
        <v>149</v>
      </c>
      <c r="AI150" s="214"/>
      <c r="AJ150" s="214"/>
      <c r="AK150" s="214"/>
      <c r="AL150" s="214"/>
      <c r="AM150" s="214"/>
      <c r="AN150" s="214"/>
      <c r="AO150" s="214"/>
      <c r="AP150" s="214"/>
      <c r="AQ150" s="214"/>
      <c r="AR150" s="214"/>
      <c r="AS150" s="214"/>
      <c r="AT150" s="215"/>
      <c r="AU150" s="232">
        <v>18795000</v>
      </c>
      <c r="AV150" s="233"/>
      <c r="AW150" s="233"/>
      <c r="AX150" s="325"/>
    </row>
    <row r="151" spans="1:50" ht="24.75" customHeight="1" x14ac:dyDescent="0.15">
      <c r="A151" s="21"/>
      <c r="B151" s="13"/>
      <c r="C151" s="13"/>
      <c r="D151" s="13"/>
      <c r="E151" s="13"/>
      <c r="F151" s="13"/>
      <c r="G151" s="216"/>
      <c r="H151" s="217"/>
      <c r="I151" s="217"/>
      <c r="J151" s="217"/>
      <c r="K151" s="218"/>
      <c r="L151" s="219"/>
      <c r="M151" s="220"/>
      <c r="N151" s="220"/>
      <c r="O151" s="220"/>
      <c r="P151" s="220"/>
      <c r="Q151" s="220"/>
      <c r="R151" s="220"/>
      <c r="S151" s="220"/>
      <c r="T151" s="220"/>
      <c r="U151" s="220"/>
      <c r="V151" s="220"/>
      <c r="W151" s="220"/>
      <c r="X151" s="221"/>
      <c r="Y151" s="222"/>
      <c r="Z151" s="223"/>
      <c r="AA151" s="223"/>
      <c r="AB151" s="239"/>
      <c r="AC151" s="216"/>
      <c r="AD151" s="217"/>
      <c r="AE151" s="217"/>
      <c r="AF151" s="217"/>
      <c r="AG151" s="218"/>
      <c r="AH151" s="219"/>
      <c r="AI151" s="220"/>
      <c r="AJ151" s="220"/>
      <c r="AK151" s="220"/>
      <c r="AL151" s="220"/>
      <c r="AM151" s="220"/>
      <c r="AN151" s="220"/>
      <c r="AO151" s="220"/>
      <c r="AP151" s="220"/>
      <c r="AQ151" s="220"/>
      <c r="AR151" s="220"/>
      <c r="AS151" s="220"/>
      <c r="AT151" s="221"/>
      <c r="AU151" s="222"/>
      <c r="AV151" s="223"/>
      <c r="AW151" s="223"/>
      <c r="AX151" s="238"/>
    </row>
    <row r="152" spans="1:50" ht="24.75" customHeight="1" x14ac:dyDescent="0.15">
      <c r="A152" s="21"/>
      <c r="B152" s="13"/>
      <c r="C152" s="13"/>
      <c r="D152" s="13"/>
      <c r="E152" s="13"/>
      <c r="F152" s="13"/>
      <c r="G152" s="216"/>
      <c r="H152" s="217"/>
      <c r="I152" s="217"/>
      <c r="J152" s="217"/>
      <c r="K152" s="218"/>
      <c r="L152" s="219"/>
      <c r="M152" s="220"/>
      <c r="N152" s="220"/>
      <c r="O152" s="220"/>
      <c r="P152" s="220"/>
      <c r="Q152" s="220"/>
      <c r="R152" s="220"/>
      <c r="S152" s="220"/>
      <c r="T152" s="220"/>
      <c r="U152" s="220"/>
      <c r="V152" s="220"/>
      <c r="W152" s="220"/>
      <c r="X152" s="221"/>
      <c r="Y152" s="222"/>
      <c r="Z152" s="223"/>
      <c r="AA152" s="223"/>
      <c r="AB152" s="239"/>
      <c r="AC152" s="216"/>
      <c r="AD152" s="217"/>
      <c r="AE152" s="217"/>
      <c r="AF152" s="217"/>
      <c r="AG152" s="218"/>
      <c r="AH152" s="219"/>
      <c r="AI152" s="220"/>
      <c r="AJ152" s="220"/>
      <c r="AK152" s="220"/>
      <c r="AL152" s="220"/>
      <c r="AM152" s="220"/>
      <c r="AN152" s="220"/>
      <c r="AO152" s="220"/>
      <c r="AP152" s="220"/>
      <c r="AQ152" s="220"/>
      <c r="AR152" s="220"/>
      <c r="AS152" s="220"/>
      <c r="AT152" s="221"/>
      <c r="AU152" s="222"/>
      <c r="AV152" s="223"/>
      <c r="AW152" s="223"/>
      <c r="AX152" s="238"/>
    </row>
    <row r="153" spans="1:50" ht="24.75" customHeight="1" x14ac:dyDescent="0.15">
      <c r="A153" s="21"/>
      <c r="B153" s="13"/>
      <c r="C153" s="13"/>
      <c r="D153" s="13"/>
      <c r="E153" s="13"/>
      <c r="F153" s="13"/>
      <c r="G153" s="216"/>
      <c r="H153" s="217"/>
      <c r="I153" s="217"/>
      <c r="J153" s="217"/>
      <c r="K153" s="218"/>
      <c r="L153" s="219"/>
      <c r="M153" s="220"/>
      <c r="N153" s="220"/>
      <c r="O153" s="220"/>
      <c r="P153" s="220"/>
      <c r="Q153" s="220"/>
      <c r="R153" s="220"/>
      <c r="S153" s="220"/>
      <c r="T153" s="220"/>
      <c r="U153" s="220"/>
      <c r="V153" s="220"/>
      <c r="W153" s="220"/>
      <c r="X153" s="221"/>
      <c r="Y153" s="222"/>
      <c r="Z153" s="223"/>
      <c r="AA153" s="223"/>
      <c r="AB153" s="239"/>
      <c r="AC153" s="216"/>
      <c r="AD153" s="217"/>
      <c r="AE153" s="217"/>
      <c r="AF153" s="217"/>
      <c r="AG153" s="218"/>
      <c r="AH153" s="219"/>
      <c r="AI153" s="220"/>
      <c r="AJ153" s="220"/>
      <c r="AK153" s="220"/>
      <c r="AL153" s="220"/>
      <c r="AM153" s="220"/>
      <c r="AN153" s="220"/>
      <c r="AO153" s="220"/>
      <c r="AP153" s="220"/>
      <c r="AQ153" s="220"/>
      <c r="AR153" s="220"/>
      <c r="AS153" s="220"/>
      <c r="AT153" s="221"/>
      <c r="AU153" s="222"/>
      <c r="AV153" s="223"/>
      <c r="AW153" s="223"/>
      <c r="AX153" s="238"/>
    </row>
    <row r="154" spans="1:50" ht="24.75" customHeight="1" x14ac:dyDescent="0.15">
      <c r="A154" s="21"/>
      <c r="B154" s="13"/>
      <c r="C154" s="13"/>
      <c r="D154" s="13"/>
      <c r="E154" s="13"/>
      <c r="F154" s="13"/>
      <c r="G154" s="216"/>
      <c r="H154" s="217"/>
      <c r="I154" s="217"/>
      <c r="J154" s="217"/>
      <c r="K154" s="218"/>
      <c r="L154" s="219"/>
      <c r="M154" s="220"/>
      <c r="N154" s="220"/>
      <c r="O154" s="220"/>
      <c r="P154" s="220"/>
      <c r="Q154" s="220"/>
      <c r="R154" s="220"/>
      <c r="S154" s="220"/>
      <c r="T154" s="220"/>
      <c r="U154" s="220"/>
      <c r="V154" s="220"/>
      <c r="W154" s="220"/>
      <c r="X154" s="221"/>
      <c r="Y154" s="222"/>
      <c r="Z154" s="223"/>
      <c r="AA154" s="223"/>
      <c r="AB154" s="223"/>
      <c r="AC154" s="216"/>
      <c r="AD154" s="217"/>
      <c r="AE154" s="217"/>
      <c r="AF154" s="217"/>
      <c r="AG154" s="218"/>
      <c r="AH154" s="219"/>
      <c r="AI154" s="220"/>
      <c r="AJ154" s="220"/>
      <c r="AK154" s="220"/>
      <c r="AL154" s="220"/>
      <c r="AM154" s="220"/>
      <c r="AN154" s="220"/>
      <c r="AO154" s="220"/>
      <c r="AP154" s="220"/>
      <c r="AQ154" s="220"/>
      <c r="AR154" s="220"/>
      <c r="AS154" s="220"/>
      <c r="AT154" s="221"/>
      <c r="AU154" s="222"/>
      <c r="AV154" s="223"/>
      <c r="AW154" s="223"/>
      <c r="AX154" s="238"/>
    </row>
    <row r="155" spans="1:50" ht="24.75" customHeight="1" x14ac:dyDescent="0.15">
      <c r="A155" s="21"/>
      <c r="B155" s="13"/>
      <c r="C155" s="13"/>
      <c r="D155" s="13"/>
      <c r="E155" s="13"/>
      <c r="F155" s="13"/>
      <c r="G155" s="216"/>
      <c r="H155" s="217"/>
      <c r="I155" s="217"/>
      <c r="J155" s="217"/>
      <c r="K155" s="218"/>
      <c r="L155" s="219"/>
      <c r="M155" s="220"/>
      <c r="N155" s="220"/>
      <c r="O155" s="220"/>
      <c r="P155" s="220"/>
      <c r="Q155" s="220"/>
      <c r="R155" s="220"/>
      <c r="S155" s="220"/>
      <c r="T155" s="220"/>
      <c r="U155" s="220"/>
      <c r="V155" s="220"/>
      <c r="W155" s="220"/>
      <c r="X155" s="221"/>
      <c r="Y155" s="222"/>
      <c r="Z155" s="223"/>
      <c r="AA155" s="223"/>
      <c r="AB155" s="223"/>
      <c r="AC155" s="216"/>
      <c r="AD155" s="217"/>
      <c r="AE155" s="217"/>
      <c r="AF155" s="217"/>
      <c r="AG155" s="218"/>
      <c r="AH155" s="219"/>
      <c r="AI155" s="220"/>
      <c r="AJ155" s="220"/>
      <c r="AK155" s="220"/>
      <c r="AL155" s="220"/>
      <c r="AM155" s="220"/>
      <c r="AN155" s="220"/>
      <c r="AO155" s="220"/>
      <c r="AP155" s="220"/>
      <c r="AQ155" s="220"/>
      <c r="AR155" s="220"/>
      <c r="AS155" s="220"/>
      <c r="AT155" s="221"/>
      <c r="AU155" s="222"/>
      <c r="AV155" s="223"/>
      <c r="AW155" s="223"/>
      <c r="AX155" s="238"/>
    </row>
    <row r="156" spans="1:50" ht="24.75" customHeight="1" x14ac:dyDescent="0.15">
      <c r="A156" s="21"/>
      <c r="B156" s="13"/>
      <c r="C156" s="13"/>
      <c r="D156" s="13"/>
      <c r="E156" s="13"/>
      <c r="F156" s="13"/>
      <c r="G156" s="216"/>
      <c r="H156" s="217"/>
      <c r="I156" s="217"/>
      <c r="J156" s="217"/>
      <c r="K156" s="218"/>
      <c r="L156" s="219"/>
      <c r="M156" s="220"/>
      <c r="N156" s="220"/>
      <c r="O156" s="220"/>
      <c r="P156" s="220"/>
      <c r="Q156" s="220"/>
      <c r="R156" s="220"/>
      <c r="S156" s="220"/>
      <c r="T156" s="220"/>
      <c r="U156" s="220"/>
      <c r="V156" s="220"/>
      <c r="W156" s="220"/>
      <c r="X156" s="221"/>
      <c r="Y156" s="222"/>
      <c r="Z156" s="223"/>
      <c r="AA156" s="223"/>
      <c r="AB156" s="223"/>
      <c r="AC156" s="216"/>
      <c r="AD156" s="217"/>
      <c r="AE156" s="217"/>
      <c r="AF156" s="217"/>
      <c r="AG156" s="218"/>
      <c r="AH156" s="219"/>
      <c r="AI156" s="220"/>
      <c r="AJ156" s="220"/>
      <c r="AK156" s="220"/>
      <c r="AL156" s="220"/>
      <c r="AM156" s="220"/>
      <c r="AN156" s="220"/>
      <c r="AO156" s="220"/>
      <c r="AP156" s="220"/>
      <c r="AQ156" s="220"/>
      <c r="AR156" s="220"/>
      <c r="AS156" s="220"/>
      <c r="AT156" s="221"/>
      <c r="AU156" s="222"/>
      <c r="AV156" s="223"/>
      <c r="AW156" s="223"/>
      <c r="AX156" s="238"/>
    </row>
    <row r="157" spans="1:50" ht="24.75" customHeight="1" x14ac:dyDescent="0.15">
      <c r="A157" s="21"/>
      <c r="B157" s="13"/>
      <c r="C157" s="13"/>
      <c r="D157" s="13"/>
      <c r="E157" s="13"/>
      <c r="F157" s="13"/>
      <c r="G157" s="498"/>
      <c r="H157" s="499"/>
      <c r="I157" s="499"/>
      <c r="J157" s="499"/>
      <c r="K157" s="500"/>
      <c r="L157" s="501"/>
      <c r="M157" s="502"/>
      <c r="N157" s="502"/>
      <c r="O157" s="502"/>
      <c r="P157" s="502"/>
      <c r="Q157" s="502"/>
      <c r="R157" s="502"/>
      <c r="S157" s="502"/>
      <c r="T157" s="502"/>
      <c r="U157" s="502"/>
      <c r="V157" s="502"/>
      <c r="W157" s="502"/>
      <c r="X157" s="503"/>
      <c r="Y157" s="504"/>
      <c r="Z157" s="505"/>
      <c r="AA157" s="505"/>
      <c r="AB157" s="505"/>
      <c r="AC157" s="498"/>
      <c r="AD157" s="499"/>
      <c r="AE157" s="499"/>
      <c r="AF157" s="499"/>
      <c r="AG157" s="500"/>
      <c r="AH157" s="501"/>
      <c r="AI157" s="502"/>
      <c r="AJ157" s="502"/>
      <c r="AK157" s="502"/>
      <c r="AL157" s="502"/>
      <c r="AM157" s="502"/>
      <c r="AN157" s="502"/>
      <c r="AO157" s="502"/>
      <c r="AP157" s="502"/>
      <c r="AQ157" s="502"/>
      <c r="AR157" s="502"/>
      <c r="AS157" s="502"/>
      <c r="AT157" s="503"/>
      <c r="AU157" s="504"/>
      <c r="AV157" s="505"/>
      <c r="AW157" s="505"/>
      <c r="AX157" s="506"/>
    </row>
    <row r="158" spans="1:50" ht="24.75" customHeight="1" x14ac:dyDescent="0.15">
      <c r="A158" s="21"/>
      <c r="B158" s="13"/>
      <c r="C158" s="13"/>
      <c r="D158" s="13"/>
      <c r="E158" s="13"/>
      <c r="F158" s="13"/>
      <c r="G158" s="224" t="s">
        <v>21</v>
      </c>
      <c r="H158" s="168"/>
      <c r="I158" s="168"/>
      <c r="J158" s="168"/>
      <c r="K158" s="168"/>
      <c r="L158" s="225"/>
      <c r="M158" s="226"/>
      <c r="N158" s="226"/>
      <c r="O158" s="226"/>
      <c r="P158" s="226"/>
      <c r="Q158" s="226"/>
      <c r="R158" s="226"/>
      <c r="S158" s="226"/>
      <c r="T158" s="226"/>
      <c r="U158" s="226"/>
      <c r="V158" s="226"/>
      <c r="W158" s="226"/>
      <c r="X158" s="227"/>
      <c r="Y158" s="228">
        <f>SUM(Y150:AB157)</f>
        <v>74025000</v>
      </c>
      <c r="Z158" s="229"/>
      <c r="AA158" s="229"/>
      <c r="AB158" s="230"/>
      <c r="AC158" s="224" t="s">
        <v>21</v>
      </c>
      <c r="AD158" s="168"/>
      <c r="AE158" s="168"/>
      <c r="AF158" s="168"/>
      <c r="AG158" s="168"/>
      <c r="AH158" s="225"/>
      <c r="AI158" s="226"/>
      <c r="AJ158" s="226"/>
      <c r="AK158" s="226"/>
      <c r="AL158" s="226"/>
      <c r="AM158" s="226"/>
      <c r="AN158" s="226"/>
      <c r="AO158" s="226"/>
      <c r="AP158" s="226"/>
      <c r="AQ158" s="226"/>
      <c r="AR158" s="226"/>
      <c r="AS158" s="226"/>
      <c r="AT158" s="227"/>
      <c r="AU158" s="228">
        <f>SUM(AU150:AX157)</f>
        <v>18795000</v>
      </c>
      <c r="AV158" s="229"/>
      <c r="AW158" s="229"/>
      <c r="AX158" s="497"/>
    </row>
    <row r="159" spans="1:50" ht="30" customHeight="1" x14ac:dyDescent="0.15">
      <c r="A159" s="21"/>
      <c r="B159" s="13"/>
      <c r="C159" s="13"/>
      <c r="D159" s="13"/>
      <c r="E159" s="13"/>
      <c r="F159" s="13"/>
      <c r="G159" s="508" t="s">
        <v>138</v>
      </c>
      <c r="H159" s="509"/>
      <c r="I159" s="509"/>
      <c r="J159" s="509"/>
      <c r="K159" s="509"/>
      <c r="L159" s="509"/>
      <c r="M159" s="509"/>
      <c r="N159" s="509"/>
      <c r="O159" s="509"/>
      <c r="P159" s="509"/>
      <c r="Q159" s="509"/>
      <c r="R159" s="509"/>
      <c r="S159" s="509"/>
      <c r="T159" s="509"/>
      <c r="U159" s="509"/>
      <c r="V159" s="509"/>
      <c r="W159" s="509"/>
      <c r="X159" s="509"/>
      <c r="Y159" s="509"/>
      <c r="Z159" s="509"/>
      <c r="AA159" s="509"/>
      <c r="AB159" s="510"/>
      <c r="AC159" s="508"/>
      <c r="AD159" s="509"/>
      <c r="AE159" s="509"/>
      <c r="AF159" s="509"/>
      <c r="AG159" s="509"/>
      <c r="AH159" s="509"/>
      <c r="AI159" s="509"/>
      <c r="AJ159" s="509"/>
      <c r="AK159" s="509"/>
      <c r="AL159" s="509"/>
      <c r="AM159" s="509"/>
      <c r="AN159" s="509"/>
      <c r="AO159" s="509"/>
      <c r="AP159" s="509"/>
      <c r="AQ159" s="509"/>
      <c r="AR159" s="509"/>
      <c r="AS159" s="509"/>
      <c r="AT159" s="509"/>
      <c r="AU159" s="509"/>
      <c r="AV159" s="509"/>
      <c r="AW159" s="509"/>
      <c r="AX159" s="511"/>
    </row>
    <row r="160" spans="1:50" ht="24.75" customHeight="1" x14ac:dyDescent="0.15">
      <c r="A160" s="21"/>
      <c r="B160" s="13"/>
      <c r="C160" s="13"/>
      <c r="D160" s="13"/>
      <c r="E160" s="13"/>
      <c r="F160" s="13"/>
      <c r="G160" s="93" t="s">
        <v>18</v>
      </c>
      <c r="H160" s="94"/>
      <c r="I160" s="94"/>
      <c r="J160" s="94"/>
      <c r="K160" s="94"/>
      <c r="L160" s="167" t="s">
        <v>19</v>
      </c>
      <c r="M160" s="168"/>
      <c r="N160" s="168"/>
      <c r="O160" s="168"/>
      <c r="P160" s="168"/>
      <c r="Q160" s="168"/>
      <c r="R160" s="168"/>
      <c r="S160" s="168"/>
      <c r="T160" s="168"/>
      <c r="U160" s="168"/>
      <c r="V160" s="168"/>
      <c r="W160" s="168"/>
      <c r="X160" s="169"/>
      <c r="Y160" s="90" t="s">
        <v>20</v>
      </c>
      <c r="Z160" s="91"/>
      <c r="AA160" s="91"/>
      <c r="AB160" s="92"/>
      <c r="AC160" s="93" t="s">
        <v>18</v>
      </c>
      <c r="AD160" s="94"/>
      <c r="AE160" s="94"/>
      <c r="AF160" s="94"/>
      <c r="AG160" s="94"/>
      <c r="AH160" s="167" t="s">
        <v>19</v>
      </c>
      <c r="AI160" s="168"/>
      <c r="AJ160" s="168"/>
      <c r="AK160" s="168"/>
      <c r="AL160" s="168"/>
      <c r="AM160" s="168"/>
      <c r="AN160" s="168"/>
      <c r="AO160" s="168"/>
      <c r="AP160" s="168"/>
      <c r="AQ160" s="168"/>
      <c r="AR160" s="168"/>
      <c r="AS160" s="168"/>
      <c r="AT160" s="169"/>
      <c r="AU160" s="90" t="s">
        <v>20</v>
      </c>
      <c r="AV160" s="91"/>
      <c r="AW160" s="91"/>
      <c r="AX160" s="231"/>
    </row>
    <row r="161" spans="1:50" ht="24.75" customHeight="1" x14ac:dyDescent="0.15">
      <c r="A161" s="21"/>
      <c r="B161" s="13"/>
      <c r="C161" s="13"/>
      <c r="D161" s="13"/>
      <c r="E161" s="13"/>
      <c r="F161" s="13"/>
      <c r="G161" s="210" t="s">
        <v>190</v>
      </c>
      <c r="H161" s="211"/>
      <c r="I161" s="211"/>
      <c r="J161" s="211"/>
      <c r="K161" s="212"/>
      <c r="L161" s="213" t="s">
        <v>139</v>
      </c>
      <c r="M161" s="214"/>
      <c r="N161" s="214"/>
      <c r="O161" s="214"/>
      <c r="P161" s="214"/>
      <c r="Q161" s="214"/>
      <c r="R161" s="214"/>
      <c r="S161" s="214"/>
      <c r="T161" s="214"/>
      <c r="U161" s="214"/>
      <c r="V161" s="214"/>
      <c r="W161" s="214"/>
      <c r="X161" s="215"/>
      <c r="Y161" s="232">
        <v>56910000</v>
      </c>
      <c r="Z161" s="233"/>
      <c r="AA161" s="233"/>
      <c r="AB161" s="507"/>
      <c r="AC161" s="551"/>
      <c r="AD161" s="552"/>
      <c r="AE161" s="552"/>
      <c r="AF161" s="552"/>
      <c r="AG161" s="553"/>
      <c r="AH161" s="213"/>
      <c r="AI161" s="214"/>
      <c r="AJ161" s="214"/>
      <c r="AK161" s="214"/>
      <c r="AL161" s="214"/>
      <c r="AM161" s="214"/>
      <c r="AN161" s="214"/>
      <c r="AO161" s="214"/>
      <c r="AP161" s="214"/>
      <c r="AQ161" s="214"/>
      <c r="AR161" s="214"/>
      <c r="AS161" s="214"/>
      <c r="AT161" s="215"/>
      <c r="AU161" s="232"/>
      <c r="AV161" s="233"/>
      <c r="AW161" s="233"/>
      <c r="AX161" s="325"/>
    </row>
    <row r="162" spans="1:50" ht="24.75" customHeight="1" x14ac:dyDescent="0.15">
      <c r="A162" s="21"/>
      <c r="B162" s="13"/>
      <c r="C162" s="13"/>
      <c r="D162" s="13"/>
      <c r="E162" s="13"/>
      <c r="F162" s="13"/>
      <c r="G162" s="216"/>
      <c r="H162" s="217"/>
      <c r="I162" s="217"/>
      <c r="J162" s="217"/>
      <c r="K162" s="218"/>
      <c r="L162" s="219"/>
      <c r="M162" s="220"/>
      <c r="N162" s="220"/>
      <c r="O162" s="220"/>
      <c r="P162" s="220"/>
      <c r="Q162" s="220"/>
      <c r="R162" s="220"/>
      <c r="S162" s="220"/>
      <c r="T162" s="220"/>
      <c r="U162" s="220"/>
      <c r="V162" s="220"/>
      <c r="W162" s="220"/>
      <c r="X162" s="221"/>
      <c r="Y162" s="222"/>
      <c r="Z162" s="223"/>
      <c r="AA162" s="223"/>
      <c r="AB162" s="239"/>
      <c r="AC162" s="216"/>
      <c r="AD162" s="217"/>
      <c r="AE162" s="217"/>
      <c r="AF162" s="217"/>
      <c r="AG162" s="218"/>
      <c r="AH162" s="219"/>
      <c r="AI162" s="220"/>
      <c r="AJ162" s="220"/>
      <c r="AK162" s="220"/>
      <c r="AL162" s="220"/>
      <c r="AM162" s="220"/>
      <c r="AN162" s="220"/>
      <c r="AO162" s="220"/>
      <c r="AP162" s="220"/>
      <c r="AQ162" s="220"/>
      <c r="AR162" s="220"/>
      <c r="AS162" s="220"/>
      <c r="AT162" s="221"/>
      <c r="AU162" s="222"/>
      <c r="AV162" s="223"/>
      <c r="AW162" s="223"/>
      <c r="AX162" s="238"/>
    </row>
    <row r="163" spans="1:50" ht="24.75" customHeight="1" x14ac:dyDescent="0.15">
      <c r="A163" s="21"/>
      <c r="B163" s="13"/>
      <c r="C163" s="13"/>
      <c r="D163" s="13"/>
      <c r="E163" s="13"/>
      <c r="F163" s="13"/>
      <c r="G163" s="216"/>
      <c r="H163" s="217"/>
      <c r="I163" s="217"/>
      <c r="J163" s="217"/>
      <c r="K163" s="218"/>
      <c r="L163" s="219"/>
      <c r="M163" s="220"/>
      <c r="N163" s="220"/>
      <c r="O163" s="220"/>
      <c r="P163" s="220"/>
      <c r="Q163" s="220"/>
      <c r="R163" s="220"/>
      <c r="S163" s="220"/>
      <c r="T163" s="220"/>
      <c r="U163" s="220"/>
      <c r="V163" s="220"/>
      <c r="W163" s="220"/>
      <c r="X163" s="221"/>
      <c r="Y163" s="222"/>
      <c r="Z163" s="223"/>
      <c r="AA163" s="223"/>
      <c r="AB163" s="239"/>
      <c r="AC163" s="216"/>
      <c r="AD163" s="217"/>
      <c r="AE163" s="217"/>
      <c r="AF163" s="217"/>
      <c r="AG163" s="218"/>
      <c r="AH163" s="219"/>
      <c r="AI163" s="220"/>
      <c r="AJ163" s="220"/>
      <c r="AK163" s="220"/>
      <c r="AL163" s="220"/>
      <c r="AM163" s="220"/>
      <c r="AN163" s="220"/>
      <c r="AO163" s="220"/>
      <c r="AP163" s="220"/>
      <c r="AQ163" s="220"/>
      <c r="AR163" s="220"/>
      <c r="AS163" s="220"/>
      <c r="AT163" s="221"/>
      <c r="AU163" s="222"/>
      <c r="AV163" s="223"/>
      <c r="AW163" s="223"/>
      <c r="AX163" s="238"/>
    </row>
    <row r="164" spans="1:50" ht="24.75" customHeight="1" x14ac:dyDescent="0.15">
      <c r="A164" s="21"/>
      <c r="B164" s="13"/>
      <c r="C164" s="13"/>
      <c r="D164" s="13"/>
      <c r="E164" s="13"/>
      <c r="F164" s="13"/>
      <c r="G164" s="216"/>
      <c r="H164" s="217"/>
      <c r="I164" s="217"/>
      <c r="J164" s="217"/>
      <c r="K164" s="218"/>
      <c r="L164" s="219"/>
      <c r="M164" s="220"/>
      <c r="N164" s="220"/>
      <c r="O164" s="220"/>
      <c r="P164" s="220"/>
      <c r="Q164" s="220"/>
      <c r="R164" s="220"/>
      <c r="S164" s="220"/>
      <c r="T164" s="220"/>
      <c r="U164" s="220"/>
      <c r="V164" s="220"/>
      <c r="W164" s="220"/>
      <c r="X164" s="221"/>
      <c r="Y164" s="222"/>
      <c r="Z164" s="223"/>
      <c r="AA164" s="223"/>
      <c r="AB164" s="239"/>
      <c r="AC164" s="216"/>
      <c r="AD164" s="217"/>
      <c r="AE164" s="217"/>
      <c r="AF164" s="217"/>
      <c r="AG164" s="218"/>
      <c r="AH164" s="219"/>
      <c r="AI164" s="220"/>
      <c r="AJ164" s="220"/>
      <c r="AK164" s="220"/>
      <c r="AL164" s="220"/>
      <c r="AM164" s="220"/>
      <c r="AN164" s="220"/>
      <c r="AO164" s="220"/>
      <c r="AP164" s="220"/>
      <c r="AQ164" s="220"/>
      <c r="AR164" s="220"/>
      <c r="AS164" s="220"/>
      <c r="AT164" s="221"/>
      <c r="AU164" s="222"/>
      <c r="AV164" s="223"/>
      <c r="AW164" s="223"/>
      <c r="AX164" s="238"/>
    </row>
    <row r="165" spans="1:50" ht="24.75" customHeight="1" x14ac:dyDescent="0.15">
      <c r="A165" s="21"/>
      <c r="B165" s="13"/>
      <c r="C165" s="13"/>
      <c r="D165" s="13"/>
      <c r="E165" s="13"/>
      <c r="F165" s="13"/>
      <c r="G165" s="216"/>
      <c r="H165" s="217"/>
      <c r="I165" s="217"/>
      <c r="J165" s="217"/>
      <c r="K165" s="218"/>
      <c r="L165" s="219"/>
      <c r="M165" s="220"/>
      <c r="N165" s="220"/>
      <c r="O165" s="220"/>
      <c r="P165" s="220"/>
      <c r="Q165" s="220"/>
      <c r="R165" s="220"/>
      <c r="S165" s="220"/>
      <c r="T165" s="220"/>
      <c r="U165" s="220"/>
      <c r="V165" s="220"/>
      <c r="W165" s="220"/>
      <c r="X165" s="221"/>
      <c r="Y165" s="222"/>
      <c r="Z165" s="223"/>
      <c r="AA165" s="223"/>
      <c r="AB165" s="223"/>
      <c r="AC165" s="216"/>
      <c r="AD165" s="217"/>
      <c r="AE165" s="217"/>
      <c r="AF165" s="217"/>
      <c r="AG165" s="218"/>
      <c r="AH165" s="219"/>
      <c r="AI165" s="220"/>
      <c r="AJ165" s="220"/>
      <c r="AK165" s="220"/>
      <c r="AL165" s="220"/>
      <c r="AM165" s="220"/>
      <c r="AN165" s="220"/>
      <c r="AO165" s="220"/>
      <c r="AP165" s="220"/>
      <c r="AQ165" s="220"/>
      <c r="AR165" s="220"/>
      <c r="AS165" s="220"/>
      <c r="AT165" s="221"/>
      <c r="AU165" s="222"/>
      <c r="AV165" s="223"/>
      <c r="AW165" s="223"/>
      <c r="AX165" s="238"/>
    </row>
    <row r="166" spans="1:50" ht="24.75" customHeight="1" x14ac:dyDescent="0.15">
      <c r="A166" s="21"/>
      <c r="B166" s="13"/>
      <c r="C166" s="13"/>
      <c r="D166" s="13"/>
      <c r="E166" s="13"/>
      <c r="F166" s="13"/>
      <c r="G166" s="216"/>
      <c r="H166" s="217"/>
      <c r="I166" s="217"/>
      <c r="J166" s="217"/>
      <c r="K166" s="218"/>
      <c r="L166" s="219"/>
      <c r="M166" s="220"/>
      <c r="N166" s="220"/>
      <c r="O166" s="220"/>
      <c r="P166" s="220"/>
      <c r="Q166" s="220"/>
      <c r="R166" s="220"/>
      <c r="S166" s="220"/>
      <c r="T166" s="220"/>
      <c r="U166" s="220"/>
      <c r="V166" s="220"/>
      <c r="W166" s="220"/>
      <c r="X166" s="221"/>
      <c r="Y166" s="222"/>
      <c r="Z166" s="223"/>
      <c r="AA166" s="223"/>
      <c r="AB166" s="223"/>
      <c r="AC166" s="216"/>
      <c r="AD166" s="217"/>
      <c r="AE166" s="217"/>
      <c r="AF166" s="217"/>
      <c r="AG166" s="218"/>
      <c r="AH166" s="219"/>
      <c r="AI166" s="220"/>
      <c r="AJ166" s="220"/>
      <c r="AK166" s="220"/>
      <c r="AL166" s="220"/>
      <c r="AM166" s="220"/>
      <c r="AN166" s="220"/>
      <c r="AO166" s="220"/>
      <c r="AP166" s="220"/>
      <c r="AQ166" s="220"/>
      <c r="AR166" s="220"/>
      <c r="AS166" s="220"/>
      <c r="AT166" s="221"/>
      <c r="AU166" s="222"/>
      <c r="AV166" s="223"/>
      <c r="AW166" s="223"/>
      <c r="AX166" s="238"/>
    </row>
    <row r="167" spans="1:50" ht="24.75" customHeight="1" x14ac:dyDescent="0.15">
      <c r="A167" s="21"/>
      <c r="B167" s="13"/>
      <c r="C167" s="13"/>
      <c r="D167" s="13"/>
      <c r="E167" s="13"/>
      <c r="F167" s="13"/>
      <c r="G167" s="216"/>
      <c r="H167" s="217"/>
      <c r="I167" s="217"/>
      <c r="J167" s="217"/>
      <c r="K167" s="218"/>
      <c r="L167" s="219"/>
      <c r="M167" s="220"/>
      <c r="N167" s="220"/>
      <c r="O167" s="220"/>
      <c r="P167" s="220"/>
      <c r="Q167" s="220"/>
      <c r="R167" s="220"/>
      <c r="S167" s="220"/>
      <c r="T167" s="220"/>
      <c r="U167" s="220"/>
      <c r="V167" s="220"/>
      <c r="W167" s="220"/>
      <c r="X167" s="221"/>
      <c r="Y167" s="222"/>
      <c r="Z167" s="223"/>
      <c r="AA167" s="223"/>
      <c r="AB167" s="223"/>
      <c r="AC167" s="216"/>
      <c r="AD167" s="217"/>
      <c r="AE167" s="217"/>
      <c r="AF167" s="217"/>
      <c r="AG167" s="218"/>
      <c r="AH167" s="219"/>
      <c r="AI167" s="220"/>
      <c r="AJ167" s="220"/>
      <c r="AK167" s="220"/>
      <c r="AL167" s="220"/>
      <c r="AM167" s="220"/>
      <c r="AN167" s="220"/>
      <c r="AO167" s="220"/>
      <c r="AP167" s="220"/>
      <c r="AQ167" s="220"/>
      <c r="AR167" s="220"/>
      <c r="AS167" s="220"/>
      <c r="AT167" s="221"/>
      <c r="AU167" s="222"/>
      <c r="AV167" s="223"/>
      <c r="AW167" s="223"/>
      <c r="AX167" s="238"/>
    </row>
    <row r="168" spans="1:50" ht="24.75" customHeight="1" x14ac:dyDescent="0.15">
      <c r="A168" s="21"/>
      <c r="B168" s="13"/>
      <c r="C168" s="13"/>
      <c r="D168" s="13"/>
      <c r="E168" s="13"/>
      <c r="F168" s="13"/>
      <c r="G168" s="498"/>
      <c r="H168" s="499"/>
      <c r="I168" s="499"/>
      <c r="J168" s="499"/>
      <c r="K168" s="500"/>
      <c r="L168" s="501"/>
      <c r="M168" s="502"/>
      <c r="N168" s="502"/>
      <c r="O168" s="502"/>
      <c r="P168" s="502"/>
      <c r="Q168" s="502"/>
      <c r="R168" s="502"/>
      <c r="S168" s="502"/>
      <c r="T168" s="502"/>
      <c r="U168" s="502"/>
      <c r="V168" s="502"/>
      <c r="W168" s="502"/>
      <c r="X168" s="503"/>
      <c r="Y168" s="504"/>
      <c r="Z168" s="505"/>
      <c r="AA168" s="505"/>
      <c r="AB168" s="505"/>
      <c r="AC168" s="498"/>
      <c r="AD168" s="499"/>
      <c r="AE168" s="499"/>
      <c r="AF168" s="499"/>
      <c r="AG168" s="500"/>
      <c r="AH168" s="501"/>
      <c r="AI168" s="502"/>
      <c r="AJ168" s="502"/>
      <c r="AK168" s="502"/>
      <c r="AL168" s="502"/>
      <c r="AM168" s="502"/>
      <c r="AN168" s="502"/>
      <c r="AO168" s="502"/>
      <c r="AP168" s="502"/>
      <c r="AQ168" s="502"/>
      <c r="AR168" s="502"/>
      <c r="AS168" s="502"/>
      <c r="AT168" s="503"/>
      <c r="AU168" s="504"/>
      <c r="AV168" s="505"/>
      <c r="AW168" s="505"/>
      <c r="AX168" s="506"/>
    </row>
    <row r="169" spans="1:50" ht="24.75" customHeight="1" x14ac:dyDescent="0.15">
      <c r="A169" s="21"/>
      <c r="B169" s="13"/>
      <c r="C169" s="13"/>
      <c r="D169" s="13"/>
      <c r="E169" s="13"/>
      <c r="F169" s="13"/>
      <c r="G169" s="224" t="s">
        <v>21</v>
      </c>
      <c r="H169" s="168"/>
      <c r="I169" s="168"/>
      <c r="J169" s="168"/>
      <c r="K169" s="168"/>
      <c r="L169" s="225"/>
      <c r="M169" s="226"/>
      <c r="N169" s="226"/>
      <c r="O169" s="226"/>
      <c r="P169" s="226"/>
      <c r="Q169" s="226"/>
      <c r="R169" s="226"/>
      <c r="S169" s="226"/>
      <c r="T169" s="226"/>
      <c r="U169" s="226"/>
      <c r="V169" s="226"/>
      <c r="W169" s="226"/>
      <c r="X169" s="227"/>
      <c r="Y169" s="228">
        <f>SUM(Y161:AB168)</f>
        <v>56910000</v>
      </c>
      <c r="Z169" s="229"/>
      <c r="AA169" s="229"/>
      <c r="AB169" s="230"/>
      <c r="AC169" s="224" t="s">
        <v>21</v>
      </c>
      <c r="AD169" s="168"/>
      <c r="AE169" s="168"/>
      <c r="AF169" s="168"/>
      <c r="AG169" s="168"/>
      <c r="AH169" s="225"/>
      <c r="AI169" s="226"/>
      <c r="AJ169" s="226"/>
      <c r="AK169" s="226"/>
      <c r="AL169" s="226"/>
      <c r="AM169" s="226"/>
      <c r="AN169" s="226"/>
      <c r="AO169" s="226"/>
      <c r="AP169" s="226"/>
      <c r="AQ169" s="226"/>
      <c r="AR169" s="226"/>
      <c r="AS169" s="226"/>
      <c r="AT169" s="227"/>
      <c r="AU169" s="228">
        <f>SUM(AU161:AX168)</f>
        <v>0</v>
      </c>
      <c r="AV169" s="229"/>
      <c r="AW169" s="229"/>
      <c r="AX169" s="497"/>
    </row>
    <row r="170" spans="1:50" ht="30" customHeight="1" x14ac:dyDescent="0.15">
      <c r="A170" s="21"/>
      <c r="B170" s="13"/>
      <c r="C170" s="13"/>
      <c r="D170" s="13"/>
      <c r="E170" s="13"/>
      <c r="F170" s="13"/>
      <c r="G170" s="508" t="s">
        <v>140</v>
      </c>
      <c r="H170" s="509"/>
      <c r="I170" s="509"/>
      <c r="J170" s="509"/>
      <c r="K170" s="509"/>
      <c r="L170" s="509"/>
      <c r="M170" s="509"/>
      <c r="N170" s="509"/>
      <c r="O170" s="509"/>
      <c r="P170" s="509"/>
      <c r="Q170" s="509"/>
      <c r="R170" s="509"/>
      <c r="S170" s="509"/>
      <c r="T170" s="509"/>
      <c r="U170" s="509"/>
      <c r="V170" s="509"/>
      <c r="W170" s="509"/>
      <c r="X170" s="509"/>
      <c r="Y170" s="509"/>
      <c r="Z170" s="509"/>
      <c r="AA170" s="509"/>
      <c r="AB170" s="510"/>
      <c r="AC170" s="508"/>
      <c r="AD170" s="509"/>
      <c r="AE170" s="509"/>
      <c r="AF170" s="509"/>
      <c r="AG170" s="509"/>
      <c r="AH170" s="509"/>
      <c r="AI170" s="509"/>
      <c r="AJ170" s="509"/>
      <c r="AK170" s="509"/>
      <c r="AL170" s="509"/>
      <c r="AM170" s="509"/>
      <c r="AN170" s="509"/>
      <c r="AO170" s="509"/>
      <c r="AP170" s="509"/>
      <c r="AQ170" s="509"/>
      <c r="AR170" s="509"/>
      <c r="AS170" s="509"/>
      <c r="AT170" s="509"/>
      <c r="AU170" s="509"/>
      <c r="AV170" s="509"/>
      <c r="AW170" s="509"/>
      <c r="AX170" s="511"/>
    </row>
    <row r="171" spans="1:50" ht="24.75" customHeight="1" x14ac:dyDescent="0.15">
      <c r="A171" s="21"/>
      <c r="B171" s="13"/>
      <c r="C171" s="13"/>
      <c r="D171" s="13"/>
      <c r="E171" s="13"/>
      <c r="F171" s="13"/>
      <c r="G171" s="93" t="s">
        <v>18</v>
      </c>
      <c r="H171" s="94"/>
      <c r="I171" s="94"/>
      <c r="J171" s="94"/>
      <c r="K171" s="94"/>
      <c r="L171" s="167" t="s">
        <v>19</v>
      </c>
      <c r="M171" s="168"/>
      <c r="N171" s="168"/>
      <c r="O171" s="168"/>
      <c r="P171" s="168"/>
      <c r="Q171" s="168"/>
      <c r="R171" s="168"/>
      <c r="S171" s="168"/>
      <c r="T171" s="168"/>
      <c r="U171" s="168"/>
      <c r="V171" s="168"/>
      <c r="W171" s="168"/>
      <c r="X171" s="169"/>
      <c r="Y171" s="90" t="s">
        <v>20</v>
      </c>
      <c r="Z171" s="91"/>
      <c r="AA171" s="91"/>
      <c r="AB171" s="92"/>
      <c r="AC171" s="93" t="s">
        <v>18</v>
      </c>
      <c r="AD171" s="94"/>
      <c r="AE171" s="94"/>
      <c r="AF171" s="94"/>
      <c r="AG171" s="94"/>
      <c r="AH171" s="167" t="s">
        <v>19</v>
      </c>
      <c r="AI171" s="168"/>
      <c r="AJ171" s="168"/>
      <c r="AK171" s="168"/>
      <c r="AL171" s="168"/>
      <c r="AM171" s="168"/>
      <c r="AN171" s="168"/>
      <c r="AO171" s="168"/>
      <c r="AP171" s="168"/>
      <c r="AQ171" s="168"/>
      <c r="AR171" s="168"/>
      <c r="AS171" s="168"/>
      <c r="AT171" s="169"/>
      <c r="AU171" s="90" t="s">
        <v>20</v>
      </c>
      <c r="AV171" s="91"/>
      <c r="AW171" s="91"/>
      <c r="AX171" s="231"/>
    </row>
    <row r="172" spans="1:50" ht="24.75" customHeight="1" x14ac:dyDescent="0.15">
      <c r="A172" s="21"/>
      <c r="B172" s="13"/>
      <c r="C172" s="13"/>
      <c r="D172" s="13"/>
      <c r="E172" s="13"/>
      <c r="F172" s="13"/>
      <c r="G172" s="210" t="s">
        <v>190</v>
      </c>
      <c r="H172" s="211"/>
      <c r="I172" s="211"/>
      <c r="J172" s="211"/>
      <c r="K172" s="212"/>
      <c r="L172" s="213" t="s">
        <v>141</v>
      </c>
      <c r="M172" s="214"/>
      <c r="N172" s="214"/>
      <c r="O172" s="214"/>
      <c r="P172" s="214"/>
      <c r="Q172" s="214"/>
      <c r="R172" s="214"/>
      <c r="S172" s="214"/>
      <c r="T172" s="214"/>
      <c r="U172" s="214"/>
      <c r="V172" s="214"/>
      <c r="W172" s="214"/>
      <c r="X172" s="215"/>
      <c r="Y172" s="232">
        <v>52500000</v>
      </c>
      <c r="Z172" s="233"/>
      <c r="AA172" s="233"/>
      <c r="AB172" s="507"/>
      <c r="AC172" s="551"/>
      <c r="AD172" s="552"/>
      <c r="AE172" s="552"/>
      <c r="AF172" s="552"/>
      <c r="AG172" s="553"/>
      <c r="AH172" s="213"/>
      <c r="AI172" s="214"/>
      <c r="AJ172" s="214"/>
      <c r="AK172" s="214"/>
      <c r="AL172" s="214"/>
      <c r="AM172" s="214"/>
      <c r="AN172" s="214"/>
      <c r="AO172" s="214"/>
      <c r="AP172" s="214"/>
      <c r="AQ172" s="214"/>
      <c r="AR172" s="214"/>
      <c r="AS172" s="214"/>
      <c r="AT172" s="215"/>
      <c r="AU172" s="232"/>
      <c r="AV172" s="233"/>
      <c r="AW172" s="233"/>
      <c r="AX172" s="325"/>
    </row>
    <row r="173" spans="1:50" ht="24.75" customHeight="1" x14ac:dyDescent="0.15">
      <c r="A173" s="21"/>
      <c r="B173" s="13"/>
      <c r="C173" s="13"/>
      <c r="D173" s="13"/>
      <c r="E173" s="13"/>
      <c r="F173" s="13"/>
      <c r="G173" s="216"/>
      <c r="H173" s="217"/>
      <c r="I173" s="217"/>
      <c r="J173" s="217"/>
      <c r="K173" s="218"/>
      <c r="L173" s="219"/>
      <c r="M173" s="220"/>
      <c r="N173" s="220"/>
      <c r="O173" s="220"/>
      <c r="P173" s="220"/>
      <c r="Q173" s="220"/>
      <c r="R173" s="220"/>
      <c r="S173" s="220"/>
      <c r="T173" s="220"/>
      <c r="U173" s="220"/>
      <c r="V173" s="220"/>
      <c r="W173" s="220"/>
      <c r="X173" s="221"/>
      <c r="Y173" s="222"/>
      <c r="Z173" s="223"/>
      <c r="AA173" s="223"/>
      <c r="AB173" s="239"/>
      <c r="AC173" s="216"/>
      <c r="AD173" s="217"/>
      <c r="AE173" s="217"/>
      <c r="AF173" s="217"/>
      <c r="AG173" s="218"/>
      <c r="AH173" s="219"/>
      <c r="AI173" s="220"/>
      <c r="AJ173" s="220"/>
      <c r="AK173" s="220"/>
      <c r="AL173" s="220"/>
      <c r="AM173" s="220"/>
      <c r="AN173" s="220"/>
      <c r="AO173" s="220"/>
      <c r="AP173" s="220"/>
      <c r="AQ173" s="220"/>
      <c r="AR173" s="220"/>
      <c r="AS173" s="220"/>
      <c r="AT173" s="221"/>
      <c r="AU173" s="222"/>
      <c r="AV173" s="223"/>
      <c r="AW173" s="223"/>
      <c r="AX173" s="238"/>
    </row>
    <row r="174" spans="1:50" ht="24.75" customHeight="1" x14ac:dyDescent="0.15">
      <c r="A174" s="21"/>
      <c r="B174" s="13"/>
      <c r="C174" s="13"/>
      <c r="D174" s="13"/>
      <c r="E174" s="13"/>
      <c r="F174" s="13"/>
      <c r="G174" s="216"/>
      <c r="H174" s="217"/>
      <c r="I174" s="217"/>
      <c r="J174" s="217"/>
      <c r="K174" s="218"/>
      <c r="L174" s="219"/>
      <c r="M174" s="220"/>
      <c r="N174" s="220"/>
      <c r="O174" s="220"/>
      <c r="P174" s="220"/>
      <c r="Q174" s="220"/>
      <c r="R174" s="220"/>
      <c r="S174" s="220"/>
      <c r="T174" s="220"/>
      <c r="U174" s="220"/>
      <c r="V174" s="220"/>
      <c r="W174" s="220"/>
      <c r="X174" s="221"/>
      <c r="Y174" s="222"/>
      <c r="Z174" s="223"/>
      <c r="AA174" s="223"/>
      <c r="AB174" s="239"/>
      <c r="AC174" s="216"/>
      <c r="AD174" s="217"/>
      <c r="AE174" s="217"/>
      <c r="AF174" s="217"/>
      <c r="AG174" s="218"/>
      <c r="AH174" s="219"/>
      <c r="AI174" s="220"/>
      <c r="AJ174" s="220"/>
      <c r="AK174" s="220"/>
      <c r="AL174" s="220"/>
      <c r="AM174" s="220"/>
      <c r="AN174" s="220"/>
      <c r="AO174" s="220"/>
      <c r="AP174" s="220"/>
      <c r="AQ174" s="220"/>
      <c r="AR174" s="220"/>
      <c r="AS174" s="220"/>
      <c r="AT174" s="221"/>
      <c r="AU174" s="222"/>
      <c r="AV174" s="223"/>
      <c r="AW174" s="223"/>
      <c r="AX174" s="238"/>
    </row>
    <row r="175" spans="1:50" ht="24.75" customHeight="1" x14ac:dyDescent="0.15">
      <c r="A175" s="21"/>
      <c r="B175" s="13"/>
      <c r="C175" s="13"/>
      <c r="D175" s="13"/>
      <c r="E175" s="13"/>
      <c r="F175" s="13"/>
      <c r="G175" s="216"/>
      <c r="H175" s="217"/>
      <c r="I175" s="217"/>
      <c r="J175" s="217"/>
      <c r="K175" s="218"/>
      <c r="L175" s="219"/>
      <c r="M175" s="220"/>
      <c r="N175" s="220"/>
      <c r="O175" s="220"/>
      <c r="P175" s="220"/>
      <c r="Q175" s="220"/>
      <c r="R175" s="220"/>
      <c r="S175" s="220"/>
      <c r="T175" s="220"/>
      <c r="U175" s="220"/>
      <c r="V175" s="220"/>
      <c r="W175" s="220"/>
      <c r="X175" s="221"/>
      <c r="Y175" s="222"/>
      <c r="Z175" s="223"/>
      <c r="AA175" s="223"/>
      <c r="AB175" s="239"/>
      <c r="AC175" s="216"/>
      <c r="AD175" s="217"/>
      <c r="AE175" s="217"/>
      <c r="AF175" s="217"/>
      <c r="AG175" s="218"/>
      <c r="AH175" s="219"/>
      <c r="AI175" s="220"/>
      <c r="AJ175" s="220"/>
      <c r="AK175" s="220"/>
      <c r="AL175" s="220"/>
      <c r="AM175" s="220"/>
      <c r="AN175" s="220"/>
      <c r="AO175" s="220"/>
      <c r="AP175" s="220"/>
      <c r="AQ175" s="220"/>
      <c r="AR175" s="220"/>
      <c r="AS175" s="220"/>
      <c r="AT175" s="221"/>
      <c r="AU175" s="222"/>
      <c r="AV175" s="223"/>
      <c r="AW175" s="223"/>
      <c r="AX175" s="238"/>
    </row>
    <row r="176" spans="1:50" ht="24.75" customHeight="1" x14ac:dyDescent="0.15">
      <c r="A176" s="21"/>
      <c r="B176" s="13"/>
      <c r="C176" s="13"/>
      <c r="D176" s="13"/>
      <c r="E176" s="13"/>
      <c r="F176" s="13"/>
      <c r="G176" s="216"/>
      <c r="H176" s="217"/>
      <c r="I176" s="217"/>
      <c r="J176" s="217"/>
      <c r="K176" s="218"/>
      <c r="L176" s="219"/>
      <c r="M176" s="220"/>
      <c r="N176" s="220"/>
      <c r="O176" s="220"/>
      <c r="P176" s="220"/>
      <c r="Q176" s="220"/>
      <c r="R176" s="220"/>
      <c r="S176" s="220"/>
      <c r="T176" s="220"/>
      <c r="U176" s="220"/>
      <c r="V176" s="220"/>
      <c r="W176" s="220"/>
      <c r="X176" s="221"/>
      <c r="Y176" s="222"/>
      <c r="Z176" s="223"/>
      <c r="AA176" s="223"/>
      <c r="AB176" s="223"/>
      <c r="AC176" s="216"/>
      <c r="AD176" s="217"/>
      <c r="AE176" s="217"/>
      <c r="AF176" s="217"/>
      <c r="AG176" s="218"/>
      <c r="AH176" s="219"/>
      <c r="AI176" s="220"/>
      <c r="AJ176" s="220"/>
      <c r="AK176" s="220"/>
      <c r="AL176" s="220"/>
      <c r="AM176" s="220"/>
      <c r="AN176" s="220"/>
      <c r="AO176" s="220"/>
      <c r="AP176" s="220"/>
      <c r="AQ176" s="220"/>
      <c r="AR176" s="220"/>
      <c r="AS176" s="220"/>
      <c r="AT176" s="221"/>
      <c r="AU176" s="222"/>
      <c r="AV176" s="223"/>
      <c r="AW176" s="223"/>
      <c r="AX176" s="238"/>
    </row>
    <row r="177" spans="1:50" ht="24.75" customHeight="1" x14ac:dyDescent="0.15">
      <c r="A177" s="21"/>
      <c r="B177" s="13"/>
      <c r="C177" s="13"/>
      <c r="D177" s="13"/>
      <c r="E177" s="13"/>
      <c r="F177" s="13"/>
      <c r="G177" s="216"/>
      <c r="H177" s="217"/>
      <c r="I177" s="217"/>
      <c r="J177" s="217"/>
      <c r="K177" s="218"/>
      <c r="L177" s="219"/>
      <c r="M177" s="220"/>
      <c r="N177" s="220"/>
      <c r="O177" s="220"/>
      <c r="P177" s="220"/>
      <c r="Q177" s="220"/>
      <c r="R177" s="220"/>
      <c r="S177" s="220"/>
      <c r="T177" s="220"/>
      <c r="U177" s="220"/>
      <c r="V177" s="220"/>
      <c r="W177" s="220"/>
      <c r="X177" s="221"/>
      <c r="Y177" s="222"/>
      <c r="Z177" s="223"/>
      <c r="AA177" s="223"/>
      <c r="AB177" s="223"/>
      <c r="AC177" s="216"/>
      <c r="AD177" s="217"/>
      <c r="AE177" s="217"/>
      <c r="AF177" s="217"/>
      <c r="AG177" s="218"/>
      <c r="AH177" s="219"/>
      <c r="AI177" s="220"/>
      <c r="AJ177" s="220"/>
      <c r="AK177" s="220"/>
      <c r="AL177" s="220"/>
      <c r="AM177" s="220"/>
      <c r="AN177" s="220"/>
      <c r="AO177" s="220"/>
      <c r="AP177" s="220"/>
      <c r="AQ177" s="220"/>
      <c r="AR177" s="220"/>
      <c r="AS177" s="220"/>
      <c r="AT177" s="221"/>
      <c r="AU177" s="222"/>
      <c r="AV177" s="223"/>
      <c r="AW177" s="223"/>
      <c r="AX177" s="238"/>
    </row>
    <row r="178" spans="1:50" ht="24.75" customHeight="1" x14ac:dyDescent="0.15">
      <c r="A178" s="21"/>
      <c r="B178" s="13"/>
      <c r="C178" s="13"/>
      <c r="D178" s="13"/>
      <c r="E178" s="13"/>
      <c r="F178" s="13"/>
      <c r="G178" s="216"/>
      <c r="H178" s="217"/>
      <c r="I178" s="217"/>
      <c r="J178" s="217"/>
      <c r="K178" s="218"/>
      <c r="L178" s="219"/>
      <c r="M178" s="220"/>
      <c r="N178" s="220"/>
      <c r="O178" s="220"/>
      <c r="P178" s="220"/>
      <c r="Q178" s="220"/>
      <c r="R178" s="220"/>
      <c r="S178" s="220"/>
      <c r="T178" s="220"/>
      <c r="U178" s="220"/>
      <c r="V178" s="220"/>
      <c r="W178" s="220"/>
      <c r="X178" s="221"/>
      <c r="Y178" s="222"/>
      <c r="Z178" s="223"/>
      <c r="AA178" s="223"/>
      <c r="AB178" s="223"/>
      <c r="AC178" s="216"/>
      <c r="AD178" s="217"/>
      <c r="AE178" s="217"/>
      <c r="AF178" s="217"/>
      <c r="AG178" s="218"/>
      <c r="AH178" s="219"/>
      <c r="AI178" s="220"/>
      <c r="AJ178" s="220"/>
      <c r="AK178" s="220"/>
      <c r="AL178" s="220"/>
      <c r="AM178" s="220"/>
      <c r="AN178" s="220"/>
      <c r="AO178" s="220"/>
      <c r="AP178" s="220"/>
      <c r="AQ178" s="220"/>
      <c r="AR178" s="220"/>
      <c r="AS178" s="220"/>
      <c r="AT178" s="221"/>
      <c r="AU178" s="222"/>
      <c r="AV178" s="223"/>
      <c r="AW178" s="223"/>
      <c r="AX178" s="238"/>
    </row>
    <row r="179" spans="1:50" ht="24.75" customHeight="1" x14ac:dyDescent="0.15">
      <c r="A179" s="21"/>
      <c r="B179" s="13"/>
      <c r="C179" s="13"/>
      <c r="D179" s="13"/>
      <c r="E179" s="13"/>
      <c r="F179" s="13"/>
      <c r="G179" s="498"/>
      <c r="H179" s="499"/>
      <c r="I179" s="499"/>
      <c r="J179" s="499"/>
      <c r="K179" s="500"/>
      <c r="L179" s="501"/>
      <c r="M179" s="502"/>
      <c r="N179" s="502"/>
      <c r="O179" s="502"/>
      <c r="P179" s="502"/>
      <c r="Q179" s="502"/>
      <c r="R179" s="502"/>
      <c r="S179" s="502"/>
      <c r="T179" s="502"/>
      <c r="U179" s="502"/>
      <c r="V179" s="502"/>
      <c r="W179" s="502"/>
      <c r="X179" s="503"/>
      <c r="Y179" s="504"/>
      <c r="Z179" s="505"/>
      <c r="AA179" s="505"/>
      <c r="AB179" s="505"/>
      <c r="AC179" s="498"/>
      <c r="AD179" s="499"/>
      <c r="AE179" s="499"/>
      <c r="AF179" s="499"/>
      <c r="AG179" s="500"/>
      <c r="AH179" s="501"/>
      <c r="AI179" s="502"/>
      <c r="AJ179" s="502"/>
      <c r="AK179" s="502"/>
      <c r="AL179" s="502"/>
      <c r="AM179" s="502"/>
      <c r="AN179" s="502"/>
      <c r="AO179" s="502"/>
      <c r="AP179" s="502"/>
      <c r="AQ179" s="502"/>
      <c r="AR179" s="502"/>
      <c r="AS179" s="502"/>
      <c r="AT179" s="503"/>
      <c r="AU179" s="504"/>
      <c r="AV179" s="505"/>
      <c r="AW179" s="505"/>
      <c r="AX179" s="506"/>
    </row>
    <row r="180" spans="1:50" ht="24.75" customHeight="1" thickBot="1" x14ac:dyDescent="0.2">
      <c r="A180" s="22"/>
      <c r="B180" s="23"/>
      <c r="C180" s="23"/>
      <c r="D180" s="23"/>
      <c r="E180" s="23"/>
      <c r="F180" s="24"/>
      <c r="G180" s="554" t="s">
        <v>21</v>
      </c>
      <c r="H180" s="173"/>
      <c r="I180" s="173"/>
      <c r="J180" s="173"/>
      <c r="K180" s="173"/>
      <c r="L180" s="555"/>
      <c r="M180" s="556"/>
      <c r="N180" s="556"/>
      <c r="O180" s="556"/>
      <c r="P180" s="556"/>
      <c r="Q180" s="556"/>
      <c r="R180" s="556"/>
      <c r="S180" s="556"/>
      <c r="T180" s="556"/>
      <c r="U180" s="556"/>
      <c r="V180" s="556"/>
      <c r="W180" s="556"/>
      <c r="X180" s="557"/>
      <c r="Y180" s="558">
        <f>SUM(Y172:AB179)</f>
        <v>52500000</v>
      </c>
      <c r="Z180" s="559"/>
      <c r="AA180" s="559"/>
      <c r="AB180" s="560"/>
      <c r="AC180" s="554" t="s">
        <v>21</v>
      </c>
      <c r="AD180" s="173"/>
      <c r="AE180" s="173"/>
      <c r="AF180" s="173"/>
      <c r="AG180" s="173"/>
      <c r="AH180" s="555"/>
      <c r="AI180" s="556"/>
      <c r="AJ180" s="556"/>
      <c r="AK180" s="556"/>
      <c r="AL180" s="556"/>
      <c r="AM180" s="556"/>
      <c r="AN180" s="556"/>
      <c r="AO180" s="556"/>
      <c r="AP180" s="556"/>
      <c r="AQ180" s="556"/>
      <c r="AR180" s="556"/>
      <c r="AS180" s="556"/>
      <c r="AT180" s="557"/>
      <c r="AU180" s="558">
        <f>SUM(AU172:AX179)</f>
        <v>0</v>
      </c>
      <c r="AV180" s="559"/>
      <c r="AW180" s="559"/>
      <c r="AX180" s="561"/>
    </row>
    <row r="181" spans="1:50" ht="24.75" customHeight="1" x14ac:dyDescent="0.15">
      <c r="A181" s="14"/>
      <c r="B181" s="14"/>
      <c r="C181" s="14"/>
      <c r="D181" s="14"/>
      <c r="E181" s="14"/>
      <c r="F181" s="14"/>
      <c r="G181" s="15"/>
      <c r="H181" s="15"/>
      <c r="I181" s="15"/>
      <c r="J181" s="15"/>
      <c r="K181" s="15"/>
      <c r="L181" s="16"/>
      <c r="M181" s="15"/>
      <c r="N181" s="15"/>
      <c r="O181" s="15"/>
      <c r="P181" s="15"/>
      <c r="Q181" s="15"/>
      <c r="R181" s="15"/>
      <c r="S181" s="15"/>
      <c r="T181" s="15"/>
      <c r="U181" s="15"/>
      <c r="V181" s="15"/>
      <c r="W181" s="15"/>
      <c r="X181" s="15"/>
      <c r="Y181" s="17"/>
      <c r="Z181" s="17"/>
      <c r="AA181" s="17"/>
      <c r="AB181" s="17"/>
      <c r="AC181" s="15"/>
      <c r="AD181" s="15"/>
      <c r="AE181" s="15"/>
      <c r="AF181" s="15"/>
      <c r="AG181" s="15"/>
      <c r="AH181" s="16"/>
      <c r="AI181" s="15"/>
      <c r="AJ181" s="15"/>
      <c r="AK181" s="15"/>
      <c r="AL181" s="15"/>
      <c r="AM181" s="15"/>
      <c r="AN181" s="15"/>
      <c r="AO181" s="15"/>
      <c r="AP181" s="15"/>
      <c r="AQ181" s="15"/>
      <c r="AR181" s="15"/>
      <c r="AS181" s="15"/>
      <c r="AT181" s="15"/>
      <c r="AU181" s="17"/>
      <c r="AV181" s="17"/>
      <c r="AW181" s="17"/>
      <c r="AX181" s="17"/>
    </row>
    <row r="183" spans="1:50" hidden="1" x14ac:dyDescent="0.15"/>
    <row r="184" spans="1:50" hidden="1" x14ac:dyDescent="0.15"/>
    <row r="185" spans="1:50" hidden="1" x14ac:dyDescent="0.15"/>
    <row r="186" spans="1:50" hidden="1" x14ac:dyDescent="0.15"/>
    <row r="187" spans="1:50" hidden="1" x14ac:dyDescent="0.15"/>
    <row r="188" spans="1:50" hidden="1" x14ac:dyDescent="0.15"/>
    <row r="189" spans="1:50" hidden="1" x14ac:dyDescent="0.15"/>
    <row r="190" spans="1:50" hidden="1" x14ac:dyDescent="0.15"/>
    <row r="191" spans="1:50" hidden="1" x14ac:dyDescent="0.15"/>
    <row r="192" spans="1:50"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18" t="s">
        <v>32</v>
      </c>
    </row>
    <row r="401" spans="1:50" ht="13.5" hidden="1" customHeight="1" x14ac:dyDescent="0.15">
      <c r="B401" s="1" t="s">
        <v>201</v>
      </c>
    </row>
    <row r="402" spans="1:50" ht="34.5" hidden="1" customHeight="1" x14ac:dyDescent="0.15">
      <c r="A402" s="29"/>
      <c r="B402" s="29"/>
      <c r="C402" s="35" t="s">
        <v>28</v>
      </c>
      <c r="D402" s="35"/>
      <c r="E402" s="35"/>
      <c r="F402" s="35"/>
      <c r="G402" s="35"/>
      <c r="H402" s="35"/>
      <c r="I402" s="35"/>
      <c r="J402" s="35"/>
      <c r="K402" s="35"/>
      <c r="L402" s="35"/>
      <c r="M402" s="35" t="s">
        <v>29</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6" t="s">
        <v>30</v>
      </c>
      <c r="AL402" s="35"/>
      <c r="AM402" s="35"/>
      <c r="AN402" s="35"/>
      <c r="AO402" s="35"/>
      <c r="AP402" s="35"/>
      <c r="AQ402" s="35" t="s">
        <v>22</v>
      </c>
      <c r="AR402" s="35"/>
      <c r="AS402" s="35"/>
      <c r="AT402" s="35"/>
      <c r="AU402" s="37" t="s">
        <v>23</v>
      </c>
      <c r="AV402" s="38"/>
      <c r="AW402" s="38"/>
      <c r="AX402" s="34"/>
    </row>
    <row r="403" spans="1:50" ht="33.75" hidden="1" customHeight="1" x14ac:dyDescent="0.15">
      <c r="A403" s="29"/>
      <c r="B403" s="29"/>
      <c r="C403" s="30"/>
      <c r="D403" s="30"/>
      <c r="E403" s="30"/>
      <c r="F403" s="30"/>
      <c r="G403" s="30"/>
      <c r="H403" s="30"/>
      <c r="I403" s="30"/>
      <c r="J403" s="30"/>
      <c r="K403" s="30"/>
      <c r="L403" s="30"/>
      <c r="M403" s="39"/>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1"/>
      <c r="AK403" s="42"/>
      <c r="AL403" s="43"/>
      <c r="AM403" s="43"/>
      <c r="AN403" s="43"/>
      <c r="AO403" s="43"/>
      <c r="AP403" s="43"/>
      <c r="AQ403" s="44"/>
      <c r="AR403" s="44"/>
      <c r="AS403" s="44"/>
      <c r="AT403" s="44"/>
      <c r="AU403" s="45"/>
      <c r="AV403" s="46"/>
      <c r="AW403" s="46"/>
      <c r="AX403" s="47"/>
    </row>
    <row r="404" spans="1:50" ht="33.75" hidden="1" customHeight="1" x14ac:dyDescent="0.15">
      <c r="A404" s="29"/>
      <c r="B404" s="29"/>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33.75" hidden="1" customHeight="1" x14ac:dyDescent="0.15">
      <c r="A405" s="29"/>
      <c r="B405" s="29"/>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33.75" hidden="1" customHeight="1" x14ac:dyDescent="0.15">
      <c r="A406" s="29"/>
      <c r="B406" s="29"/>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33.75" hidden="1" customHeight="1" x14ac:dyDescent="0.15">
      <c r="A407" s="29"/>
      <c r="B407" s="29"/>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33.75" hidden="1" customHeight="1" x14ac:dyDescent="0.15">
      <c r="A408" s="29"/>
      <c r="B408" s="29"/>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33.75" hidden="1" customHeight="1" x14ac:dyDescent="0.15">
      <c r="A409" s="29"/>
      <c r="B409" s="29"/>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33.75" hidden="1" customHeight="1" x14ac:dyDescent="0.15">
      <c r="A410" s="29"/>
      <c r="B410" s="29"/>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33.75" hidden="1" customHeight="1" x14ac:dyDescent="0.15">
      <c r="A411" s="29"/>
      <c r="B411" s="29"/>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33.75" hidden="1" customHeight="1" x14ac:dyDescent="0.15">
      <c r="A412" s="29"/>
      <c r="B412" s="29"/>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33.75" hidden="1" customHeight="1" x14ac:dyDescent="0.15">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33.75" hidden="1" customHeight="1" x14ac:dyDescent="0.15">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33.75" hidden="1" customHeight="1" x14ac:dyDescent="0.15">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33.75" hidden="1" customHeight="1" x14ac:dyDescent="0.15">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33.75" hidden="1" customHeight="1" x14ac:dyDescent="0.15">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33.75" hidden="1" customHeight="1" x14ac:dyDescent="0.15">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33.75" hidden="1" customHeight="1" x14ac:dyDescent="0.15">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33.75" hidden="1" customHeight="1" x14ac:dyDescent="0.15">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33.75" hidden="1" customHeight="1" x14ac:dyDescent="0.15">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33.75" hidden="1" customHeight="1" x14ac:dyDescent="0.15">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33.75" hidden="1" customHeight="1" x14ac:dyDescent="0.15">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33.75" hidden="1" customHeight="1" x14ac:dyDescent="0.15">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33.75" hidden="1" customHeight="1" x14ac:dyDescent="0.15">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33.75" hidden="1" customHeight="1" x14ac:dyDescent="0.15">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33.75" hidden="1" customHeight="1" x14ac:dyDescent="0.15">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33.75" hidden="1" customHeight="1" x14ac:dyDescent="0.15">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33.75" hidden="1" customHeight="1" x14ac:dyDescent="0.15">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33.75" hidden="1" customHeight="1" x14ac:dyDescent="0.15">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33.75" hidden="1" customHeight="1" x14ac:dyDescent="0.15">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33.75" hidden="1" customHeight="1" x14ac:dyDescent="0.15">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idden="1" x14ac:dyDescent="0.15"/>
    <row r="434" spans="1:50" x14ac:dyDescent="0.15">
      <c r="B434" s="1" t="s">
        <v>107</v>
      </c>
    </row>
    <row r="435" spans="1:50" ht="34.5" customHeight="1" x14ac:dyDescent="0.15">
      <c r="A435" s="29"/>
      <c r="B435" s="29"/>
      <c r="C435" s="35" t="s">
        <v>28</v>
      </c>
      <c r="D435" s="35"/>
      <c r="E435" s="35"/>
      <c r="F435" s="35"/>
      <c r="G435" s="35"/>
      <c r="H435" s="35"/>
      <c r="I435" s="35"/>
      <c r="J435" s="35"/>
      <c r="K435" s="35"/>
      <c r="L435" s="35"/>
      <c r="M435" s="35" t="s">
        <v>29</v>
      </c>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6" t="s">
        <v>30</v>
      </c>
      <c r="AL435" s="35"/>
      <c r="AM435" s="35"/>
      <c r="AN435" s="35"/>
      <c r="AO435" s="35"/>
      <c r="AP435" s="35"/>
      <c r="AQ435" s="35" t="s">
        <v>22</v>
      </c>
      <c r="AR435" s="35"/>
      <c r="AS435" s="35"/>
      <c r="AT435" s="35"/>
      <c r="AU435" s="37" t="s">
        <v>23</v>
      </c>
      <c r="AV435" s="38"/>
      <c r="AW435" s="38"/>
      <c r="AX435" s="34"/>
    </row>
    <row r="436" spans="1:50" ht="33.75" customHeight="1" x14ac:dyDescent="0.15">
      <c r="A436" s="29">
        <v>1</v>
      </c>
      <c r="B436" s="29">
        <v>1</v>
      </c>
      <c r="C436" s="30" t="s">
        <v>105</v>
      </c>
      <c r="D436" s="30"/>
      <c r="E436" s="30"/>
      <c r="F436" s="30"/>
      <c r="G436" s="30"/>
      <c r="H436" s="30"/>
      <c r="I436" s="30"/>
      <c r="J436" s="30"/>
      <c r="K436" s="30"/>
      <c r="L436" s="30"/>
      <c r="M436" s="39" t="s">
        <v>106</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42">
        <v>300000000</v>
      </c>
      <c r="AL436" s="43"/>
      <c r="AM436" s="43"/>
      <c r="AN436" s="43"/>
      <c r="AO436" s="43"/>
      <c r="AP436" s="43"/>
      <c r="AQ436" s="44">
        <v>1</v>
      </c>
      <c r="AR436" s="44"/>
      <c r="AS436" s="44"/>
      <c r="AT436" s="44"/>
      <c r="AU436" s="45" t="s">
        <v>184</v>
      </c>
      <c r="AV436" s="46"/>
      <c r="AW436" s="46"/>
      <c r="AX436" s="47"/>
    </row>
    <row r="437" spans="1:50" ht="33.75" hidden="1" customHeight="1" x14ac:dyDescent="0.15">
      <c r="A437" s="29"/>
      <c r="B437" s="29"/>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33.75" hidden="1" customHeight="1" x14ac:dyDescent="0.15">
      <c r="A438" s="29"/>
      <c r="B438" s="29"/>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33.75" hidden="1" customHeight="1" x14ac:dyDescent="0.15">
      <c r="A439" s="29"/>
      <c r="B439" s="29"/>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33.75" hidden="1" customHeight="1" x14ac:dyDescent="0.15">
      <c r="A440" s="29"/>
      <c r="B440" s="29"/>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33.75" hidden="1" customHeight="1" x14ac:dyDescent="0.15">
      <c r="A441" s="29"/>
      <c r="B441" s="29"/>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33.75" hidden="1" customHeight="1" x14ac:dyDescent="0.15">
      <c r="A442" s="29"/>
      <c r="B442" s="29"/>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33.75" hidden="1" customHeight="1" x14ac:dyDescent="0.15">
      <c r="A443" s="29"/>
      <c r="B443" s="29"/>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33.75" hidden="1" customHeight="1" x14ac:dyDescent="0.15">
      <c r="A444" s="29"/>
      <c r="B444" s="29"/>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33.75" hidden="1" customHeight="1" x14ac:dyDescent="0.15">
      <c r="A445" s="29"/>
      <c r="B445" s="29"/>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33.75" hidden="1" customHeight="1" x14ac:dyDescent="0.15">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33.75" hidden="1" customHeight="1" x14ac:dyDescent="0.15">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33.75" hidden="1" customHeight="1" x14ac:dyDescent="0.15">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33.75" hidden="1" customHeight="1" x14ac:dyDescent="0.15">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33.75" hidden="1" customHeight="1" x14ac:dyDescent="0.15">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33.75" hidden="1" customHeight="1" x14ac:dyDescent="0.15">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33.75" hidden="1" customHeight="1" x14ac:dyDescent="0.15">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33.75" hidden="1" customHeight="1" x14ac:dyDescent="0.15">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33.75" hidden="1" customHeight="1" x14ac:dyDescent="0.15">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33.75" hidden="1" customHeight="1" x14ac:dyDescent="0.15">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33.75" hidden="1" customHeight="1" x14ac:dyDescent="0.15">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33.75" hidden="1" customHeight="1" x14ac:dyDescent="0.15">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33.75" hidden="1" customHeight="1" x14ac:dyDescent="0.15">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33.75" hidden="1" customHeight="1" x14ac:dyDescent="0.15">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33.75" hidden="1" customHeight="1" x14ac:dyDescent="0.15">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33.75" hidden="1" customHeight="1" x14ac:dyDescent="0.15">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33.75" hidden="1" customHeight="1" x14ac:dyDescent="0.15">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33.75" hidden="1" customHeight="1" x14ac:dyDescent="0.15">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33.75" hidden="1" customHeight="1" x14ac:dyDescent="0.15">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33.75" hidden="1" customHeight="1" x14ac:dyDescent="0.15">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7" spans="1:50" x14ac:dyDescent="0.15">
      <c r="B467" s="1" t="s">
        <v>109</v>
      </c>
    </row>
    <row r="468" spans="1:50" ht="34.5" customHeight="1" x14ac:dyDescent="0.15">
      <c r="A468" s="29"/>
      <c r="B468" s="29"/>
      <c r="C468" s="35" t="s">
        <v>28</v>
      </c>
      <c r="D468" s="35"/>
      <c r="E468" s="35"/>
      <c r="F468" s="35"/>
      <c r="G468" s="35"/>
      <c r="H468" s="35"/>
      <c r="I468" s="35"/>
      <c r="J468" s="35"/>
      <c r="K468" s="35"/>
      <c r="L468" s="35"/>
      <c r="M468" s="35" t="s">
        <v>29</v>
      </c>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6" t="s">
        <v>30</v>
      </c>
      <c r="AL468" s="35"/>
      <c r="AM468" s="35"/>
      <c r="AN468" s="35"/>
      <c r="AO468" s="35"/>
      <c r="AP468" s="35"/>
      <c r="AQ468" s="35" t="s">
        <v>22</v>
      </c>
      <c r="AR468" s="35"/>
      <c r="AS468" s="35"/>
      <c r="AT468" s="35"/>
      <c r="AU468" s="37" t="s">
        <v>23</v>
      </c>
      <c r="AV468" s="38"/>
      <c r="AW468" s="38"/>
      <c r="AX468" s="34"/>
    </row>
    <row r="469" spans="1:50" ht="33.75" customHeight="1" x14ac:dyDescent="0.15">
      <c r="A469" s="29">
        <v>1</v>
      </c>
      <c r="B469" s="29">
        <v>1</v>
      </c>
      <c r="C469" s="30" t="s">
        <v>108</v>
      </c>
      <c r="D469" s="30"/>
      <c r="E469" s="30"/>
      <c r="F469" s="30"/>
      <c r="G469" s="30"/>
      <c r="H469" s="30"/>
      <c r="I469" s="30"/>
      <c r="J469" s="30"/>
      <c r="K469" s="30"/>
      <c r="L469" s="30"/>
      <c r="M469" s="31" t="s">
        <v>110</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42">
        <v>521850000</v>
      </c>
      <c r="AL469" s="43"/>
      <c r="AM469" s="43"/>
      <c r="AN469" s="43"/>
      <c r="AO469" s="43"/>
      <c r="AP469" s="43"/>
      <c r="AQ469" s="44">
        <v>1</v>
      </c>
      <c r="AR469" s="44"/>
      <c r="AS469" s="44"/>
      <c r="AT469" s="44"/>
      <c r="AU469" s="45" t="s">
        <v>184</v>
      </c>
      <c r="AV469" s="46"/>
      <c r="AW469" s="46"/>
      <c r="AX469" s="47"/>
    </row>
    <row r="470" spans="1:50" ht="33.75" customHeight="1" x14ac:dyDescent="0.15">
      <c r="A470" s="29">
        <v>2</v>
      </c>
      <c r="B470" s="29">
        <v>1</v>
      </c>
      <c r="C470" s="39" t="s">
        <v>119</v>
      </c>
      <c r="D470" s="40"/>
      <c r="E470" s="40"/>
      <c r="F470" s="40"/>
      <c r="G470" s="40"/>
      <c r="H470" s="40"/>
      <c r="I470" s="40"/>
      <c r="J470" s="40"/>
      <c r="K470" s="40"/>
      <c r="L470" s="41"/>
      <c r="M470" s="31" t="s">
        <v>111</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42">
        <v>273000000</v>
      </c>
      <c r="AL470" s="43"/>
      <c r="AM470" s="43"/>
      <c r="AN470" s="43"/>
      <c r="AO470" s="43"/>
      <c r="AP470" s="43"/>
      <c r="AQ470" s="44">
        <v>2</v>
      </c>
      <c r="AR470" s="44"/>
      <c r="AS470" s="44"/>
      <c r="AT470" s="44"/>
      <c r="AU470" s="45" t="s">
        <v>184</v>
      </c>
      <c r="AV470" s="46"/>
      <c r="AW470" s="46"/>
      <c r="AX470" s="47"/>
    </row>
    <row r="471" spans="1:50" ht="33.75" customHeight="1" x14ac:dyDescent="0.15">
      <c r="A471" s="29">
        <v>3</v>
      </c>
      <c r="B471" s="29">
        <v>1</v>
      </c>
      <c r="C471" s="39" t="s">
        <v>119</v>
      </c>
      <c r="D471" s="40"/>
      <c r="E471" s="40"/>
      <c r="F471" s="40"/>
      <c r="G471" s="40"/>
      <c r="H471" s="40"/>
      <c r="I471" s="40"/>
      <c r="J471" s="40"/>
      <c r="K471" s="40"/>
      <c r="L471" s="41"/>
      <c r="M471" s="31" t="s">
        <v>112</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42">
        <v>199290000</v>
      </c>
      <c r="AL471" s="43"/>
      <c r="AM471" s="43"/>
      <c r="AN471" s="43"/>
      <c r="AO471" s="43"/>
      <c r="AP471" s="43"/>
      <c r="AQ471" s="44">
        <v>2</v>
      </c>
      <c r="AR471" s="44"/>
      <c r="AS471" s="44"/>
      <c r="AT471" s="44"/>
      <c r="AU471" s="45" t="s">
        <v>184</v>
      </c>
      <c r="AV471" s="46"/>
      <c r="AW471" s="46"/>
      <c r="AX471" s="47"/>
    </row>
    <row r="472" spans="1:50" ht="33.75" customHeight="1" x14ac:dyDescent="0.15">
      <c r="A472" s="29">
        <v>4</v>
      </c>
      <c r="B472" s="29">
        <v>1</v>
      </c>
      <c r="C472" s="30" t="s">
        <v>120</v>
      </c>
      <c r="D472" s="30"/>
      <c r="E472" s="30"/>
      <c r="F472" s="30"/>
      <c r="G472" s="30"/>
      <c r="H472" s="30"/>
      <c r="I472" s="30"/>
      <c r="J472" s="30"/>
      <c r="K472" s="30"/>
      <c r="L472" s="30"/>
      <c r="M472" s="31" t="s">
        <v>113</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42">
        <v>171150000</v>
      </c>
      <c r="AL472" s="43"/>
      <c r="AM472" s="43"/>
      <c r="AN472" s="43"/>
      <c r="AO472" s="43"/>
      <c r="AP472" s="43"/>
      <c r="AQ472" s="44">
        <v>1</v>
      </c>
      <c r="AR472" s="44"/>
      <c r="AS472" s="44"/>
      <c r="AT472" s="44"/>
      <c r="AU472" s="45" t="s">
        <v>184</v>
      </c>
      <c r="AV472" s="46"/>
      <c r="AW472" s="46"/>
      <c r="AX472" s="47"/>
    </row>
    <row r="473" spans="1:50" ht="33.75" customHeight="1" x14ac:dyDescent="0.15">
      <c r="A473" s="29">
        <v>5</v>
      </c>
      <c r="B473" s="29">
        <v>1</v>
      </c>
      <c r="C473" s="30" t="s">
        <v>121</v>
      </c>
      <c r="D473" s="30"/>
      <c r="E473" s="30"/>
      <c r="F473" s="30"/>
      <c r="G473" s="30"/>
      <c r="H473" s="30"/>
      <c r="I473" s="30"/>
      <c r="J473" s="30"/>
      <c r="K473" s="30"/>
      <c r="L473" s="30"/>
      <c r="M473" s="31" t="s">
        <v>114</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42">
        <v>161700000</v>
      </c>
      <c r="AL473" s="43"/>
      <c r="AM473" s="43"/>
      <c r="AN473" s="43"/>
      <c r="AO473" s="43"/>
      <c r="AP473" s="43"/>
      <c r="AQ473" s="44">
        <v>1</v>
      </c>
      <c r="AR473" s="44"/>
      <c r="AS473" s="44"/>
      <c r="AT473" s="44"/>
      <c r="AU473" s="45" t="s">
        <v>184</v>
      </c>
      <c r="AV473" s="46"/>
      <c r="AW473" s="46"/>
      <c r="AX473" s="47"/>
    </row>
    <row r="474" spans="1:50" ht="33.75" customHeight="1" x14ac:dyDescent="0.15">
      <c r="A474" s="29">
        <v>6</v>
      </c>
      <c r="B474" s="29">
        <v>1</v>
      </c>
      <c r="C474" s="164" t="s">
        <v>122</v>
      </c>
      <c r="D474" s="165"/>
      <c r="E474" s="165"/>
      <c r="F474" s="165"/>
      <c r="G474" s="165"/>
      <c r="H474" s="165"/>
      <c r="I474" s="165"/>
      <c r="J474" s="165"/>
      <c r="K474" s="165"/>
      <c r="L474" s="166"/>
      <c r="M474" s="31" t="s">
        <v>115</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42">
        <v>74025000</v>
      </c>
      <c r="AL474" s="43"/>
      <c r="AM474" s="43"/>
      <c r="AN474" s="43"/>
      <c r="AO474" s="43"/>
      <c r="AP474" s="43"/>
      <c r="AQ474" s="160" t="s">
        <v>185</v>
      </c>
      <c r="AR474" s="161"/>
      <c r="AS474" s="161"/>
      <c r="AT474" s="161"/>
      <c r="AU474" s="45" t="s">
        <v>186</v>
      </c>
      <c r="AV474" s="46"/>
      <c r="AW474" s="46"/>
      <c r="AX474" s="47"/>
    </row>
    <row r="475" spans="1:50" ht="33.75" customHeight="1" x14ac:dyDescent="0.15">
      <c r="A475" s="29">
        <v>7</v>
      </c>
      <c r="B475" s="29">
        <v>1</v>
      </c>
      <c r="C475" s="32" t="s">
        <v>123</v>
      </c>
      <c r="D475" s="33"/>
      <c r="E475" s="33"/>
      <c r="F475" s="33"/>
      <c r="G475" s="33"/>
      <c r="H475" s="33"/>
      <c r="I475" s="33"/>
      <c r="J475" s="33"/>
      <c r="K475" s="33"/>
      <c r="L475" s="34"/>
      <c r="M475" s="31" t="s">
        <v>116</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42">
        <v>56910000</v>
      </c>
      <c r="AL475" s="43"/>
      <c r="AM475" s="43"/>
      <c r="AN475" s="43"/>
      <c r="AO475" s="43"/>
      <c r="AP475" s="43"/>
      <c r="AQ475" s="44">
        <v>3</v>
      </c>
      <c r="AR475" s="44"/>
      <c r="AS475" s="44"/>
      <c r="AT475" s="44"/>
      <c r="AU475" s="45" t="s">
        <v>184</v>
      </c>
      <c r="AV475" s="46"/>
      <c r="AW475" s="46"/>
      <c r="AX475" s="47"/>
    </row>
    <row r="476" spans="1:50" ht="33.75" customHeight="1" x14ac:dyDescent="0.15">
      <c r="A476" s="29">
        <v>8</v>
      </c>
      <c r="B476" s="29">
        <v>1</v>
      </c>
      <c r="C476" s="30" t="s">
        <v>124</v>
      </c>
      <c r="D476" s="30"/>
      <c r="E476" s="30"/>
      <c r="F476" s="30"/>
      <c r="G476" s="30"/>
      <c r="H476" s="30"/>
      <c r="I476" s="30"/>
      <c r="J476" s="30"/>
      <c r="K476" s="30"/>
      <c r="L476" s="30"/>
      <c r="M476" s="31" t="s">
        <v>117</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42">
        <v>52500000</v>
      </c>
      <c r="AL476" s="43"/>
      <c r="AM476" s="43"/>
      <c r="AN476" s="43"/>
      <c r="AO476" s="43"/>
      <c r="AP476" s="43"/>
      <c r="AQ476" s="44">
        <v>2</v>
      </c>
      <c r="AR476" s="44"/>
      <c r="AS476" s="44"/>
      <c r="AT476" s="44"/>
      <c r="AU476" s="45" t="s">
        <v>184</v>
      </c>
      <c r="AV476" s="46"/>
      <c r="AW476" s="46"/>
      <c r="AX476" s="47"/>
    </row>
    <row r="477" spans="1:50" ht="33.75" customHeight="1" x14ac:dyDescent="0.15">
      <c r="A477" s="29">
        <v>9</v>
      </c>
      <c r="B477" s="29">
        <v>1</v>
      </c>
      <c r="C477" s="30" t="s">
        <v>125</v>
      </c>
      <c r="D477" s="30"/>
      <c r="E477" s="30"/>
      <c r="F477" s="30"/>
      <c r="G477" s="30"/>
      <c r="H477" s="30"/>
      <c r="I477" s="30"/>
      <c r="J477" s="30"/>
      <c r="K477" s="30"/>
      <c r="L477" s="30"/>
      <c r="M477" s="31" t="s">
        <v>118</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42">
        <v>29504790</v>
      </c>
      <c r="AL477" s="43"/>
      <c r="AM477" s="43"/>
      <c r="AN477" s="43"/>
      <c r="AO477" s="43"/>
      <c r="AP477" s="43"/>
      <c r="AQ477" s="44">
        <v>3</v>
      </c>
      <c r="AR477" s="44"/>
      <c r="AS477" s="44"/>
      <c r="AT477" s="44"/>
      <c r="AU477" s="45" t="s">
        <v>184</v>
      </c>
      <c r="AV477" s="46"/>
      <c r="AW477" s="46"/>
      <c r="AX477" s="47"/>
    </row>
    <row r="478" spans="1:50" ht="33.75" customHeight="1" x14ac:dyDescent="0.15">
      <c r="A478" s="29">
        <v>10</v>
      </c>
      <c r="B478" s="29">
        <v>1</v>
      </c>
      <c r="C478" s="30" t="s">
        <v>146</v>
      </c>
      <c r="D478" s="30"/>
      <c r="E478" s="30"/>
      <c r="F478" s="30"/>
      <c r="G478" s="30"/>
      <c r="H478" s="30"/>
      <c r="I478" s="30"/>
      <c r="J478" s="30"/>
      <c r="K478" s="30"/>
      <c r="L478" s="30"/>
      <c r="M478" s="39" t="s">
        <v>147</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1"/>
      <c r="AK478" s="42">
        <v>18795000</v>
      </c>
      <c r="AL478" s="43"/>
      <c r="AM478" s="43"/>
      <c r="AN478" s="43"/>
      <c r="AO478" s="43"/>
      <c r="AP478" s="43"/>
      <c r="AQ478" s="44">
        <v>2</v>
      </c>
      <c r="AR478" s="44"/>
      <c r="AS478" s="44"/>
      <c r="AT478" s="44"/>
      <c r="AU478" s="45" t="s">
        <v>184</v>
      </c>
      <c r="AV478" s="46"/>
      <c r="AW478" s="46"/>
      <c r="AX478" s="47"/>
    </row>
    <row r="479" spans="1:50" ht="33.75" hidden="1" customHeight="1" x14ac:dyDescent="0.15">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33.75" hidden="1" customHeight="1" x14ac:dyDescent="0.15">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33.75" hidden="1" customHeight="1" x14ac:dyDescent="0.15">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33.75" hidden="1" customHeight="1" x14ac:dyDescent="0.15">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33.75" hidden="1" customHeight="1" x14ac:dyDescent="0.15">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33.75" hidden="1" customHeight="1" x14ac:dyDescent="0.15">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33.75" hidden="1" customHeight="1" x14ac:dyDescent="0.15">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33.75" hidden="1" customHeight="1" x14ac:dyDescent="0.15">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33.75" hidden="1" customHeight="1" x14ac:dyDescent="0.15">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33.75" hidden="1" customHeight="1" x14ac:dyDescent="0.15">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33.75" hidden="1" customHeight="1" x14ac:dyDescent="0.15">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33.75" hidden="1" customHeight="1" x14ac:dyDescent="0.15">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33.75" hidden="1" customHeight="1" x14ac:dyDescent="0.15">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33.75" hidden="1" customHeight="1" x14ac:dyDescent="0.15">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33.75" hidden="1" customHeight="1" x14ac:dyDescent="0.15">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33.75" hidden="1" customHeight="1" x14ac:dyDescent="0.15">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33.75" hidden="1" customHeight="1" x14ac:dyDescent="0.15">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33.75" hidden="1" customHeight="1" x14ac:dyDescent="0.15">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33.75" hidden="1" customHeight="1" x14ac:dyDescent="0.15">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33.75" hidden="1" customHeight="1" x14ac:dyDescent="0.15">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customFormat="1" ht="20.25" customHeight="1" x14ac:dyDescent="0.1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25" t="s">
        <v>202</v>
      </c>
    </row>
  </sheetData>
  <mergeCells count="1305">
    <mergeCell ref="G146:K146"/>
    <mergeCell ref="L146:X146"/>
    <mergeCell ref="Y146:AB146"/>
    <mergeCell ref="AC146:AG146"/>
    <mergeCell ref="AH146:AT146"/>
    <mergeCell ref="AU146:AX146"/>
    <mergeCell ref="G147:K147"/>
    <mergeCell ref="L147:X147"/>
    <mergeCell ref="Y147:AB147"/>
    <mergeCell ref="AC147:AG147"/>
    <mergeCell ref="AH147:AT147"/>
    <mergeCell ref="X34:AX34"/>
    <mergeCell ref="L32:Q32"/>
    <mergeCell ref="R32:W3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Y143:AB143"/>
    <mergeCell ref="AC143:AG143"/>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59:AB159"/>
    <mergeCell ref="AC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U149:AX149"/>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AH143:AT143"/>
    <mergeCell ref="AU143:AX143"/>
    <mergeCell ref="G144:K144"/>
    <mergeCell ref="L144:X144"/>
    <mergeCell ref="Y144:AB144"/>
    <mergeCell ref="AC144:AG144"/>
    <mergeCell ref="AH144:AT144"/>
    <mergeCell ref="AU144:AX144"/>
    <mergeCell ref="AU147:AX147"/>
    <mergeCell ref="G145:K145"/>
    <mergeCell ref="L145:X145"/>
    <mergeCell ref="Y145:AB145"/>
    <mergeCell ref="AC145:AG145"/>
    <mergeCell ref="AH145:AT145"/>
    <mergeCell ref="AU145:AX145"/>
    <mergeCell ref="AU443:AX443"/>
    <mergeCell ref="A446:B446"/>
    <mergeCell ref="C446:L446"/>
    <mergeCell ref="M446:AJ446"/>
    <mergeCell ref="A3:AN3"/>
    <mergeCell ref="AO3:AX3"/>
    <mergeCell ref="C47:AC47"/>
    <mergeCell ref="AD47:AF47"/>
    <mergeCell ref="A59:AX59"/>
    <mergeCell ref="AD39:AF39"/>
    <mergeCell ref="C39:AC39"/>
    <mergeCell ref="C37:K37"/>
    <mergeCell ref="L37:Q37"/>
    <mergeCell ref="R37:W37"/>
    <mergeCell ref="X37:AX37"/>
    <mergeCell ref="A30:B37"/>
    <mergeCell ref="A40:B42"/>
    <mergeCell ref="A38:AX38"/>
    <mergeCell ref="C35:K35"/>
    <mergeCell ref="L35:Q35"/>
    <mergeCell ref="R35:W35"/>
    <mergeCell ref="X35:AX35"/>
    <mergeCell ref="C34:K34"/>
    <mergeCell ref="L34:Q34"/>
    <mergeCell ref="R34:W34"/>
    <mergeCell ref="G148:AB148"/>
    <mergeCell ref="AC148:AX148"/>
    <mergeCell ref="G149:K149"/>
    <mergeCell ref="L149:X149"/>
    <mergeCell ref="Y149:AB149"/>
    <mergeCell ref="AC149:AG149"/>
    <mergeCell ref="AH149:AT149"/>
    <mergeCell ref="AU478:AX478"/>
    <mergeCell ref="AU477:AX477"/>
    <mergeCell ref="AU476:AX476"/>
    <mergeCell ref="AU475:AX475"/>
    <mergeCell ref="AU474:AX474"/>
    <mergeCell ref="F61:AX61"/>
    <mergeCell ref="F63:AX63"/>
    <mergeCell ref="AK446:AP446"/>
    <mergeCell ref="AQ446:AT446"/>
    <mergeCell ref="AU446:AX446"/>
    <mergeCell ref="C445:L445"/>
    <mergeCell ref="M445:AJ445"/>
    <mergeCell ref="AK445:AP445"/>
    <mergeCell ref="AQ445:AT445"/>
    <mergeCell ref="AU445:AX445"/>
    <mergeCell ref="C444:L444"/>
    <mergeCell ref="M444:AJ444"/>
    <mergeCell ref="AK444:AP444"/>
    <mergeCell ref="AU470:AX470"/>
    <mergeCell ref="AU471:AX471"/>
    <mergeCell ref="A63:E63"/>
    <mergeCell ref="AU468:AX468"/>
    <mergeCell ref="AU469:AX469"/>
    <mergeCell ref="A445:B445"/>
    <mergeCell ref="A444:B444"/>
    <mergeCell ref="AQ444:AT444"/>
    <mergeCell ref="AU444:AX444"/>
    <mergeCell ref="A443:B443"/>
    <mergeCell ref="C443:L443"/>
    <mergeCell ref="M443:AJ443"/>
    <mergeCell ref="AK443:AP443"/>
    <mergeCell ref="AQ443:AT443"/>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2:B442"/>
    <mergeCell ref="C442:L442"/>
    <mergeCell ref="M442:AJ442"/>
    <mergeCell ref="AK442:AP44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C133:AG133"/>
    <mergeCell ref="AH133:AT133"/>
    <mergeCell ref="AU133:AX133"/>
    <mergeCell ref="G132:K132"/>
    <mergeCell ref="L132:X132"/>
    <mergeCell ref="Y132:AB132"/>
    <mergeCell ref="AC132:AG132"/>
    <mergeCell ref="AH132:AT132"/>
    <mergeCell ref="AU132:AX132"/>
    <mergeCell ref="G133:K133"/>
    <mergeCell ref="L133:X133"/>
    <mergeCell ref="Y133:AB13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Y105:AB105"/>
    <mergeCell ref="G109:K109"/>
    <mergeCell ref="L109:X109"/>
    <mergeCell ref="Y109:AB109"/>
    <mergeCell ref="AC109:AG109"/>
    <mergeCell ref="AH109:AT109"/>
    <mergeCell ref="AU109:AX109"/>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1:AG101"/>
    <mergeCell ref="AH101:AT101"/>
    <mergeCell ref="AU101:AX101"/>
    <mergeCell ref="G100:K100"/>
    <mergeCell ref="L100:X100"/>
    <mergeCell ref="Y100:AB100"/>
    <mergeCell ref="AC100:AG100"/>
    <mergeCell ref="AH100:AT100"/>
    <mergeCell ref="AU100:AX100"/>
    <mergeCell ref="G107:K107"/>
    <mergeCell ref="L107:X107"/>
    <mergeCell ref="Y107:AB107"/>
    <mergeCell ref="AC107:AG107"/>
    <mergeCell ref="AH107:AT107"/>
    <mergeCell ref="AU107:AX107"/>
    <mergeCell ref="AU103:AX103"/>
    <mergeCell ref="G102:K102"/>
    <mergeCell ref="L102:X102"/>
    <mergeCell ref="Y102:AB102"/>
    <mergeCell ref="AC102:AG102"/>
    <mergeCell ref="AH102:AT102"/>
    <mergeCell ref="AU102:AX102"/>
    <mergeCell ref="G106:K106"/>
    <mergeCell ref="L106:X106"/>
    <mergeCell ref="Y106:AB106"/>
    <mergeCell ref="AC106:AG106"/>
    <mergeCell ref="AH106:AT106"/>
    <mergeCell ref="AU106:AX106"/>
    <mergeCell ref="G104:AB104"/>
    <mergeCell ref="AC104:AX104"/>
    <mergeCell ref="G105:K105"/>
    <mergeCell ref="L105:X105"/>
    <mergeCell ref="A20:F23"/>
    <mergeCell ref="AO20:AS20"/>
    <mergeCell ref="AT20:AX20"/>
    <mergeCell ref="G21:X23"/>
    <mergeCell ref="Y21:AA21"/>
    <mergeCell ref="AB21:AD21"/>
    <mergeCell ref="Y23:AA23"/>
    <mergeCell ref="G20:X20"/>
    <mergeCell ref="Y20:AA20"/>
    <mergeCell ref="AB20:AD20"/>
    <mergeCell ref="Y22:AA22"/>
    <mergeCell ref="AB22:AD22"/>
    <mergeCell ref="AE21:AS23"/>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R13:AX13"/>
    <mergeCell ref="G19:O19"/>
    <mergeCell ref="P19:V19"/>
    <mergeCell ref="W19:AC19"/>
    <mergeCell ref="AD19:AJ19"/>
    <mergeCell ref="AK19:AQ19"/>
    <mergeCell ref="AR19:AX19"/>
    <mergeCell ref="G18:O18"/>
    <mergeCell ref="AK18:AQ18"/>
    <mergeCell ref="AR15:AX15"/>
    <mergeCell ref="AJ27:AN27"/>
    <mergeCell ref="AO27:AS27"/>
    <mergeCell ref="AR17:AX17"/>
    <mergeCell ref="AT21:AX21"/>
    <mergeCell ref="AE20:AI20"/>
    <mergeCell ref="AJ20:AN20"/>
    <mergeCell ref="AB23:AD23"/>
    <mergeCell ref="AT22:AX22"/>
    <mergeCell ref="G24:X24"/>
    <mergeCell ref="Y24:AA24"/>
    <mergeCell ref="AB24:AD24"/>
    <mergeCell ref="AE24:AI24"/>
    <mergeCell ref="AJ24:AN24"/>
    <mergeCell ref="AO24:AS24"/>
    <mergeCell ref="AT24:AX24"/>
    <mergeCell ref="AT26:AX26"/>
    <mergeCell ref="AE25:AI25"/>
    <mergeCell ref="AJ25:AN25"/>
    <mergeCell ref="AO25:AS25"/>
    <mergeCell ref="AR14:AX14"/>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8:AX18"/>
    <mergeCell ref="AT28:AX28"/>
    <mergeCell ref="AE28:AI28"/>
    <mergeCell ref="AT23:AX23"/>
    <mergeCell ref="G28:X29"/>
    <mergeCell ref="Y29:AA29"/>
    <mergeCell ref="Y28:AA28"/>
    <mergeCell ref="Y25:AA25"/>
    <mergeCell ref="Y26:AA26"/>
    <mergeCell ref="AB27:AD27"/>
    <mergeCell ref="AE27:AI27"/>
    <mergeCell ref="AE29:AI29"/>
    <mergeCell ref="AB25:AD25"/>
    <mergeCell ref="AB26:AD26"/>
    <mergeCell ref="Y7:AD7"/>
    <mergeCell ref="AE7:AX7"/>
    <mergeCell ref="A11:F19"/>
    <mergeCell ref="G11:O11"/>
    <mergeCell ref="P11:V11"/>
    <mergeCell ref="W11:AC11"/>
    <mergeCell ref="AD11:AJ11"/>
    <mergeCell ref="AK11:AQ11"/>
    <mergeCell ref="W13:AC13"/>
    <mergeCell ref="AD13:AJ13"/>
    <mergeCell ref="AK13:AQ13"/>
    <mergeCell ref="I17:O17"/>
    <mergeCell ref="I14:O14"/>
    <mergeCell ref="P14:V14"/>
    <mergeCell ref="W14:AC14"/>
    <mergeCell ref="AD14:AJ14"/>
    <mergeCell ref="AK14:AQ14"/>
    <mergeCell ref="P18:V18"/>
    <mergeCell ref="W18:AC18"/>
    <mergeCell ref="AD18:AJ18"/>
    <mergeCell ref="AD15:AJ15"/>
    <mergeCell ref="AK15:AQ15"/>
    <mergeCell ref="AR11:AX11"/>
    <mergeCell ref="G12:H17"/>
    <mergeCell ref="I12:O12"/>
    <mergeCell ref="P12:V12"/>
    <mergeCell ref="W12:AC12"/>
    <mergeCell ref="AD12:AJ12"/>
    <mergeCell ref="AK12:AQ12"/>
    <mergeCell ref="AR12:AX12"/>
    <mergeCell ref="I13:O13"/>
    <mergeCell ref="P13:V13"/>
    <mergeCell ref="AQ469:AT469"/>
    <mergeCell ref="C67:J67"/>
    <mergeCell ref="C468:L468"/>
    <mergeCell ref="M468:AJ468"/>
    <mergeCell ref="AK468:AP468"/>
    <mergeCell ref="C40:AC40"/>
    <mergeCell ref="C41:AC41"/>
    <mergeCell ref="C42:AC42"/>
    <mergeCell ref="C43:AC43"/>
    <mergeCell ref="C44:AC44"/>
    <mergeCell ref="AD45:AF45"/>
    <mergeCell ref="C45:AC45"/>
    <mergeCell ref="C52:AC52"/>
    <mergeCell ref="AD51:AF51"/>
    <mergeCell ref="AQ468:AT468"/>
    <mergeCell ref="G93:AB93"/>
    <mergeCell ref="AC93:AX93"/>
    <mergeCell ref="AD52:AF52"/>
    <mergeCell ref="C51:AC51"/>
    <mergeCell ref="L94:X94"/>
    <mergeCell ref="A60:AX60"/>
    <mergeCell ref="A61:E61"/>
    <mergeCell ref="A56:B57"/>
    <mergeCell ref="C56:F56"/>
    <mergeCell ref="AU95:AX95"/>
    <mergeCell ref="G97:K97"/>
    <mergeCell ref="L97:X97"/>
    <mergeCell ref="Y97:AB97"/>
    <mergeCell ref="AC97:AG97"/>
    <mergeCell ref="AH97:AT97"/>
    <mergeCell ref="AU97:AX97"/>
    <mergeCell ref="G96:K96"/>
    <mergeCell ref="AP1:AV1"/>
    <mergeCell ref="AJ2:AP2"/>
    <mergeCell ref="AQ2:AX2"/>
    <mergeCell ref="C46:AC46"/>
    <mergeCell ref="C48:AC48"/>
    <mergeCell ref="G4:X4"/>
    <mergeCell ref="Y4:AD4"/>
    <mergeCell ref="K67:R67"/>
    <mergeCell ref="AA67:AH67"/>
    <mergeCell ref="AE4:AP4"/>
    <mergeCell ref="AQ4:AX4"/>
    <mergeCell ref="A5:F5"/>
    <mergeCell ref="G5:X5"/>
    <mergeCell ref="Y5:AD5"/>
    <mergeCell ref="AE5:AP5"/>
    <mergeCell ref="AQ5:AX5"/>
    <mergeCell ref="A4:F4"/>
    <mergeCell ref="A67:B67"/>
    <mergeCell ref="G56:AX56"/>
    <mergeCell ref="AB29:AD29"/>
    <mergeCell ref="A8:F8"/>
    <mergeCell ref="G8:AX8"/>
    <mergeCell ref="A9:F9"/>
    <mergeCell ref="G9:AX9"/>
    <mergeCell ref="A10:F10"/>
    <mergeCell ref="G10:AX10"/>
    <mergeCell ref="A6:F6"/>
    <mergeCell ref="G6:X6"/>
    <mergeCell ref="Y6:AD6"/>
    <mergeCell ref="AE6:AX6"/>
    <mergeCell ref="A7:F7"/>
    <mergeCell ref="G7:X7"/>
    <mergeCell ref="AQ470:AT470"/>
    <mergeCell ref="AU473:AX473"/>
    <mergeCell ref="AQ476:AT476"/>
    <mergeCell ref="AK472:AP472"/>
    <mergeCell ref="AQ472:AT472"/>
    <mergeCell ref="AU472:AX472"/>
    <mergeCell ref="A471:B471"/>
    <mergeCell ref="C471:L471"/>
    <mergeCell ref="M471:AJ471"/>
    <mergeCell ref="A472:B472"/>
    <mergeCell ref="C472:L472"/>
    <mergeCell ref="A468:B468"/>
    <mergeCell ref="AC95:AG95"/>
    <mergeCell ref="AH95:AT95"/>
    <mergeCell ref="G99:K99"/>
    <mergeCell ref="L99:X99"/>
    <mergeCell ref="Y99:AB99"/>
    <mergeCell ref="AC99:AG99"/>
    <mergeCell ref="AH99:AT99"/>
    <mergeCell ref="G103:K103"/>
    <mergeCell ref="L103:X103"/>
    <mergeCell ref="Y103:AB103"/>
    <mergeCell ref="AC103:AG103"/>
    <mergeCell ref="AH103:AT103"/>
    <mergeCell ref="G108:K108"/>
    <mergeCell ref="G95:K95"/>
    <mergeCell ref="L95:X95"/>
    <mergeCell ref="Y95:AB95"/>
    <mergeCell ref="L96:X96"/>
    <mergeCell ref="Y96:AB96"/>
    <mergeCell ref="AC96:AG96"/>
    <mergeCell ref="AH96:AT96"/>
    <mergeCell ref="C473:L473"/>
    <mergeCell ref="M473:AJ473"/>
    <mergeCell ref="AH94:AT94"/>
    <mergeCell ref="M472:AJ472"/>
    <mergeCell ref="A470:B470"/>
    <mergeCell ref="C470:L470"/>
    <mergeCell ref="AI67:AP67"/>
    <mergeCell ref="S67:Z67"/>
    <mergeCell ref="M469:AJ469"/>
    <mergeCell ref="AK469:AP469"/>
    <mergeCell ref="G94:K94"/>
    <mergeCell ref="A478:B478"/>
    <mergeCell ref="C478:L478"/>
    <mergeCell ref="M478:AJ478"/>
    <mergeCell ref="AK478:AP478"/>
    <mergeCell ref="AQ478:AT478"/>
    <mergeCell ref="AG43:AX48"/>
    <mergeCell ref="A52:B55"/>
    <mergeCell ref="A62:AX62"/>
    <mergeCell ref="A49:B51"/>
    <mergeCell ref="AG49:AX51"/>
    <mergeCell ref="AG52:AX55"/>
    <mergeCell ref="T53:AF53"/>
    <mergeCell ref="C55:F55"/>
    <mergeCell ref="G54:S54"/>
    <mergeCell ref="A477:B477"/>
    <mergeCell ref="C477:L477"/>
    <mergeCell ref="M477:AJ477"/>
    <mergeCell ref="AK477:AP477"/>
    <mergeCell ref="AQ477:AT477"/>
    <mergeCell ref="AQ473:AT473"/>
    <mergeCell ref="AK471:AP471"/>
    <mergeCell ref="A24:F26"/>
    <mergeCell ref="AT27:AX27"/>
    <mergeCell ref="AB28:AD28"/>
    <mergeCell ref="A27:F29"/>
    <mergeCell ref="G27:X27"/>
    <mergeCell ref="AT29:AX29"/>
    <mergeCell ref="Y27:AA27"/>
    <mergeCell ref="AJ28:AN28"/>
    <mergeCell ref="AO28:AS28"/>
    <mergeCell ref="AJ29:AN29"/>
    <mergeCell ref="AO29:AS29"/>
    <mergeCell ref="A476:B476"/>
    <mergeCell ref="C476:L476"/>
    <mergeCell ref="M476:AJ476"/>
    <mergeCell ref="AK476:AP476"/>
    <mergeCell ref="M474:AJ474"/>
    <mergeCell ref="A64:AX64"/>
    <mergeCell ref="A43:B48"/>
    <mergeCell ref="C53:F53"/>
    <mergeCell ref="G53:S53"/>
    <mergeCell ref="AQ475:AT475"/>
    <mergeCell ref="AQ474:AT474"/>
    <mergeCell ref="AQ67:AX67"/>
    <mergeCell ref="AK475:AP475"/>
    <mergeCell ref="AK474:AP474"/>
    <mergeCell ref="AK473:AP473"/>
    <mergeCell ref="A475:B475"/>
    <mergeCell ref="C475:L475"/>
    <mergeCell ref="M475:AJ475"/>
    <mergeCell ref="A474:B474"/>
    <mergeCell ref="C474:L474"/>
    <mergeCell ref="A473:B473"/>
    <mergeCell ref="M449:AJ449"/>
    <mergeCell ref="AK449:AP449"/>
    <mergeCell ref="AQ449:AT449"/>
    <mergeCell ref="AU449:AX449"/>
    <mergeCell ref="C57:F57"/>
    <mergeCell ref="G57:AX57"/>
    <mergeCell ref="C36:K36"/>
    <mergeCell ref="A68:F92"/>
    <mergeCell ref="T54:AF54"/>
    <mergeCell ref="T55:AF55"/>
    <mergeCell ref="G55:S55"/>
    <mergeCell ref="AD42:AF42"/>
    <mergeCell ref="AD43:AF43"/>
    <mergeCell ref="A66:AX66"/>
    <mergeCell ref="A65:AX65"/>
    <mergeCell ref="R36:W36"/>
    <mergeCell ref="L36:Q36"/>
    <mergeCell ref="AU94:AX94"/>
    <mergeCell ref="AU96:AX96"/>
    <mergeCell ref="AC105:AG105"/>
    <mergeCell ref="AH105:AT105"/>
    <mergeCell ref="AU105:AX105"/>
    <mergeCell ref="AU99:AX99"/>
    <mergeCell ref="G98:K98"/>
    <mergeCell ref="L98:X98"/>
    <mergeCell ref="Y98:AB98"/>
    <mergeCell ref="AC98:AG98"/>
    <mergeCell ref="AH98:AT98"/>
    <mergeCell ref="AU98:AX98"/>
    <mergeCell ref="G101:K101"/>
    <mergeCell ref="L101:X101"/>
    <mergeCell ref="Y101:AB101"/>
    <mergeCell ref="AQ450:AT450"/>
    <mergeCell ref="AU450:AX450"/>
    <mergeCell ref="A449:B449"/>
    <mergeCell ref="C449:L449"/>
    <mergeCell ref="A439:B439"/>
    <mergeCell ref="C439:L439"/>
    <mergeCell ref="M439:AJ439"/>
    <mergeCell ref="AK439:AP439"/>
    <mergeCell ref="AQ439:AT439"/>
    <mergeCell ref="AU439:AX439"/>
    <mergeCell ref="AQ471:AT471"/>
    <mergeCell ref="AK470:AP470"/>
    <mergeCell ref="X36:AX36"/>
    <mergeCell ref="A58:AX58"/>
    <mergeCell ref="AG39:AX39"/>
    <mergeCell ref="AD40:AF40"/>
    <mergeCell ref="AD41:AF41"/>
    <mergeCell ref="C54:F54"/>
    <mergeCell ref="AD46:AF46"/>
    <mergeCell ref="AD48:AF48"/>
    <mergeCell ref="AD49:AF49"/>
    <mergeCell ref="AD50:AF50"/>
    <mergeCell ref="AD44:AF44"/>
    <mergeCell ref="C49:AC49"/>
    <mergeCell ref="C50:AC50"/>
    <mergeCell ref="AG40:AX42"/>
    <mergeCell ref="A469:B469"/>
    <mergeCell ref="C469:L469"/>
    <mergeCell ref="A93:F136"/>
    <mergeCell ref="Y94:AB94"/>
    <mergeCell ref="AC94:AG94"/>
    <mergeCell ref="M470:AJ470"/>
    <mergeCell ref="M455:AJ455"/>
    <mergeCell ref="AK455:AP455"/>
    <mergeCell ref="AQ455:AT455"/>
    <mergeCell ref="AU455:AX455"/>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0:B450"/>
    <mergeCell ref="C450:L450"/>
    <mergeCell ref="M450:AJ450"/>
    <mergeCell ref="AK450:AP450"/>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60:B460"/>
    <mergeCell ref="C460:L460"/>
    <mergeCell ref="M460:AJ460"/>
    <mergeCell ref="AK460:AP460"/>
    <mergeCell ref="AQ460:AT460"/>
    <mergeCell ref="AU460:AX460"/>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5:B455"/>
    <mergeCell ref="C455:L455"/>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59055118110236227" bottom="0.39370078740157483" header="0.19685039370078738" footer="0.51181102362204722"/>
  <pageSetup paperSize="9" scale="69" fitToHeight="4" orientation="portrait" r:id="rId1"/>
  <headerFooter differentFirst="1" alignWithMargins="0">
    <oddHeader>&amp;R事業番号0241</oddHeader>
  </headerFooter>
  <rowBreaks count="5" manualBreakCount="5">
    <brk id="37" max="49" man="1"/>
    <brk id="67" max="49" man="1"/>
    <brk id="92" max="49" man="1"/>
    <brk id="136"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0241</vt:lpstr>
      <vt:lpstr>'0241'!Print_Area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平成26年行政事業レビュー_独立行政法人放射線医学総合研究所施設整備に必要な経費</dc:title>
  <dc:subject>0241</dc:subject>
  <dc:creator>文部科学省</dc:creator>
  <cp:lastModifiedBy>文部科学省</cp:lastModifiedBy>
  <cp:lastPrinted>2014-09-26T05:21:38Z</cp:lastPrinted>
  <dcterms:created xsi:type="dcterms:W3CDTF">2012-03-13T00:50:25Z</dcterms:created>
  <dcterms:modified xsi:type="dcterms:W3CDTF">2014-09-26T05:21:50Z</dcterms:modified>
  <cp:category>平成25年度事業</cp:category>
</cp:coreProperties>
</file>