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8専修学校教育振興室\●委託事業・補助金\◇01 設備・装置補助金\31年度（2019年度）\01_募集通知\編集用\05．様式（正）\"/>
    </mc:Choice>
  </mc:AlternateContent>
  <bookViews>
    <workbookView xWindow="600" yWindow="90" windowWidth="19395" windowHeight="7365"/>
  </bookViews>
  <sheets>
    <sheet name="整理表" sheetId="1" r:id="rId1"/>
    <sheet name="整理表 (入力例)" sheetId="2" r:id="rId2"/>
  </sheets>
  <externalReferences>
    <externalReference r:id="rId3"/>
    <externalReference r:id="rId4"/>
    <externalReference r:id="rId5"/>
  </externalReferences>
  <definedNames>
    <definedName name="_xlnm.Print_Area" localSheetId="0">整理表!$A$1:$Q$69</definedName>
    <definedName name="_xlnm.Print_Area" localSheetId="1">'整理表 (入力例)'!$A$1:$T$77</definedName>
    <definedName name="月">[1]リスト!$N$3:$N$14</definedName>
    <definedName name="事業種" localSheetId="0">[2]様式4!#REF!</definedName>
    <definedName name="事業種" localSheetId="1">[2]様式4!#REF!</definedName>
    <definedName name="事業種">[2]様式4!#REF!</definedName>
    <definedName name="都道府県">[3]Sheet2!$A$3:$A$49</definedName>
    <definedName name="日">[1]リスト!$P$3:$P$33</definedName>
  </definedNames>
  <calcPr calcId="171027"/>
</workbook>
</file>

<file path=xl/calcChain.xml><?xml version="1.0" encoding="utf-8"?>
<calcChain xmlns="http://schemas.openxmlformats.org/spreadsheetml/2006/main">
  <c r="F11" i="2" l="1"/>
  <c r="O11" i="2" s="1"/>
  <c r="K11" i="2"/>
  <c r="Q11" i="2"/>
  <c r="F12" i="2"/>
  <c r="O12" i="2" s="1"/>
  <c r="K12" i="2"/>
  <c r="P12" i="2"/>
  <c r="Q12" i="2"/>
  <c r="F13" i="2"/>
  <c r="K13" i="2"/>
  <c r="F14" i="2"/>
  <c r="O14" i="2" s="1"/>
  <c r="K14" i="2"/>
  <c r="Q14" i="2"/>
  <c r="F15" i="2"/>
  <c r="K15" i="2"/>
  <c r="O15" i="2"/>
  <c r="P15" i="2"/>
  <c r="Q15" i="2"/>
  <c r="F16" i="2"/>
  <c r="O16" i="2" s="1"/>
  <c r="K16" i="2"/>
  <c r="Q16" i="2"/>
  <c r="Q24" i="2" s="1"/>
  <c r="F17" i="2"/>
  <c r="P17" i="2" s="1"/>
  <c r="K17" i="2"/>
  <c r="Q17" i="2"/>
  <c r="F18" i="2"/>
  <c r="K18" i="2"/>
  <c r="F19" i="2"/>
  <c r="O19" i="2" s="1"/>
  <c r="K19" i="2"/>
  <c r="Q19" i="2"/>
  <c r="F20" i="2"/>
  <c r="P20" i="2" s="1"/>
  <c r="K20" i="2"/>
  <c r="Q20" i="2"/>
  <c r="F21" i="2"/>
  <c r="O21" i="2" s="1"/>
  <c r="K21" i="2"/>
  <c r="Q21" i="2"/>
  <c r="F22" i="2"/>
  <c r="K22" i="2"/>
  <c r="O22" i="2"/>
  <c r="P22" i="2"/>
  <c r="Q22" i="2"/>
  <c r="F11" i="1"/>
  <c r="P11" i="1" s="1"/>
  <c r="K11" i="1"/>
  <c r="O11" i="1"/>
  <c r="Q11" i="1"/>
  <c r="F12" i="1"/>
  <c r="K12" i="1"/>
  <c r="O12" i="1"/>
  <c r="P12" i="1"/>
  <c r="Q12" i="1"/>
  <c r="F13" i="1"/>
  <c r="P13" i="1" s="1"/>
  <c r="K13" i="1"/>
  <c r="Q13" i="1"/>
  <c r="F14" i="1"/>
  <c r="O14" i="1" s="1"/>
  <c r="K14" i="1"/>
  <c r="Q14" i="1"/>
  <c r="F15" i="1"/>
  <c r="O15" i="1" s="1"/>
  <c r="K15" i="1"/>
  <c r="Q15" i="1"/>
  <c r="F16" i="1"/>
  <c r="O16" i="1" s="1"/>
  <c r="K16" i="1"/>
  <c r="Q16" i="1"/>
  <c r="F17" i="1"/>
  <c r="P17" i="1" s="1"/>
  <c r="K17" i="1"/>
  <c r="Q17" i="1"/>
  <c r="F18" i="1"/>
  <c r="O18" i="1" s="1"/>
  <c r="K18" i="1"/>
  <c r="Q18" i="1"/>
  <c r="F19" i="1"/>
  <c r="O19" i="1" s="1"/>
  <c r="K19" i="1"/>
  <c r="Q19" i="1"/>
  <c r="F20" i="1"/>
  <c r="P20" i="1" s="1"/>
  <c r="K20" i="1"/>
  <c r="O20" i="1"/>
  <c r="Q20" i="1"/>
  <c r="F21" i="1"/>
  <c r="P21" i="1" s="1"/>
  <c r="K21" i="1"/>
  <c r="Q21" i="1"/>
  <c r="F22" i="1"/>
  <c r="O22" i="1" s="1"/>
  <c r="K22" i="1"/>
  <c r="Q22" i="1"/>
  <c r="F23" i="1"/>
  <c r="O23" i="1" s="1"/>
  <c r="K23" i="1"/>
  <c r="Q23" i="1"/>
  <c r="F24" i="1"/>
  <c r="K24" i="1"/>
  <c r="O24" i="1"/>
  <c r="P24" i="1"/>
  <c r="Q24" i="1"/>
  <c r="F25" i="1"/>
  <c r="P25" i="1" s="1"/>
  <c r="K25" i="1"/>
  <c r="O25" i="1"/>
  <c r="Q25" i="1"/>
  <c r="F26" i="1"/>
  <c r="O26" i="1" s="1"/>
  <c r="K26" i="1"/>
  <c r="Q26" i="1"/>
  <c r="F27" i="1"/>
  <c r="O27" i="1" s="1"/>
  <c r="K27" i="1"/>
  <c r="Q27" i="1"/>
  <c r="F28" i="1"/>
  <c r="P28" i="1" s="1"/>
  <c r="K28" i="1"/>
  <c r="Q28" i="1"/>
  <c r="F29" i="1"/>
  <c r="P29" i="1" s="1"/>
  <c r="K29" i="1"/>
  <c r="O29" i="1"/>
  <c r="Q29" i="1"/>
  <c r="F30" i="1"/>
  <c r="O30" i="1" s="1"/>
  <c r="K30" i="1"/>
  <c r="Q30" i="1"/>
  <c r="F31" i="1"/>
  <c r="O31" i="1" s="1"/>
  <c r="K31" i="1"/>
  <c r="Q31" i="1"/>
  <c r="F32" i="1"/>
  <c r="O32" i="1" s="1"/>
  <c r="K32" i="1"/>
  <c r="Q32" i="1"/>
  <c r="F33" i="1"/>
  <c r="P33" i="1" s="1"/>
  <c r="K33" i="1"/>
  <c r="Q33" i="1"/>
  <c r="F34" i="1"/>
  <c r="O34" i="1" s="1"/>
  <c r="K34" i="1"/>
  <c r="Q34" i="1"/>
  <c r="F35" i="1"/>
  <c r="O35" i="1" s="1"/>
  <c r="K35" i="1"/>
  <c r="Q35" i="1"/>
  <c r="F36" i="1"/>
  <c r="P36" i="1" s="1"/>
  <c r="K36" i="1"/>
  <c r="O36" i="1"/>
  <c r="Q36" i="1"/>
  <c r="F37" i="1"/>
  <c r="P37" i="1" s="1"/>
  <c r="K37" i="1"/>
  <c r="Q37" i="1"/>
  <c r="F38" i="1"/>
  <c r="O38" i="1" s="1"/>
  <c r="K38" i="1"/>
  <c r="Q38" i="1"/>
  <c r="F39" i="1"/>
  <c r="O39" i="1" s="1"/>
  <c r="K39" i="1"/>
  <c r="Q39" i="1"/>
  <c r="F40" i="1"/>
  <c r="K40" i="1"/>
  <c r="O40" i="1"/>
  <c r="P40" i="1"/>
  <c r="Q40" i="1"/>
  <c r="F41" i="1"/>
  <c r="P41" i="1" s="1"/>
  <c r="K41" i="1"/>
  <c r="O41" i="1"/>
  <c r="Q41" i="1"/>
  <c r="F42" i="1"/>
  <c r="O42" i="1" s="1"/>
  <c r="K42" i="1"/>
  <c r="Q42" i="1"/>
  <c r="F43" i="1"/>
  <c r="O43" i="1" s="1"/>
  <c r="K43" i="1"/>
  <c r="Q43" i="1"/>
  <c r="F44" i="1"/>
  <c r="O44" i="1" s="1"/>
  <c r="K44" i="1"/>
  <c r="Q44" i="1"/>
  <c r="F45" i="1"/>
  <c r="P45" i="1" s="1"/>
  <c r="K45" i="1"/>
  <c r="O45" i="1"/>
  <c r="Q45" i="1"/>
  <c r="F46" i="1"/>
  <c r="O46" i="1" s="1"/>
  <c r="K46" i="1"/>
  <c r="Q46" i="1"/>
  <c r="F47" i="1"/>
  <c r="O47" i="1" s="1"/>
  <c r="K47" i="1"/>
  <c r="Q47" i="1"/>
  <c r="F48" i="1"/>
  <c r="O48" i="1" s="1"/>
  <c r="K48" i="1"/>
  <c r="Q48" i="1"/>
  <c r="F49" i="1"/>
  <c r="P49" i="1" s="1"/>
  <c r="K49" i="1"/>
  <c r="Q49" i="1"/>
  <c r="F50" i="1"/>
  <c r="O50" i="1" s="1"/>
  <c r="K50" i="1"/>
  <c r="Q50" i="1"/>
  <c r="F51" i="1"/>
  <c r="O51" i="1" s="1"/>
  <c r="K51" i="1"/>
  <c r="Q51" i="1"/>
  <c r="F52" i="1"/>
  <c r="P52" i="1" s="1"/>
  <c r="K52" i="1"/>
  <c r="O52" i="1"/>
  <c r="Q52" i="1"/>
  <c r="F53" i="1"/>
  <c r="P53" i="1" s="1"/>
  <c r="K53" i="1"/>
  <c r="Q53" i="1"/>
  <c r="F54" i="1"/>
  <c r="O54" i="1" s="1"/>
  <c r="K54" i="1"/>
  <c r="Q54" i="1"/>
  <c r="F55" i="1"/>
  <c r="O55" i="1" s="1"/>
  <c r="K55" i="1"/>
  <c r="Q55" i="1"/>
  <c r="K57" i="1" l="1"/>
  <c r="K64" i="1" s="1"/>
  <c r="P21" i="2"/>
  <c r="P14" i="2"/>
  <c r="K24" i="2"/>
  <c r="K31" i="2" s="1"/>
  <c r="P11" i="2"/>
  <c r="P44" i="1"/>
  <c r="O49" i="1"/>
  <c r="P48" i="1"/>
  <c r="O33" i="1"/>
  <c r="P32" i="1"/>
  <c r="O28" i="1"/>
  <c r="O17" i="1"/>
  <c r="P16" i="1"/>
  <c r="P14" i="1"/>
  <c r="O53" i="1"/>
  <c r="O37" i="1"/>
  <c r="O21" i="1"/>
  <c r="O13" i="1"/>
  <c r="Q57" i="1"/>
  <c r="O20" i="2"/>
  <c r="P19" i="2"/>
  <c r="O17" i="2"/>
  <c r="P16" i="2"/>
  <c r="O57" i="1"/>
  <c r="P55" i="1"/>
  <c r="P51" i="1"/>
  <c r="P47" i="1"/>
  <c r="P43" i="1"/>
  <c r="P39" i="1"/>
  <c r="P35" i="1"/>
  <c r="P31" i="1"/>
  <c r="P27" i="1"/>
  <c r="P23" i="1"/>
  <c r="P19" i="1"/>
  <c r="P15" i="1"/>
  <c r="P54" i="1"/>
  <c r="P50" i="1"/>
  <c r="P46" i="1"/>
  <c r="P42" i="1"/>
  <c r="P38" i="1"/>
  <c r="P34" i="1"/>
  <c r="P30" i="1"/>
  <c r="P26" i="1"/>
  <c r="P22" i="1"/>
  <c r="P57" i="1" s="1"/>
  <c r="P18" i="1"/>
  <c r="P24" i="2" l="1"/>
  <c r="O24" i="2"/>
  <c r="P59" i="1"/>
  <c r="O59" i="1"/>
  <c r="O26" i="2" l="1"/>
  <c r="O29" i="2" s="1"/>
  <c r="P26" i="2"/>
  <c r="Q26" i="2" s="1"/>
  <c r="O27" i="2"/>
  <c r="O62" i="1"/>
  <c r="Q59" i="1"/>
  <c r="O60" i="1"/>
  <c r="P62" i="1"/>
  <c r="P60" i="1"/>
  <c r="P61" i="1" s="1"/>
  <c r="P29" i="2" l="1"/>
  <c r="Q29" i="2" s="1"/>
  <c r="P27" i="2"/>
  <c r="P28" i="2" s="1"/>
  <c r="P31" i="2" s="1"/>
  <c r="O28" i="2"/>
  <c r="Q60" i="1"/>
  <c r="O61" i="1"/>
  <c r="P64" i="1"/>
  <c r="Q62" i="1"/>
  <c r="Q27" i="2" l="1"/>
  <c r="Q28" i="2"/>
  <c r="Q31" i="2" s="1"/>
  <c r="O31" i="2"/>
  <c r="Q61" i="1"/>
  <c r="Q64" i="1" s="1"/>
  <c r="O64" i="1"/>
  <c r="O35" i="2" l="1"/>
  <c r="O34" i="2"/>
  <c r="O67" i="1"/>
  <c r="O68" i="1"/>
</calcChain>
</file>

<file path=xl/comments1.xml><?xml version="1.0" encoding="utf-8"?>
<comments xmlns="http://schemas.openxmlformats.org/spreadsheetml/2006/main">
  <authors>
    <author>文部科学省</author>
  </authors>
  <commentLis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M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様式●-１に記入した「事業名」と同一のものを記入すること。</t>
        </r>
      </text>
    </comment>
    <comment ref="B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対象経費のみに付番すること。
ここで付した番号を、「様式●－●」、「設備・装置（工事）等の説明一覧」、「設備（装置）構成図」、「平面（立面）図」、「定価証明書」、「カタログ」の対応箇所に付番する。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情報処理関係設備や教育装置など、見積書に品目名のみで記載されている場合は記入不要。耐震補強工事やエコキャンパス工事など、ＡＡ工事、ＢＢ工事と、工事別に分かれている場合は本欄へ記入すること。本欄への記入の有無に関わらず「品名・規格」欄は必ず記入をすること。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複数にまとめて値引・諸経費等が係る場合など、値引額等を個々の品名毎に記載できない場合は、「品名・規格」欄に「値引額」、「諸経費」等と記載し、
①「単価」・「数量」・「単価×数量」欄には記入をせず、「値引・諸経費等共通に係る経費」欄へ金額を記入すること。
②「左記経費（Ｄ列）について」において、Ｄ列に記載した経費が2以上の「品名・規格」に係る経費である場合、ドロップダウンリストより「全体に係る経費」…（ア）、「複数項目に係る経費」…（イ）のいずれかを選択すること。
③上記（イ）を選択した場合、右表の「値引・諸経費等共通に係る経費」欄へ「0」と入力し、右表の「対象経費」と「対象外経費」へそれぞれの値引額等を記入すること。
　※　（ア）の場合、値引額等は自動で按分計算されるため作業不要。
④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上記（イ）の場合、以下については別紙（様式自由）へ記載し、提出すること。作成にあたっては作成例を参照のこと。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・「複数項目」が指す「品名・規格」名を転記すること。（共通経費がどの項目とどの項目へ係るものであるかを調べるため）
　・値引額等の算出方法（算出根拠）を示すこと。
【補足】
「全体に係る経費（ア）」…全ての項目に係る諸経費・値引等
「複数項目に係る経費（イ）」…特定の項目のみに係る諸経費・値引等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左欄が2以上の「品名・規格」に係る経費である場合、
→ドロップダウンリストより「全体に係る経費」、「複数項目に係る経費」のいずれかを選択すること。
上記以外、
→作業不要。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見積書の「金額」欄に記載の金額を記入すること。</t>
        </r>
      </text>
    </comment>
    <comment ref="Q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セルが緑色の場合、
①緑色セルに入っている数値を削除し、「0（ゼロ）」と入力すること。
②「対象経費」欄と「対象外経費」欄へそれぞれの金額を入力すること。入力の際には「対象経費+対象外経費=金額」となることを確認すること。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自動計算のため入力不要。</t>
        </r>
      </text>
    </comment>
    <comment ref="K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消費税額を入力すること。
（税率10％で計算）</t>
        </r>
      </text>
    </comment>
    <comment ref="K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・自動計算のため入力不要。
</t>
        </r>
        <r>
          <rPr>
            <b/>
            <u/>
            <sz val="10"/>
            <color indexed="10"/>
            <rFont val="ＭＳ Ｐゴシック"/>
            <family val="3"/>
            <charset val="128"/>
          </rPr>
          <t>・見積書の合計額（税込）と一致することを確認した上で提出すること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。</t>
        </r>
      </text>
    </comment>
    <comment ref="O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・自動計算のため入力不要。
・今回申請する補助対象経費（税込）と一致することを確認した上で提出すること。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課程別を算出するため按分計算が必要な場合は「割合」を記すること。
それ以外の場合は「割合」の入力の必要はない。
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M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様式●-１に記入した「事業名」と同一のものを記入すること。</t>
        </r>
      </text>
    </comment>
    <comment ref="B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対象経費のみに付番すること。
ここで付した番号を、「様式●－●」、「設備・装置（工事）等の説明一覧」、「設備（装置）構成図」、「平面（立面）図」、「定価証明書」、「カタログ」の対応箇所に付番する。</t>
        </r>
      </text>
    </comment>
    <comment ref="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情報処理関係設備や教育装置など、見積書に品目名のみで記載されている場合は記入不要。耐震補強工事やエコキャンパス工事など、ＡＡ工事、ＢＢ工事と、工事別に分かれている場合は記入すること。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複数にまとめて値引・諸経費等が係る場合など、値引額等を個々の品名毎に記載できない場合は、「品名・規格」欄に「値引額」、「諸経費」等と記載し、
①「単価」・「数量」・「単価×数量」欄には記入をせず、「値引・諸経費等共通に係る経費」欄へ金額を記入すること。
②「左記経費（Ｄ列）について」において、Ｄ列に記載した経費が2以上の「品名・規格」に係る経費である場合、ドロップダウンリストより「全体に係る経費」…（ア）、「複数項目に係る経費」…（イ）のいずれかを選択すること。
③上記（イ）を選択した場合、右表の「値引・諸経費等共通に係る経費」欄へ「0」と入力し、右表の「対象経費」と「対象外経費」へそれぞれの値引額等を記入すること。
　※　（ア）の場合、値引額等は自動で按分計算されるため作業不要。
④</t>
        </r>
        <r>
          <rPr>
            <b/>
            <u/>
            <sz val="9"/>
            <color indexed="10"/>
            <rFont val="ＭＳ Ｐゴシック"/>
            <family val="3"/>
            <charset val="128"/>
          </rPr>
          <t>上記（イ）の場合、以下については別紙（様式自由）へ記載し、提出すること。作成にあたっては作成例を参照のこと。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　・「複数項目」が指す「品名・規格」名を転記すること。（共通経費がどの項目とどの項目へ係るものであるかを調べるため）
　・値引額等の算出方法（算出根拠）を示すこと。
【補足】
「全体に係る経費（ア）」…全ての項目に係る諸経費・値引等
「複数項目に係る経費（イ）」…特定の項目のみに係る諸経費・値引等</t>
        </r>
      </text>
    </comment>
    <comment ref="E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左欄が2以上の「品名・規格」に係る経費である場合、
→ドロップダウンリストより「全体に係る経費」、「複数項目に係る経費」のいずれかを選択すること。
上記以外、
→作業不要。</t>
        </r>
      </text>
    </comment>
    <comment ref="K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見積書の「金額」欄に記載の金額を記入すること。</t>
        </r>
      </text>
    </comment>
    <comment ref="Q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セルが緑色の場合、
①緑色セルに入っている数値を削除し、「0（ゼロ）」と入力すること。
②「対象経費」欄と「対象外経費」欄へそれぞれの金額を入力すること。入力の際には「対象経費+対象外経費=金額」となっていることを確認すること。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13" authorId="0" shapeId="0">
      <text>
        <r>
          <rPr>
            <sz val="9"/>
            <color indexed="81"/>
            <rFont val="ＭＳ Ｐゴシック"/>
            <family val="3"/>
            <charset val="128"/>
          </rPr>
          <t>本経費は「（イ）複数項目に係る経費」で、セルが緑色となっていたため、緑色セルに自動入力されていた「1,200,000」を削除し、「0」と入力し、「1,200,000」を「対象経費」欄と「対象外経費」欄へ振り分けて記入。なお、振分金額の算出方法については、別紙に記載すること。別紙の作成については作成例を参照すること。</t>
        </r>
      </text>
    </comment>
    <comment ref="Q18" authorId="0" shapeId="0">
      <text>
        <r>
          <rPr>
            <sz val="9"/>
            <color indexed="81"/>
            <rFont val="ＭＳ Ｐゴシック"/>
            <family val="3"/>
            <charset val="128"/>
          </rPr>
          <t>本経費は「（イ）複数項目に係る経費」で、セルが緑色となっていたため、緑色セルに自動入力されていた「1,500,000」を削除し、「0」
と入力し、「1,500,000」を「対象経費」欄と「対象外経費」欄へ振り分けて記入。なお、振分金額の算出方法については、別紙に記載すること。別紙の作成については作成例を参照すること。</t>
        </r>
      </text>
    </comment>
    <comment ref="K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自動計算のため入力不要。</t>
        </r>
      </text>
    </comment>
    <comment ref="K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消費税額を入力すること。</t>
        </r>
      </text>
    </comment>
    <comment ref="K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・自動計算のため入力不要。
・見積書の合計額（税込）と一致することを確認した上で提出すること。</t>
        </r>
      </text>
    </comment>
    <comment ref="O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・自動計算のため入力不要。
・今回申請する補助対象経費（税込）と一致することを確認した上で提出すること。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課程別を算出するため按分計算が必要な場合は「割合」を記入し、それ以外の場合は「割合」の入力の必要はない。
</t>
        </r>
      </text>
    </comment>
  </commentList>
</comments>
</file>

<file path=xl/sharedStrings.xml><?xml version="1.0" encoding="utf-8"?>
<sst xmlns="http://schemas.openxmlformats.org/spreadsheetml/2006/main" count="138" uniqueCount="64">
  <si>
    <t>高等</t>
    <rPh sb="0" eb="2">
      <t>コウトウ</t>
    </rPh>
    <phoneticPr fontId="2"/>
  </si>
  <si>
    <t>専門</t>
    <rPh sb="0" eb="2">
      <t>センモン</t>
    </rPh>
    <phoneticPr fontId="2"/>
  </si>
  <si>
    <t>按分後対象経費</t>
    <rPh sb="0" eb="2">
      <t>アンブン</t>
    </rPh>
    <rPh sb="2" eb="3">
      <t>ゴ</t>
    </rPh>
    <rPh sb="3" eb="5">
      <t>タイショウ</t>
    </rPh>
    <rPh sb="5" eb="7">
      <t>ケイヒ</t>
    </rPh>
    <phoneticPr fontId="2"/>
  </si>
  <si>
    <t>割合（%）入力↓</t>
    <rPh sb="0" eb="2">
      <t>ワリアイ</t>
    </rPh>
    <rPh sb="5" eb="7">
      <t>ニュウリョク</t>
    </rPh>
    <phoneticPr fontId="2"/>
  </si>
  <si>
    <t>合計（税込）</t>
    <rPh sb="0" eb="2">
      <t>ゴウケイ</t>
    </rPh>
    <rPh sb="3" eb="5">
      <t>ゼイコミ</t>
    </rPh>
    <phoneticPr fontId="7"/>
  </si>
  <si>
    <t>↓対象外経費</t>
    <rPh sb="1" eb="4">
      <t>タイショウガイ</t>
    </rPh>
    <rPh sb="4" eb="6">
      <t>ケイヒ</t>
    </rPh>
    <phoneticPr fontId="2"/>
  </si>
  <si>
    <t>↓対象経費</t>
    <rPh sb="1" eb="3">
      <t>タイショウ</t>
    </rPh>
    <rPh sb="3" eb="5">
      <t>ケイヒ</t>
    </rPh>
    <phoneticPr fontId="2"/>
  </si>
  <si>
    <t>消費税額</t>
    <rPh sb="0" eb="3">
      <t>ショウヒゼイ</t>
    </rPh>
    <rPh sb="3" eb="4">
      <t>ガク</t>
    </rPh>
    <phoneticPr fontId="2"/>
  </si>
  <si>
    <t>消費税額</t>
    <rPh sb="0" eb="3">
      <t>ショウヒゼイ</t>
    </rPh>
    <rPh sb="3" eb="4">
      <t>ガク</t>
    </rPh>
    <phoneticPr fontId="7"/>
  </si>
  <si>
    <t>割合</t>
    <rPh sb="0" eb="2">
      <t>ワリアイ</t>
    </rPh>
    <phoneticPr fontId="2"/>
  </si>
  <si>
    <t>↑c</t>
    <phoneticPr fontId="2"/>
  </si>
  <si>
    <t>↑b</t>
    <phoneticPr fontId="2"/>
  </si>
  <si>
    <t>↑a</t>
    <phoneticPr fontId="2"/>
  </si>
  <si>
    <t>合計（税抜）</t>
    <rPh sb="0" eb="2">
      <t>ゴウケイ</t>
    </rPh>
    <rPh sb="3" eb="5">
      <t>ゼイヌ</t>
    </rPh>
    <phoneticPr fontId="7"/>
  </si>
  <si>
    <t>自動計算の為入力不要（※緑色セルには「0（ゼロ）」と入力すること）</t>
    <rPh sb="0" eb="2">
      <t>ジドウ</t>
    </rPh>
    <rPh sb="2" eb="4">
      <t>ケイサン</t>
    </rPh>
    <rPh sb="5" eb="6">
      <t>タメ</t>
    </rPh>
    <rPh sb="6" eb="8">
      <t>ニュウリョク</t>
    </rPh>
    <rPh sb="8" eb="10">
      <t>フヨウ</t>
    </rPh>
    <rPh sb="12" eb="14">
      <t>ミドリイロ</t>
    </rPh>
    <rPh sb="26" eb="28">
      <t>ニュウリョク</t>
    </rPh>
    <phoneticPr fontId="2"/>
  </si>
  <si>
    <t>自動計算の為
入力不要</t>
    <rPh sb="0" eb="2">
      <t>ジドウ</t>
    </rPh>
    <rPh sb="2" eb="4">
      <t>ケイサン</t>
    </rPh>
    <rPh sb="5" eb="6">
      <t>タメ</t>
    </rPh>
    <rPh sb="7" eb="9">
      <t>ニュウリョク</t>
    </rPh>
    <rPh sb="9" eb="11">
      <t>フヨウ</t>
    </rPh>
    <phoneticPr fontId="2"/>
  </si>
  <si>
    <t>必要に応じて記入</t>
    <rPh sb="0" eb="2">
      <t>ヒツヨウ</t>
    </rPh>
    <rPh sb="3" eb="4">
      <t>オウ</t>
    </rPh>
    <rPh sb="6" eb="8">
      <t>キニュウ</t>
    </rPh>
    <phoneticPr fontId="2"/>
  </si>
  <si>
    <t>要記入</t>
    <rPh sb="0" eb="1">
      <t>ヨウ</t>
    </rPh>
    <rPh sb="1" eb="3">
      <t>キニュウ</t>
    </rPh>
    <phoneticPr fontId="2"/>
  </si>
  <si>
    <t>左欄が2以上の「品名・規格」に係る経費である場合、ドロップダウンリストより選択</t>
    <rPh sb="0" eb="2">
      <t>サラン</t>
    </rPh>
    <rPh sb="4" eb="6">
      <t>イジョウ</t>
    </rPh>
    <rPh sb="8" eb="10">
      <t>ヒンメイ</t>
    </rPh>
    <rPh sb="11" eb="13">
      <t>キカク</t>
    </rPh>
    <rPh sb="15" eb="16">
      <t>カカ</t>
    </rPh>
    <rPh sb="17" eb="19">
      <t>ケイヒ</t>
    </rPh>
    <rPh sb="22" eb="24">
      <t>バアイ</t>
    </rPh>
    <rPh sb="37" eb="39">
      <t>センタク</t>
    </rPh>
    <phoneticPr fontId="2"/>
  </si>
  <si>
    <t>対象経費のみ付番</t>
    <rPh sb="0" eb="2">
      <t>タイショウ</t>
    </rPh>
    <rPh sb="2" eb="4">
      <t>ケイヒ</t>
    </rPh>
    <rPh sb="6" eb="7">
      <t>フ</t>
    </rPh>
    <rPh sb="7" eb="8">
      <t>バン</t>
    </rPh>
    <phoneticPr fontId="2"/>
  </si>
  <si>
    <t>全経費へ付番</t>
    <rPh sb="0" eb="3">
      <t>ゼンケイヒ</t>
    </rPh>
    <rPh sb="4" eb="5">
      <t>フ</t>
    </rPh>
    <rPh sb="5" eb="6">
      <t>バン</t>
    </rPh>
    <phoneticPr fontId="2"/>
  </si>
  <si>
    <t>値引・諸経費等共通に係る経費</t>
    <rPh sb="0" eb="2">
      <t>ネビキ</t>
    </rPh>
    <rPh sb="3" eb="7">
      <t>ショケイヒナド</t>
    </rPh>
    <rPh sb="7" eb="9">
      <t>キョウツウ</t>
    </rPh>
    <rPh sb="10" eb="11">
      <t>カカ</t>
    </rPh>
    <rPh sb="12" eb="14">
      <t>ケイヒ</t>
    </rPh>
    <phoneticPr fontId="7"/>
  </si>
  <si>
    <t>対象外経費</t>
    <rPh sb="0" eb="3">
      <t>タイショウガイ</t>
    </rPh>
    <rPh sb="3" eb="5">
      <t>ケイヒ</t>
    </rPh>
    <phoneticPr fontId="7"/>
  </si>
  <si>
    <t>対象経費</t>
    <rPh sb="0" eb="2">
      <t>タイショウ</t>
    </rPh>
    <rPh sb="2" eb="4">
      <t>ケイヒ</t>
    </rPh>
    <phoneticPr fontId="7"/>
  </si>
  <si>
    <t>備考欄</t>
    <rPh sb="0" eb="2">
      <t>ビコウ</t>
    </rPh>
    <rPh sb="2" eb="3">
      <t>ラン</t>
    </rPh>
    <phoneticPr fontId="7"/>
  </si>
  <si>
    <t>金額</t>
    <rPh sb="0" eb="2">
      <t>キンガク</t>
    </rPh>
    <phoneticPr fontId="7"/>
  </si>
  <si>
    <r>
      <t xml:space="preserve">値引・諸経費等共通に係る経費
</t>
    </r>
    <r>
      <rPr>
        <sz val="9"/>
        <color theme="1"/>
        <rFont val="ＭＳ Ｐゴシック"/>
        <family val="3"/>
        <charset val="128"/>
        <scheme val="minor"/>
      </rPr>
      <t>（有る場合）</t>
    </r>
    <rPh sb="0" eb="2">
      <t>ネビ</t>
    </rPh>
    <rPh sb="3" eb="6">
      <t>ショケイヒ</t>
    </rPh>
    <rPh sb="6" eb="7">
      <t>トウ</t>
    </rPh>
    <rPh sb="7" eb="9">
      <t>キョウツウ</t>
    </rPh>
    <rPh sb="10" eb="11">
      <t>カカ</t>
    </rPh>
    <rPh sb="12" eb="14">
      <t>ケイヒ</t>
    </rPh>
    <rPh sb="16" eb="17">
      <t>ア</t>
    </rPh>
    <rPh sb="18" eb="20">
      <t>バアイ</t>
    </rPh>
    <phoneticPr fontId="7"/>
  </si>
  <si>
    <r>
      <t xml:space="preserve">単価×数量
</t>
    </r>
    <r>
      <rPr>
        <sz val="9"/>
        <color theme="1"/>
        <rFont val="ＭＳ Ｐゴシック"/>
        <family val="3"/>
        <charset val="128"/>
        <scheme val="minor"/>
      </rPr>
      <t>（数量は、対象と対象外を足したもの）</t>
    </r>
    <rPh sb="0" eb="2">
      <t>タンカ</t>
    </rPh>
    <rPh sb="3" eb="5">
      <t>スウリョウ</t>
    </rPh>
    <rPh sb="7" eb="9">
      <t>スウリョウ</t>
    </rPh>
    <rPh sb="11" eb="13">
      <t>タイショウ</t>
    </rPh>
    <rPh sb="14" eb="17">
      <t>タイショウガイ</t>
    </rPh>
    <rPh sb="18" eb="19">
      <t>タ</t>
    </rPh>
    <phoneticPr fontId="7"/>
  </si>
  <si>
    <r>
      <t xml:space="preserve">数量
</t>
    </r>
    <r>
      <rPr>
        <sz val="9"/>
        <color theme="1"/>
        <rFont val="ＭＳ Ｐゴシック"/>
        <family val="3"/>
        <charset val="128"/>
        <scheme val="minor"/>
      </rPr>
      <t>（対象外分）</t>
    </r>
    <rPh sb="0" eb="2">
      <t>スウリョウ</t>
    </rPh>
    <rPh sb="4" eb="7">
      <t>タイショウガイ</t>
    </rPh>
    <rPh sb="7" eb="8">
      <t>ブン</t>
    </rPh>
    <phoneticPr fontId="7"/>
  </si>
  <si>
    <r>
      <t xml:space="preserve">数量
</t>
    </r>
    <r>
      <rPr>
        <sz val="9"/>
        <color theme="1"/>
        <rFont val="ＭＳ Ｐゴシック"/>
        <family val="3"/>
        <charset val="128"/>
        <scheme val="minor"/>
      </rPr>
      <t>（対象分）</t>
    </r>
    <rPh sb="0" eb="2">
      <t>スウリョウ</t>
    </rPh>
    <rPh sb="4" eb="6">
      <t>タイショウ</t>
    </rPh>
    <rPh sb="6" eb="7">
      <t>ブン</t>
    </rPh>
    <phoneticPr fontId="7"/>
  </si>
  <si>
    <t>単価</t>
    <rPh sb="0" eb="2">
      <t>タンカ</t>
    </rPh>
    <phoneticPr fontId="7"/>
  </si>
  <si>
    <t>左記経費（Ｄ列）について</t>
    <rPh sb="0" eb="2">
      <t>サキ</t>
    </rPh>
    <rPh sb="2" eb="4">
      <t>ケイヒ</t>
    </rPh>
    <rPh sb="6" eb="7">
      <t>レツ</t>
    </rPh>
    <phoneticPr fontId="2"/>
  </si>
  <si>
    <t>品名・規格</t>
    <rPh sb="0" eb="2">
      <t>ヒンメイ</t>
    </rPh>
    <rPh sb="3" eb="5">
      <t>キカク</t>
    </rPh>
    <phoneticPr fontId="7"/>
  </si>
  <si>
    <t>項目名</t>
    <rPh sb="0" eb="3">
      <t>コウモクメイ</t>
    </rPh>
    <phoneticPr fontId="2"/>
  </si>
  <si>
    <t>番号</t>
    <rPh sb="0" eb="2">
      <t>バンゴウ</t>
    </rPh>
    <phoneticPr fontId="7"/>
  </si>
  <si>
    <t>整理番号</t>
    <rPh sb="0" eb="2">
      <t>セイリ</t>
    </rPh>
    <rPh sb="2" eb="4">
      <t>バンゴウ</t>
    </rPh>
    <phoneticPr fontId="2"/>
  </si>
  <si>
    <t>（単位：円）</t>
    <phoneticPr fontId="2"/>
  </si>
  <si>
    <t>事業名</t>
    <rPh sb="0" eb="2">
      <t>ジギョウ</t>
    </rPh>
    <rPh sb="2" eb="3">
      <t>メイ</t>
    </rPh>
    <phoneticPr fontId="2"/>
  </si>
  <si>
    <t>事業区分</t>
    <rPh sb="0" eb="2">
      <t>ジギョウ</t>
    </rPh>
    <rPh sb="2" eb="4">
      <t>クブン</t>
    </rPh>
    <phoneticPr fontId="2"/>
  </si>
  <si>
    <t>学校名</t>
    <rPh sb="0" eb="3">
      <t>ガッコウメイ</t>
    </rPh>
    <phoneticPr fontId="2"/>
  </si>
  <si>
    <t>学校法人名</t>
    <rPh sb="0" eb="2">
      <t>ガッコウ</t>
    </rPh>
    <rPh sb="2" eb="4">
      <t>ホウジン</t>
    </rPh>
    <rPh sb="4" eb="5">
      <t>メイ</t>
    </rPh>
    <phoneticPr fontId="2"/>
  </si>
  <si>
    <t>見　積　書　整　理　表</t>
    <rPh sb="0" eb="1">
      <t>ミ</t>
    </rPh>
    <rPh sb="2" eb="3">
      <t>セキ</t>
    </rPh>
    <rPh sb="4" eb="5">
      <t>ショ</t>
    </rPh>
    <rPh sb="6" eb="7">
      <t>ヒトシ</t>
    </rPh>
    <rPh sb="8" eb="9">
      <t>リ</t>
    </rPh>
    <rPh sb="10" eb="11">
      <t>ヒョウ</t>
    </rPh>
    <phoneticPr fontId="2"/>
  </si>
  <si>
    <t>全事業区分共通様式［学校法人作成］</t>
    <rPh sb="0" eb="3">
      <t>ゼンジギョウ</t>
    </rPh>
    <rPh sb="3" eb="5">
      <t>クブン</t>
    </rPh>
    <rPh sb="5" eb="7">
      <t>キョウツウ</t>
    </rPh>
    <rPh sb="7" eb="9">
      <t>ヨウシキ</t>
    </rPh>
    <rPh sb="10" eb="12">
      <t>ガッコウ</t>
    </rPh>
    <rPh sb="12" eb="14">
      <t>ホウジン</t>
    </rPh>
    <rPh sb="14" eb="16">
      <t>サクセイ</t>
    </rPh>
    <phoneticPr fontId="2"/>
  </si>
  <si>
    <t>（ア）全体に係る経費</t>
  </si>
  <si>
    <t>値引額</t>
    <rPh sb="0" eb="3">
      <t>ネビキガク</t>
    </rPh>
    <phoneticPr fontId="7"/>
  </si>
  <si>
    <t>諸経費</t>
    <rPh sb="0" eb="3">
      <t>ショケイヒ</t>
    </rPh>
    <phoneticPr fontId="2"/>
  </si>
  <si>
    <t>（イ）複数項目に係る経費</t>
  </si>
  <si>
    <t>直接工事</t>
    <rPh sb="0" eb="2">
      <t>チョクセツ</t>
    </rPh>
    <rPh sb="2" eb="4">
      <t>コウジ</t>
    </rPh>
    <phoneticPr fontId="2"/>
  </si>
  <si>
    <t>■■■</t>
    <phoneticPr fontId="2"/>
  </si>
  <si>
    <t>▲▲▲</t>
    <phoneticPr fontId="2"/>
  </si>
  <si>
    <t>●●●</t>
    <phoneticPr fontId="2"/>
  </si>
  <si>
    <t>△△△</t>
    <phoneticPr fontId="2"/>
  </si>
  <si>
    <t>仮設工事</t>
    <rPh sb="0" eb="2">
      <t>カセツ</t>
    </rPh>
    <rPh sb="2" eb="4">
      <t>コウジ</t>
    </rPh>
    <phoneticPr fontId="2"/>
  </si>
  <si>
    <t>×××</t>
    <phoneticPr fontId="7"/>
  </si>
  <si>
    <t>○○○</t>
    <phoneticPr fontId="7"/>
  </si>
  <si>
    <t>左欄が2以上の「品名・規格」に係る経費である場合、ドロップダウ運リストより選択</t>
    <rPh sb="0" eb="2">
      <t>サラン</t>
    </rPh>
    <rPh sb="4" eb="6">
      <t>イジョウ</t>
    </rPh>
    <rPh sb="8" eb="10">
      <t>ヒンメイ</t>
    </rPh>
    <rPh sb="11" eb="13">
      <t>キカク</t>
    </rPh>
    <rPh sb="15" eb="16">
      <t>カカ</t>
    </rPh>
    <rPh sb="17" eb="19">
      <t>ケイヒ</t>
    </rPh>
    <rPh sb="22" eb="24">
      <t>バアイ</t>
    </rPh>
    <rPh sb="31" eb="32">
      <t>ウン</t>
    </rPh>
    <rPh sb="37" eb="39">
      <t>センタク</t>
    </rPh>
    <phoneticPr fontId="2"/>
  </si>
  <si>
    <t>（単位：円）</t>
    <phoneticPr fontId="2"/>
  </si>
  <si>
    <t>●●●●</t>
    <phoneticPr fontId="2"/>
  </si>
  <si>
    <t>耐震補強工事</t>
  </si>
  <si>
    <t>ＢＢ学校</t>
    <rPh sb="2" eb="4">
      <t>ガッコウ</t>
    </rPh>
    <phoneticPr fontId="2"/>
  </si>
  <si>
    <t>ＡＡ法人</t>
    <rPh sb="2" eb="4">
      <t>ホウジン</t>
    </rPh>
    <phoneticPr fontId="2"/>
  </si>
  <si>
    <t>見　積　書　整　理　表　（入　力　例）</t>
    <rPh sb="0" eb="1">
      <t>ミ</t>
    </rPh>
    <rPh sb="2" eb="3">
      <t>セキ</t>
    </rPh>
    <rPh sb="4" eb="5">
      <t>ショ</t>
    </rPh>
    <rPh sb="6" eb="7">
      <t>ヒトシ</t>
    </rPh>
    <rPh sb="8" eb="9">
      <t>リ</t>
    </rPh>
    <rPh sb="10" eb="11">
      <t>ヒョウ</t>
    </rPh>
    <rPh sb="13" eb="14">
      <t>イ</t>
    </rPh>
    <rPh sb="15" eb="16">
      <t>チカラ</t>
    </rPh>
    <rPh sb="17" eb="18">
      <t>レイ</t>
    </rPh>
    <phoneticPr fontId="2"/>
  </si>
  <si>
    <t>a（又はb）+共通に係る経費</t>
    <rPh sb="2" eb="3">
      <t>マタ</t>
    </rPh>
    <rPh sb="7" eb="9">
      <t>キョウツウ</t>
    </rPh>
    <rPh sb="10" eb="11">
      <t>カカ</t>
    </rPh>
    <rPh sb="12" eb="14">
      <t>ケイヒ</t>
    </rPh>
    <phoneticPr fontId="2"/>
  </si>
  <si>
    <t>共通に係る経費</t>
    <rPh sb="0" eb="2">
      <t>キョウツウ</t>
    </rPh>
    <rPh sb="3" eb="4">
      <t>カカ</t>
    </rPh>
    <rPh sb="5" eb="7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</si>
</sst>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9"/>
      <color rgb="FF002060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b/>
      <u/>
      <sz val="14"/>
      <color indexed="10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" fillId="0" borderId="0" xfId="2" applyBorder="1">
      <alignment vertical="center"/>
    </xf>
    <xf numFmtId="0" fontId="0" fillId="0" borderId="0" xfId="2" applyFont="1" applyBorder="1">
      <alignment vertical="center"/>
    </xf>
    <xf numFmtId="176" fontId="1" fillId="2" borderId="1" xfId="2" applyNumberFormat="1" applyFill="1" applyBorder="1">
      <alignment vertical="center"/>
    </xf>
    <xf numFmtId="10" fontId="1" fillId="0" borderId="1" xfId="2" applyNumberFormat="1" applyBorder="1">
      <alignment vertical="center"/>
    </xf>
    <xf numFmtId="0" fontId="3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0" fillId="0" borderId="0" xfId="2" applyFont="1">
      <alignment vertical="center"/>
    </xf>
    <xf numFmtId="38" fontId="0" fillId="2" borderId="2" xfId="1" applyFont="1" applyFill="1" applyBorder="1" applyAlignment="1">
      <alignment horizontal="right" vertical="center"/>
    </xf>
    <xf numFmtId="38" fontId="0" fillId="4" borderId="2" xfId="1" applyFont="1" applyFill="1" applyBorder="1" applyAlignment="1">
      <alignment horizontal="right" vertical="center"/>
    </xf>
    <xf numFmtId="0" fontId="6" fillId="0" borderId="0" xfId="2" applyFont="1" applyAlignment="1">
      <alignment horizontal="right" vertical="center"/>
    </xf>
    <xf numFmtId="38" fontId="0" fillId="5" borderId="2" xfId="1" applyFont="1" applyFill="1" applyBorder="1" applyAlignment="1">
      <alignment horizontal="right" vertical="center"/>
    </xf>
    <xf numFmtId="0" fontId="8" fillId="0" borderId="0" xfId="2" applyFont="1" applyAlignment="1">
      <alignment horizontal="distributed" vertical="center" justifyLastLine="1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38" fontId="1" fillId="0" borderId="0" xfId="2" applyNumberFormat="1">
      <alignment vertical="center"/>
    </xf>
    <xf numFmtId="176" fontId="1" fillId="2" borderId="2" xfId="2" applyNumberFormat="1" applyFill="1" applyBorder="1" applyAlignment="1">
      <alignment horizontal="right" vertical="center" wrapText="1"/>
    </xf>
    <xf numFmtId="176" fontId="1" fillId="2" borderId="3" xfId="2" applyNumberFormat="1" applyFill="1" applyBorder="1" applyAlignment="1">
      <alignment horizontal="right" vertical="center" wrapText="1"/>
    </xf>
    <xf numFmtId="38" fontId="1" fillId="0" borderId="2" xfId="2" applyNumberFormat="1" applyBorder="1">
      <alignment vertical="center"/>
    </xf>
    <xf numFmtId="38" fontId="0" fillId="2" borderId="4" xfId="2" applyNumberFormat="1" applyFont="1" applyFill="1" applyBorder="1" applyAlignment="1">
      <alignment horizontal="right" vertical="center" wrapText="1"/>
    </xf>
    <xf numFmtId="38" fontId="0" fillId="2" borderId="5" xfId="2" applyNumberFormat="1" applyFont="1" applyFill="1" applyBorder="1" applyAlignment="1">
      <alignment horizontal="right" vertical="center" wrapText="1"/>
    </xf>
    <xf numFmtId="177" fontId="0" fillId="2" borderId="2" xfId="2" applyNumberFormat="1" applyFont="1" applyFill="1" applyBorder="1" applyAlignment="1">
      <alignment horizontal="right" vertical="center" wrapText="1"/>
    </xf>
    <xf numFmtId="177" fontId="0" fillId="2" borderId="3" xfId="2" applyNumberFormat="1" applyFont="1" applyFill="1" applyBorder="1" applyAlignment="1">
      <alignment horizontal="right" vertical="center" wrapText="1"/>
    </xf>
    <xf numFmtId="10" fontId="0" fillId="2" borderId="2" xfId="2" applyNumberFormat="1" applyFont="1" applyFill="1" applyBorder="1" applyAlignment="1">
      <alignment horizontal="right" vertical="center" wrapText="1"/>
    </xf>
    <xf numFmtId="10" fontId="0" fillId="2" borderId="3" xfId="2" applyNumberFormat="1" applyFont="1" applyFill="1" applyBorder="1" applyAlignment="1">
      <alignment horizontal="right" vertical="center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38" fontId="4" fillId="0" borderId="0" xfId="2" applyNumberFormat="1" applyFont="1" applyAlignment="1">
      <alignment vertical="top"/>
    </xf>
    <xf numFmtId="0" fontId="11" fillId="0" borderId="0" xfId="2" applyFont="1" applyAlignment="1">
      <alignment horizontal="distributed" vertical="top" justifyLastLine="1"/>
    </xf>
    <xf numFmtId="177" fontId="1" fillId="2" borderId="2" xfId="1" applyNumberFormat="1" applyFont="1" applyFill="1" applyBorder="1" applyAlignment="1">
      <alignment horizontal="right" vertical="center" wrapText="1"/>
    </xf>
    <xf numFmtId="38" fontId="1" fillId="2" borderId="2" xfId="2" applyNumberFormat="1" applyFill="1" applyBorder="1">
      <alignment vertical="center"/>
    </xf>
    <xf numFmtId="38" fontId="1" fillId="2" borderId="7" xfId="2" applyNumberFormat="1" applyFill="1" applyBorder="1">
      <alignment vertical="center"/>
    </xf>
    <xf numFmtId="38" fontId="1" fillId="2" borderId="5" xfId="1" applyFont="1" applyFill="1" applyBorder="1" applyAlignment="1">
      <alignment horizontal="right" vertical="center"/>
    </xf>
    <xf numFmtId="38" fontId="1" fillId="6" borderId="0" xfId="1" applyFont="1" applyFill="1" applyBorder="1" applyAlignment="1">
      <alignment horizontal="left" vertical="center" wrapText="1"/>
    </xf>
    <xf numFmtId="38" fontId="1" fillId="6" borderId="7" xfId="1" applyFont="1" applyFill="1" applyBorder="1" applyAlignment="1">
      <alignment horizontal="left" vertical="center" wrapText="1"/>
    </xf>
    <xf numFmtId="38" fontId="1" fillId="2" borderId="8" xfId="1" applyFont="1" applyFill="1" applyBorder="1">
      <alignment vertical="center"/>
    </xf>
    <xf numFmtId="38" fontId="1" fillId="0" borderId="9" xfId="1" applyFont="1" applyBorder="1">
      <alignment vertical="center"/>
    </xf>
    <xf numFmtId="38" fontId="1" fillId="6" borderId="9" xfId="1" applyFont="1" applyFill="1" applyBorder="1" applyAlignment="1">
      <alignment horizontal="right" vertical="center"/>
    </xf>
    <xf numFmtId="38" fontId="1" fillId="2" borderId="10" xfId="1" applyFont="1" applyFill="1" applyBorder="1" applyAlignment="1">
      <alignment horizontal="right" vertical="center"/>
    </xf>
    <xf numFmtId="0" fontId="10" fillId="0" borderId="10" xfId="2" applyFont="1" applyBorder="1" applyAlignment="1">
      <alignment horizontal="left" vertical="center" wrapText="1"/>
    </xf>
    <xf numFmtId="0" fontId="1" fillId="0" borderId="9" xfId="2" applyBorder="1" applyAlignment="1">
      <alignment horizontal="left" vertical="center" wrapText="1"/>
    </xf>
    <xf numFmtId="0" fontId="1" fillId="0" borderId="11" xfId="2" applyBorder="1" applyAlignment="1">
      <alignment horizontal="left" vertical="center" wrapText="1"/>
    </xf>
    <xf numFmtId="0" fontId="1" fillId="0" borderId="7" xfId="2" applyBorder="1" applyAlignment="1">
      <alignment horizontal="center" vertical="center"/>
    </xf>
    <xf numFmtId="38" fontId="1" fillId="2" borderId="12" xfId="2" applyNumberFormat="1" applyFill="1" applyBorder="1">
      <alignment vertical="center"/>
    </xf>
    <xf numFmtId="38" fontId="1" fillId="2" borderId="13" xfId="1" applyFont="1" applyFill="1" applyBorder="1" applyAlignment="1">
      <alignment horizontal="right" vertical="center"/>
    </xf>
    <xf numFmtId="38" fontId="1" fillId="6" borderId="12" xfId="1" applyFont="1" applyFill="1" applyBorder="1" applyAlignment="1">
      <alignment horizontal="left" vertical="center" wrapText="1"/>
    </xf>
    <xf numFmtId="38" fontId="1" fillId="2" borderId="14" xfId="1" applyFont="1" applyFill="1" applyBorder="1">
      <alignment vertical="center"/>
    </xf>
    <xf numFmtId="38" fontId="1" fillId="0" borderId="1" xfId="1" applyFont="1" applyBorder="1">
      <alignment vertical="center"/>
    </xf>
    <xf numFmtId="38" fontId="1" fillId="6" borderId="1" xfId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horizontal="right" vertical="center"/>
    </xf>
    <xf numFmtId="0" fontId="10" fillId="0" borderId="15" xfId="2" applyFont="1" applyBorder="1" applyAlignment="1">
      <alignment horizontal="left" vertical="center" wrapText="1"/>
    </xf>
    <xf numFmtId="0" fontId="1" fillId="0" borderId="1" xfId="2" applyBorder="1" applyAlignment="1">
      <alignment horizontal="left" vertical="center" wrapText="1"/>
    </xf>
    <xf numFmtId="0" fontId="1" fillId="0" borderId="16" xfId="2" applyBorder="1" applyAlignment="1">
      <alignment horizontal="left" vertical="center" wrapText="1"/>
    </xf>
    <xf numFmtId="0" fontId="1" fillId="0" borderId="12" xfId="2" applyBorder="1" applyAlignment="1">
      <alignment horizontal="center" vertical="center"/>
    </xf>
    <xf numFmtId="0" fontId="0" fillId="0" borderId="1" xfId="2" applyFont="1" applyBorder="1" applyAlignment="1">
      <alignment horizontal="left" vertical="center" wrapText="1"/>
    </xf>
    <xf numFmtId="0" fontId="0" fillId="0" borderId="16" xfId="2" applyFont="1" applyBorder="1" applyAlignment="1">
      <alignment horizontal="left" vertical="center" wrapText="1"/>
    </xf>
    <xf numFmtId="38" fontId="1" fillId="2" borderId="17" xfId="2" applyNumberFormat="1" applyFill="1" applyBorder="1">
      <alignment vertical="center"/>
    </xf>
    <xf numFmtId="38" fontId="1" fillId="2" borderId="18" xfId="1" applyFont="1" applyFill="1" applyBorder="1" applyAlignment="1">
      <alignment horizontal="right" vertical="center"/>
    </xf>
    <xf numFmtId="38" fontId="1" fillId="6" borderId="17" xfId="1" applyFont="1" applyFill="1" applyBorder="1" applyAlignment="1">
      <alignment horizontal="left" vertical="center" wrapText="1"/>
    </xf>
    <xf numFmtId="38" fontId="1" fillId="0" borderId="15" xfId="1" applyFont="1" applyBorder="1">
      <alignment vertical="center"/>
    </xf>
    <xf numFmtId="38" fontId="1" fillId="6" borderId="15" xfId="1" applyFont="1" applyFill="1" applyBorder="1" applyAlignment="1">
      <alignment horizontal="right" vertical="center"/>
    </xf>
    <xf numFmtId="0" fontId="10" fillId="0" borderId="19" xfId="2" applyFont="1" applyBorder="1" applyAlignment="1">
      <alignment horizontal="left" vertical="center" wrapText="1"/>
    </xf>
    <xf numFmtId="0" fontId="0" fillId="0" borderId="15" xfId="2" applyFont="1" applyBorder="1" applyAlignment="1">
      <alignment horizontal="left" vertical="center" wrapText="1"/>
    </xf>
    <xf numFmtId="0" fontId="0" fillId="0" borderId="20" xfId="2" applyFont="1" applyBorder="1" applyAlignment="1">
      <alignment horizontal="left" vertical="center" wrapText="1"/>
    </xf>
    <xf numFmtId="0" fontId="1" fillId="0" borderId="17" xfId="2" applyBorder="1" applyAlignment="1">
      <alignment horizontal="center" vertical="center"/>
    </xf>
    <xf numFmtId="0" fontId="12" fillId="0" borderId="0" xfId="2" applyFont="1">
      <alignment vertical="center"/>
    </xf>
    <xf numFmtId="0" fontId="13" fillId="7" borderId="4" xfId="2" applyFont="1" applyFill="1" applyBorder="1" applyAlignment="1">
      <alignment horizontal="center" vertical="center" wrapText="1"/>
    </xf>
    <xf numFmtId="0" fontId="13" fillId="7" borderId="5" xfId="2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0" fontId="13" fillId="6" borderId="0" xfId="2" applyFont="1" applyFill="1" applyBorder="1" applyAlignment="1">
      <alignment horizontal="center" vertical="center" wrapText="1"/>
    </xf>
    <xf numFmtId="0" fontId="13" fillId="7" borderId="8" xfId="2" applyFont="1" applyFill="1" applyBorder="1" applyAlignment="1">
      <alignment horizontal="center" vertical="center" wrapText="1"/>
    </xf>
    <xf numFmtId="0" fontId="13" fillId="7" borderId="10" xfId="2" applyFont="1" applyFill="1" applyBorder="1" applyAlignment="1">
      <alignment horizontal="center" vertical="center" wrapText="1"/>
    </xf>
    <xf numFmtId="0" fontId="13" fillId="7" borderId="21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0" fillId="7" borderId="22" xfId="2" applyFont="1" applyFill="1" applyBorder="1" applyAlignment="1">
      <alignment horizontal="center" vertical="center" wrapText="1"/>
    </xf>
    <xf numFmtId="0" fontId="1" fillId="7" borderId="23" xfId="2" applyFill="1" applyBorder="1" applyAlignment="1">
      <alignment horizontal="center" vertical="center"/>
    </xf>
    <xf numFmtId="0" fontId="1" fillId="6" borderId="0" xfId="2" applyFill="1" applyBorder="1" applyAlignment="1">
      <alignment horizontal="center" vertical="center"/>
    </xf>
    <xf numFmtId="0" fontId="1" fillId="7" borderId="22" xfId="2" applyFill="1" applyBorder="1" applyAlignment="1">
      <alignment horizontal="center" vertical="center"/>
    </xf>
    <xf numFmtId="0" fontId="0" fillId="7" borderId="24" xfId="2" applyFont="1" applyFill="1" applyBorder="1" applyAlignment="1">
      <alignment horizontal="center" vertical="center"/>
    </xf>
    <xf numFmtId="0" fontId="0" fillId="7" borderId="25" xfId="2" applyFont="1" applyFill="1" applyBorder="1" applyAlignment="1">
      <alignment horizontal="center" vertical="center" wrapText="1"/>
    </xf>
    <xf numFmtId="0" fontId="1" fillId="7" borderId="25" xfId="2" applyFill="1" applyBorder="1" applyAlignment="1">
      <alignment horizontal="center" vertical="center" wrapText="1"/>
    </xf>
    <xf numFmtId="0" fontId="1" fillId="7" borderId="25" xfId="2" applyFill="1" applyBorder="1" applyAlignment="1">
      <alignment horizontal="center" vertical="center"/>
    </xf>
    <xf numFmtId="0" fontId="0" fillId="7" borderId="26" xfId="2" applyFont="1" applyFill="1" applyBorder="1" applyAlignment="1">
      <alignment horizontal="center" vertical="center"/>
    </xf>
    <xf numFmtId="0" fontId="0" fillId="7" borderId="22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0" fillId="8" borderId="30" xfId="2" applyFont="1" applyFill="1" applyBorder="1" applyAlignment="1">
      <alignment horizontal="center" vertical="center"/>
    </xf>
    <xf numFmtId="0" fontId="0" fillId="8" borderId="3" xfId="2" applyFont="1" applyFill="1" applyBorder="1" applyAlignment="1">
      <alignment horizontal="center" vertical="center"/>
    </xf>
    <xf numFmtId="0" fontId="0" fillId="0" borderId="31" xfId="2" applyFont="1" applyBorder="1" applyAlignment="1">
      <alignment horizontal="center" vertical="center" wrapText="1"/>
    </xf>
    <xf numFmtId="176" fontId="1" fillId="2" borderId="4" xfId="2" applyNumberFormat="1" applyFill="1" applyBorder="1">
      <alignment vertical="center"/>
    </xf>
    <xf numFmtId="10" fontId="1" fillId="0" borderId="4" xfId="2" applyNumberFormat="1" applyBorder="1">
      <alignment vertical="center"/>
    </xf>
    <xf numFmtId="0" fontId="3" fillId="3" borderId="32" xfId="2" applyFont="1" applyFill="1" applyBorder="1" applyAlignment="1">
      <alignment horizontal="center" vertical="center"/>
    </xf>
    <xf numFmtId="176" fontId="1" fillId="2" borderId="2" xfId="2" applyNumberFormat="1" applyFill="1" applyBorder="1">
      <alignment vertical="center"/>
    </xf>
    <xf numFmtId="10" fontId="1" fillId="0" borderId="2" xfId="2" applyNumberFormat="1" applyBorder="1">
      <alignment vertical="center"/>
    </xf>
    <xf numFmtId="0" fontId="4" fillId="3" borderId="32" xfId="2" applyFont="1" applyFill="1" applyBorder="1" applyAlignment="1">
      <alignment horizontal="center" vertical="center"/>
    </xf>
    <xf numFmtId="0" fontId="3" fillId="3" borderId="33" xfId="2" applyFont="1" applyFill="1" applyBorder="1" applyAlignment="1">
      <alignment horizontal="center" vertical="center"/>
    </xf>
    <xf numFmtId="0" fontId="4" fillId="3" borderId="33" xfId="2" applyFont="1" applyFill="1" applyBorder="1" applyAlignment="1">
      <alignment horizontal="center" vertical="center"/>
    </xf>
    <xf numFmtId="176" fontId="1" fillId="2" borderId="27" xfId="2" applyNumberFormat="1" applyFill="1" applyBorder="1" applyAlignment="1">
      <alignment vertical="center" wrapText="1"/>
    </xf>
    <xf numFmtId="176" fontId="1" fillId="2" borderId="2" xfId="2" applyNumberFormat="1" applyFill="1" applyBorder="1" applyAlignment="1">
      <alignment vertical="center" wrapText="1"/>
    </xf>
    <xf numFmtId="176" fontId="1" fillId="2" borderId="3" xfId="2" applyNumberFormat="1" applyFill="1" applyBorder="1" applyAlignment="1">
      <alignment vertical="center" wrapText="1"/>
    </xf>
    <xf numFmtId="38" fontId="0" fillId="2" borderId="2" xfId="2" applyNumberFormat="1" applyFont="1" applyFill="1" applyBorder="1" applyAlignment="1">
      <alignment horizontal="right" vertical="center" wrapText="1"/>
    </xf>
    <xf numFmtId="10" fontId="0" fillId="2" borderId="27" xfId="2" applyNumberFormat="1" applyFont="1" applyFill="1" applyBorder="1" applyAlignment="1">
      <alignment horizontal="right" vertical="center" wrapText="1"/>
    </xf>
    <xf numFmtId="38" fontId="10" fillId="6" borderId="12" xfId="1" applyFont="1" applyFill="1" applyBorder="1" applyAlignment="1">
      <alignment horizontal="left" vertical="center" wrapText="1"/>
    </xf>
    <xf numFmtId="38" fontId="1" fillId="2" borderId="15" xfId="1" applyFont="1" applyFill="1" applyBorder="1">
      <alignment vertical="center"/>
    </xf>
    <xf numFmtId="0" fontId="15" fillId="0" borderId="0" xfId="2" applyFont="1" applyAlignment="1">
      <alignment horizontal="center" vertical="center"/>
    </xf>
    <xf numFmtId="0" fontId="0" fillId="6" borderId="28" xfId="2" applyFont="1" applyFill="1" applyBorder="1" applyAlignment="1">
      <alignment horizontal="center" vertical="center"/>
    </xf>
    <xf numFmtId="0" fontId="0" fillId="6" borderId="27" xfId="2" applyFont="1" applyFill="1" applyBorder="1" applyAlignment="1">
      <alignment horizontal="center" vertical="center"/>
    </xf>
    <xf numFmtId="0" fontId="1" fillId="0" borderId="29" xfId="2" applyBorder="1" applyAlignment="1">
      <alignment horizontal="center" vertical="center" wrapText="1"/>
    </xf>
    <xf numFmtId="0" fontId="1" fillId="0" borderId="27" xfId="2" applyBorder="1" applyAlignment="1">
      <alignment horizontal="center" vertical="center" wrapText="1"/>
    </xf>
    <xf numFmtId="0" fontId="0" fillId="0" borderId="29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27" xfId="2" applyFont="1" applyBorder="1" applyAlignment="1">
      <alignment horizontal="center" vertical="center" wrapText="1"/>
    </xf>
    <xf numFmtId="0" fontId="19" fillId="0" borderId="0" xfId="2" applyFont="1" applyAlignment="1">
      <alignment horizontal="right" vertical="center"/>
    </xf>
    <xf numFmtId="0" fontId="19" fillId="0" borderId="6" xfId="2" applyFont="1" applyBorder="1" applyAlignment="1">
      <alignment horizontal="right" vertical="center"/>
    </xf>
  </cellXfs>
  <cellStyles count="8">
    <cellStyle name="パーセント 2" xfId="3"/>
    <cellStyle name="桁区切り" xfId="1" builtinId="6"/>
    <cellStyle name="桁区切り 2" xfId="4"/>
    <cellStyle name="標準" xfId="0" builtinId="0"/>
    <cellStyle name="標準 2" xfId="2"/>
    <cellStyle name="標準 2 2" xfId="5"/>
    <cellStyle name="標準 3" xfId="6"/>
    <cellStyle name="標準 4" xfId="7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42335</xdr:colOff>
      <xdr:row>10</xdr:row>
      <xdr:rowOff>63501</xdr:rowOff>
    </xdr:from>
    <xdr:to>
      <xdr:col>14</xdr:col>
      <xdr:colOff>582084</xdr:colOff>
      <xdr:row>35</xdr:row>
      <xdr:rowOff>52918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8135" y="1778001"/>
          <a:ext cx="9455149" cy="4275667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・白色セルに記入すること（黄色セルは自動計算）。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・白色セルへの記入については、対象外経費も含めて、見積書に記載の全ての品名・品目（項目）を記入し、付番については対象経費のみに付番すること。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・必要に応じて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行の追加・削除をすること</a:t>
          </a:r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行を追加した場合、薄い黄色で着色された部分に計算式をコピーして貼り付けること。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・「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合計（税込）欄（黄色セル）が見積書の合計額（税込）と一致すること」及び</a:t>
          </a: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</a:t>
          </a: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合計（税込）欄（オレンジセル）が様式の補助対象経費額（税込）と一致すること」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を確認すること。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・左表の「左記経費（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列）について」欄で、「複数項目に係る経費」を選択した場合、右表の「値引・諸経費等共通に係る経費」欄が緑色セルとなる。その場合、緑色セル内の数値を削除し、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「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（ゼロ）」と入力すること。そして、「対象経費」欄と「対象外経費」欄へそれぞれの金額を入力すること。入力の際には「対象経費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+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対象外経費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=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金額」となることを確認すること。</a:t>
          </a: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・記入にあたっては別シートの入力例を参考に作成すること。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kumimoji="1" lang="ja-JP" altLang="en-US" sz="105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採択業者が複数ある場合、ひとつの見積書に対して「見積書整理表」をひとつ作成すること。付番は通し番号とすること。</a:t>
          </a:r>
          <a:endParaRPr kumimoji="1" lang="en-US" altLang="ja-JP" sz="1050" b="1" u="sng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例）教育装置において、採択見積書が２業者（Ａ社・Ｂ社）分ある場合　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→「見積書整理表」は、Ａ社見積書に対して１枚（番号１～１５）、Ｂ社見積書に対して１枚（番号１６～４０）の計２枚必要。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例）耐震補強工事において、耐震診断費・実施設計費・工事費でそれぞれ３社見積をし、採択見積書が３業者分ある場合　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→「見積書整理表」は、耐震診断費で１枚（番号１～５）、実施設計費で１枚（番号６～１５）、工事費で１枚（番号１６～３００）の計３枚必要。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課程ごとに按分が必要な場合、本様式へ記入する金額等については、見積書に記載どおりの金額（按分前の金額）を記入することとし、按分後の対象経費等については、「対象経費」の「合計（税込）」欄の下にある各課程ごとの「割合入力」欄へ合理的に算出された各課程ごとの割合（</a:t>
          </a:r>
          <a:r>
            <a:rPr kumimoji="1" lang="en-US" altLang="ja-JP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%</a:t>
          </a:r>
          <a:r>
            <a:rPr kumimoji="1" lang="ja-JP" altLang="en-US" sz="1050" b="1" u="none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）を入力し、各課程ごとの対象経費を算出（自動計算）すること。　</a:t>
          </a:r>
          <a:endParaRPr kumimoji="1" lang="en-US" altLang="ja-JP" sz="1050" b="1" u="none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264582</xdr:colOff>
      <xdr:row>43</xdr:row>
      <xdr:rowOff>1</xdr:rowOff>
    </xdr:from>
    <xdr:to>
      <xdr:col>5</xdr:col>
      <xdr:colOff>306917</xdr:colOff>
      <xdr:row>44</xdr:row>
      <xdr:rowOff>137582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4582" y="7372351"/>
          <a:ext cx="3471335" cy="309031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</a:ln>
        <a:effectLst>
          <a:outerShdw blurRad="50800" dist="50800" dir="5400000" algn="ctr" rotWithShape="0">
            <a:schemeClr val="bg1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i="0"/>
            <a:t>「（イ）複数項目に係る経費」がある場合に作成が必要な</a:t>
          </a:r>
          <a:r>
            <a:rPr kumimoji="1" lang="ja-JP" altLang="en-US" sz="1100" b="1" i="0" u="sng"/>
            <a:t>別紙の作成例</a:t>
          </a:r>
        </a:p>
      </xdr:txBody>
    </xdr:sp>
    <xdr:clientData/>
  </xdr:twoCellAnchor>
  <xdr:oneCellAnchor>
    <xdr:from>
      <xdr:col>2</xdr:col>
      <xdr:colOff>31748</xdr:colOff>
      <xdr:row>45</xdr:row>
      <xdr:rowOff>84666</xdr:rowOff>
    </xdr:from>
    <xdr:ext cx="3665009" cy="5277909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348" y="7799916"/>
          <a:ext cx="3665009" cy="527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view="pageBreakPreview" topLeftCell="F37" zoomScale="80" zoomScaleNormal="90" zoomScaleSheetLayoutView="80" workbookViewId="0">
      <selection activeCell="K64" sqref="K64"/>
    </sheetView>
  </sheetViews>
  <sheetFormatPr defaultRowHeight="13.5" x14ac:dyDescent="0.15"/>
  <cols>
    <col min="1" max="1" width="5.5" style="1" customWidth="1"/>
    <col min="2" max="2" width="7.5" style="2" customWidth="1"/>
    <col min="3" max="3" width="11.125" style="1" customWidth="1"/>
    <col min="4" max="4" width="16.5" style="1" customWidth="1"/>
    <col min="5" max="5" width="16.625" style="1" customWidth="1"/>
    <col min="6" max="6" width="11.375" style="1" customWidth="1"/>
    <col min="7" max="8" width="9.125" style="1" customWidth="1"/>
    <col min="9" max="9" width="14.5" style="1" customWidth="1"/>
    <col min="10" max="10" width="15.5" style="1" customWidth="1"/>
    <col min="11" max="11" width="12.75" style="1" customWidth="1"/>
    <col min="12" max="12" width="10.5" style="1" customWidth="1"/>
    <col min="13" max="13" width="6.5" style="1" customWidth="1"/>
    <col min="14" max="14" width="13.5" style="1" customWidth="1"/>
    <col min="15" max="15" width="13" style="1" customWidth="1"/>
    <col min="16" max="16" width="11.75" style="1" customWidth="1"/>
    <col min="17" max="17" width="16" style="1" customWidth="1"/>
    <col min="18" max="16384" width="9" style="1"/>
  </cols>
  <sheetData>
    <row r="1" spans="1:17" x14ac:dyDescent="0.15">
      <c r="Q1" s="12" t="s">
        <v>42</v>
      </c>
    </row>
    <row r="4" spans="1:17" ht="21.75" customHeight="1" x14ac:dyDescent="0.15">
      <c r="B4" s="106" t="s">
        <v>41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4.25" thickBot="1" x14ac:dyDescent="0.2"/>
    <row r="6" spans="1:17" ht="27" customHeight="1" thickBot="1" x14ac:dyDescent="0.2">
      <c r="C6" s="89" t="s">
        <v>40</v>
      </c>
      <c r="D6" s="90"/>
      <c r="E6" s="88" t="s">
        <v>39</v>
      </c>
      <c r="F6" s="107"/>
      <c r="G6" s="107"/>
      <c r="H6" s="108"/>
      <c r="I6" s="89" t="s">
        <v>38</v>
      </c>
      <c r="J6" s="109"/>
      <c r="K6" s="110"/>
      <c r="L6" s="88" t="s">
        <v>37</v>
      </c>
      <c r="M6" s="111"/>
      <c r="N6" s="112"/>
      <c r="O6" s="112"/>
      <c r="P6" s="112"/>
      <c r="Q6" s="113"/>
    </row>
    <row r="8" spans="1:17" ht="14.25" thickBot="1" x14ac:dyDescent="0.2">
      <c r="F8" s="87" t="s">
        <v>36</v>
      </c>
      <c r="I8" s="87" t="s">
        <v>36</v>
      </c>
      <c r="J8" s="87" t="s">
        <v>36</v>
      </c>
      <c r="K8" s="87" t="s">
        <v>36</v>
      </c>
    </row>
    <row r="9" spans="1:17" ht="56.25" customHeight="1" x14ac:dyDescent="0.15">
      <c r="A9" s="86" t="s">
        <v>35</v>
      </c>
      <c r="B9" s="85" t="s">
        <v>34</v>
      </c>
      <c r="C9" s="84" t="s">
        <v>33</v>
      </c>
      <c r="D9" s="83" t="s">
        <v>32</v>
      </c>
      <c r="E9" s="81" t="s">
        <v>31</v>
      </c>
      <c r="F9" s="81" t="s">
        <v>30</v>
      </c>
      <c r="G9" s="82" t="s">
        <v>29</v>
      </c>
      <c r="H9" s="81" t="s">
        <v>28</v>
      </c>
      <c r="I9" s="81" t="s">
        <v>27</v>
      </c>
      <c r="J9" s="81" t="s">
        <v>26</v>
      </c>
      <c r="K9" s="80" t="s">
        <v>25</v>
      </c>
      <c r="L9" s="79" t="s">
        <v>24</v>
      </c>
      <c r="M9" s="78"/>
      <c r="O9" s="77" t="s">
        <v>23</v>
      </c>
      <c r="P9" s="77" t="s">
        <v>22</v>
      </c>
      <c r="Q9" s="76" t="s">
        <v>21</v>
      </c>
    </row>
    <row r="10" spans="1:17" s="67" customFormat="1" ht="63" customHeight="1" thickBot="1" x14ac:dyDescent="0.2">
      <c r="A10" s="75" t="s">
        <v>20</v>
      </c>
      <c r="B10" s="68" t="s">
        <v>19</v>
      </c>
      <c r="C10" s="74" t="s">
        <v>16</v>
      </c>
      <c r="D10" s="73" t="s">
        <v>17</v>
      </c>
      <c r="E10" s="73" t="s">
        <v>18</v>
      </c>
      <c r="F10" s="73" t="s">
        <v>15</v>
      </c>
      <c r="G10" s="73" t="s">
        <v>17</v>
      </c>
      <c r="H10" s="73" t="s">
        <v>17</v>
      </c>
      <c r="I10" s="73" t="s">
        <v>17</v>
      </c>
      <c r="J10" s="73" t="s">
        <v>16</v>
      </c>
      <c r="K10" s="72" t="s">
        <v>15</v>
      </c>
      <c r="L10" s="68" t="s">
        <v>16</v>
      </c>
      <c r="M10" s="71"/>
      <c r="N10" s="70"/>
      <c r="O10" s="69" t="s">
        <v>15</v>
      </c>
      <c r="P10" s="69" t="s">
        <v>15</v>
      </c>
      <c r="Q10" s="68" t="s">
        <v>14</v>
      </c>
    </row>
    <row r="11" spans="1:17" x14ac:dyDescent="0.15">
      <c r="A11" s="2">
        <v>1</v>
      </c>
      <c r="B11" s="66"/>
      <c r="C11" s="65"/>
      <c r="D11" s="64"/>
      <c r="E11" s="63"/>
      <c r="F11" s="51" t="str">
        <f t="shared" ref="F11:F55" si="0">IFERROR(I11/(G11+H11),"0")</f>
        <v>0</v>
      </c>
      <c r="G11" s="61"/>
      <c r="H11" s="61"/>
      <c r="I11" s="62"/>
      <c r="J11" s="61"/>
      <c r="K11" s="48">
        <f t="shared" ref="K11:K55" si="1">IFERROR(I11+J11,"0")</f>
        <v>0</v>
      </c>
      <c r="L11" s="60"/>
      <c r="M11" s="35"/>
      <c r="O11" s="59" t="str">
        <f t="shared" ref="O11:O55" si="2">IFERROR(F11*G11+J11/(G11+H11)*G11,"0")</f>
        <v>0</v>
      </c>
      <c r="P11" s="59" t="str">
        <f t="shared" ref="P11:P55" si="3">IFERROR(F11*H11+J11/(G11+H11)*H11,"0")</f>
        <v>0</v>
      </c>
      <c r="Q11" s="58">
        <f t="shared" ref="Q11:Q55" si="4">IF(AND(ABS(J11)&gt;=0,OR(E11="（イ）複数項目に係る経費",E11="（ア）全体に係る経費")),J11,0)</f>
        <v>0</v>
      </c>
    </row>
    <row r="12" spans="1:17" x14ac:dyDescent="0.15">
      <c r="A12" s="2">
        <v>2</v>
      </c>
      <c r="B12" s="55"/>
      <c r="C12" s="57"/>
      <c r="D12" s="56"/>
      <c r="E12" s="52"/>
      <c r="F12" s="51" t="str">
        <f t="shared" si="0"/>
        <v>0</v>
      </c>
      <c r="G12" s="49"/>
      <c r="H12" s="49"/>
      <c r="I12" s="50"/>
      <c r="J12" s="49"/>
      <c r="K12" s="48">
        <f t="shared" si="1"/>
        <v>0</v>
      </c>
      <c r="L12" s="47"/>
      <c r="M12" s="35"/>
      <c r="O12" s="46" t="str">
        <f t="shared" si="2"/>
        <v>0</v>
      </c>
      <c r="P12" s="46" t="str">
        <f t="shared" si="3"/>
        <v>0</v>
      </c>
      <c r="Q12" s="45">
        <f t="shared" si="4"/>
        <v>0</v>
      </c>
    </row>
    <row r="13" spans="1:17" x14ac:dyDescent="0.15">
      <c r="A13" s="2">
        <v>3</v>
      </c>
      <c r="B13" s="55"/>
      <c r="C13" s="57"/>
      <c r="D13" s="56"/>
      <c r="E13" s="52"/>
      <c r="F13" s="51" t="str">
        <f t="shared" si="0"/>
        <v>0</v>
      </c>
      <c r="G13" s="49"/>
      <c r="H13" s="49"/>
      <c r="I13" s="50"/>
      <c r="J13" s="49"/>
      <c r="K13" s="48">
        <f t="shared" si="1"/>
        <v>0</v>
      </c>
      <c r="L13" s="47"/>
      <c r="M13" s="35"/>
      <c r="O13" s="46" t="str">
        <f t="shared" si="2"/>
        <v>0</v>
      </c>
      <c r="P13" s="46" t="str">
        <f t="shared" si="3"/>
        <v>0</v>
      </c>
      <c r="Q13" s="45">
        <f t="shared" si="4"/>
        <v>0</v>
      </c>
    </row>
    <row r="14" spans="1:17" x14ac:dyDescent="0.15">
      <c r="A14" s="2">
        <v>4</v>
      </c>
      <c r="B14" s="55"/>
      <c r="C14" s="57"/>
      <c r="D14" s="56"/>
      <c r="E14" s="52"/>
      <c r="F14" s="51" t="str">
        <f t="shared" si="0"/>
        <v>0</v>
      </c>
      <c r="G14" s="49"/>
      <c r="H14" s="49"/>
      <c r="I14" s="50"/>
      <c r="J14" s="49"/>
      <c r="K14" s="48">
        <f t="shared" si="1"/>
        <v>0</v>
      </c>
      <c r="L14" s="47"/>
      <c r="M14" s="35"/>
      <c r="O14" s="46" t="str">
        <f t="shared" si="2"/>
        <v>0</v>
      </c>
      <c r="P14" s="46" t="str">
        <f t="shared" si="3"/>
        <v>0</v>
      </c>
      <c r="Q14" s="45">
        <f t="shared" si="4"/>
        <v>0</v>
      </c>
    </row>
    <row r="15" spans="1:17" x14ac:dyDescent="0.15">
      <c r="A15" s="2">
        <v>5</v>
      </c>
      <c r="B15" s="55"/>
      <c r="C15" s="57"/>
      <c r="D15" s="56"/>
      <c r="E15" s="52"/>
      <c r="F15" s="51" t="str">
        <f t="shared" si="0"/>
        <v>0</v>
      </c>
      <c r="G15" s="49"/>
      <c r="H15" s="49"/>
      <c r="I15" s="50"/>
      <c r="J15" s="49"/>
      <c r="K15" s="48">
        <f t="shared" si="1"/>
        <v>0</v>
      </c>
      <c r="L15" s="47"/>
      <c r="M15" s="35"/>
      <c r="O15" s="46" t="str">
        <f t="shared" si="2"/>
        <v>0</v>
      </c>
      <c r="P15" s="46" t="str">
        <f t="shared" si="3"/>
        <v>0</v>
      </c>
      <c r="Q15" s="45">
        <f t="shared" si="4"/>
        <v>0</v>
      </c>
    </row>
    <row r="16" spans="1:17" x14ac:dyDescent="0.15">
      <c r="A16" s="2">
        <v>6</v>
      </c>
      <c r="B16" s="55"/>
      <c r="C16" s="57"/>
      <c r="D16" s="56"/>
      <c r="E16" s="52"/>
      <c r="F16" s="51" t="str">
        <f t="shared" si="0"/>
        <v>0</v>
      </c>
      <c r="G16" s="49"/>
      <c r="H16" s="49"/>
      <c r="I16" s="50"/>
      <c r="J16" s="49"/>
      <c r="K16" s="48">
        <f t="shared" si="1"/>
        <v>0</v>
      </c>
      <c r="L16" s="47"/>
      <c r="M16" s="35"/>
      <c r="O16" s="46" t="str">
        <f t="shared" si="2"/>
        <v>0</v>
      </c>
      <c r="P16" s="46" t="str">
        <f t="shared" si="3"/>
        <v>0</v>
      </c>
      <c r="Q16" s="45">
        <f t="shared" si="4"/>
        <v>0</v>
      </c>
    </row>
    <row r="17" spans="1:17" x14ac:dyDescent="0.15">
      <c r="A17" s="2">
        <v>7</v>
      </c>
      <c r="B17" s="55"/>
      <c r="C17" s="57"/>
      <c r="D17" s="56"/>
      <c r="E17" s="52"/>
      <c r="F17" s="51" t="str">
        <f t="shared" si="0"/>
        <v>0</v>
      </c>
      <c r="G17" s="49"/>
      <c r="H17" s="49"/>
      <c r="I17" s="50"/>
      <c r="J17" s="49"/>
      <c r="K17" s="48">
        <f t="shared" si="1"/>
        <v>0</v>
      </c>
      <c r="L17" s="47"/>
      <c r="M17" s="35"/>
      <c r="O17" s="46" t="str">
        <f t="shared" si="2"/>
        <v>0</v>
      </c>
      <c r="P17" s="46" t="str">
        <f t="shared" si="3"/>
        <v>0</v>
      </c>
      <c r="Q17" s="45">
        <f t="shared" si="4"/>
        <v>0</v>
      </c>
    </row>
    <row r="18" spans="1:17" x14ac:dyDescent="0.15">
      <c r="A18" s="2">
        <v>8</v>
      </c>
      <c r="B18" s="55"/>
      <c r="C18" s="57"/>
      <c r="D18" s="56"/>
      <c r="E18" s="52"/>
      <c r="F18" s="51" t="str">
        <f t="shared" si="0"/>
        <v>0</v>
      </c>
      <c r="G18" s="49"/>
      <c r="H18" s="49"/>
      <c r="I18" s="50"/>
      <c r="J18" s="49"/>
      <c r="K18" s="48">
        <f t="shared" si="1"/>
        <v>0</v>
      </c>
      <c r="L18" s="47"/>
      <c r="M18" s="35"/>
      <c r="O18" s="46" t="str">
        <f t="shared" si="2"/>
        <v>0</v>
      </c>
      <c r="P18" s="46" t="str">
        <f t="shared" si="3"/>
        <v>0</v>
      </c>
      <c r="Q18" s="45">
        <f t="shared" si="4"/>
        <v>0</v>
      </c>
    </row>
    <row r="19" spans="1:17" x14ac:dyDescent="0.15">
      <c r="A19" s="2">
        <v>9</v>
      </c>
      <c r="B19" s="55"/>
      <c r="C19" s="57"/>
      <c r="D19" s="56"/>
      <c r="E19" s="52"/>
      <c r="F19" s="51" t="str">
        <f t="shared" si="0"/>
        <v>0</v>
      </c>
      <c r="G19" s="49"/>
      <c r="H19" s="49"/>
      <c r="I19" s="50"/>
      <c r="J19" s="49"/>
      <c r="K19" s="48">
        <f t="shared" si="1"/>
        <v>0</v>
      </c>
      <c r="L19" s="47"/>
      <c r="M19" s="35"/>
      <c r="O19" s="46" t="str">
        <f t="shared" si="2"/>
        <v>0</v>
      </c>
      <c r="P19" s="46" t="str">
        <f t="shared" si="3"/>
        <v>0</v>
      </c>
      <c r="Q19" s="45">
        <f t="shared" si="4"/>
        <v>0</v>
      </c>
    </row>
    <row r="20" spans="1:17" x14ac:dyDescent="0.15">
      <c r="A20" s="2">
        <v>10</v>
      </c>
      <c r="B20" s="55"/>
      <c r="C20" s="57"/>
      <c r="D20" s="56"/>
      <c r="E20" s="52"/>
      <c r="F20" s="51" t="str">
        <f t="shared" si="0"/>
        <v>0</v>
      </c>
      <c r="G20" s="49"/>
      <c r="H20" s="49"/>
      <c r="I20" s="50"/>
      <c r="J20" s="49"/>
      <c r="K20" s="48">
        <f t="shared" si="1"/>
        <v>0</v>
      </c>
      <c r="L20" s="47"/>
      <c r="M20" s="35"/>
      <c r="O20" s="46" t="str">
        <f t="shared" si="2"/>
        <v>0</v>
      </c>
      <c r="P20" s="46" t="str">
        <f t="shared" si="3"/>
        <v>0</v>
      </c>
      <c r="Q20" s="45">
        <f t="shared" si="4"/>
        <v>0</v>
      </c>
    </row>
    <row r="21" spans="1:17" x14ac:dyDescent="0.15">
      <c r="A21" s="2">
        <v>11</v>
      </c>
      <c r="B21" s="55"/>
      <c r="C21" s="57"/>
      <c r="D21" s="56"/>
      <c r="E21" s="52"/>
      <c r="F21" s="51" t="str">
        <f t="shared" si="0"/>
        <v>0</v>
      </c>
      <c r="G21" s="49"/>
      <c r="H21" s="49"/>
      <c r="I21" s="50"/>
      <c r="J21" s="49"/>
      <c r="K21" s="48">
        <f t="shared" si="1"/>
        <v>0</v>
      </c>
      <c r="L21" s="47"/>
      <c r="M21" s="35"/>
      <c r="O21" s="46" t="str">
        <f t="shared" si="2"/>
        <v>0</v>
      </c>
      <c r="P21" s="46" t="str">
        <f t="shared" si="3"/>
        <v>0</v>
      </c>
      <c r="Q21" s="45">
        <f t="shared" si="4"/>
        <v>0</v>
      </c>
    </row>
    <row r="22" spans="1:17" x14ac:dyDescent="0.15">
      <c r="A22" s="2">
        <v>12</v>
      </c>
      <c r="B22" s="55"/>
      <c r="C22" s="57"/>
      <c r="D22" s="56"/>
      <c r="E22" s="52"/>
      <c r="F22" s="51" t="str">
        <f t="shared" si="0"/>
        <v>0</v>
      </c>
      <c r="G22" s="49"/>
      <c r="H22" s="49"/>
      <c r="I22" s="50"/>
      <c r="J22" s="49"/>
      <c r="K22" s="48">
        <f t="shared" si="1"/>
        <v>0</v>
      </c>
      <c r="L22" s="47"/>
      <c r="M22" s="35"/>
      <c r="O22" s="46" t="str">
        <f t="shared" si="2"/>
        <v>0</v>
      </c>
      <c r="P22" s="46" t="str">
        <f t="shared" si="3"/>
        <v>0</v>
      </c>
      <c r="Q22" s="45">
        <f t="shared" si="4"/>
        <v>0</v>
      </c>
    </row>
    <row r="23" spans="1:17" x14ac:dyDescent="0.15">
      <c r="A23" s="2">
        <v>13</v>
      </c>
      <c r="B23" s="55"/>
      <c r="C23" s="57"/>
      <c r="D23" s="56"/>
      <c r="E23" s="52"/>
      <c r="F23" s="51" t="str">
        <f t="shared" si="0"/>
        <v>0</v>
      </c>
      <c r="G23" s="49"/>
      <c r="H23" s="49"/>
      <c r="I23" s="50"/>
      <c r="J23" s="49"/>
      <c r="K23" s="48">
        <f t="shared" si="1"/>
        <v>0</v>
      </c>
      <c r="L23" s="47"/>
      <c r="M23" s="35"/>
      <c r="O23" s="46" t="str">
        <f t="shared" si="2"/>
        <v>0</v>
      </c>
      <c r="P23" s="46" t="str">
        <f t="shared" si="3"/>
        <v>0</v>
      </c>
      <c r="Q23" s="45">
        <f t="shared" si="4"/>
        <v>0</v>
      </c>
    </row>
    <row r="24" spans="1:17" x14ac:dyDescent="0.15">
      <c r="A24" s="2">
        <v>14</v>
      </c>
      <c r="B24" s="55"/>
      <c r="C24" s="57"/>
      <c r="D24" s="56"/>
      <c r="E24" s="52"/>
      <c r="F24" s="51" t="str">
        <f t="shared" si="0"/>
        <v>0</v>
      </c>
      <c r="G24" s="49"/>
      <c r="H24" s="49"/>
      <c r="I24" s="50"/>
      <c r="J24" s="49"/>
      <c r="K24" s="48">
        <f t="shared" si="1"/>
        <v>0</v>
      </c>
      <c r="L24" s="47"/>
      <c r="M24" s="35"/>
      <c r="O24" s="46" t="str">
        <f t="shared" si="2"/>
        <v>0</v>
      </c>
      <c r="P24" s="46" t="str">
        <f t="shared" si="3"/>
        <v>0</v>
      </c>
      <c r="Q24" s="45">
        <f t="shared" si="4"/>
        <v>0</v>
      </c>
    </row>
    <row r="25" spans="1:17" x14ac:dyDescent="0.15">
      <c r="A25" s="2">
        <v>15</v>
      </c>
      <c r="B25" s="55"/>
      <c r="C25" s="57"/>
      <c r="D25" s="56"/>
      <c r="E25" s="52"/>
      <c r="F25" s="51" t="str">
        <f t="shared" si="0"/>
        <v>0</v>
      </c>
      <c r="G25" s="49"/>
      <c r="H25" s="49"/>
      <c r="I25" s="50"/>
      <c r="J25" s="49"/>
      <c r="K25" s="48">
        <f t="shared" si="1"/>
        <v>0</v>
      </c>
      <c r="L25" s="47"/>
      <c r="M25" s="35"/>
      <c r="O25" s="46" t="str">
        <f t="shared" si="2"/>
        <v>0</v>
      </c>
      <c r="P25" s="46" t="str">
        <f t="shared" si="3"/>
        <v>0</v>
      </c>
      <c r="Q25" s="45">
        <f t="shared" si="4"/>
        <v>0</v>
      </c>
    </row>
    <row r="26" spans="1:17" x14ac:dyDescent="0.15">
      <c r="A26" s="2">
        <v>16</v>
      </c>
      <c r="B26" s="55"/>
      <c r="C26" s="57"/>
      <c r="D26" s="56"/>
      <c r="E26" s="52"/>
      <c r="F26" s="51" t="str">
        <f t="shared" si="0"/>
        <v>0</v>
      </c>
      <c r="G26" s="49"/>
      <c r="H26" s="49"/>
      <c r="I26" s="50"/>
      <c r="J26" s="49"/>
      <c r="K26" s="48">
        <f t="shared" si="1"/>
        <v>0</v>
      </c>
      <c r="L26" s="47"/>
      <c r="M26" s="35"/>
      <c r="O26" s="46" t="str">
        <f t="shared" si="2"/>
        <v>0</v>
      </c>
      <c r="P26" s="46" t="str">
        <f t="shared" si="3"/>
        <v>0</v>
      </c>
      <c r="Q26" s="45">
        <f t="shared" si="4"/>
        <v>0</v>
      </c>
    </row>
    <row r="27" spans="1:17" x14ac:dyDescent="0.15">
      <c r="A27" s="2">
        <v>17</v>
      </c>
      <c r="B27" s="55"/>
      <c r="C27" s="57"/>
      <c r="D27" s="56"/>
      <c r="E27" s="52"/>
      <c r="F27" s="51" t="str">
        <f t="shared" si="0"/>
        <v>0</v>
      </c>
      <c r="G27" s="49"/>
      <c r="H27" s="49"/>
      <c r="I27" s="50"/>
      <c r="J27" s="49"/>
      <c r="K27" s="48">
        <f t="shared" si="1"/>
        <v>0</v>
      </c>
      <c r="L27" s="47"/>
      <c r="M27" s="35"/>
      <c r="O27" s="46" t="str">
        <f t="shared" si="2"/>
        <v>0</v>
      </c>
      <c r="P27" s="46" t="str">
        <f t="shared" si="3"/>
        <v>0</v>
      </c>
      <c r="Q27" s="45">
        <f t="shared" si="4"/>
        <v>0</v>
      </c>
    </row>
    <row r="28" spans="1:17" x14ac:dyDescent="0.15">
      <c r="A28" s="2">
        <v>18</v>
      </c>
      <c r="B28" s="55"/>
      <c r="C28" s="57"/>
      <c r="D28" s="56"/>
      <c r="E28" s="52"/>
      <c r="F28" s="51" t="str">
        <f t="shared" si="0"/>
        <v>0</v>
      </c>
      <c r="G28" s="49"/>
      <c r="H28" s="49"/>
      <c r="I28" s="50"/>
      <c r="J28" s="49"/>
      <c r="K28" s="48">
        <f t="shared" si="1"/>
        <v>0</v>
      </c>
      <c r="L28" s="47"/>
      <c r="M28" s="35"/>
      <c r="O28" s="46" t="str">
        <f t="shared" si="2"/>
        <v>0</v>
      </c>
      <c r="P28" s="46" t="str">
        <f t="shared" si="3"/>
        <v>0</v>
      </c>
      <c r="Q28" s="45">
        <f t="shared" si="4"/>
        <v>0</v>
      </c>
    </row>
    <row r="29" spans="1:17" x14ac:dyDescent="0.15">
      <c r="A29" s="2">
        <v>19</v>
      </c>
      <c r="B29" s="55"/>
      <c r="C29" s="57"/>
      <c r="D29" s="56"/>
      <c r="E29" s="52"/>
      <c r="F29" s="51" t="str">
        <f t="shared" si="0"/>
        <v>0</v>
      </c>
      <c r="G29" s="49"/>
      <c r="H29" s="49"/>
      <c r="I29" s="50"/>
      <c r="J29" s="49"/>
      <c r="K29" s="48">
        <f t="shared" si="1"/>
        <v>0</v>
      </c>
      <c r="L29" s="47"/>
      <c r="M29" s="35"/>
      <c r="O29" s="46" t="str">
        <f t="shared" si="2"/>
        <v>0</v>
      </c>
      <c r="P29" s="46" t="str">
        <f t="shared" si="3"/>
        <v>0</v>
      </c>
      <c r="Q29" s="45">
        <f t="shared" si="4"/>
        <v>0</v>
      </c>
    </row>
    <row r="30" spans="1:17" x14ac:dyDescent="0.15">
      <c r="A30" s="2">
        <v>20</v>
      </c>
      <c r="B30" s="55"/>
      <c r="C30" s="57"/>
      <c r="D30" s="56"/>
      <c r="E30" s="52"/>
      <c r="F30" s="51" t="str">
        <f t="shared" si="0"/>
        <v>0</v>
      </c>
      <c r="G30" s="49"/>
      <c r="H30" s="49"/>
      <c r="I30" s="50"/>
      <c r="J30" s="49"/>
      <c r="K30" s="48">
        <f t="shared" si="1"/>
        <v>0</v>
      </c>
      <c r="L30" s="47"/>
      <c r="M30" s="35"/>
      <c r="O30" s="46" t="str">
        <f t="shared" si="2"/>
        <v>0</v>
      </c>
      <c r="P30" s="46" t="str">
        <f t="shared" si="3"/>
        <v>0</v>
      </c>
      <c r="Q30" s="45">
        <f t="shared" si="4"/>
        <v>0</v>
      </c>
    </row>
    <row r="31" spans="1:17" x14ac:dyDescent="0.15">
      <c r="A31" s="2">
        <v>21</v>
      </c>
      <c r="B31" s="55"/>
      <c r="C31" s="57"/>
      <c r="D31" s="56"/>
      <c r="E31" s="52"/>
      <c r="F31" s="51" t="str">
        <f t="shared" si="0"/>
        <v>0</v>
      </c>
      <c r="G31" s="49"/>
      <c r="H31" s="49"/>
      <c r="I31" s="50"/>
      <c r="J31" s="49"/>
      <c r="K31" s="48">
        <f t="shared" si="1"/>
        <v>0</v>
      </c>
      <c r="L31" s="47"/>
      <c r="M31" s="35"/>
      <c r="O31" s="46" t="str">
        <f t="shared" si="2"/>
        <v>0</v>
      </c>
      <c r="P31" s="46" t="str">
        <f t="shared" si="3"/>
        <v>0</v>
      </c>
      <c r="Q31" s="45">
        <f t="shared" si="4"/>
        <v>0</v>
      </c>
    </row>
    <row r="32" spans="1:17" x14ac:dyDescent="0.15">
      <c r="A32" s="2">
        <v>22</v>
      </c>
      <c r="B32" s="55"/>
      <c r="C32" s="57"/>
      <c r="D32" s="56"/>
      <c r="E32" s="52"/>
      <c r="F32" s="51" t="str">
        <f t="shared" si="0"/>
        <v>0</v>
      </c>
      <c r="G32" s="49"/>
      <c r="H32" s="49"/>
      <c r="I32" s="50"/>
      <c r="J32" s="49"/>
      <c r="K32" s="48">
        <f t="shared" si="1"/>
        <v>0</v>
      </c>
      <c r="L32" s="47"/>
      <c r="M32" s="35"/>
      <c r="O32" s="46" t="str">
        <f t="shared" si="2"/>
        <v>0</v>
      </c>
      <c r="P32" s="46" t="str">
        <f t="shared" si="3"/>
        <v>0</v>
      </c>
      <c r="Q32" s="45">
        <f t="shared" si="4"/>
        <v>0</v>
      </c>
    </row>
    <row r="33" spans="1:17" x14ac:dyDescent="0.15">
      <c r="A33" s="2">
        <v>23</v>
      </c>
      <c r="B33" s="55"/>
      <c r="C33" s="57"/>
      <c r="D33" s="56"/>
      <c r="E33" s="52"/>
      <c r="F33" s="51" t="str">
        <f t="shared" si="0"/>
        <v>0</v>
      </c>
      <c r="G33" s="49"/>
      <c r="H33" s="49"/>
      <c r="I33" s="50"/>
      <c r="J33" s="49"/>
      <c r="K33" s="48">
        <f t="shared" si="1"/>
        <v>0</v>
      </c>
      <c r="L33" s="47"/>
      <c r="M33" s="35"/>
      <c r="O33" s="46" t="str">
        <f t="shared" si="2"/>
        <v>0</v>
      </c>
      <c r="P33" s="46" t="str">
        <f t="shared" si="3"/>
        <v>0</v>
      </c>
      <c r="Q33" s="45">
        <f t="shared" si="4"/>
        <v>0</v>
      </c>
    </row>
    <row r="34" spans="1:17" x14ac:dyDescent="0.15">
      <c r="A34" s="2">
        <v>24</v>
      </c>
      <c r="B34" s="55"/>
      <c r="C34" s="57"/>
      <c r="D34" s="56"/>
      <c r="E34" s="52"/>
      <c r="F34" s="51" t="str">
        <f t="shared" si="0"/>
        <v>0</v>
      </c>
      <c r="G34" s="49"/>
      <c r="H34" s="49"/>
      <c r="I34" s="50"/>
      <c r="J34" s="49"/>
      <c r="K34" s="48">
        <f t="shared" si="1"/>
        <v>0</v>
      </c>
      <c r="L34" s="47"/>
      <c r="M34" s="35"/>
      <c r="O34" s="46" t="str">
        <f t="shared" si="2"/>
        <v>0</v>
      </c>
      <c r="P34" s="46" t="str">
        <f t="shared" si="3"/>
        <v>0</v>
      </c>
      <c r="Q34" s="45">
        <f t="shared" si="4"/>
        <v>0</v>
      </c>
    </row>
    <row r="35" spans="1:17" x14ac:dyDescent="0.15">
      <c r="A35" s="2">
        <v>25</v>
      </c>
      <c r="B35" s="55"/>
      <c r="C35" s="57"/>
      <c r="D35" s="56"/>
      <c r="E35" s="52"/>
      <c r="F35" s="51" t="str">
        <f t="shared" si="0"/>
        <v>0</v>
      </c>
      <c r="G35" s="49"/>
      <c r="H35" s="49"/>
      <c r="I35" s="50"/>
      <c r="J35" s="49"/>
      <c r="K35" s="48">
        <f t="shared" si="1"/>
        <v>0</v>
      </c>
      <c r="L35" s="47"/>
      <c r="M35" s="35"/>
      <c r="O35" s="46" t="str">
        <f t="shared" si="2"/>
        <v>0</v>
      </c>
      <c r="P35" s="46" t="str">
        <f t="shared" si="3"/>
        <v>0</v>
      </c>
      <c r="Q35" s="45">
        <f t="shared" si="4"/>
        <v>0</v>
      </c>
    </row>
    <row r="36" spans="1:17" x14ac:dyDescent="0.15">
      <c r="A36" s="2">
        <v>26</v>
      </c>
      <c r="B36" s="55"/>
      <c r="C36" s="57"/>
      <c r="D36" s="56"/>
      <c r="E36" s="52"/>
      <c r="F36" s="51" t="str">
        <f t="shared" si="0"/>
        <v>0</v>
      </c>
      <c r="G36" s="49"/>
      <c r="H36" s="49"/>
      <c r="I36" s="50"/>
      <c r="J36" s="49"/>
      <c r="K36" s="48">
        <f t="shared" si="1"/>
        <v>0</v>
      </c>
      <c r="L36" s="47"/>
      <c r="M36" s="35"/>
      <c r="O36" s="46" t="str">
        <f t="shared" si="2"/>
        <v>0</v>
      </c>
      <c r="P36" s="46" t="str">
        <f t="shared" si="3"/>
        <v>0</v>
      </c>
      <c r="Q36" s="45">
        <f t="shared" si="4"/>
        <v>0</v>
      </c>
    </row>
    <row r="37" spans="1:17" x14ac:dyDescent="0.15">
      <c r="A37" s="2">
        <v>27</v>
      </c>
      <c r="B37" s="55"/>
      <c r="C37" s="57"/>
      <c r="D37" s="56"/>
      <c r="E37" s="52"/>
      <c r="F37" s="51" t="str">
        <f t="shared" si="0"/>
        <v>0</v>
      </c>
      <c r="G37" s="49"/>
      <c r="H37" s="49"/>
      <c r="I37" s="50"/>
      <c r="J37" s="49"/>
      <c r="K37" s="48">
        <f t="shared" si="1"/>
        <v>0</v>
      </c>
      <c r="L37" s="47"/>
      <c r="M37" s="35"/>
      <c r="O37" s="46" t="str">
        <f t="shared" si="2"/>
        <v>0</v>
      </c>
      <c r="P37" s="46" t="str">
        <f t="shared" si="3"/>
        <v>0</v>
      </c>
      <c r="Q37" s="45">
        <f t="shared" si="4"/>
        <v>0</v>
      </c>
    </row>
    <row r="38" spans="1:17" x14ac:dyDescent="0.15">
      <c r="A38" s="2">
        <v>28</v>
      </c>
      <c r="B38" s="55"/>
      <c r="C38" s="57"/>
      <c r="D38" s="56"/>
      <c r="E38" s="52"/>
      <c r="F38" s="51" t="str">
        <f t="shared" si="0"/>
        <v>0</v>
      </c>
      <c r="G38" s="49"/>
      <c r="H38" s="49"/>
      <c r="I38" s="50"/>
      <c r="J38" s="49"/>
      <c r="K38" s="48">
        <f t="shared" si="1"/>
        <v>0</v>
      </c>
      <c r="L38" s="47"/>
      <c r="M38" s="35"/>
      <c r="O38" s="46" t="str">
        <f t="shared" si="2"/>
        <v>0</v>
      </c>
      <c r="P38" s="46" t="str">
        <f t="shared" si="3"/>
        <v>0</v>
      </c>
      <c r="Q38" s="45">
        <f t="shared" si="4"/>
        <v>0</v>
      </c>
    </row>
    <row r="39" spans="1:17" x14ac:dyDescent="0.15">
      <c r="A39" s="2">
        <v>29</v>
      </c>
      <c r="B39" s="55"/>
      <c r="C39" s="57"/>
      <c r="D39" s="56"/>
      <c r="E39" s="52"/>
      <c r="F39" s="51" t="str">
        <f t="shared" si="0"/>
        <v>0</v>
      </c>
      <c r="G39" s="49"/>
      <c r="H39" s="49"/>
      <c r="I39" s="50"/>
      <c r="J39" s="49"/>
      <c r="K39" s="48">
        <f t="shared" si="1"/>
        <v>0</v>
      </c>
      <c r="L39" s="47"/>
      <c r="M39" s="35"/>
      <c r="O39" s="46" t="str">
        <f t="shared" si="2"/>
        <v>0</v>
      </c>
      <c r="P39" s="46" t="str">
        <f t="shared" si="3"/>
        <v>0</v>
      </c>
      <c r="Q39" s="45">
        <f t="shared" si="4"/>
        <v>0</v>
      </c>
    </row>
    <row r="40" spans="1:17" x14ac:dyDescent="0.15">
      <c r="A40" s="2">
        <v>30</v>
      </c>
      <c r="B40" s="55"/>
      <c r="C40" s="57"/>
      <c r="D40" s="56"/>
      <c r="E40" s="52"/>
      <c r="F40" s="51" t="str">
        <f t="shared" si="0"/>
        <v>0</v>
      </c>
      <c r="G40" s="49"/>
      <c r="H40" s="49"/>
      <c r="I40" s="50"/>
      <c r="J40" s="49"/>
      <c r="K40" s="48">
        <f t="shared" si="1"/>
        <v>0</v>
      </c>
      <c r="L40" s="47"/>
      <c r="M40" s="35"/>
      <c r="O40" s="46" t="str">
        <f t="shared" si="2"/>
        <v>0</v>
      </c>
      <c r="P40" s="46" t="str">
        <f t="shared" si="3"/>
        <v>0</v>
      </c>
      <c r="Q40" s="45">
        <f t="shared" si="4"/>
        <v>0</v>
      </c>
    </row>
    <row r="41" spans="1:17" x14ac:dyDescent="0.15">
      <c r="A41" s="2">
        <v>31</v>
      </c>
      <c r="B41" s="55"/>
      <c r="C41" s="57"/>
      <c r="D41" s="56"/>
      <c r="E41" s="52"/>
      <c r="F41" s="51" t="str">
        <f t="shared" si="0"/>
        <v>0</v>
      </c>
      <c r="G41" s="49"/>
      <c r="H41" s="49"/>
      <c r="I41" s="50"/>
      <c r="J41" s="49"/>
      <c r="K41" s="48">
        <f t="shared" si="1"/>
        <v>0</v>
      </c>
      <c r="L41" s="47"/>
      <c r="M41" s="35"/>
      <c r="O41" s="46" t="str">
        <f t="shared" si="2"/>
        <v>0</v>
      </c>
      <c r="P41" s="46" t="str">
        <f t="shared" si="3"/>
        <v>0</v>
      </c>
      <c r="Q41" s="45">
        <f t="shared" si="4"/>
        <v>0</v>
      </c>
    </row>
    <row r="42" spans="1:17" x14ac:dyDescent="0.15">
      <c r="A42" s="2">
        <v>32</v>
      </c>
      <c r="B42" s="55"/>
      <c r="C42" s="57"/>
      <c r="D42" s="56"/>
      <c r="E42" s="52"/>
      <c r="F42" s="51" t="str">
        <f t="shared" si="0"/>
        <v>0</v>
      </c>
      <c r="G42" s="49"/>
      <c r="H42" s="49"/>
      <c r="I42" s="50"/>
      <c r="J42" s="49"/>
      <c r="K42" s="48">
        <f t="shared" si="1"/>
        <v>0</v>
      </c>
      <c r="L42" s="47"/>
      <c r="M42" s="35"/>
      <c r="O42" s="46" t="str">
        <f t="shared" si="2"/>
        <v>0</v>
      </c>
      <c r="P42" s="46" t="str">
        <f t="shared" si="3"/>
        <v>0</v>
      </c>
      <c r="Q42" s="45">
        <f t="shared" si="4"/>
        <v>0</v>
      </c>
    </row>
    <row r="43" spans="1:17" x14ac:dyDescent="0.15">
      <c r="A43" s="2">
        <v>33</v>
      </c>
      <c r="B43" s="55"/>
      <c r="C43" s="57"/>
      <c r="D43" s="56"/>
      <c r="E43" s="52"/>
      <c r="F43" s="51" t="str">
        <f t="shared" si="0"/>
        <v>0</v>
      </c>
      <c r="G43" s="49"/>
      <c r="H43" s="49"/>
      <c r="I43" s="50"/>
      <c r="J43" s="49"/>
      <c r="K43" s="48">
        <f t="shared" si="1"/>
        <v>0</v>
      </c>
      <c r="L43" s="47"/>
      <c r="M43" s="35"/>
      <c r="O43" s="46" t="str">
        <f t="shared" si="2"/>
        <v>0</v>
      </c>
      <c r="P43" s="46" t="str">
        <f t="shared" si="3"/>
        <v>0</v>
      </c>
      <c r="Q43" s="45">
        <f t="shared" si="4"/>
        <v>0</v>
      </c>
    </row>
    <row r="44" spans="1:17" x14ac:dyDescent="0.15">
      <c r="A44" s="2">
        <v>34</v>
      </c>
      <c r="B44" s="55"/>
      <c r="C44" s="57"/>
      <c r="D44" s="56"/>
      <c r="E44" s="52"/>
      <c r="F44" s="51" t="str">
        <f t="shared" si="0"/>
        <v>0</v>
      </c>
      <c r="G44" s="49"/>
      <c r="H44" s="49"/>
      <c r="I44" s="50"/>
      <c r="J44" s="49"/>
      <c r="K44" s="48">
        <f t="shared" si="1"/>
        <v>0</v>
      </c>
      <c r="L44" s="47"/>
      <c r="M44" s="35"/>
      <c r="O44" s="46" t="str">
        <f t="shared" si="2"/>
        <v>0</v>
      </c>
      <c r="P44" s="46" t="str">
        <f t="shared" si="3"/>
        <v>0</v>
      </c>
      <c r="Q44" s="45">
        <f t="shared" si="4"/>
        <v>0</v>
      </c>
    </row>
    <row r="45" spans="1:17" x14ac:dyDescent="0.15">
      <c r="A45" s="2">
        <v>35</v>
      </c>
      <c r="B45" s="55"/>
      <c r="C45" s="57"/>
      <c r="D45" s="56"/>
      <c r="E45" s="52"/>
      <c r="F45" s="51" t="str">
        <f t="shared" si="0"/>
        <v>0</v>
      </c>
      <c r="G45" s="49"/>
      <c r="H45" s="49"/>
      <c r="I45" s="50"/>
      <c r="J45" s="49"/>
      <c r="K45" s="48">
        <f t="shared" si="1"/>
        <v>0</v>
      </c>
      <c r="L45" s="47"/>
      <c r="M45" s="35"/>
      <c r="O45" s="46" t="str">
        <f t="shared" si="2"/>
        <v>0</v>
      </c>
      <c r="P45" s="46" t="str">
        <f t="shared" si="3"/>
        <v>0</v>
      </c>
      <c r="Q45" s="45">
        <f t="shared" si="4"/>
        <v>0</v>
      </c>
    </row>
    <row r="46" spans="1:17" x14ac:dyDescent="0.15">
      <c r="A46" s="2">
        <v>36</v>
      </c>
      <c r="B46" s="55"/>
      <c r="C46" s="57"/>
      <c r="D46" s="56"/>
      <c r="E46" s="52"/>
      <c r="F46" s="51" t="str">
        <f t="shared" si="0"/>
        <v>0</v>
      </c>
      <c r="G46" s="49"/>
      <c r="H46" s="49"/>
      <c r="I46" s="50"/>
      <c r="J46" s="49"/>
      <c r="K46" s="48">
        <f t="shared" si="1"/>
        <v>0</v>
      </c>
      <c r="L46" s="47"/>
      <c r="M46" s="35"/>
      <c r="O46" s="46" t="str">
        <f t="shared" si="2"/>
        <v>0</v>
      </c>
      <c r="P46" s="46" t="str">
        <f t="shared" si="3"/>
        <v>0</v>
      </c>
      <c r="Q46" s="45">
        <f t="shared" si="4"/>
        <v>0</v>
      </c>
    </row>
    <row r="47" spans="1:17" x14ac:dyDescent="0.15">
      <c r="A47" s="2">
        <v>37</v>
      </c>
      <c r="B47" s="55"/>
      <c r="C47" s="57"/>
      <c r="D47" s="56"/>
      <c r="E47" s="52"/>
      <c r="F47" s="51" t="str">
        <f t="shared" si="0"/>
        <v>0</v>
      </c>
      <c r="G47" s="49"/>
      <c r="H47" s="49"/>
      <c r="I47" s="50"/>
      <c r="J47" s="49"/>
      <c r="K47" s="48">
        <f t="shared" si="1"/>
        <v>0</v>
      </c>
      <c r="L47" s="47"/>
      <c r="M47" s="35"/>
      <c r="O47" s="46" t="str">
        <f t="shared" si="2"/>
        <v>0</v>
      </c>
      <c r="P47" s="46" t="str">
        <f t="shared" si="3"/>
        <v>0</v>
      </c>
      <c r="Q47" s="45">
        <f t="shared" si="4"/>
        <v>0</v>
      </c>
    </row>
    <row r="48" spans="1:17" x14ac:dyDescent="0.15">
      <c r="A48" s="2">
        <v>38</v>
      </c>
      <c r="B48" s="55"/>
      <c r="C48" s="57"/>
      <c r="D48" s="56"/>
      <c r="E48" s="52"/>
      <c r="F48" s="51" t="str">
        <f t="shared" si="0"/>
        <v>0</v>
      </c>
      <c r="G48" s="49"/>
      <c r="H48" s="49"/>
      <c r="I48" s="50"/>
      <c r="J48" s="49"/>
      <c r="K48" s="48">
        <f t="shared" si="1"/>
        <v>0</v>
      </c>
      <c r="L48" s="47"/>
      <c r="M48" s="35"/>
      <c r="O48" s="46" t="str">
        <f t="shared" si="2"/>
        <v>0</v>
      </c>
      <c r="P48" s="46" t="str">
        <f t="shared" si="3"/>
        <v>0</v>
      </c>
      <c r="Q48" s="45">
        <f t="shared" si="4"/>
        <v>0</v>
      </c>
    </row>
    <row r="49" spans="1:17" x14ac:dyDescent="0.15">
      <c r="A49" s="2">
        <v>39</v>
      </c>
      <c r="B49" s="55"/>
      <c r="C49" s="57"/>
      <c r="D49" s="56"/>
      <c r="E49" s="52"/>
      <c r="F49" s="51" t="str">
        <f t="shared" si="0"/>
        <v>0</v>
      </c>
      <c r="G49" s="49"/>
      <c r="H49" s="49"/>
      <c r="I49" s="50"/>
      <c r="J49" s="49"/>
      <c r="K49" s="48">
        <f t="shared" si="1"/>
        <v>0</v>
      </c>
      <c r="L49" s="47"/>
      <c r="M49" s="35"/>
      <c r="O49" s="46" t="str">
        <f t="shared" si="2"/>
        <v>0</v>
      </c>
      <c r="P49" s="46" t="str">
        <f t="shared" si="3"/>
        <v>0</v>
      </c>
      <c r="Q49" s="45">
        <f t="shared" si="4"/>
        <v>0</v>
      </c>
    </row>
    <row r="50" spans="1:17" x14ac:dyDescent="0.15">
      <c r="A50" s="2">
        <v>40</v>
      </c>
      <c r="B50" s="55"/>
      <c r="C50" s="57"/>
      <c r="D50" s="56"/>
      <c r="E50" s="52"/>
      <c r="F50" s="51" t="str">
        <f t="shared" si="0"/>
        <v>0</v>
      </c>
      <c r="G50" s="49"/>
      <c r="H50" s="49"/>
      <c r="I50" s="50"/>
      <c r="J50" s="49"/>
      <c r="K50" s="48">
        <f t="shared" si="1"/>
        <v>0</v>
      </c>
      <c r="L50" s="47"/>
      <c r="M50" s="35"/>
      <c r="O50" s="46" t="str">
        <f t="shared" si="2"/>
        <v>0</v>
      </c>
      <c r="P50" s="46" t="str">
        <f t="shared" si="3"/>
        <v>0</v>
      </c>
      <c r="Q50" s="45">
        <f t="shared" si="4"/>
        <v>0</v>
      </c>
    </row>
    <row r="51" spans="1:17" x14ac:dyDescent="0.15">
      <c r="A51" s="2">
        <v>41</v>
      </c>
      <c r="B51" s="55"/>
      <c r="C51" s="57"/>
      <c r="D51" s="56"/>
      <c r="E51" s="52"/>
      <c r="F51" s="51" t="str">
        <f t="shared" si="0"/>
        <v>0</v>
      </c>
      <c r="G51" s="49"/>
      <c r="H51" s="49"/>
      <c r="I51" s="50"/>
      <c r="J51" s="49"/>
      <c r="K51" s="48">
        <f t="shared" si="1"/>
        <v>0</v>
      </c>
      <c r="L51" s="47"/>
      <c r="M51" s="35"/>
      <c r="O51" s="46" t="str">
        <f t="shared" si="2"/>
        <v>0</v>
      </c>
      <c r="P51" s="46" t="str">
        <f t="shared" si="3"/>
        <v>0</v>
      </c>
      <c r="Q51" s="45">
        <f t="shared" si="4"/>
        <v>0</v>
      </c>
    </row>
    <row r="52" spans="1:17" x14ac:dyDescent="0.15">
      <c r="A52" s="2">
        <v>42</v>
      </c>
      <c r="B52" s="55"/>
      <c r="C52" s="57"/>
      <c r="D52" s="56"/>
      <c r="E52" s="52"/>
      <c r="F52" s="51" t="str">
        <f t="shared" si="0"/>
        <v>0</v>
      </c>
      <c r="G52" s="49"/>
      <c r="H52" s="49"/>
      <c r="I52" s="50"/>
      <c r="J52" s="49"/>
      <c r="K52" s="48">
        <f t="shared" si="1"/>
        <v>0</v>
      </c>
      <c r="L52" s="47"/>
      <c r="M52" s="35"/>
      <c r="O52" s="46" t="str">
        <f t="shared" si="2"/>
        <v>0</v>
      </c>
      <c r="P52" s="46" t="str">
        <f t="shared" si="3"/>
        <v>0</v>
      </c>
      <c r="Q52" s="45">
        <f t="shared" si="4"/>
        <v>0</v>
      </c>
    </row>
    <row r="53" spans="1:17" ht="12" customHeight="1" x14ac:dyDescent="0.15">
      <c r="A53" s="2">
        <v>43</v>
      </c>
      <c r="B53" s="55"/>
      <c r="C53" s="57"/>
      <c r="D53" s="56"/>
      <c r="E53" s="52"/>
      <c r="F53" s="51" t="str">
        <f t="shared" si="0"/>
        <v>0</v>
      </c>
      <c r="G53" s="49"/>
      <c r="H53" s="49"/>
      <c r="I53" s="50"/>
      <c r="J53" s="49"/>
      <c r="K53" s="48">
        <f t="shared" si="1"/>
        <v>0</v>
      </c>
      <c r="L53" s="47"/>
      <c r="M53" s="35"/>
      <c r="O53" s="46" t="str">
        <f t="shared" si="2"/>
        <v>0</v>
      </c>
      <c r="P53" s="46" t="str">
        <f t="shared" si="3"/>
        <v>0</v>
      </c>
      <c r="Q53" s="45">
        <f t="shared" si="4"/>
        <v>0</v>
      </c>
    </row>
    <row r="54" spans="1:17" x14ac:dyDescent="0.15">
      <c r="A54" s="2">
        <v>44</v>
      </c>
      <c r="B54" s="55"/>
      <c r="C54" s="54"/>
      <c r="D54" s="53"/>
      <c r="E54" s="52"/>
      <c r="F54" s="51" t="str">
        <f t="shared" si="0"/>
        <v>0</v>
      </c>
      <c r="G54" s="49"/>
      <c r="H54" s="49"/>
      <c r="I54" s="50"/>
      <c r="J54" s="49"/>
      <c r="K54" s="48">
        <f t="shared" si="1"/>
        <v>0</v>
      </c>
      <c r="L54" s="47"/>
      <c r="M54" s="35"/>
      <c r="O54" s="46" t="str">
        <f t="shared" si="2"/>
        <v>0</v>
      </c>
      <c r="P54" s="46" t="str">
        <f t="shared" si="3"/>
        <v>0</v>
      </c>
      <c r="Q54" s="45">
        <f t="shared" si="4"/>
        <v>0</v>
      </c>
    </row>
    <row r="55" spans="1:17" ht="14.25" thickBot="1" x14ac:dyDescent="0.2">
      <c r="A55" s="2">
        <v>45</v>
      </c>
      <c r="B55" s="44"/>
      <c r="C55" s="43"/>
      <c r="D55" s="42"/>
      <c r="E55" s="41"/>
      <c r="F55" s="40" t="str">
        <f t="shared" si="0"/>
        <v>0</v>
      </c>
      <c r="G55" s="38"/>
      <c r="H55" s="38"/>
      <c r="I55" s="39"/>
      <c r="J55" s="38"/>
      <c r="K55" s="37">
        <f t="shared" si="1"/>
        <v>0</v>
      </c>
      <c r="L55" s="36"/>
      <c r="M55" s="35"/>
      <c r="O55" s="34" t="str">
        <f t="shared" si="2"/>
        <v>0</v>
      </c>
      <c r="P55" s="34" t="str">
        <f t="shared" si="3"/>
        <v>0</v>
      </c>
      <c r="Q55" s="33">
        <f t="shared" si="4"/>
        <v>0</v>
      </c>
    </row>
    <row r="56" spans="1:17" ht="14.25" thickBot="1" x14ac:dyDescent="0.2"/>
    <row r="57" spans="1:17" ht="19.5" customHeight="1" thickBot="1" x14ac:dyDescent="0.2">
      <c r="J57" s="14" t="s">
        <v>13</v>
      </c>
      <c r="K57" s="32">
        <f ca="1">SUM(OFFSET(K11,0,0):K55)</f>
        <v>0</v>
      </c>
      <c r="L57" s="17"/>
      <c r="O57" s="31">
        <f ca="1">SUM(OFFSET(O11,0,0):O55)</f>
        <v>0</v>
      </c>
      <c r="P57" s="31">
        <f ca="1">SUM(OFFSET(P11,0,0):P55)</f>
        <v>0</v>
      </c>
      <c r="Q57" s="31">
        <f ca="1">SUM(OFFSET(Q11,0,0):Q55)</f>
        <v>0</v>
      </c>
    </row>
    <row r="58" spans="1:17" s="27" customFormat="1" ht="16.5" customHeight="1" thickBot="1" x14ac:dyDescent="0.2">
      <c r="B58" s="28"/>
      <c r="J58" s="30"/>
      <c r="K58" s="29"/>
      <c r="O58" s="28" t="s">
        <v>12</v>
      </c>
      <c r="P58" s="28" t="s">
        <v>11</v>
      </c>
      <c r="Q58" s="28" t="s">
        <v>10</v>
      </c>
    </row>
    <row r="59" spans="1:17" ht="19.5" customHeight="1" thickBot="1" x14ac:dyDescent="0.2">
      <c r="J59" s="14"/>
      <c r="K59" s="17"/>
      <c r="N59" s="12" t="s">
        <v>9</v>
      </c>
      <c r="O59" s="26">
        <f ca="1">IFERROR(O$57/($O57+$P57),0)</f>
        <v>0</v>
      </c>
      <c r="P59" s="26">
        <f ca="1">IFERROR(P$57/($O57+$P57),0)</f>
        <v>0</v>
      </c>
      <c r="Q59" s="25">
        <f ca="1">SUM($O$59:$P$59)</f>
        <v>0</v>
      </c>
    </row>
    <row r="60" spans="1:17" ht="19.5" customHeight="1" thickBot="1" x14ac:dyDescent="0.2">
      <c r="J60" s="14"/>
      <c r="K60" s="17"/>
      <c r="N60" s="12" t="s">
        <v>63</v>
      </c>
      <c r="O60" s="24">
        <f ca="1">IFERROR($Q$57*O$59,0)</f>
        <v>0</v>
      </c>
      <c r="P60" s="24">
        <f ca="1">IFERROR($Q$57*P$59,0)</f>
        <v>0</v>
      </c>
      <c r="Q60" s="23">
        <f ca="1">SUM($O$60:$P$60)</f>
        <v>0</v>
      </c>
    </row>
    <row r="61" spans="1:17" ht="19.5" customHeight="1" thickBot="1" x14ac:dyDescent="0.2">
      <c r="J61" s="14"/>
      <c r="K61" s="17"/>
      <c r="M61" s="114" t="s">
        <v>62</v>
      </c>
      <c r="N61" s="115"/>
      <c r="O61" s="22">
        <f ca="1">IFERROR(O$57+O$60,0)</f>
        <v>0</v>
      </c>
      <c r="P61" s="22">
        <f ca="1">IFERROR(P$57+P$60,0)</f>
        <v>0</v>
      </c>
      <c r="Q61" s="21">
        <f ca="1">SUM($O$61:$P$61)</f>
        <v>0</v>
      </c>
    </row>
    <row r="62" spans="1:17" ht="19.5" customHeight="1" thickBot="1" x14ac:dyDescent="0.2">
      <c r="J62" s="14" t="s">
        <v>8</v>
      </c>
      <c r="K62" s="20"/>
      <c r="N62" s="12" t="s">
        <v>7</v>
      </c>
      <c r="O62" s="19">
        <f ca="1">IFERROR($K$62*O$59,0)</f>
        <v>0</v>
      </c>
      <c r="P62" s="19">
        <f ca="1">IFERROR($K$62*P$59,0)</f>
        <v>0</v>
      </c>
      <c r="Q62" s="18">
        <f ca="1">SUM($O$62:$P$62)</f>
        <v>0</v>
      </c>
    </row>
    <row r="63" spans="1:17" ht="19.5" customHeight="1" thickBot="1" x14ac:dyDescent="0.2">
      <c r="J63" s="14"/>
      <c r="K63" s="17"/>
      <c r="O63" s="16" t="s">
        <v>6</v>
      </c>
      <c r="P63" s="15" t="s">
        <v>5</v>
      </c>
    </row>
    <row r="64" spans="1:17" ht="19.5" customHeight="1" thickBot="1" x14ac:dyDescent="0.2">
      <c r="J64" s="14" t="s">
        <v>4</v>
      </c>
      <c r="K64" s="13">
        <f ca="1">IFERROR($K$57+$K$62,0)</f>
        <v>0</v>
      </c>
      <c r="N64" s="12" t="s">
        <v>4</v>
      </c>
      <c r="O64" s="11">
        <f ca="1">IFERROR(SUM(O$61:O$62),0)</f>
        <v>0</v>
      </c>
      <c r="P64" s="10">
        <f ca="1">IFERROR(SUM(P$61:P$62),0)</f>
        <v>0</v>
      </c>
      <c r="Q64" s="10">
        <f ca="1">SUM($Q$61:$Q$62)</f>
        <v>0</v>
      </c>
    </row>
    <row r="66" spans="3:15" x14ac:dyDescent="0.15">
      <c r="M66" s="9"/>
      <c r="N66" s="8" t="s">
        <v>3</v>
      </c>
      <c r="O66" s="7" t="s">
        <v>2</v>
      </c>
    </row>
    <row r="67" spans="3:15" x14ac:dyDescent="0.15">
      <c r="C67" s="4"/>
      <c r="D67" s="3"/>
      <c r="E67" s="3"/>
      <c r="F67" s="3"/>
      <c r="G67" s="3"/>
      <c r="H67" s="3"/>
      <c r="I67" s="3"/>
      <c r="J67" s="3"/>
      <c r="M67" s="8" t="s">
        <v>1</v>
      </c>
      <c r="N67" s="6"/>
      <c r="O67" s="5">
        <f ca="1">O64*N67</f>
        <v>0</v>
      </c>
    </row>
    <row r="68" spans="3:15" x14ac:dyDescent="0.15">
      <c r="C68" s="4"/>
      <c r="D68" s="3"/>
      <c r="E68" s="3"/>
      <c r="F68" s="3"/>
      <c r="G68" s="3"/>
      <c r="H68" s="3"/>
      <c r="I68" s="3"/>
      <c r="J68" s="3"/>
      <c r="M68" s="7" t="s">
        <v>0</v>
      </c>
      <c r="N68" s="6"/>
      <c r="O68" s="5">
        <f ca="1">O64*N68</f>
        <v>0</v>
      </c>
    </row>
    <row r="69" spans="3:15" x14ac:dyDescent="0.15">
      <c r="C69" s="4"/>
      <c r="D69" s="3"/>
      <c r="E69" s="3"/>
      <c r="F69" s="3"/>
      <c r="G69" s="3"/>
      <c r="H69" s="3"/>
      <c r="I69" s="3"/>
      <c r="J69" s="3"/>
    </row>
  </sheetData>
  <mergeCells count="5">
    <mergeCell ref="B4:Q4"/>
    <mergeCell ref="F6:H6"/>
    <mergeCell ref="J6:K6"/>
    <mergeCell ref="M6:Q6"/>
    <mergeCell ref="M61:N61"/>
  </mergeCells>
  <phoneticPr fontId="2"/>
  <conditionalFormatting sqref="Q11:Q55">
    <cfRule type="expression" dxfId="1" priority="1">
      <formula>$E11="（イ）複数項目に係る経費"</formula>
    </cfRule>
  </conditionalFormatting>
  <dataValidations count="2">
    <dataValidation type="list" allowBlank="1" showInputMessage="1" showErrorMessage="1" sqref="E11:E55">
      <formula1>"（ア）全体に係る経費,（イ）複数項目に係る経費,　,"</formula1>
    </dataValidation>
    <dataValidation type="list" allowBlank="1" showInputMessage="1" showErrorMessage="1" sqref="J6:K6">
      <formula1>"情報処理関係設備,教育装置,情報通信ネットワーク装置,耐震補強工事,非構造部材の耐震対策,防災機能強化,ブロック塀等安全対策,バリアフリー化,アスベスト対策工事,エコキャンパス推進事業"</formula1>
    </dataValidation>
  </dataValidations>
  <pageMargins left="0.70866141732283472" right="0.70866141732283472" top="0.74803149606299213" bottom="0.74803149606299213" header="0.31496062992125984" footer="0.31496062992125984"/>
  <pageSetup paperSize="8" scale="65" fitToHeight="0" orientation="portrait" cellComments="asDisplayed" r:id="rId1"/>
  <headerFooter>
    <oddHeader xml:space="preserve">&amp;L
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view="pageBreakPreview" topLeftCell="G7" zoomScale="80" zoomScaleNormal="90" zoomScaleSheetLayoutView="80" workbookViewId="0">
      <selection activeCell="N27" sqref="N27"/>
    </sheetView>
  </sheetViews>
  <sheetFormatPr defaultRowHeight="13.5" x14ac:dyDescent="0.15"/>
  <cols>
    <col min="1" max="1" width="5.5" style="1" customWidth="1"/>
    <col min="2" max="2" width="7.5" style="2" customWidth="1"/>
    <col min="3" max="3" width="11.125" style="1" customWidth="1"/>
    <col min="4" max="4" width="16.5" style="1" customWidth="1"/>
    <col min="5" max="5" width="19.625" style="1" customWidth="1"/>
    <col min="6" max="6" width="11.375" style="1" customWidth="1"/>
    <col min="7" max="8" width="9.125" style="1" customWidth="1"/>
    <col min="9" max="9" width="14.5" style="1" customWidth="1"/>
    <col min="10" max="10" width="15.5" style="1" customWidth="1"/>
    <col min="11" max="11" width="12.75" style="1" customWidth="1"/>
    <col min="12" max="12" width="13.875" style="1" customWidth="1"/>
    <col min="13" max="13" width="5.25" style="1" customWidth="1"/>
    <col min="14" max="14" width="14.125" style="1" customWidth="1"/>
    <col min="15" max="15" width="12.875" style="1" customWidth="1"/>
    <col min="16" max="16" width="11.75" style="1" customWidth="1"/>
    <col min="17" max="17" width="16" style="1" customWidth="1"/>
    <col min="18" max="16384" width="9" style="1"/>
  </cols>
  <sheetData>
    <row r="1" spans="1:17" x14ac:dyDescent="0.15">
      <c r="Q1" s="12" t="s">
        <v>42</v>
      </c>
    </row>
    <row r="4" spans="1:17" ht="21.75" customHeight="1" x14ac:dyDescent="0.15">
      <c r="B4" s="106" t="s">
        <v>61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ht="14.25" thickBot="1" x14ac:dyDescent="0.2"/>
    <row r="6" spans="1:17" ht="27" customHeight="1" thickBot="1" x14ac:dyDescent="0.2">
      <c r="C6" s="89" t="s">
        <v>40</v>
      </c>
      <c r="D6" s="90" t="s">
        <v>60</v>
      </c>
      <c r="E6" s="88" t="s">
        <v>39</v>
      </c>
      <c r="F6" s="107" t="s">
        <v>59</v>
      </c>
      <c r="G6" s="107"/>
      <c r="H6" s="108"/>
      <c r="I6" s="89" t="s">
        <v>38</v>
      </c>
      <c r="J6" s="109" t="s">
        <v>58</v>
      </c>
      <c r="K6" s="110"/>
      <c r="L6" s="88" t="s">
        <v>37</v>
      </c>
      <c r="M6" s="111" t="s">
        <v>57</v>
      </c>
      <c r="N6" s="112"/>
      <c r="O6" s="112"/>
      <c r="P6" s="112"/>
      <c r="Q6" s="113"/>
    </row>
    <row r="8" spans="1:17" ht="14.25" thickBot="1" x14ac:dyDescent="0.2">
      <c r="F8" s="87" t="s">
        <v>56</v>
      </c>
      <c r="I8" s="87" t="s">
        <v>56</v>
      </c>
      <c r="J8" s="87" t="s">
        <v>56</v>
      </c>
      <c r="K8" s="87" t="s">
        <v>56</v>
      </c>
    </row>
    <row r="9" spans="1:17" ht="63" customHeight="1" x14ac:dyDescent="0.15">
      <c r="A9" s="86" t="s">
        <v>35</v>
      </c>
      <c r="B9" s="85" t="s">
        <v>34</v>
      </c>
      <c r="C9" s="84" t="s">
        <v>33</v>
      </c>
      <c r="D9" s="83" t="s">
        <v>32</v>
      </c>
      <c r="E9" s="81" t="s">
        <v>31</v>
      </c>
      <c r="F9" s="81" t="s">
        <v>30</v>
      </c>
      <c r="G9" s="82" t="s">
        <v>29</v>
      </c>
      <c r="H9" s="81" t="s">
        <v>28</v>
      </c>
      <c r="I9" s="81" t="s">
        <v>27</v>
      </c>
      <c r="J9" s="81" t="s">
        <v>26</v>
      </c>
      <c r="K9" s="80" t="s">
        <v>25</v>
      </c>
      <c r="L9" s="79" t="s">
        <v>24</v>
      </c>
      <c r="M9" s="78"/>
      <c r="O9" s="77" t="s">
        <v>23</v>
      </c>
      <c r="P9" s="77" t="s">
        <v>22</v>
      </c>
      <c r="Q9" s="76" t="s">
        <v>21</v>
      </c>
    </row>
    <row r="10" spans="1:17" s="67" customFormat="1" ht="63" customHeight="1" thickBot="1" x14ac:dyDescent="0.2">
      <c r="A10" s="75" t="s">
        <v>20</v>
      </c>
      <c r="B10" s="68" t="s">
        <v>19</v>
      </c>
      <c r="C10" s="74" t="s">
        <v>16</v>
      </c>
      <c r="D10" s="73" t="s">
        <v>17</v>
      </c>
      <c r="E10" s="73" t="s">
        <v>55</v>
      </c>
      <c r="F10" s="73" t="s">
        <v>15</v>
      </c>
      <c r="G10" s="73" t="s">
        <v>17</v>
      </c>
      <c r="H10" s="73" t="s">
        <v>17</v>
      </c>
      <c r="I10" s="73" t="s">
        <v>17</v>
      </c>
      <c r="J10" s="73" t="s">
        <v>16</v>
      </c>
      <c r="K10" s="72" t="s">
        <v>15</v>
      </c>
      <c r="L10" s="68" t="s">
        <v>16</v>
      </c>
      <c r="M10" s="71"/>
      <c r="N10" s="70"/>
      <c r="O10" s="69" t="s">
        <v>15</v>
      </c>
      <c r="P10" s="69" t="s">
        <v>15</v>
      </c>
      <c r="Q10" s="68" t="s">
        <v>14</v>
      </c>
    </row>
    <row r="11" spans="1:17" x14ac:dyDescent="0.15">
      <c r="A11" s="2">
        <v>1</v>
      </c>
      <c r="B11" s="66">
        <v>1</v>
      </c>
      <c r="C11" s="65" t="s">
        <v>52</v>
      </c>
      <c r="D11" s="64" t="s">
        <v>54</v>
      </c>
      <c r="E11" s="63"/>
      <c r="F11" s="105">
        <f t="shared" ref="F11:F22" si="0">IFERROR(I11/(G11+H11),"0")</f>
        <v>50000</v>
      </c>
      <c r="G11" s="61">
        <v>10</v>
      </c>
      <c r="H11" s="61">
        <v>2</v>
      </c>
      <c r="I11" s="62">
        <v>600000</v>
      </c>
      <c r="J11" s="61">
        <v>-300000</v>
      </c>
      <c r="K11" s="48">
        <f t="shared" ref="K11:K22" si="1">IFERROR(I11+J11,"0")</f>
        <v>300000</v>
      </c>
      <c r="L11" s="60"/>
      <c r="M11" s="35"/>
      <c r="O11" s="46">
        <f>IFERROR(F11*G11+J11/(G11+H11)*G11,"0")</f>
        <v>250000</v>
      </c>
      <c r="P11" s="46">
        <f>IFERROR(F11*H11+J11/(G11+H11)*H11,"0")</f>
        <v>50000</v>
      </c>
      <c r="Q11" s="58">
        <f>IF(AND(ABS(J11)&gt;=0,OR(E11="（イ）複数項目に係る経費",E11="（ア）全体に係る経費")),J11,0)</f>
        <v>0</v>
      </c>
    </row>
    <row r="12" spans="1:17" x14ac:dyDescent="0.15">
      <c r="A12" s="2">
        <v>2</v>
      </c>
      <c r="B12" s="55">
        <v>2</v>
      </c>
      <c r="C12" s="57" t="s">
        <v>52</v>
      </c>
      <c r="D12" s="56" t="s">
        <v>53</v>
      </c>
      <c r="E12" s="52"/>
      <c r="F12" s="51">
        <f t="shared" si="0"/>
        <v>800000</v>
      </c>
      <c r="G12" s="49">
        <v>20</v>
      </c>
      <c r="H12" s="49">
        <v>0</v>
      </c>
      <c r="I12" s="50">
        <v>16000000</v>
      </c>
      <c r="J12" s="49">
        <v>0</v>
      </c>
      <c r="K12" s="48">
        <f t="shared" si="1"/>
        <v>16000000</v>
      </c>
      <c r="L12" s="47"/>
      <c r="M12" s="35"/>
      <c r="O12" s="46">
        <f>IFERROR(F12*G12+J12/(G12+H12)*G12,"0")</f>
        <v>16000000</v>
      </c>
      <c r="P12" s="46">
        <f>IFERROR(F12*H12+J12/(G12+H12)*H12,"0")</f>
        <v>0</v>
      </c>
      <c r="Q12" s="58">
        <f>IF(AND(ABS(J12)&gt;=0,OR(E12="（イ）複数項目に係る経費",E12="（ア）全体に係る経費")),J12,0)</f>
        <v>0</v>
      </c>
    </row>
    <row r="13" spans="1:17" x14ac:dyDescent="0.15">
      <c r="A13" s="2">
        <v>3</v>
      </c>
      <c r="B13" s="55">
        <v>3</v>
      </c>
      <c r="C13" s="57" t="s">
        <v>52</v>
      </c>
      <c r="D13" s="56" t="s">
        <v>45</v>
      </c>
      <c r="E13" s="52" t="s">
        <v>46</v>
      </c>
      <c r="F13" s="51" t="str">
        <f t="shared" si="0"/>
        <v>0</v>
      </c>
      <c r="G13" s="49">
        <v>0</v>
      </c>
      <c r="H13" s="49">
        <v>0</v>
      </c>
      <c r="I13" s="50">
        <v>0</v>
      </c>
      <c r="J13" s="49">
        <v>1200000</v>
      </c>
      <c r="K13" s="48">
        <f t="shared" si="1"/>
        <v>1200000</v>
      </c>
      <c r="L13" s="47"/>
      <c r="M13" s="35"/>
      <c r="O13" s="46">
        <v>1196319.018404908</v>
      </c>
      <c r="P13" s="46">
        <v>3680.9815950920247</v>
      </c>
      <c r="Q13" s="58">
        <v>0</v>
      </c>
    </row>
    <row r="14" spans="1:17" x14ac:dyDescent="0.15">
      <c r="A14" s="2">
        <v>4</v>
      </c>
      <c r="B14" s="55">
        <v>4</v>
      </c>
      <c r="C14" s="57" t="s">
        <v>47</v>
      </c>
      <c r="D14" s="56" t="s">
        <v>51</v>
      </c>
      <c r="E14" s="52"/>
      <c r="F14" s="51">
        <f t="shared" si="0"/>
        <v>2600000</v>
      </c>
      <c r="G14" s="49">
        <v>1</v>
      </c>
      <c r="H14" s="49">
        <v>0</v>
      </c>
      <c r="I14" s="50">
        <v>2600000</v>
      </c>
      <c r="J14" s="49">
        <v>-1400000</v>
      </c>
      <c r="K14" s="48">
        <f t="shared" si="1"/>
        <v>1200000</v>
      </c>
      <c r="L14" s="47"/>
      <c r="M14" s="35"/>
      <c r="O14" s="46">
        <f>IFERROR(F14*G14+J14/(G14+H14)*G14,"0")</f>
        <v>1200000</v>
      </c>
      <c r="P14" s="46">
        <f>IFERROR(F14*H14+J14/(G14+H14)*H14,"0")</f>
        <v>0</v>
      </c>
      <c r="Q14" s="58">
        <f>IF(AND(ABS(J14)&gt;=0,OR(E14="（イ）複数項目に係る経費",E14="（ア）全体に係る経費")),J14,0)</f>
        <v>0</v>
      </c>
    </row>
    <row r="15" spans="1:17" x14ac:dyDescent="0.15">
      <c r="A15" s="2">
        <v>5</v>
      </c>
      <c r="B15" s="55"/>
      <c r="C15" s="57" t="s">
        <v>47</v>
      </c>
      <c r="D15" s="56" t="s">
        <v>50</v>
      </c>
      <c r="E15" s="52"/>
      <c r="F15" s="51">
        <f t="shared" si="0"/>
        <v>40000</v>
      </c>
      <c r="G15" s="49">
        <v>0</v>
      </c>
      <c r="H15" s="49">
        <v>1</v>
      </c>
      <c r="I15" s="50">
        <v>40000</v>
      </c>
      <c r="J15" s="49">
        <v>-20000</v>
      </c>
      <c r="K15" s="48">
        <f t="shared" si="1"/>
        <v>20000</v>
      </c>
      <c r="L15" s="47"/>
      <c r="M15" s="35"/>
      <c r="O15" s="46">
        <f>IFERROR(F15*G15+J15/(G15+H15)*G15,"0")</f>
        <v>0</v>
      </c>
      <c r="P15" s="46">
        <f>IFERROR(F15*H15+J15/(G15+H15)*H15,"0")</f>
        <v>20000</v>
      </c>
      <c r="Q15" s="58">
        <f>IF(AND(ABS(J15)&gt;=0,OR(E15="（イ）複数項目に係る経費",E15="（ア）全体に係る経費")),J15,0)</f>
        <v>0</v>
      </c>
    </row>
    <row r="16" spans="1:17" x14ac:dyDescent="0.15">
      <c r="A16" s="2">
        <v>6</v>
      </c>
      <c r="B16" s="55">
        <v>5</v>
      </c>
      <c r="C16" s="57" t="s">
        <v>47</v>
      </c>
      <c r="D16" s="56" t="s">
        <v>49</v>
      </c>
      <c r="E16" s="52"/>
      <c r="F16" s="51">
        <f t="shared" si="0"/>
        <v>166666.66666666666</v>
      </c>
      <c r="G16" s="49">
        <v>10</v>
      </c>
      <c r="H16" s="49">
        <v>5</v>
      </c>
      <c r="I16" s="50">
        <v>2500000</v>
      </c>
      <c r="J16" s="49">
        <v>-500000</v>
      </c>
      <c r="K16" s="48">
        <f t="shared" si="1"/>
        <v>2000000</v>
      </c>
      <c r="L16" s="47"/>
      <c r="M16" s="35"/>
      <c r="O16" s="46">
        <f>IFERROR(F16*G16+J16/(G16+H16)*G16,"0")</f>
        <v>1333333.333333333</v>
      </c>
      <c r="P16" s="46">
        <f>IFERROR(F16*H16+J16/(G16+H16)*H16,"0")</f>
        <v>666666.66666666651</v>
      </c>
      <c r="Q16" s="58">
        <f>IF(AND(ABS(J16)&gt;=0,OR(E16="（イ）複数項目に係る経費",E16="（ア）全体に係る経費")),J16,0)</f>
        <v>0</v>
      </c>
    </row>
    <row r="17" spans="1:17" x14ac:dyDescent="0.15">
      <c r="A17" s="2">
        <v>7</v>
      </c>
      <c r="B17" s="55">
        <v>6</v>
      </c>
      <c r="C17" s="57" t="s">
        <v>47</v>
      </c>
      <c r="D17" s="56" t="s">
        <v>48</v>
      </c>
      <c r="E17" s="52"/>
      <c r="F17" s="51">
        <f t="shared" si="0"/>
        <v>30000</v>
      </c>
      <c r="G17" s="49">
        <v>20</v>
      </c>
      <c r="H17" s="49">
        <v>4</v>
      </c>
      <c r="I17" s="50">
        <v>720000</v>
      </c>
      <c r="J17" s="49">
        <v>0</v>
      </c>
      <c r="K17" s="48">
        <f t="shared" si="1"/>
        <v>720000</v>
      </c>
      <c r="L17" s="47"/>
      <c r="M17" s="35"/>
      <c r="O17" s="46">
        <f>IFERROR(F17*G17+J17/(G17+H17)*G17,"0")</f>
        <v>600000</v>
      </c>
      <c r="P17" s="46">
        <f>IFERROR(F17*H17+J17/(G17+H17)*H17,"0")</f>
        <v>120000</v>
      </c>
      <c r="Q17" s="58">
        <f>IF(AND(ABS(J17)&gt;=0,OR(E17="（イ）複数項目に係る経費",E17="（ア）全体に係る経費")),J17,0)</f>
        <v>0</v>
      </c>
    </row>
    <row r="18" spans="1:17" x14ac:dyDescent="0.15">
      <c r="A18" s="2">
        <v>8</v>
      </c>
      <c r="B18" s="55">
        <v>7</v>
      </c>
      <c r="C18" s="57" t="s">
        <v>47</v>
      </c>
      <c r="D18" s="56" t="s">
        <v>45</v>
      </c>
      <c r="E18" s="52" t="s">
        <v>46</v>
      </c>
      <c r="F18" s="51" t="str">
        <f t="shared" si="0"/>
        <v>0</v>
      </c>
      <c r="G18" s="49">
        <v>0</v>
      </c>
      <c r="H18" s="49">
        <v>0</v>
      </c>
      <c r="I18" s="50">
        <v>0</v>
      </c>
      <c r="J18" s="49">
        <v>1500000</v>
      </c>
      <c r="K18" s="48">
        <f t="shared" si="1"/>
        <v>1500000</v>
      </c>
      <c r="L18" s="47"/>
      <c r="M18" s="35"/>
      <c r="O18" s="46">
        <v>1192893.2741116751</v>
      </c>
      <c r="P18" s="46">
        <v>307106.72588832484</v>
      </c>
      <c r="Q18" s="58">
        <v>0</v>
      </c>
    </row>
    <row r="19" spans="1:17" x14ac:dyDescent="0.15">
      <c r="A19" s="2">
        <v>9</v>
      </c>
      <c r="B19" s="55">
        <v>8</v>
      </c>
      <c r="C19" s="57"/>
      <c r="D19" s="56" t="s">
        <v>45</v>
      </c>
      <c r="E19" s="52" t="s">
        <v>43</v>
      </c>
      <c r="F19" s="51" t="str">
        <f t="shared" si="0"/>
        <v>0</v>
      </c>
      <c r="G19" s="49">
        <v>0</v>
      </c>
      <c r="H19" s="49">
        <v>0</v>
      </c>
      <c r="I19" s="50">
        <v>0</v>
      </c>
      <c r="J19" s="49">
        <v>1800000</v>
      </c>
      <c r="K19" s="48">
        <f t="shared" si="1"/>
        <v>1800000</v>
      </c>
      <c r="L19" s="47"/>
      <c r="M19" s="35"/>
      <c r="O19" s="46" t="str">
        <f>IFERROR(F19*G19+J19/(G19+H19)*G19,"0")</f>
        <v>0</v>
      </c>
      <c r="P19" s="46" t="str">
        <f>IFERROR(F19*H19+J19/(G19+H19)*H19,"0")</f>
        <v>0</v>
      </c>
      <c r="Q19" s="58">
        <f>IF(AND(ABS(J19)&gt;=0,OR(E19="（イ）複数項目に係る経費",E19="（ア）全体に係る経費")),J19,0)</f>
        <v>1800000</v>
      </c>
    </row>
    <row r="20" spans="1:17" ht="16.5" customHeight="1" x14ac:dyDescent="0.15">
      <c r="A20" s="2">
        <v>10</v>
      </c>
      <c r="B20" s="55">
        <v>9</v>
      </c>
      <c r="C20" s="54"/>
      <c r="D20" s="53" t="s">
        <v>44</v>
      </c>
      <c r="E20" s="52" t="s">
        <v>43</v>
      </c>
      <c r="F20" s="51" t="str">
        <f t="shared" si="0"/>
        <v>0</v>
      </c>
      <c r="G20" s="49">
        <v>0</v>
      </c>
      <c r="H20" s="49">
        <v>0</v>
      </c>
      <c r="I20" s="50">
        <v>0</v>
      </c>
      <c r="J20" s="49">
        <v>-300000</v>
      </c>
      <c r="K20" s="48">
        <f t="shared" si="1"/>
        <v>-300000</v>
      </c>
      <c r="L20" s="104"/>
      <c r="M20" s="35"/>
      <c r="O20" s="46" t="str">
        <f>IFERROR(F20*G20+J20/(G20+H20)*G20,"0")</f>
        <v>0</v>
      </c>
      <c r="P20" s="46" t="str">
        <f>IFERROR(F20*H20+J20/(G20+H20)*H20,"0")</f>
        <v>0</v>
      </c>
      <c r="Q20" s="58">
        <f>IF(AND(ABS(J20)&gt;=0,OR(E20="（イ）複数項目に係る経費",E20="（ア）全体に係る経費")),J20,0)</f>
        <v>-300000</v>
      </c>
    </row>
    <row r="21" spans="1:17" x14ac:dyDescent="0.15">
      <c r="A21" s="2"/>
      <c r="B21" s="55"/>
      <c r="C21" s="54"/>
      <c r="D21" s="53"/>
      <c r="E21" s="52"/>
      <c r="F21" s="51" t="str">
        <f t="shared" si="0"/>
        <v>0</v>
      </c>
      <c r="G21" s="49">
        <v>0</v>
      </c>
      <c r="H21" s="49">
        <v>0</v>
      </c>
      <c r="I21" s="50">
        <v>0</v>
      </c>
      <c r="J21" s="49"/>
      <c r="K21" s="48">
        <f t="shared" si="1"/>
        <v>0</v>
      </c>
      <c r="L21" s="47"/>
      <c r="M21" s="35"/>
      <c r="O21" s="46" t="str">
        <f>IFERROR(F21*G21+J21/(G21+H21)*G21,"0")</f>
        <v>0</v>
      </c>
      <c r="P21" s="46" t="str">
        <f>IFERROR(F21*H21+J21/(G21+H21)*H21,"0")</f>
        <v>0</v>
      </c>
      <c r="Q21" s="58">
        <f>IF(AND(ABS(J21)&gt;=0,OR(E21="（イ）複数項目に係る経費",E21="（ア）全体に係る経費")),J21,0)</f>
        <v>0</v>
      </c>
    </row>
    <row r="22" spans="1:17" ht="14.25" thickBot="1" x14ac:dyDescent="0.2">
      <c r="A22" s="2"/>
      <c r="B22" s="44"/>
      <c r="C22" s="43"/>
      <c r="D22" s="42"/>
      <c r="E22" s="41"/>
      <c r="F22" s="40" t="str">
        <f t="shared" si="0"/>
        <v>0</v>
      </c>
      <c r="G22" s="38">
        <v>0</v>
      </c>
      <c r="H22" s="38">
        <v>0</v>
      </c>
      <c r="I22" s="39">
        <v>0</v>
      </c>
      <c r="J22" s="38"/>
      <c r="K22" s="37">
        <f t="shared" si="1"/>
        <v>0</v>
      </c>
      <c r="L22" s="36"/>
      <c r="M22" s="35"/>
      <c r="O22" s="46" t="str">
        <f>IFERROR(F22*G22+J22/(G22+H22)*G22,"0")</f>
        <v>0</v>
      </c>
      <c r="P22" s="46" t="str">
        <f>IFERROR(F22*H22+J22/(G22+H22)*H22,"0")</f>
        <v>0</v>
      </c>
      <c r="Q22" s="58">
        <f>IF(AND(ABS(J22)&gt;=0,OR(E22="（イ）複数項目に係る経費",E22="（ア）全体に係る経費")),J22,0)</f>
        <v>0</v>
      </c>
    </row>
    <row r="23" spans="1:17" ht="14.25" thickBot="1" x14ac:dyDescent="0.2"/>
    <row r="24" spans="1:17" ht="19.5" customHeight="1" thickBot="1" x14ac:dyDescent="0.2">
      <c r="J24" s="14" t="s">
        <v>13</v>
      </c>
      <c r="K24" s="32">
        <f ca="1">SUM(OFFSET(K11,0,0):K22)</f>
        <v>24440000</v>
      </c>
      <c r="L24" s="17"/>
      <c r="O24" s="31">
        <f ca="1">SUM(OFFSET(O11,0,0):O22)</f>
        <v>21772545.625849918</v>
      </c>
      <c r="P24" s="31">
        <f ca="1">SUM(OFFSET(P11,0,0):P22)</f>
        <v>1167454.3741500834</v>
      </c>
      <c r="Q24" s="31">
        <f ca="1">SUM(OFFSET(Q11,0,0):Q22)</f>
        <v>1500000</v>
      </c>
    </row>
    <row r="25" spans="1:17" s="27" customFormat="1" ht="16.5" customHeight="1" thickBot="1" x14ac:dyDescent="0.2">
      <c r="B25" s="28"/>
      <c r="J25" s="30"/>
      <c r="K25" s="29"/>
      <c r="O25" s="28" t="s">
        <v>12</v>
      </c>
      <c r="P25" s="28" t="s">
        <v>11</v>
      </c>
      <c r="Q25" s="28" t="s">
        <v>10</v>
      </c>
    </row>
    <row r="26" spans="1:17" ht="19.5" customHeight="1" thickBot="1" x14ac:dyDescent="0.2">
      <c r="J26" s="14"/>
      <c r="K26" s="17"/>
      <c r="N26" s="12" t="s">
        <v>9</v>
      </c>
      <c r="O26" s="26">
        <f ca="1">IFERROR(O$24/($O24+$P24),0)</f>
        <v>0.94910835335003996</v>
      </c>
      <c r="P26" s="25">
        <f ca="1">IFERROR(P$24/($O24+$P24),0)</f>
        <v>5.0891646649960043E-2</v>
      </c>
      <c r="Q26" s="103">
        <f ca="1">SUM($O$26:$P$26)</f>
        <v>1</v>
      </c>
    </row>
    <row r="27" spans="1:17" ht="19.5" customHeight="1" thickBot="1" x14ac:dyDescent="0.2">
      <c r="J27" s="14"/>
      <c r="K27" s="17"/>
      <c r="N27" s="12" t="s">
        <v>63</v>
      </c>
      <c r="O27" s="24">
        <f ca="1">IFERROR($Q$24*O$26,0)</f>
        <v>1423662.5300250598</v>
      </c>
      <c r="P27" s="24">
        <f ca="1">IFERROR($Q$24*P$26,0)</f>
        <v>76337.469974940061</v>
      </c>
      <c r="Q27" s="102">
        <f ca="1">SUM($O$27:$P$27)</f>
        <v>1500000</v>
      </c>
    </row>
    <row r="28" spans="1:17" ht="19.5" customHeight="1" thickBot="1" x14ac:dyDescent="0.2">
      <c r="J28" s="14"/>
      <c r="K28" s="17"/>
      <c r="M28" s="114" t="s">
        <v>62</v>
      </c>
      <c r="N28" s="115"/>
      <c r="O28" s="22">
        <f ca="1">IFERROR(O$24+O$27,0)</f>
        <v>23196208.155874979</v>
      </c>
      <c r="P28" s="21">
        <f ca="1">IFERROR(P$24+P$27,0)</f>
        <v>1243791.8441250236</v>
      </c>
      <c r="Q28" s="102">
        <f ca="1">SUM($O$28:$P$28)</f>
        <v>24440000.000000004</v>
      </c>
    </row>
    <row r="29" spans="1:17" ht="19.5" customHeight="1" thickBot="1" x14ac:dyDescent="0.2">
      <c r="J29" s="14" t="s">
        <v>8</v>
      </c>
      <c r="K29" s="20">
        <v>1955200</v>
      </c>
      <c r="N29" s="12" t="s">
        <v>7</v>
      </c>
      <c r="O29" s="101">
        <f ca="1">IFERROR($K$29*O$26,0)</f>
        <v>1855696.6524699982</v>
      </c>
      <c r="P29" s="100">
        <f ca="1">IFERROR($K$29*P$26,0)</f>
        <v>99503.347530001876</v>
      </c>
      <c r="Q29" s="99">
        <f ca="1">SUM($O$29:$P$29)</f>
        <v>1955200</v>
      </c>
    </row>
    <row r="30" spans="1:17" ht="19.5" customHeight="1" thickBot="1" x14ac:dyDescent="0.2">
      <c r="J30" s="14"/>
      <c r="K30" s="17"/>
    </row>
    <row r="31" spans="1:17" ht="19.5" customHeight="1" thickBot="1" x14ac:dyDescent="0.2">
      <c r="J31" s="14" t="s">
        <v>4</v>
      </c>
      <c r="K31" s="13">
        <f ca="1">$K$24+$K$29</f>
        <v>26395200</v>
      </c>
      <c r="N31" s="12" t="s">
        <v>4</v>
      </c>
      <c r="O31" s="11">
        <f ca="1">IFERROR(SUM(O$28:O$29),0)</f>
        <v>25051904.808344975</v>
      </c>
      <c r="P31" s="10">
        <f ca="1">IFERROR(SUM(P$28:P$29),0)</f>
        <v>1343295.1916550254</v>
      </c>
      <c r="Q31" s="10">
        <f ca="1">SUM($Q$28:$Q$29)</f>
        <v>26395200.000000004</v>
      </c>
    </row>
    <row r="32" spans="1:17" x14ac:dyDescent="0.15">
      <c r="N32" s="9"/>
    </row>
    <row r="33" spans="3:15" ht="14.25" thickBot="1" x14ac:dyDescent="0.2">
      <c r="M33" s="9"/>
      <c r="N33" s="98" t="s">
        <v>3</v>
      </c>
      <c r="O33" s="97" t="s">
        <v>2</v>
      </c>
    </row>
    <row r="34" spans="3:15" ht="14.25" thickBot="1" x14ac:dyDescent="0.2">
      <c r="C34" s="4"/>
      <c r="D34" s="3"/>
      <c r="E34" s="3"/>
      <c r="F34" s="3"/>
      <c r="G34" s="3"/>
      <c r="H34" s="3"/>
      <c r="I34" s="3"/>
      <c r="J34" s="3"/>
      <c r="M34" s="96" t="s">
        <v>1</v>
      </c>
      <c r="N34" s="95">
        <v>0.51770000000000005</v>
      </c>
      <c r="O34" s="94">
        <f ca="1">O31*N34</f>
        <v>12969371.119280195</v>
      </c>
    </row>
    <row r="35" spans="3:15" ht="14.25" thickBot="1" x14ac:dyDescent="0.2">
      <c r="C35" s="4"/>
      <c r="D35" s="3"/>
      <c r="E35" s="3"/>
      <c r="F35" s="3"/>
      <c r="G35" s="3"/>
      <c r="H35" s="3"/>
      <c r="I35" s="3"/>
      <c r="J35" s="3"/>
      <c r="M35" s="93" t="s">
        <v>0</v>
      </c>
      <c r="N35" s="92">
        <v>0.48230000000000001</v>
      </c>
      <c r="O35" s="91">
        <f ca="1">O31*N35</f>
        <v>12082533.689064782</v>
      </c>
    </row>
    <row r="36" spans="3:15" x14ac:dyDescent="0.15">
      <c r="C36" s="4"/>
      <c r="D36" s="3"/>
      <c r="E36" s="3"/>
      <c r="F36" s="3"/>
      <c r="G36" s="3"/>
      <c r="H36" s="3"/>
      <c r="I36" s="3"/>
      <c r="J36" s="3"/>
    </row>
  </sheetData>
  <mergeCells count="5">
    <mergeCell ref="M28:N28"/>
    <mergeCell ref="F6:H6"/>
    <mergeCell ref="M6:Q6"/>
    <mergeCell ref="B4:Q4"/>
    <mergeCell ref="J6:K6"/>
  </mergeCells>
  <phoneticPr fontId="2"/>
  <conditionalFormatting sqref="Q11:Q22">
    <cfRule type="expression" dxfId="0" priority="1">
      <formula>$E11="（イ）複数項目に係る経費"</formula>
    </cfRule>
  </conditionalFormatting>
  <dataValidations count="2">
    <dataValidation type="list" allowBlank="1" showInputMessage="1" showErrorMessage="1" sqref="E11:E22">
      <formula1>"（ア）全体に係る経費,（イ）複数項目に係る経費,　,"</formula1>
    </dataValidation>
    <dataValidation type="list" allowBlank="1" showInputMessage="1" showErrorMessage="1" sqref="J6:K6">
      <formula1>"情報処理関係設備,教育装置,情報通信ネットワーク装置,耐震補強工事,非構造部材の耐震対策,防災機能強化,バリアフリー化,アスベスト対策工事,エコキャンパス推進事業"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cellComments="asDisplayed" r:id="rId1"/>
  <rowBreaks count="1" manualBreakCount="1">
    <brk id="42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整理表</vt:lpstr>
      <vt:lpstr>整理表 (入力例)</vt:lpstr>
      <vt:lpstr>整理表!Print_Area</vt:lpstr>
      <vt:lpstr>'整理表 (入力例)'!Print_Area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dcterms:created xsi:type="dcterms:W3CDTF">2016-03-23T11:24:39Z</dcterms:created>
  <dcterms:modified xsi:type="dcterms:W3CDTF">2019-03-12T17:55:30Z</dcterms:modified>
</cp:coreProperties>
</file>