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補正\02. 国土強靭化\01. 募集通知\05．様式\06. 防災機能強化（ブロック塀等安全対策）\"/>
    </mc:Choice>
  </mc:AlternateContent>
  <bookViews>
    <workbookView xWindow="960" yWindow="705" windowWidth="17835" windowHeight="7455"/>
  </bookViews>
  <sheets>
    <sheet name="様式６-1 （記入例）" sheetId="8" r:id="rId1"/>
    <sheet name="様式6-2 （記入例）" sheetId="7" r:id="rId2"/>
    <sheet name="様式6-3" sheetId="3" r:id="rId3"/>
    <sheet name="Sheet4" sheetId="4" r:id="rId4"/>
  </sheets>
  <externalReferences>
    <externalReference r:id="rId5"/>
    <externalReference r:id="rId6"/>
    <externalReference r:id="rId7"/>
    <externalReference r:id="rId8"/>
    <externalReference r:id="rId9"/>
  </externalReferences>
  <definedNames>
    <definedName name="_xlnm._FilterDatabase" localSheetId="0" hidden="1">'様式６-1 （記入例）'!#REF!</definedName>
    <definedName name="■年度2■" localSheetId="0">[1]リスト!#REF!</definedName>
    <definedName name="■年度2■" localSheetId="1">[2]リスト!#REF!</definedName>
    <definedName name="■年度2■">[1]リスト!#REF!</definedName>
    <definedName name="_xlnm.Print_Area" localSheetId="0">'様式６-1 （記入例）'!$A$1:$X$47</definedName>
    <definedName name="_xlnm.Print_Area" localSheetId="2">'様式6-3'!$A$1:$G$29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W11" i="7" l="1"/>
  <c r="M22" i="8"/>
  <c r="G42" i="8" l="1"/>
  <c r="S42" i="8" l="1"/>
  <c r="G45" i="8" s="1"/>
  <c r="S45" i="8" s="1"/>
  <c r="S39" i="8" l="1"/>
  <c r="Y11" i="8" l="1"/>
  <c r="Y10" i="8"/>
  <c r="Y6" i="8"/>
  <c r="W43" i="7" l="1"/>
  <c r="W38" i="7"/>
  <c r="AB44" i="8" s="1"/>
  <c r="W31" i="7"/>
  <c r="W26" i="7"/>
  <c r="AB43" i="8" s="1"/>
  <c r="W19" i="7"/>
  <c r="K2" i="7"/>
  <c r="E2"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専門課程の場合は1/2、高等課程の場合は1/3を選択すること。</t>
        </r>
      </text>
    </comment>
    <comment ref="M22" authorId="0" shapeId="0">
      <text>
        <r>
          <rPr>
            <b/>
            <sz val="9"/>
            <color indexed="81"/>
            <rFont val="MS P ゴシック"/>
            <family val="3"/>
            <charset val="128"/>
          </rPr>
          <t>自動計算のため記入しないこと</t>
        </r>
      </text>
    </comment>
    <comment ref="G42" authorId="0" shapeId="0">
      <text>
        <r>
          <rPr>
            <b/>
            <sz val="9"/>
            <color indexed="81"/>
            <rFont val="MS P ゴシック"/>
            <family val="3"/>
            <charset val="128"/>
          </rPr>
          <t>自動計算のため記入しないこと</t>
        </r>
      </text>
    </comment>
    <comment ref="S42" authorId="0" shapeId="0">
      <text>
        <r>
          <rPr>
            <b/>
            <sz val="9"/>
            <color indexed="81"/>
            <rFont val="MS P ゴシック"/>
            <family val="3"/>
            <charset val="128"/>
          </rPr>
          <t>自動計算のため記入しないこと</t>
        </r>
      </text>
    </comment>
    <comment ref="G45" authorId="0" shapeId="0">
      <text>
        <r>
          <rPr>
            <b/>
            <sz val="9"/>
            <color indexed="81"/>
            <rFont val="MS P ゴシック"/>
            <family val="3"/>
            <charset val="128"/>
          </rPr>
          <t>自動計算のため記入しないこと</t>
        </r>
      </text>
    </comment>
    <comment ref="S45" authorId="0" shapeId="0">
      <text>
        <r>
          <rPr>
            <b/>
            <sz val="9"/>
            <color indexed="81"/>
            <rFont val="MS P ゴシック"/>
            <family val="3"/>
            <charset val="128"/>
          </rPr>
          <t>自動計算のため記入しないこと</t>
        </r>
      </text>
    </comment>
  </commentList>
</comments>
</file>

<file path=xl/comments2.xml><?xml version="1.0" encoding="utf-8"?>
<comments xmlns="http://schemas.openxmlformats.org/spreadsheetml/2006/main">
  <authors>
    <author>文部科学省</author>
    <author>m</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 ref="W11" authorId="1"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<sst xmlns="http://schemas.openxmlformats.org/spreadsheetml/2006/main" count="215" uniqueCount="174">
  <si>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</si>
  <si>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</si>
  <si>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</si>
  <si>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</si>
  <si>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</si>
  <si>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</si>
  <si>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</si>
  <si>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</si>
  <si>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</si>
  <si>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</si>
  <si>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</si>
  <si>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</si>
  <si>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</si>
  <si>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</si>
  <si>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</si>
  <si>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</si>
  <si>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</si>
  <si>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</si>
  <si>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</si>
  <si>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</si>
  <si>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</si>
  <si>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</si>
  <si>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</si>
  <si>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</si>
  <si>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</si>
  <si>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</si>
  <si>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</si>
  <si>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</si>
  <si>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</si>
  <si>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</si>
  <si>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</si>
  <si>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</si>
  <si>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</si>
  <si>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</si>
  <si>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</si>
  <si>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</si>
  <si>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</si>
  <si>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</si>
  <si>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</si>
  <si>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</si>
  <si>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</si>
  <si>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</si>
  <si>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</si>
  <si>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</si>
  <si>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</si>
  <si>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</si>
  <si>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</si>
  <si>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</si>
  <si>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</si>
  <si>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</si>
  <si>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</si>
  <si>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</si>
  <si>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</si>
  <si>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</si>
  <si>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</si>
  <si>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</si>
  <si>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</si>
  <si>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</si>
  <si>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</si>
  <si>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</si>
  <si>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</si>
  <si>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</si>
  <si>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</si>
  <si>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</si>
  <si>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</si>
  <si>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</si>
  <si>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</si>
  <si>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</si>
  <si>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</si>
  <si>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</si>
  <si>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</si>
  <si>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</si>
  <si>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</si>
  <si>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教員・生徒数調書（平成30年４月１日現在）</t>
    <phoneticPr fontId="3"/>
  </si>
  <si>
    <t>様式６－１（ブロック塀）</t>
    <rPh sb="0" eb="2">
      <t>ヨウシキ</t>
    </rPh>
    <rPh sb="10" eb="11">
      <t>ベイ</t>
    </rPh>
    <phoneticPr fontId="3"/>
  </si>
  <si>
    <t>平成</t>
    <rPh sb="0" eb="2">
      <t>ヘイセイ</t>
    </rPh>
    <phoneticPr fontId="3"/>
  </si>
  <si>
    <t>年度</t>
    <rPh sb="0" eb="2">
      <t>ネンド</t>
    </rPh>
    <phoneticPr fontId="3"/>
  </si>
  <si>
    <t>ブロック塀等安全対策事業</t>
    <rPh sb="4" eb="5">
      <t>ベイ</t>
    </rPh>
    <rPh sb="5" eb="6">
      <t>ナド</t>
    </rPh>
    <rPh sb="6" eb="8">
      <t>アンゼン</t>
    </rPh>
    <rPh sb="8" eb="10">
      <t>タイサク</t>
    </rPh>
    <rPh sb="10" eb="12">
      <t>ジギョウ</t>
    </rPh>
    <phoneticPr fontId="3"/>
  </si>
  <si>
    <t>計画調書</t>
    <rPh sb="0" eb="2">
      <t>ケイカク</t>
    </rPh>
    <rPh sb="2" eb="4">
      <t>チョウショ</t>
    </rPh>
    <phoneticPr fontId="3"/>
  </si>
  <si>
    <t>学校名</t>
    <rPh sb="0" eb="2">
      <t>ガッコウ</t>
    </rPh>
    <rPh sb="2" eb="3">
      <t>メイ</t>
    </rPh>
    <phoneticPr fontId="3"/>
  </si>
  <si>
    <t>（予定）着手日(※)</t>
    <rPh sb="1" eb="3">
      <t>ヨテイ</t>
    </rPh>
    <rPh sb="4" eb="6">
      <t>チャクシュ</t>
    </rPh>
    <rPh sb="6" eb="7">
      <t>ヒ</t>
    </rPh>
    <phoneticPr fontId="3"/>
  </si>
  <si>
    <t>年</t>
    <rPh sb="0" eb="1">
      <t>ネン</t>
    </rPh>
    <phoneticPr fontId="3"/>
  </si>
  <si>
    <t>月</t>
    <rPh sb="0" eb="1">
      <t>ツキ</t>
    </rPh>
    <phoneticPr fontId="3"/>
  </si>
  <si>
    <t>日</t>
    <rPh sb="0" eb="1">
      <t>ヒ</t>
    </rPh>
    <phoneticPr fontId="3"/>
  </si>
  <si>
    <t>事前着手承認申請</t>
    <rPh sb="0" eb="2">
      <t>ジゼン</t>
    </rPh>
    <rPh sb="2" eb="4">
      <t>チャクシュ</t>
    </rPh>
    <rPh sb="4" eb="6">
      <t>ショウニン</t>
    </rPh>
    <rPh sb="6" eb="8">
      <t>シンセイ</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</si>
  <si>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</si>
  <si>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</si>
  <si>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</si>
  <si>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</si>
  <si>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</si>
  <si>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</si>
  <si>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</si>
  <si>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</si>
  <si>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</si>
  <si>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</si>
  <si>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</si>
  <si>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</si>
  <si>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</si>
  <si>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</si>
  <si>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</si>
  <si>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</si>
  <si>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</si>
  <si>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</si>
  <si>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</si>
  <si>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</si>
  <si>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</si>
  <si>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</si>
  <si>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</si>
  <si>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</si>
  <si>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</si>
  <si>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</si>
  <si>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</si>
  <si>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</si>
  <si>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</si>
  <si>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</si>
  <si>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</si>
  <si>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</si>
  <si>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</si>
  <si>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</si>
  <si>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</si>
  <si>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</si>
  <si>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</si>
  <si>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</si>
  <si>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</si>
  <si>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</si>
  <si>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</si>
  <si>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</si>
  <si>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</si>
  <si>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</si>
  <si>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</si>
  <si>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</si>
  <si>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</si>
  <si>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様式６－２（ブロック塀）</t>
    <rPh sb="0" eb="2">
      <t>ヨウシキ</t>
    </rPh>
    <rPh sb="10" eb="11">
      <t>ベイ</t>
    </rPh>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</si>
  <si>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</si>
  <si>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</si>
  <si>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</si>
  <si>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</si>
  <si>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補助対象工事費（様式６－１ ⑮と一致）</t>
    <rPh sb="0" eb="2">
      <t>ホジョ</t>
    </rPh>
    <rPh sb="2" eb="4">
      <t>タイショウ</t>
    </rPh>
    <rPh sb="4" eb="7">
      <t>コウジヒ</t>
    </rPh>
    <rPh sb="8" eb="10">
      <t>ヨウシキ</t>
    </rPh>
    <rPh sb="16" eb="18">
      <t>イッチ</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</si>
  <si>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</si>
  <si>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</si>
  <si>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本事業に係る総工事費（様式６－１ ⑭と一致）</t>
    <rPh sb="0" eb="1">
      <t>ホン</t>
    </rPh>
    <rPh sb="1" eb="3">
      <t>ジギョウ</t>
    </rPh>
    <rPh sb="4" eb="5">
      <t>カカ</t>
    </rPh>
    <rPh sb="6" eb="7">
      <t>ソウ</t>
    </rPh>
    <rPh sb="7" eb="10">
      <t>コウジヒ</t>
    </rPh>
    <rPh sb="11" eb="13">
      <t>ヨウシキ</t>
    </rPh>
    <rPh sb="19" eb="21">
      <t>イッチ</t>
    </rPh>
    <phoneticPr fontId="3"/>
  </si>
  <si>
    <t>点検調査費</t>
    <rPh sb="0" eb="2">
      <t>テンケン</t>
    </rPh>
    <rPh sb="2" eb="4">
      <t>チョウサ</t>
    </rPh>
    <rPh sb="4" eb="5">
      <t>ヒ</t>
    </rPh>
    <phoneticPr fontId="3"/>
  </si>
  <si>
    <t>補助対象点検調査費（様式６－１ ⑲と一致）</t>
    <rPh sb="0" eb="2">
      <t>ホジョ</t>
    </rPh>
    <rPh sb="2" eb="4">
      <t>タイショウ</t>
    </rPh>
    <rPh sb="4" eb="6">
      <t>テンケン</t>
    </rPh>
    <rPh sb="6" eb="8">
      <t>チョウサ</t>
    </rPh>
    <rPh sb="8" eb="9">
      <t>ヒ</t>
    </rPh>
    <rPh sb="10" eb="12">
      <t>ヨウシキ</t>
    </rPh>
    <rPh sb="18" eb="20">
      <t>イッチ</t>
    </rPh>
    <phoneticPr fontId="3"/>
  </si>
  <si>
    <t>補助対象外　点検調査費</t>
    <rPh sb="0" eb="2">
      <t>ホジョ</t>
    </rPh>
    <rPh sb="2" eb="5">
      <t>タイショウガイ</t>
    </rPh>
    <rPh sb="6" eb="8">
      <t>テンケン</t>
    </rPh>
    <rPh sb="8" eb="10">
      <t>チョウサ</t>
    </rPh>
    <rPh sb="10" eb="11">
      <t>ヒ</t>
    </rPh>
    <phoneticPr fontId="3"/>
  </si>
  <si>
    <t>点検調査費（様式６－１ ⑱と一致）</t>
    <rPh sb="0" eb="2">
      <t>テンケン</t>
    </rPh>
    <rPh sb="2" eb="4">
      <t>チョウサ</t>
    </rPh>
    <rPh sb="4" eb="5">
      <t>ヒ</t>
    </rPh>
    <rPh sb="6" eb="8">
      <t>ヨウシキ</t>
    </rPh>
    <rPh sb="14" eb="16">
      <t>イッチ</t>
    </rPh>
    <phoneticPr fontId="3"/>
  </si>
  <si>
    <t>補助対象実施設計費（様式６－１ ㉑と一致）</t>
    <rPh sb="0" eb="2">
      <t>ホジョ</t>
    </rPh>
    <rPh sb="2" eb="4">
      <t>タイショウ</t>
    </rPh>
    <rPh sb="4" eb="6">
      <t>ジッシ</t>
    </rPh>
    <rPh sb="6" eb="8">
      <t>セッケイ</t>
    </rPh>
    <rPh sb="8" eb="9">
      <t>ヒ</t>
    </rPh>
    <rPh sb="10" eb="12">
      <t>ヨウシキ</t>
    </rPh>
    <rPh sb="18" eb="20">
      <t>イッチ</t>
    </rPh>
    <phoneticPr fontId="3"/>
  </si>
  <si>
    <t>補助対象外　実施設計費</t>
    <rPh sb="0" eb="2">
      <t>ホジョ</t>
    </rPh>
    <rPh sb="2" eb="5">
      <t>タイショウガイ</t>
    </rPh>
    <rPh sb="6" eb="8">
      <t>ジッシ</t>
    </rPh>
    <rPh sb="8" eb="10">
      <t>セッケイ</t>
    </rPh>
    <rPh sb="10" eb="11">
      <t>ヒ</t>
    </rPh>
    <phoneticPr fontId="3"/>
  </si>
  <si>
    <t>実施設計費（様式６－１ ⑳と一致）</t>
    <rPh sb="0" eb="2">
      <t>ジッシ</t>
    </rPh>
    <rPh sb="2" eb="4">
      <t>セッケイ</t>
    </rPh>
    <rPh sb="4" eb="5">
      <t>ヒ</t>
    </rPh>
    <rPh sb="6" eb="8">
      <t>ヨウシキ</t>
    </rPh>
    <rPh sb="14" eb="16">
      <t>イッチ</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</si>
  <si>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</si>
  <si>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</si>
  <si>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様式６-３（ブロック塀）</t>
    <rPh sb="0" eb="2">
      <t>ヨウシキ</t>
    </rPh>
    <rPh sb="10" eb="11">
      <t>ヘイ</t>
    </rPh>
    <phoneticPr fontId="3"/>
  </si>
  <si>
    <t>補助率</t>
    <rPh sb="0" eb="2">
      <t>ホジョ</t>
    </rPh>
    <rPh sb="2" eb="3">
      <t>リツ</t>
    </rPh>
    <phoneticPr fontId="3"/>
  </si>
  <si>
    <t>工事明細</t>
    <rPh sb="0" eb="2">
      <t>コウジ</t>
    </rPh>
    <rPh sb="2" eb="4">
      <t>メイサイ</t>
    </rPh>
    <phoneticPr fontId="3"/>
  </si>
  <si>
    <t>内　　　　　　容</t>
    <rPh sb="0" eb="1">
      <t>ウチ</t>
    </rPh>
    <rPh sb="7" eb="8">
      <t>カタチ</t>
    </rPh>
    <phoneticPr fontId="3"/>
  </si>
  <si>
    <t>内　　　　　容</t>
    <rPh sb="0" eb="1">
      <t>ウチ</t>
    </rPh>
    <rPh sb="6" eb="7">
      <t>カタチ</t>
    </rPh>
    <phoneticPr fontId="3"/>
  </si>
  <si>
    <t>高等課程</t>
  </si>
  <si>
    <t>学校法人○○</t>
    <rPh sb="0" eb="2">
      <t>ガッコウ</t>
    </rPh>
    <rPh sb="2" eb="4">
      <t>ホウジン</t>
    </rPh>
    <phoneticPr fontId="3"/>
  </si>
  <si>
    <t>○○○○学校</t>
    <rPh sb="4" eb="6">
      <t>ガッコウ</t>
    </rPh>
    <phoneticPr fontId="3"/>
  </si>
  <si>
    <t>XXXXXXXX</t>
    <phoneticPr fontId="3"/>
  </si>
  <si>
    <t>●●　●●</t>
    <phoneticPr fontId="3"/>
  </si>
  <si>
    <t>△△△△ブロック塀改修工事</t>
    <rPh sb="8" eb="9">
      <t>ベイ</t>
    </rPh>
    <rPh sb="9" eb="11">
      <t>カイシュウ</t>
    </rPh>
    <rPh sb="11" eb="13">
      <t>コウジ</t>
    </rPh>
    <phoneticPr fontId="3"/>
  </si>
  <si>
    <t>申請済</t>
  </si>
  <si>
    <t>３０年度中</t>
  </si>
  <si>
    <t>1-10</t>
    <phoneticPr fontId="3"/>
  </si>
  <si>
    <t>○○ブロック塀改修</t>
    <rPh sb="6" eb="7">
      <t>ベイ</t>
    </rPh>
    <rPh sb="7" eb="9">
      <t>カイシュウ</t>
    </rPh>
    <phoneticPr fontId="3"/>
  </si>
  <si>
    <t>（工事区分で記載した費目がの具体的にどのような工事であるのか簡潔に記載。）</t>
    <phoneticPr fontId="3"/>
  </si>
  <si>
    <t>70ｍ</t>
    <phoneticPr fontId="3"/>
  </si>
  <si>
    <t>消費税</t>
    <rPh sb="0" eb="3">
      <t>ショウヒゼイ</t>
    </rPh>
    <phoneticPr fontId="3"/>
  </si>
  <si>
    <t>内部点検</t>
    <rPh sb="0" eb="2">
      <t>ナイブ</t>
    </rPh>
    <rPh sb="2" eb="4">
      <t>テンケン</t>
    </rPh>
    <phoneticPr fontId="3"/>
  </si>
  <si>
    <t>○○ブロック塀実施設計費</t>
    <rPh sb="6" eb="7">
      <t>ベイ</t>
    </rPh>
    <rPh sb="7" eb="9">
      <t>ジッシ</t>
    </rPh>
    <rPh sb="9" eb="11">
      <t>セッケイ</t>
    </rPh>
    <rPh sb="11" eb="12">
      <t>ヒ</t>
    </rPh>
    <phoneticPr fontId="3"/>
  </si>
  <si>
    <t>監理費</t>
    <rPh sb="0" eb="2">
      <t>カンリ</t>
    </rPh>
    <rPh sb="2" eb="3">
      <t>ヒ</t>
    </rPh>
    <phoneticPr fontId="3"/>
  </si>
  <si>
    <t>ブロック塀の設置年月日</t>
    <rPh sb="4" eb="5">
      <t>ベイ</t>
    </rPh>
    <rPh sb="6" eb="8">
      <t>セッチ</t>
    </rPh>
    <rPh sb="8" eb="11">
      <t>ネンガッピ</t>
    </rPh>
    <rPh sb="9" eb="11">
      <t>ガッピ</t>
    </rPh>
    <phoneticPr fontId="3"/>
  </si>
  <si>
    <t>日</t>
    <rPh sb="0" eb="1">
      <t>ニチ</t>
    </rPh>
    <phoneticPr fontId="3"/>
  </si>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</sst>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quot;▲ &quot;#,##0"/>
    <numFmt numFmtId="178" formatCode="0_);[Red]\(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1"/>
      <name val="ＭＳ Ｐゴシック"/>
      <family val="3"/>
      <charset val="128"/>
      <scheme val="minor"/>
    </font>
    <font>
      <sz val="14"/>
      <color rgb="FFFF0000"/>
      <name val="ＭＳ Ｐゴシック"/>
      <family val="3"/>
      <charset val="128"/>
    </font>
    <font>
      <sz val="11"/>
      <color rgb="FFFF0000"/>
      <name val="ＭＳ Ｐ明朝"/>
      <family val="1"/>
      <charset val="128"/>
    </font>
    <font>
      <sz val="11"/>
      <color rgb="FFFF0000"/>
      <name val="ＭＳ Ｐゴシック"/>
      <family val="3"/>
      <charset val="128"/>
    </font>
    <font>
      <sz val="10"/>
      <color rgb="FFFF0000"/>
      <name val="ＭＳ Ｐ明朝"/>
      <family val="1"/>
      <charset val="128"/>
    </font>
    <font>
      <sz val="12"/>
      <color rgb="FFFF0000"/>
      <name val="ＭＳ Ｐ明朝"/>
      <family val="1"/>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5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6" fillId="0" borderId="0" xfId="0" applyFont="1" applyAlignment="1" applyProtection="1">
      <alignment vertical="center"/>
      <protection hidden="1"/>
    </xf>
    <xf numFmtId="0" fontId="6" fillId="0" borderId="0" xfId="0" applyFont="1" applyAlignment="1" applyProtection="1">
      <alignment horizontal="center"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23" fillId="0" borderId="47" xfId="0" applyFont="1" applyFill="1" applyBorder="1" applyAlignment="1">
      <alignment horizontal="center" vertical="distributed"/>
    </xf>
    <xf numFmtId="12" fontId="2" fillId="0" borderId="0" xfId="0" applyNumberFormat="1" applyFont="1" applyProtection="1">
      <alignment vertical="center"/>
    </xf>
    <xf numFmtId="12" fontId="2" fillId="0" borderId="0" xfId="0" applyNumberFormat="1" applyFont="1" applyAlignment="1" applyProtection="1">
      <alignment vertical="center"/>
    </xf>
    <xf numFmtId="49" fontId="34" fillId="2" borderId="14" xfId="0" applyNumberFormat="1" applyFont="1" applyFill="1" applyBorder="1" applyAlignment="1">
      <alignment horizontal="center" vertical="center" wrapText="1"/>
    </xf>
    <xf numFmtId="49" fontId="34" fillId="2" borderId="33" xfId="0" applyNumberFormat="1" applyFont="1" applyFill="1" applyBorder="1" applyAlignment="1">
      <alignment horizontal="center" vertical="center" wrapText="1"/>
    </xf>
    <xf numFmtId="0" fontId="36" fillId="0" borderId="6" xfId="0" applyNumberFormat="1" applyFont="1" applyFill="1" applyBorder="1" applyAlignment="1" applyProtection="1">
      <alignment horizontal="center" vertical="center" shrinkToFit="1"/>
      <protection locked="0"/>
    </xf>
    <xf numFmtId="0" fontId="38" fillId="0" borderId="32" xfId="0" applyFont="1" applyFill="1" applyBorder="1" applyAlignment="1">
      <alignment horizontal="center" vertical="distributed"/>
    </xf>
    <xf numFmtId="0" fontId="38" fillId="0" borderId="33" xfId="0" applyFont="1" applyFill="1" applyBorder="1" applyAlignment="1">
      <alignment horizontal="center" vertical="distributed"/>
    </xf>
    <xf numFmtId="49" fontId="40" fillId="2" borderId="14" xfId="0" applyNumberFormat="1" applyFont="1" applyFill="1" applyBorder="1" applyAlignment="1">
      <alignment horizontal="center" vertical="center" wrapText="1"/>
    </xf>
    <xf numFmtId="49" fontId="40" fillId="2" borderId="33" xfId="0" applyNumberFormat="1"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17" xfId="0" applyFont="1" applyBorder="1" applyAlignment="1">
      <alignment horizontal="left" vertical="center" wrapText="1"/>
    </xf>
    <xf numFmtId="0" fontId="0"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6" xfId="0" applyNumberFormat="1" applyFont="1" applyBorder="1" applyAlignment="1">
      <alignment horizontal="left" vertical="center" wrapText="1"/>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35" fillId="0" borderId="2"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6" fillId="0" borderId="0" xfId="0" applyFont="1" applyAlignment="1" applyProtection="1">
      <alignment horizontal="right" vertical="center"/>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0" fontId="8" fillId="4" borderId="11"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36" fillId="0" borderId="11"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protection locked="0"/>
    </xf>
    <xf numFmtId="0" fontId="36" fillId="0" borderId="17" xfId="0" applyFont="1" applyFill="1" applyBorder="1" applyAlignment="1" applyProtection="1">
      <alignment horizontal="center" vertical="center" shrinkToFit="1"/>
      <protection locked="0"/>
    </xf>
    <xf numFmtId="49" fontId="36" fillId="0" borderId="11" xfId="0" applyNumberFormat="1" applyFont="1" applyFill="1" applyBorder="1" applyAlignment="1" applyProtection="1">
      <alignment horizontal="center" vertical="center" shrinkToFit="1"/>
      <protection locked="0"/>
    </xf>
    <xf numFmtId="49" fontId="36" fillId="0" borderId="6" xfId="0" applyNumberFormat="1" applyFont="1" applyFill="1" applyBorder="1" applyAlignment="1" applyProtection="1">
      <alignment horizontal="center" vertical="center" shrinkToFit="1"/>
      <protection locked="0"/>
    </xf>
    <xf numFmtId="49" fontId="36" fillId="0" borderId="17" xfId="0" applyNumberFormat="1"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distributed" vertical="center" wrapText="1" indent="1" shrinkToFit="1"/>
    </xf>
    <xf numFmtId="49" fontId="36" fillId="0" borderId="11"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vertical="center"/>
      <protection locked="0"/>
    </xf>
    <xf numFmtId="49" fontId="37" fillId="0" borderId="17" xfId="0" applyNumberFormat="1" applyFont="1" applyBorder="1" applyAlignment="1" applyProtection="1">
      <alignment vertical="center"/>
      <protection locked="0"/>
    </xf>
    <xf numFmtId="0" fontId="37" fillId="0" borderId="11"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178" fontId="36" fillId="0" borderId="11" xfId="0" applyNumberFormat="1" applyFont="1" applyBorder="1" applyAlignment="1" applyProtection="1">
      <alignment horizontal="center" vertical="center"/>
      <protection locked="0"/>
    </xf>
    <xf numFmtId="178" fontId="36" fillId="0" borderId="6" xfId="0" applyNumberFormat="1" applyFont="1" applyBorder="1" applyAlignment="1" applyProtection="1">
      <alignment horizontal="center" vertical="center"/>
      <protection locked="0"/>
    </xf>
    <xf numFmtId="178" fontId="36" fillId="0" borderId="17" xfId="0" applyNumberFormat="1" applyFont="1" applyBorder="1" applyAlignment="1" applyProtection="1">
      <alignment horizontal="center" vertical="center"/>
      <protection locked="0"/>
    </xf>
    <xf numFmtId="0" fontId="36" fillId="2" borderId="11"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0" fontId="8" fillId="4" borderId="17" xfId="0" applyFont="1" applyFill="1" applyBorder="1" applyAlignment="1" applyProtection="1">
      <alignment horizontal="center" vertical="center" shrinkToFit="1"/>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178" fontId="36" fillId="0" borderId="11" xfId="0" applyNumberFormat="1" applyFont="1" applyFill="1" applyBorder="1" applyAlignment="1" applyProtection="1">
      <alignment horizontal="center" vertical="center" shrinkToFit="1"/>
      <protection locked="0"/>
    </xf>
    <xf numFmtId="178" fontId="36" fillId="0" borderId="6" xfId="0" applyNumberFormat="1" applyFont="1" applyFill="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36" fillId="0" borderId="2" xfId="0" applyNumberFormat="1" applyFont="1" applyFill="1" applyBorder="1" applyAlignment="1" applyProtection="1">
      <alignment horizontal="center" vertical="center" shrinkToFit="1"/>
    </xf>
    <xf numFmtId="12" fontId="37" fillId="0" borderId="2" xfId="0" applyNumberFormat="1" applyFont="1" applyFill="1" applyBorder="1" applyAlignment="1" applyProtection="1">
      <alignment horizontal="center" vertical="center"/>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176" fontId="35" fillId="2" borderId="11" xfId="0" applyNumberFormat="1" applyFont="1" applyFill="1" applyBorder="1" applyAlignment="1" applyProtection="1">
      <alignment horizontal="right" vertical="center" shrinkToFit="1"/>
      <protection locked="0"/>
    </xf>
    <xf numFmtId="176" fontId="35" fillId="2" borderId="6" xfId="0" applyNumberFormat="1" applyFont="1" applyFill="1" applyBorder="1" applyAlignment="1" applyProtection="1">
      <alignment horizontal="right" vertical="center" shrinkToFit="1"/>
      <protection locked="0"/>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0" fontId="0" fillId="4" borderId="11" xfId="0" applyFont="1" applyFill="1" applyBorder="1" applyAlignment="1">
      <alignment horizontal="center" vertical="center"/>
    </xf>
    <xf numFmtId="0" fontId="0" fillId="4" borderId="6" xfId="0" applyFont="1" applyFill="1" applyBorder="1" applyAlignment="1">
      <alignment horizontal="center" vertical="center"/>
    </xf>
    <xf numFmtId="0" fontId="37" fillId="0" borderId="1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48" xfId="0" applyFont="1" applyBorder="1" applyAlignment="1">
      <alignment horizontal="center" vertical="center" wrapTex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35" fillId="2" borderId="5" xfId="0" applyNumberFormat="1" applyFont="1" applyFill="1" applyBorder="1" applyAlignment="1">
      <alignment horizontal="right" vertical="center" shrinkToFit="1"/>
    </xf>
    <xf numFmtId="176" fontId="35" fillId="2" borderId="3" xfId="0" applyNumberFormat="1" applyFont="1" applyFill="1" applyBorder="1" applyAlignment="1">
      <alignment horizontal="right" vertical="center" shrinkToFit="1"/>
    </xf>
    <xf numFmtId="176" fontId="35" fillId="2" borderId="5" xfId="0" applyNumberFormat="1" applyFont="1" applyFill="1" applyBorder="1" applyAlignment="1" applyProtection="1">
      <alignment horizontal="right" vertical="center"/>
      <protection locked="0"/>
    </xf>
    <xf numFmtId="176" fontId="35" fillId="2" borderId="3" xfId="0" applyNumberFormat="1" applyFont="1" applyFill="1" applyBorder="1" applyAlignment="1" applyProtection="1">
      <alignment horizontal="right" vertical="center"/>
      <protection locked="0"/>
    </xf>
    <xf numFmtId="176" fontId="35" fillId="2" borderId="19" xfId="0" applyNumberFormat="1" applyFont="1" applyFill="1" applyBorder="1" applyAlignment="1" applyProtection="1">
      <alignment horizontal="right" vertical="center"/>
      <protection locked="0"/>
    </xf>
    <xf numFmtId="176" fontId="35" fillId="2" borderId="0" xfId="0" applyNumberFormat="1" applyFont="1" applyFill="1" applyBorder="1" applyAlignment="1" applyProtection="1">
      <alignment horizontal="right" vertical="center"/>
      <protection locked="0"/>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0" xfId="0" applyFont="1" applyAlignment="1">
      <alignment horizontal="left" vertical="top"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6" xfId="0" applyFont="1" applyFill="1" applyBorder="1" applyAlignment="1" applyProtection="1">
      <alignment horizontal="center" vertical="center" wrapText="1" shrinkToFit="1"/>
    </xf>
    <xf numFmtId="0" fontId="8" fillId="4" borderId="17" xfId="0" applyFont="1" applyFill="1" applyBorder="1" applyAlignment="1" applyProtection="1">
      <alignment horizontal="center" vertical="center" wrapText="1" shrinkToFit="1"/>
    </xf>
    <xf numFmtId="38" fontId="35" fillId="0" borderId="11" xfId="8" applyFont="1" applyBorder="1" applyAlignment="1">
      <alignment horizontal="right" vertical="center" shrinkToFit="1"/>
    </xf>
    <xf numFmtId="38" fontId="35" fillId="0" borderId="6" xfId="8" applyFont="1" applyBorder="1" applyAlignment="1">
      <alignment horizontal="right" vertical="center" shrinkToFit="1"/>
    </xf>
    <xf numFmtId="176" fontId="35" fillId="2" borderId="6" xfId="0" applyNumberFormat="1" applyFont="1" applyFill="1" applyBorder="1" applyAlignment="1" applyProtection="1">
      <alignment horizontal="right" vertical="center"/>
      <protection locked="0"/>
    </xf>
    <xf numFmtId="176" fontId="35" fillId="2" borderId="20" xfId="0" applyNumberFormat="1" applyFont="1" applyFill="1" applyBorder="1" applyAlignment="1">
      <alignment horizontal="right" vertical="center"/>
    </xf>
    <xf numFmtId="176" fontId="35" fillId="2" borderId="21" xfId="0" applyNumberFormat="1" applyFont="1" applyFill="1" applyBorder="1" applyAlignment="1">
      <alignment horizontal="right" vertical="center"/>
    </xf>
    <xf numFmtId="38" fontId="35" fillId="0" borderId="11" xfId="8" applyFont="1" applyBorder="1" applyAlignment="1" applyProtection="1">
      <alignment horizontal="right" vertical="center" shrinkToFit="1"/>
      <protection locked="0"/>
    </xf>
    <xf numFmtId="38" fontId="35" fillId="0" borderId="6" xfId="8" applyFont="1" applyBorder="1" applyAlignment="1" applyProtection="1">
      <alignment horizontal="right" vertical="center" shrinkToFit="1"/>
      <protection locked="0"/>
    </xf>
    <xf numFmtId="38" fontId="35" fillId="0" borderId="11" xfId="8" applyFont="1" applyFill="1" applyBorder="1" applyAlignment="1">
      <alignment horizontal="right" vertical="center" shrinkToFit="1"/>
    </xf>
    <xf numFmtId="38" fontId="35" fillId="0" borderId="6" xfId="8" applyFont="1" applyFill="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xf>
    <xf numFmtId="38" fontId="26" fillId="0" borderId="29" xfId="8" applyFont="1" applyFill="1" applyBorder="1" applyAlignment="1" applyProtection="1">
      <alignment horizontal="right" vertical="center" shrinkToFit="1"/>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0" fontId="28" fillId="4" borderId="11"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40" fillId="0" borderId="38" xfId="0" applyFont="1" applyBorder="1" applyAlignment="1">
      <alignment vertical="center" shrinkToFit="1"/>
    </xf>
    <xf numFmtId="0" fontId="40" fillId="0" borderId="39" xfId="0" applyFont="1" applyBorder="1" applyAlignment="1">
      <alignment vertical="center" shrinkToFit="1"/>
    </xf>
    <xf numFmtId="0" fontId="40" fillId="0" borderId="40" xfId="0" applyFont="1" applyBorder="1" applyAlignment="1">
      <alignment vertical="center" shrinkToFit="1"/>
    </xf>
    <xf numFmtId="0" fontId="40" fillId="0" borderId="41" xfId="0" applyFont="1" applyBorder="1" applyAlignment="1">
      <alignment vertical="center" shrinkToFit="1"/>
    </xf>
    <xf numFmtId="0" fontId="40" fillId="0" borderId="42" xfId="0" applyFont="1" applyBorder="1" applyAlignment="1">
      <alignment vertical="center" shrinkToFit="1"/>
    </xf>
    <xf numFmtId="0" fontId="40" fillId="0" borderId="43" xfId="0" applyFont="1" applyBorder="1" applyAlignment="1">
      <alignment vertical="center" shrinkToFit="1"/>
    </xf>
    <xf numFmtId="0" fontId="34" fillId="0" borderId="41" xfId="0" applyFont="1" applyBorder="1" applyAlignment="1">
      <alignment vertical="center" shrinkToFit="1"/>
    </xf>
    <xf numFmtId="0" fontId="34" fillId="0" borderId="42" xfId="0" applyFont="1" applyBorder="1" applyAlignment="1">
      <alignment vertical="center" shrinkToFit="1"/>
    </xf>
    <xf numFmtId="0" fontId="34" fillId="0" borderId="43" xfId="0"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34" fillId="0" borderId="46" xfId="0" applyFont="1" applyBorder="1" applyAlignment="1">
      <alignment vertical="center" shrinkToFit="1"/>
    </xf>
    <xf numFmtId="0" fontId="9" fillId="4" borderId="2"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9" fillId="4" borderId="2" xfId="0" applyFont="1" applyFill="1" applyBorder="1" applyAlignment="1">
      <alignment horizontal="center" vertical="distributed" textRotation="255" justifyLastLine="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9" fillId="0" borderId="41" xfId="0" applyFont="1" applyBorder="1" applyAlignment="1">
      <alignment vertical="center" shrinkToFit="1"/>
    </xf>
    <xf numFmtId="0" fontId="9" fillId="0" borderId="42" xfId="0" applyFont="1" applyBorder="1" applyAlignment="1">
      <alignment vertical="center" shrinkToFit="1"/>
    </xf>
    <xf numFmtId="0" fontId="9" fillId="0" borderId="43" xfId="0" applyFont="1" applyBorder="1" applyAlignment="1">
      <alignment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177" fontId="28" fillId="4" borderId="13" xfId="0" applyNumberFormat="1" applyFont="1" applyFill="1" applyBorder="1" applyAlignment="1">
      <alignment horizontal="center" vertical="center" shrinkToFit="1"/>
    </xf>
    <xf numFmtId="0" fontId="39" fillId="0" borderId="38" xfId="0" applyFont="1" applyBorder="1" applyAlignment="1">
      <alignment horizontal="left" vertical="center" shrinkToFit="1"/>
    </xf>
    <xf numFmtId="0" fontId="39" fillId="0" borderId="39" xfId="0" applyFont="1" applyBorder="1" applyAlignment="1">
      <alignment horizontal="left" vertical="center" shrinkToFit="1"/>
    </xf>
    <xf numFmtId="0" fontId="39" fillId="0" borderId="40" xfId="0" applyFont="1" applyBorder="1" applyAlignment="1">
      <alignment horizontal="left" vertical="center" shrinkToFit="1"/>
    </xf>
    <xf numFmtId="177" fontId="39" fillId="0" borderId="32" xfId="0" applyNumberFormat="1" applyFont="1" applyBorder="1" applyAlignment="1">
      <alignment vertical="center" shrinkToFit="1"/>
    </xf>
    <xf numFmtId="0" fontId="39" fillId="0" borderId="41" xfId="0" applyFont="1" applyBorder="1" applyAlignment="1">
      <alignment horizontal="left" vertical="center" shrinkToFit="1"/>
    </xf>
    <xf numFmtId="0" fontId="39" fillId="0" borderId="42" xfId="0" applyFont="1" applyBorder="1" applyAlignment="1">
      <alignment horizontal="left" vertical="center" shrinkToFit="1"/>
    </xf>
    <xf numFmtId="0" fontId="39" fillId="0" borderId="43" xfId="0" applyFont="1" applyBorder="1" applyAlignment="1">
      <alignment horizontal="left" vertical="center" shrinkToFit="1"/>
    </xf>
    <xf numFmtId="177" fontId="39" fillId="0" borderId="33" xfId="0" applyNumberFormat="1" applyFont="1" applyBorder="1" applyAlignment="1">
      <alignment vertical="center" shrinkToFit="1"/>
    </xf>
    <xf numFmtId="0" fontId="39" fillId="0" borderId="44" xfId="0" applyFont="1" applyBorder="1" applyAlignment="1">
      <alignment horizontal="left" vertical="center" shrinkToFit="1"/>
    </xf>
    <xf numFmtId="0" fontId="39" fillId="0" borderId="45" xfId="0" applyFont="1" applyBorder="1" applyAlignment="1">
      <alignment horizontal="left" vertical="center" shrinkToFit="1"/>
    </xf>
    <xf numFmtId="0" fontId="39" fillId="0" borderId="46" xfId="0" applyFont="1" applyBorder="1" applyAlignment="1">
      <alignment horizontal="left" vertical="center" shrinkToFit="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justifyLastLine="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177" fontId="9" fillId="4" borderId="2" xfId="0" applyNumberFormat="1" applyFont="1" applyFill="1" applyBorder="1" applyAlignment="1">
      <alignment horizontal="center" vertical="center" shrinkToFit="1"/>
    </xf>
    <xf numFmtId="0" fontId="39" fillId="0" borderId="38" xfId="0" applyFont="1" applyBorder="1" applyAlignment="1">
      <alignment vertical="center" shrinkToFit="1"/>
    </xf>
    <xf numFmtId="0" fontId="39" fillId="0" borderId="39" xfId="0" applyFont="1" applyBorder="1" applyAlignment="1">
      <alignment vertical="center" shrinkToFit="1"/>
    </xf>
    <xf numFmtId="0" fontId="39" fillId="0" borderId="40" xfId="0" applyFont="1" applyBorder="1" applyAlignment="1">
      <alignment vertical="center" shrinkToFit="1"/>
    </xf>
    <xf numFmtId="0" fontId="39" fillId="0" borderId="41" xfId="0" applyFont="1" applyBorder="1" applyAlignment="1">
      <alignment vertical="center" shrinkToFit="1"/>
    </xf>
    <xf numFmtId="0" fontId="39" fillId="0" borderId="42" xfId="0" applyFont="1" applyBorder="1" applyAlignment="1">
      <alignment vertical="center" shrinkToFit="1"/>
    </xf>
    <xf numFmtId="0" fontId="39" fillId="0" borderId="43" xfId="0" applyFont="1" applyBorder="1" applyAlignment="1">
      <alignment vertical="center" shrinkToFit="1"/>
    </xf>
    <xf numFmtId="0" fontId="9" fillId="0" borderId="44" xfId="0" applyFont="1" applyBorder="1" applyAlignment="1">
      <alignment vertical="center" shrinkToFit="1"/>
    </xf>
    <xf numFmtId="0" fontId="9" fillId="0" borderId="45" xfId="0" applyFont="1" applyBorder="1" applyAlignment="1">
      <alignment vertical="center" shrinkToFit="1"/>
    </xf>
    <xf numFmtId="0" fontId="9" fillId="0" borderId="46" xfId="0" applyFont="1" applyBorder="1" applyAlignment="1">
      <alignment vertical="center" shrinkToFit="1"/>
    </xf>
    <xf numFmtId="177" fontId="9" fillId="0" borderId="47" xfId="0" applyNumberFormat="1" applyFont="1" applyBorder="1" applyAlignment="1">
      <alignment vertical="center" shrinkToFit="1"/>
    </xf>
    <xf numFmtId="177" fontId="39" fillId="0" borderId="47" xfId="0" applyNumberFormat="1" applyFont="1" applyBorder="1" applyAlignment="1">
      <alignment vertical="center" shrinkToFit="1"/>
    </xf>
    <xf numFmtId="177" fontId="9" fillId="0" borderId="33" xfId="0" applyNumberFormat="1" applyFont="1" applyBorder="1" applyAlignment="1">
      <alignment vertical="center" shrinkToFit="1"/>
    </xf>
    <xf numFmtId="0" fontId="28" fillId="0" borderId="44" xfId="0" applyFont="1" applyBorder="1" applyAlignment="1">
      <alignment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177" fontId="28" fillId="0" borderId="47" xfId="0" applyNumberFormat="1" applyFont="1" applyBorder="1" applyAlignment="1">
      <alignment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177" fontId="9" fillId="0" borderId="32"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11"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28" fillId="0" borderId="41" xfId="0" applyFont="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177" fontId="34" fillId="0" borderId="33" xfId="0" applyNumberFormat="1" applyFont="1" applyBorder="1" applyAlignment="1">
      <alignment vertical="center" shrinkToFit="1"/>
    </xf>
    <xf numFmtId="0" fontId="28" fillId="0" borderId="33" xfId="0" applyFont="1" applyBorder="1" applyAlignment="1">
      <alignment horizontal="center" vertical="center" shrinkToFit="1"/>
    </xf>
    <xf numFmtId="177" fontId="28" fillId="0" borderId="33" xfId="0" applyNumberFormat="1" applyFont="1" applyBorder="1" applyAlignment="1">
      <alignment vertical="center" shrinkToFit="1"/>
    </xf>
    <xf numFmtId="177" fontId="28" fillId="0" borderId="34" xfId="0" applyNumberFormat="1" applyFont="1" applyBorder="1" applyAlignment="1">
      <alignment vertical="center" shrinkToFit="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0" borderId="32" xfId="0" applyFont="1" applyBorder="1" applyAlignment="1">
      <alignment horizontal="center" vertical="center" shrinkToFit="1"/>
    </xf>
    <xf numFmtId="177" fontId="28" fillId="0" borderId="32" xfId="0" applyNumberFormat="1" applyFont="1" applyBorder="1" applyAlignment="1">
      <alignment vertical="center" shrinkToFit="1"/>
    </xf>
    <xf numFmtId="0" fontId="28"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28" fillId="4" borderId="6" xfId="0" applyFont="1" applyFill="1" applyBorder="1" applyAlignment="1">
      <alignment horizontal="center" vertical="center" shrinkToFit="1"/>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horizontal="center" vertical="center" shrinkToFit="1"/>
      <protection hidden="1"/>
    </xf>
    <xf numFmtId="0" fontId="28" fillId="0" borderId="6" xfId="10" applyFont="1" applyFill="1" applyBorder="1" applyAlignment="1" applyProtection="1">
      <alignment horizontal="center" vertical="center" shrinkToFit="1"/>
      <protection hidden="1"/>
    </xf>
    <xf numFmtId="0" fontId="28" fillId="0" borderId="17" xfId="10" applyFont="1" applyFill="1" applyBorder="1" applyAlignment="1" applyProtection="1">
      <alignment horizontal="center" vertical="center" shrinkToFit="1"/>
      <protection hidden="1"/>
    </xf>
    <xf numFmtId="0" fontId="9" fillId="4" borderId="13" xfId="0" applyFont="1" applyFill="1" applyBorder="1" applyAlignment="1">
      <alignment horizontal="center" vertical="center"/>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40" fillId="0" borderId="32" xfId="0" applyFont="1" applyBorder="1" applyAlignment="1">
      <alignment horizontal="center" vertical="center" shrinkToFit="1"/>
    </xf>
    <xf numFmtId="177" fontId="40" fillId="0" borderId="32" xfId="0" applyNumberFormat="1" applyFont="1" applyBorder="1" applyAlignment="1">
      <alignment horizontal="right" vertical="center" shrinkToFit="1"/>
    </xf>
    <xf numFmtId="0" fontId="40" fillId="0" borderId="33" xfId="0" applyFont="1" applyBorder="1" applyAlignment="1">
      <alignment horizontal="center" vertical="center" shrinkToFit="1"/>
    </xf>
    <xf numFmtId="177" fontId="40" fillId="0" borderId="33" xfId="0" applyNumberFormat="1" applyFont="1" applyBorder="1" applyAlignment="1">
      <alignment horizontal="right" vertical="center" shrinkToFit="1"/>
    </xf>
    <xf numFmtId="0" fontId="40" fillId="0" borderId="34" xfId="0" applyFont="1" applyBorder="1" applyAlignment="1">
      <alignment horizontal="center" vertical="center" shrinkToFit="1"/>
    </xf>
    <xf numFmtId="177" fontId="40" fillId="0" borderId="34" xfId="0" applyNumberFormat="1" applyFont="1" applyBorder="1" applyAlignment="1">
      <alignment vertical="center" shrinkToFit="1"/>
    </xf>
    <xf numFmtId="0" fontId="34" fillId="0" borderId="33" xfId="0" applyFont="1" applyBorder="1" applyAlignment="1">
      <alignment horizontal="center" vertical="center" shrinkToFit="1"/>
    </xf>
    <xf numFmtId="0" fontId="28" fillId="4" borderId="17" xfId="0" applyFont="1" applyFill="1" applyBorder="1" applyAlignment="1">
      <alignment horizontal="center" vertical="center" shrinkToFit="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2">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9524</xdr:colOff>
      <xdr:row>11</xdr:row>
      <xdr:rowOff>161927</xdr:rowOff>
    </xdr:from>
    <xdr:to>
      <xdr:col>17</xdr:col>
      <xdr:colOff>28575</xdr:colOff>
      <xdr:row>13</xdr:row>
      <xdr:rowOff>209550</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3962399" y="3105152"/>
          <a:ext cx="1238251" cy="58102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着手日とは、当該　</a:t>
          </a:r>
          <a:endParaRPr kumimoji="1" lang="en-US" altLang="ja-JP" sz="900">
            <a:solidFill>
              <a:srgbClr val="FF0000"/>
            </a:solidFill>
          </a:endParaRPr>
        </a:p>
        <a:p>
          <a:pPr algn="l"/>
          <a:r>
            <a:rPr kumimoji="1" lang="ja-JP" altLang="en-US" sz="900">
              <a:solidFill>
                <a:srgbClr val="FF0000"/>
              </a:solidFill>
            </a:rPr>
            <a:t>　補助事業に係る契　</a:t>
          </a:r>
          <a:endParaRPr kumimoji="1" lang="en-US" altLang="ja-JP" sz="900">
            <a:solidFill>
              <a:srgbClr val="FF0000"/>
            </a:solidFill>
          </a:endParaRPr>
        </a:p>
        <a:p>
          <a:pPr algn="l"/>
          <a:r>
            <a:rPr kumimoji="1" lang="ja-JP" altLang="en-US" sz="900">
              <a:solidFill>
                <a:srgbClr val="FF0000"/>
              </a:solidFill>
            </a:rPr>
            <a:t>　約の締結日を指す。</a:t>
          </a:r>
        </a:p>
      </xdr:txBody>
    </xdr:sp>
    <xdr:clientData/>
  </xdr:twoCellAnchor>
  <xdr:twoCellAnchor>
    <xdr:from>
      <xdr:col>16</xdr:col>
      <xdr:colOff>142875</xdr:colOff>
      <xdr:row>16</xdr:row>
      <xdr:rowOff>0</xdr:rowOff>
    </xdr:from>
    <xdr:to>
      <xdr:col>23</xdr:col>
      <xdr:colOff>228600</xdr:colOff>
      <xdr:row>20</xdr:row>
      <xdr:rowOff>19050</xdr:rowOff>
    </xdr:to>
    <xdr:sp macro="" textlink="">
      <xdr:nvSpPr>
        <xdr:cNvPr id="4" name="テキスト ボックス 3">
          <a:extLst>
            <a:ext uri="{FF2B5EF4-FFF2-40B4-BE49-F238E27FC236}">
              <a16:creationId xmlns:a16="http://schemas.microsoft.com/office/drawing/2014/main" id="{648F893D-AAE7-42CB-B9BB-0BFA852F7B6E}"/>
            </a:ext>
          </a:extLst>
        </xdr:cNvPr>
        <xdr:cNvSpPr txBox="1"/>
      </xdr:nvSpPr>
      <xdr:spPr>
        <a:xfrm>
          <a:off x="5010150" y="4238625"/>
          <a:ext cx="2190750" cy="11144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　ブロック塀等の設置年月日が不明の場合は、写真や図面等で、設置当時は建築基準法の基準に適合していたことが客観的に説明できる資料を提出すること。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tabSelected="1" view="pageBreakPreview" zoomScaleNormal="100" zoomScaleSheetLayoutView="100" workbookViewId="0">
      <selection activeCell="R17" sqref="R17"/>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29" width="4" style="19" customWidth="1"/>
    <col min="30" max="30" width="5.75" style="19" customWidth="1"/>
    <col min="31"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74</v>
      </c>
    </row>
    <row r="2" spans="1:54" ht="24" customHeight="1">
      <c r="A2" s="16"/>
      <c r="B2" s="16"/>
      <c r="C2" s="16"/>
      <c r="D2" s="16"/>
      <c r="E2" s="16"/>
      <c r="F2" s="16"/>
      <c r="G2" s="16"/>
      <c r="H2" s="16"/>
      <c r="I2" s="16"/>
      <c r="J2" s="16"/>
      <c r="K2" s="16"/>
      <c r="L2" s="16"/>
      <c r="M2" s="16"/>
      <c r="N2" s="116" t="s">
        <v>0</v>
      </c>
      <c r="O2" s="117"/>
      <c r="P2" s="117"/>
      <c r="Q2" s="117"/>
      <c r="R2" s="118" t="s">
        <v>155</v>
      </c>
      <c r="S2" s="119"/>
      <c r="T2" s="119"/>
      <c r="U2" s="119"/>
      <c r="V2" s="119"/>
      <c r="W2" s="119"/>
      <c r="X2" s="119"/>
      <c r="Z2" s="71"/>
      <c r="AD2" s="102"/>
    </row>
    <row r="3" spans="1:54" s="26" customFormat="1" ht="25.5" customHeight="1">
      <c r="A3" s="21"/>
      <c r="B3" s="21"/>
      <c r="C3" s="21"/>
      <c r="D3" s="21"/>
      <c r="E3" s="120" t="s">
        <v>75</v>
      </c>
      <c r="F3" s="120"/>
      <c r="G3" s="21">
        <v>30</v>
      </c>
      <c r="H3" s="21" t="s">
        <v>76</v>
      </c>
      <c r="I3" s="21"/>
      <c r="J3" s="22" t="s">
        <v>77</v>
      </c>
      <c r="K3" s="22"/>
      <c r="L3" s="22"/>
      <c r="M3" s="22"/>
      <c r="N3" s="22"/>
      <c r="O3" s="22"/>
      <c r="P3" s="22"/>
      <c r="Q3" s="21"/>
      <c r="R3" s="23" t="s">
        <v>78</v>
      </c>
      <c r="S3" s="21"/>
      <c r="T3" s="23"/>
      <c r="U3" s="21"/>
      <c r="V3" s="23"/>
      <c r="W3" s="21"/>
      <c r="X3" s="21"/>
      <c r="Y3" s="24"/>
      <c r="Z3" s="72"/>
      <c r="AA3" s="25"/>
      <c r="AB3" s="25"/>
      <c r="AC3" s="25"/>
      <c r="AD3" s="103"/>
      <c r="AE3" s="25"/>
      <c r="AF3" s="25"/>
      <c r="AG3" s="21"/>
      <c r="AH3" s="21"/>
      <c r="AI3" s="21"/>
      <c r="AJ3" s="21"/>
      <c r="AK3" s="21"/>
      <c r="AL3" s="21"/>
      <c r="AM3" s="21"/>
      <c r="AN3" s="21"/>
      <c r="AO3" s="21"/>
      <c r="AP3" s="21"/>
      <c r="AQ3" s="21"/>
      <c r="AR3" s="21"/>
      <c r="AS3" s="21"/>
      <c r="AT3" s="21"/>
      <c r="AU3" s="21"/>
      <c r="AV3" s="21"/>
      <c r="AW3" s="21"/>
      <c r="AX3" s="21"/>
      <c r="AY3" s="21"/>
      <c r="AZ3" s="21"/>
      <c r="BA3" s="21"/>
      <c r="BB3" s="21"/>
    </row>
    <row r="4" spans="1:54" s="29" customFormat="1" ht="4.5" customHeight="1">
      <c r="A4" s="27"/>
      <c r="B4" s="27"/>
      <c r="C4" s="27"/>
      <c r="D4" s="27"/>
      <c r="E4" s="27"/>
      <c r="F4" s="27"/>
      <c r="G4" s="27"/>
      <c r="H4" s="97"/>
      <c r="I4" s="97"/>
      <c r="J4" s="21"/>
      <c r="K4" s="28"/>
      <c r="L4" s="27"/>
      <c r="M4" s="27"/>
      <c r="N4" s="27"/>
      <c r="O4" s="27"/>
      <c r="P4" s="27"/>
      <c r="Q4" s="27"/>
      <c r="R4" s="27"/>
      <c r="S4" s="27"/>
      <c r="T4" s="27"/>
      <c r="U4" s="27"/>
      <c r="V4" s="27"/>
      <c r="W4" s="27"/>
      <c r="X4" s="27"/>
      <c r="Y4" s="18"/>
      <c r="Z4" s="19"/>
      <c r="AA4" s="19"/>
      <c r="AB4" s="19"/>
      <c r="AC4" s="19"/>
      <c r="AD4" s="19"/>
      <c r="AE4" s="19"/>
      <c r="AF4" s="19"/>
      <c r="AG4" s="27"/>
      <c r="AH4" s="27"/>
      <c r="AI4" s="27"/>
      <c r="AJ4" s="27"/>
      <c r="AK4" s="27"/>
      <c r="AL4" s="27"/>
      <c r="AM4" s="27"/>
      <c r="AN4" s="27"/>
      <c r="AO4" s="27"/>
      <c r="AP4" s="27"/>
      <c r="AQ4" s="27"/>
      <c r="AR4" s="27"/>
      <c r="AS4" s="27"/>
      <c r="AT4" s="27"/>
      <c r="AU4" s="27"/>
      <c r="AV4" s="27"/>
      <c r="AW4" s="27"/>
      <c r="AX4" s="27"/>
      <c r="AY4" s="27"/>
      <c r="AZ4" s="27"/>
      <c r="BA4" s="27"/>
      <c r="BB4" s="27"/>
    </row>
    <row r="5" spans="1:54" s="33" customFormat="1" ht="24.95" customHeight="1">
      <c r="A5" s="121" t="s">
        <v>8</v>
      </c>
      <c r="B5" s="122"/>
      <c r="C5" s="122"/>
      <c r="D5" s="123"/>
      <c r="E5" s="130" t="s">
        <v>34</v>
      </c>
      <c r="F5" s="131"/>
      <c r="G5" s="131"/>
      <c r="H5" s="131"/>
      <c r="I5" s="132"/>
      <c r="J5" s="124" t="s">
        <v>1</v>
      </c>
      <c r="K5" s="125"/>
      <c r="L5" s="125"/>
      <c r="M5" s="126"/>
      <c r="N5" s="127" t="s">
        <v>156</v>
      </c>
      <c r="O5" s="128"/>
      <c r="P5" s="128"/>
      <c r="Q5" s="128"/>
      <c r="R5" s="128"/>
      <c r="S5" s="128"/>
      <c r="T5" s="128"/>
      <c r="U5" s="128"/>
      <c r="V5" s="128"/>
      <c r="W5" s="128"/>
      <c r="X5" s="129"/>
      <c r="Y5" s="30"/>
      <c r="Z5" s="31"/>
      <c r="AA5" s="31"/>
      <c r="AB5" s="31"/>
      <c r="AC5" s="31"/>
      <c r="AD5" s="31"/>
      <c r="AE5" s="31"/>
      <c r="AF5" s="31"/>
      <c r="AG5" s="32"/>
      <c r="AH5" s="32"/>
      <c r="AI5" s="32"/>
      <c r="AJ5" s="32"/>
      <c r="AK5" s="32"/>
      <c r="AL5" s="32"/>
      <c r="AM5" s="32"/>
      <c r="AN5" s="32"/>
      <c r="AO5" s="32"/>
      <c r="AP5" s="32"/>
      <c r="AQ5" s="32"/>
      <c r="AR5" s="32"/>
      <c r="AS5" s="32"/>
      <c r="AT5" s="32"/>
      <c r="AU5" s="32"/>
      <c r="AV5" s="32"/>
      <c r="AW5" s="32"/>
      <c r="AX5" s="32"/>
      <c r="AY5" s="32"/>
      <c r="AZ5" s="32"/>
      <c r="BA5" s="32"/>
      <c r="BB5" s="32"/>
    </row>
    <row r="6" spans="1:54" s="33" customFormat="1" ht="24.95" customHeight="1">
      <c r="A6" s="121" t="s">
        <v>20</v>
      </c>
      <c r="B6" s="122"/>
      <c r="C6" s="122"/>
      <c r="D6" s="123"/>
      <c r="E6" s="140" t="s">
        <v>158</v>
      </c>
      <c r="F6" s="141"/>
      <c r="G6" s="141"/>
      <c r="H6" s="141"/>
      <c r="I6" s="142"/>
      <c r="J6" s="124" t="s">
        <v>79</v>
      </c>
      <c r="K6" s="125"/>
      <c r="L6" s="125"/>
      <c r="M6" s="125"/>
      <c r="N6" s="137" t="s">
        <v>157</v>
      </c>
      <c r="O6" s="138"/>
      <c r="P6" s="138"/>
      <c r="Q6" s="138"/>
      <c r="R6" s="138"/>
      <c r="S6" s="138"/>
      <c r="T6" s="138"/>
      <c r="U6" s="138"/>
      <c r="V6" s="138"/>
      <c r="W6" s="138"/>
      <c r="X6" s="139"/>
      <c r="Y6" s="34" t="b">
        <f>ISNUMBER(FIND(E5,#REF!))</f>
        <v>0</v>
      </c>
      <c r="AA6" s="34"/>
      <c r="AB6" s="34"/>
      <c r="AC6" s="34"/>
      <c r="AD6" s="34"/>
      <c r="AE6" s="34"/>
      <c r="AF6" s="34"/>
      <c r="AL6" s="32"/>
      <c r="AM6" s="32"/>
      <c r="AN6" s="32"/>
      <c r="AO6" s="32"/>
      <c r="AP6" s="32"/>
      <c r="AQ6" s="32"/>
      <c r="AR6" s="32"/>
      <c r="AS6" s="32"/>
      <c r="AT6" s="32"/>
      <c r="AU6" s="32"/>
      <c r="AV6" s="32"/>
      <c r="AW6" s="32"/>
      <c r="AX6" s="32"/>
      <c r="AY6" s="32"/>
      <c r="AZ6" s="32"/>
      <c r="BA6" s="32"/>
      <c r="BB6" s="32"/>
    </row>
    <row r="7" spans="1:54" s="33" customFormat="1" ht="24.95" customHeight="1">
      <c r="A7" s="133" t="s">
        <v>130</v>
      </c>
      <c r="B7" s="122"/>
      <c r="C7" s="122"/>
      <c r="D7" s="123"/>
      <c r="E7" s="134" t="s">
        <v>159</v>
      </c>
      <c r="F7" s="135"/>
      <c r="G7" s="135"/>
      <c r="H7" s="135"/>
      <c r="I7" s="135"/>
      <c r="J7" s="135"/>
      <c r="K7" s="135"/>
      <c r="L7" s="135"/>
      <c r="M7" s="135"/>
      <c r="N7" s="135"/>
      <c r="O7" s="135"/>
      <c r="P7" s="135"/>
      <c r="Q7" s="135"/>
      <c r="R7" s="135"/>
      <c r="S7" s="135"/>
      <c r="T7" s="135"/>
      <c r="U7" s="135"/>
      <c r="V7" s="135"/>
      <c r="W7" s="135"/>
      <c r="X7" s="136"/>
      <c r="Y7" s="34"/>
      <c r="AA7" s="34"/>
      <c r="AB7" s="34"/>
      <c r="AC7" s="34"/>
      <c r="AD7" s="34"/>
      <c r="AE7" s="34"/>
      <c r="AF7" s="34"/>
      <c r="AL7" s="32"/>
      <c r="AM7" s="32"/>
      <c r="AN7" s="32"/>
      <c r="AO7" s="32"/>
      <c r="AP7" s="32"/>
      <c r="AQ7" s="32"/>
      <c r="AR7" s="32"/>
      <c r="AS7" s="32"/>
      <c r="AT7" s="32"/>
      <c r="AU7" s="32"/>
      <c r="AV7" s="32"/>
      <c r="AW7" s="32"/>
      <c r="AX7" s="32"/>
      <c r="AY7" s="32"/>
      <c r="AZ7" s="32"/>
      <c r="BA7" s="32"/>
      <c r="BB7" s="32"/>
    </row>
    <row r="8" spans="1:54" s="33" customFormat="1" ht="24.95" customHeight="1">
      <c r="A8" s="121" t="s">
        <v>3</v>
      </c>
      <c r="B8" s="122"/>
      <c r="C8" s="122"/>
      <c r="D8" s="123"/>
      <c r="E8" s="143" t="s">
        <v>160</v>
      </c>
      <c r="F8" s="144"/>
      <c r="G8" s="144"/>
      <c r="H8" s="144"/>
      <c r="I8" s="144"/>
      <c r="J8" s="144"/>
      <c r="K8" s="144"/>
      <c r="L8" s="144"/>
      <c r="M8" s="144"/>
      <c r="N8" s="144"/>
      <c r="O8" s="144"/>
      <c r="P8" s="144"/>
      <c r="Q8" s="144"/>
      <c r="R8" s="144"/>
      <c r="S8" s="144"/>
      <c r="T8" s="144"/>
      <c r="U8" s="144"/>
      <c r="V8" s="144"/>
      <c r="W8" s="144"/>
      <c r="X8" s="145"/>
      <c r="Y8" s="34"/>
      <c r="AA8" s="34"/>
      <c r="AB8" s="34"/>
      <c r="AC8" s="34"/>
      <c r="AD8" s="34"/>
      <c r="AE8" s="34"/>
      <c r="AF8" s="34"/>
      <c r="AL8" s="32"/>
      <c r="AM8" s="32"/>
      <c r="AN8" s="32"/>
      <c r="AO8" s="32"/>
      <c r="AP8" s="32"/>
      <c r="AQ8" s="32"/>
      <c r="AR8" s="32"/>
      <c r="AS8" s="32"/>
      <c r="AT8" s="32"/>
      <c r="AU8" s="32"/>
      <c r="AV8" s="32"/>
      <c r="AW8" s="32"/>
      <c r="AX8" s="32"/>
      <c r="AY8" s="32"/>
      <c r="AZ8" s="32"/>
      <c r="BA8" s="32"/>
      <c r="BB8" s="32"/>
    </row>
    <row r="9" spans="1:54" s="37" customFormat="1" ht="17.25" customHeight="1">
      <c r="A9" s="35"/>
      <c r="B9" s="35"/>
      <c r="C9" s="35"/>
      <c r="D9" s="35"/>
      <c r="E9" s="36"/>
      <c r="F9" s="36"/>
      <c r="R9" s="38"/>
      <c r="S9" s="38"/>
      <c r="T9" s="38"/>
      <c r="U9" s="38"/>
      <c r="V9" s="38"/>
      <c r="W9" s="38"/>
      <c r="X9" s="38"/>
      <c r="Y9" s="39"/>
      <c r="Z9" s="40"/>
      <c r="AA9" s="40"/>
      <c r="AB9" s="40"/>
      <c r="AC9" s="40"/>
      <c r="AD9" s="40"/>
      <c r="AE9" s="40"/>
      <c r="AF9" s="40"/>
    </row>
    <row r="10" spans="1:54" s="33" customFormat="1" ht="22.5" customHeight="1">
      <c r="A10" s="146" t="s">
        <v>80</v>
      </c>
      <c r="B10" s="147"/>
      <c r="C10" s="147"/>
      <c r="D10" s="148"/>
      <c r="E10" s="155">
        <v>2018</v>
      </c>
      <c r="F10" s="156"/>
      <c r="G10" s="156"/>
      <c r="H10" s="88" t="s">
        <v>81</v>
      </c>
      <c r="I10" s="106">
        <v>2</v>
      </c>
      <c r="J10" s="88" t="s">
        <v>82</v>
      </c>
      <c r="K10" s="106">
        <v>1</v>
      </c>
      <c r="L10" s="89" t="s">
        <v>83</v>
      </c>
      <c r="M10" s="41"/>
      <c r="N10" s="149" t="s">
        <v>84</v>
      </c>
      <c r="O10" s="150"/>
      <c r="P10" s="150"/>
      <c r="Q10" s="151"/>
      <c r="S10" s="152" t="s">
        <v>85</v>
      </c>
      <c r="T10" s="153"/>
      <c r="U10" s="153"/>
      <c r="V10" s="153"/>
      <c r="W10" s="153"/>
      <c r="X10" s="154"/>
      <c r="Y10" s="42" t="str">
        <f>E10&amp;G10&amp;H10&amp;I10&amp;J10&amp;K10&amp;L10</f>
        <v>2018年2月1日</v>
      </c>
      <c r="Z10" s="43"/>
      <c r="AA10" s="43"/>
      <c r="AB10" s="43"/>
      <c r="AC10" s="31"/>
      <c r="AD10" s="31"/>
      <c r="AE10" s="31"/>
      <c r="AF10" s="31"/>
      <c r="AG10" s="32"/>
      <c r="AH10" s="32"/>
      <c r="AI10" s="32"/>
      <c r="AJ10" s="32"/>
      <c r="AK10" s="32"/>
      <c r="AL10" s="32"/>
      <c r="AM10" s="32"/>
      <c r="AN10" s="32"/>
      <c r="AO10" s="32"/>
      <c r="AP10" s="32"/>
      <c r="AQ10" s="32"/>
      <c r="AR10" s="32"/>
      <c r="AS10" s="32"/>
      <c r="AT10" s="32"/>
      <c r="AU10" s="32"/>
      <c r="AV10" s="32"/>
      <c r="AW10" s="32"/>
      <c r="AX10" s="32"/>
      <c r="AY10" s="32"/>
      <c r="AZ10" s="32"/>
      <c r="BA10" s="32"/>
      <c r="BB10" s="32"/>
    </row>
    <row r="11" spans="1:54" s="33" customFormat="1" ht="22.5" customHeight="1">
      <c r="A11" s="146" t="s">
        <v>86</v>
      </c>
      <c r="B11" s="147"/>
      <c r="C11" s="147"/>
      <c r="D11" s="148"/>
      <c r="E11" s="155">
        <v>2018</v>
      </c>
      <c r="F11" s="156"/>
      <c r="G11" s="156"/>
      <c r="H11" s="88" t="s">
        <v>81</v>
      </c>
      <c r="I11" s="106">
        <v>3</v>
      </c>
      <c r="J11" s="88" t="s">
        <v>87</v>
      </c>
      <c r="K11" s="106">
        <v>30</v>
      </c>
      <c r="L11" s="89" t="s">
        <v>83</v>
      </c>
      <c r="N11" s="157" t="s">
        <v>161</v>
      </c>
      <c r="O11" s="157"/>
      <c r="P11" s="157"/>
      <c r="Q11" s="157"/>
      <c r="S11" s="158" t="s">
        <v>162</v>
      </c>
      <c r="T11" s="159"/>
      <c r="U11" s="159"/>
      <c r="V11" s="159"/>
      <c r="W11" s="159"/>
      <c r="X11" s="160"/>
      <c r="Y11" s="42" t="str">
        <f>E11&amp;G11&amp;H11&amp;I11&amp;J11&amp;K11&amp;L11</f>
        <v>2018年3月30日</v>
      </c>
      <c r="Z11" s="31"/>
      <c r="AA11" s="31"/>
      <c r="AB11" s="31"/>
      <c r="AC11" s="31"/>
      <c r="AD11" s="31"/>
      <c r="AE11" s="31"/>
      <c r="AF11" s="31"/>
      <c r="AG11" s="32"/>
      <c r="AH11" s="32"/>
      <c r="AI11" s="32"/>
      <c r="AJ11" s="32"/>
      <c r="AK11" s="32"/>
      <c r="AL11" s="32"/>
      <c r="AM11" s="32"/>
      <c r="AN11" s="32"/>
      <c r="AO11" s="32"/>
      <c r="AP11" s="32"/>
      <c r="AQ11" s="32"/>
      <c r="AR11" s="32"/>
      <c r="AS11" s="32"/>
      <c r="AT11" s="32"/>
      <c r="AU11" s="32"/>
      <c r="AV11" s="32"/>
      <c r="AW11" s="32"/>
      <c r="AX11" s="32"/>
      <c r="AY11" s="32"/>
      <c r="AZ11" s="32"/>
      <c r="BA11" s="32"/>
      <c r="BB11" s="32"/>
    </row>
    <row r="12" spans="1:54" s="33" customFormat="1" ht="22.5" customHeight="1">
      <c r="A12" s="161" t="s">
        <v>151</v>
      </c>
      <c r="B12" s="162"/>
      <c r="C12" s="162"/>
      <c r="D12" s="162"/>
      <c r="E12" s="163">
        <v>0.33333333333333331</v>
      </c>
      <c r="F12" s="164"/>
      <c r="G12" s="164"/>
      <c r="H12" s="164"/>
      <c r="I12" s="75"/>
      <c r="J12" s="77"/>
      <c r="K12" s="75"/>
      <c r="L12" s="78"/>
      <c r="N12" s="44"/>
      <c r="O12" s="44"/>
      <c r="P12" s="44"/>
      <c r="Q12" s="44"/>
      <c r="S12" s="76"/>
      <c r="T12" s="76"/>
      <c r="U12" s="76"/>
      <c r="V12" s="76"/>
      <c r="W12" s="76"/>
      <c r="X12" s="76"/>
      <c r="Y12" s="42"/>
      <c r="Z12" s="31"/>
      <c r="AA12" s="31"/>
      <c r="AB12" s="31"/>
      <c r="AC12" s="31"/>
      <c r="AD12" s="31"/>
      <c r="AE12" s="31"/>
      <c r="AF12" s="31"/>
      <c r="AG12" s="32"/>
      <c r="AH12" s="32"/>
      <c r="AI12" s="32"/>
      <c r="AJ12" s="32"/>
      <c r="AK12" s="32"/>
      <c r="AL12" s="32"/>
      <c r="AM12" s="32"/>
      <c r="AN12" s="32"/>
      <c r="AO12" s="32"/>
      <c r="AP12" s="32"/>
      <c r="AQ12" s="32"/>
      <c r="AR12" s="32"/>
      <c r="AS12" s="32"/>
      <c r="AT12" s="32"/>
      <c r="AU12" s="32"/>
      <c r="AV12" s="32"/>
      <c r="AW12" s="32"/>
      <c r="AX12" s="32"/>
      <c r="AY12" s="32"/>
      <c r="AZ12" s="32"/>
      <c r="BA12" s="32"/>
      <c r="BB12" s="32"/>
    </row>
    <row r="13" spans="1:54" s="33" customFormat="1" ht="19.5" customHeight="1">
      <c r="N13" s="44"/>
      <c r="O13" s="44"/>
      <c r="P13" s="44"/>
      <c r="Q13" s="44"/>
      <c r="T13" s="45"/>
      <c r="U13" s="46"/>
      <c r="V13" s="46"/>
      <c r="W13" s="45"/>
      <c r="X13" s="45"/>
      <c r="Y13" s="42"/>
      <c r="Z13" s="31"/>
      <c r="AA13" s="31"/>
      <c r="AB13" s="31"/>
      <c r="AC13" s="31"/>
      <c r="AD13" s="31"/>
      <c r="AE13" s="31"/>
      <c r="AF13" s="31"/>
      <c r="AG13" s="32"/>
      <c r="AH13" s="32"/>
      <c r="AI13" s="32"/>
      <c r="AJ13" s="32"/>
      <c r="AK13" s="32"/>
      <c r="AL13" s="32"/>
      <c r="AM13" s="32"/>
      <c r="AN13" s="32"/>
      <c r="AO13" s="32"/>
      <c r="AP13" s="32"/>
      <c r="AQ13" s="32"/>
      <c r="AR13" s="32"/>
      <c r="AS13" s="32"/>
      <c r="AT13" s="32"/>
      <c r="AU13" s="32"/>
      <c r="AV13" s="32"/>
      <c r="AW13" s="32"/>
      <c r="AX13" s="32"/>
      <c r="AY13" s="32"/>
      <c r="AZ13" s="32"/>
      <c r="BA13" s="32"/>
      <c r="BB13" s="32"/>
    </row>
    <row r="14" spans="1:54" ht="24" customHeight="1">
      <c r="A14" s="47" t="s">
        <v>89</v>
      </c>
    </row>
    <row r="15" spans="1:54" ht="13.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row>
    <row r="16" spans="1:54" ht="22.5" customHeight="1">
      <c r="A16" s="165" t="s">
        <v>90</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row>
    <row r="17" spans="1:54" ht="22.5" customHeight="1">
      <c r="A17" s="174" t="s">
        <v>171</v>
      </c>
      <c r="B17" s="175"/>
      <c r="C17" s="175"/>
      <c r="D17" s="175"/>
      <c r="E17" s="175"/>
      <c r="F17" s="175"/>
      <c r="G17" s="176" t="s">
        <v>173</v>
      </c>
      <c r="H17" s="177"/>
      <c r="I17" s="178"/>
      <c r="J17" s="177">
        <v>2</v>
      </c>
      <c r="K17" s="177"/>
      <c r="L17" s="111" t="s">
        <v>81</v>
      </c>
      <c r="M17" s="114">
        <v>3</v>
      </c>
      <c r="N17" s="111" t="s">
        <v>87</v>
      </c>
      <c r="O17" s="115">
        <v>10</v>
      </c>
      <c r="P17" s="112" t="s">
        <v>172</v>
      </c>
      <c r="Q17" s="113"/>
      <c r="R17" s="113"/>
      <c r="S17" s="113"/>
      <c r="T17" s="113"/>
      <c r="U17" s="113"/>
      <c r="V17" s="113"/>
      <c r="W17" s="113"/>
      <c r="X17" s="113"/>
    </row>
    <row r="18" spans="1:54" ht="22.5" customHeight="1">
      <c r="A18" s="166" t="s">
        <v>91</v>
      </c>
      <c r="B18" s="167"/>
      <c r="C18" s="167"/>
      <c r="D18" s="167"/>
      <c r="E18" s="167"/>
      <c r="F18" s="167"/>
      <c r="G18" s="167"/>
      <c r="H18" s="167"/>
      <c r="I18" s="167"/>
      <c r="J18" s="167"/>
      <c r="K18" s="167"/>
      <c r="L18" s="168"/>
      <c r="M18" s="169">
        <v>100</v>
      </c>
      <c r="N18" s="170"/>
      <c r="O18" s="170"/>
      <c r="P18" s="48" t="s">
        <v>92</v>
      </c>
      <c r="U18" s="19"/>
      <c r="V18" s="19"/>
      <c r="W18" s="19"/>
      <c r="X18" s="19"/>
      <c r="Y18" s="19"/>
      <c r="AA18" s="16"/>
      <c r="AB18" s="16"/>
      <c r="AC18" s="16"/>
      <c r="AD18" s="16"/>
      <c r="AE18" s="16"/>
      <c r="AF18" s="16"/>
      <c r="AW18" s="20"/>
      <c r="AX18" s="20"/>
      <c r="AY18" s="20"/>
      <c r="AZ18" s="20"/>
      <c r="BA18" s="20"/>
      <c r="BB18" s="20"/>
    </row>
    <row r="19" spans="1:54" ht="22.5" customHeight="1">
      <c r="A19" s="90"/>
      <c r="B19" s="171" t="s">
        <v>93</v>
      </c>
      <c r="C19" s="172"/>
      <c r="D19" s="172"/>
      <c r="E19" s="172"/>
      <c r="F19" s="172"/>
      <c r="G19" s="172"/>
      <c r="H19" s="172"/>
      <c r="I19" s="172"/>
      <c r="J19" s="172"/>
      <c r="K19" s="172"/>
      <c r="L19" s="173"/>
      <c r="M19" s="169">
        <v>90</v>
      </c>
      <c r="N19" s="170"/>
      <c r="O19" s="170"/>
      <c r="P19" s="49" t="s">
        <v>94</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65" t="s">
        <v>95</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AB21" s="20"/>
      <c r="AC21" s="20"/>
      <c r="AD21" s="20"/>
      <c r="AE21" s="20"/>
      <c r="AF21" s="20"/>
      <c r="AG21" s="20"/>
      <c r="AH21" s="20"/>
      <c r="AI21" s="20"/>
      <c r="AJ21" s="20"/>
      <c r="AK21" s="20"/>
      <c r="AL21" s="20"/>
      <c r="AM21" s="20"/>
    </row>
    <row r="22" spans="1:54" ht="22.5" customHeight="1">
      <c r="A22" s="179" t="s">
        <v>96</v>
      </c>
      <c r="B22" s="180"/>
      <c r="C22" s="180"/>
      <c r="D22" s="180"/>
      <c r="E22" s="180"/>
      <c r="F22" s="180"/>
      <c r="G22" s="180"/>
      <c r="H22" s="180"/>
      <c r="I22" s="180"/>
      <c r="J22" s="180"/>
      <c r="K22" s="180"/>
      <c r="L22" s="181"/>
      <c r="M22" s="182">
        <f>SUM(M23:O25)</f>
        <v>70</v>
      </c>
      <c r="N22" s="183"/>
      <c r="O22" s="183"/>
      <c r="P22" s="48" t="s">
        <v>92</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100"/>
      <c r="B23" s="91" t="s">
        <v>97</v>
      </c>
      <c r="C23" s="92"/>
      <c r="D23" s="92"/>
      <c r="E23" s="92"/>
      <c r="F23" s="92"/>
      <c r="G23" s="92"/>
      <c r="H23" s="92"/>
      <c r="I23" s="92"/>
      <c r="J23" s="92"/>
      <c r="K23" s="92"/>
      <c r="L23" s="92"/>
      <c r="M23" s="184">
        <v>40</v>
      </c>
      <c r="N23" s="185"/>
      <c r="O23" s="185"/>
      <c r="P23" s="188" t="s">
        <v>92</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100"/>
      <c r="B24" s="190" t="s">
        <v>98</v>
      </c>
      <c r="C24" s="191"/>
      <c r="D24" s="191"/>
      <c r="E24" s="191"/>
      <c r="F24" s="191"/>
      <c r="G24" s="191"/>
      <c r="H24" s="191"/>
      <c r="I24" s="191"/>
      <c r="J24" s="191"/>
      <c r="K24" s="191"/>
      <c r="L24" s="192"/>
      <c r="M24" s="186"/>
      <c r="N24" s="187"/>
      <c r="O24" s="187"/>
      <c r="P24" s="189"/>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3"/>
      <c r="B25" s="193" t="s">
        <v>99</v>
      </c>
      <c r="C25" s="194"/>
      <c r="D25" s="194"/>
      <c r="E25" s="194"/>
      <c r="F25" s="194"/>
      <c r="G25" s="194"/>
      <c r="H25" s="194"/>
      <c r="I25" s="194"/>
      <c r="J25" s="194"/>
      <c r="K25" s="194"/>
      <c r="L25" s="195"/>
      <c r="M25" s="169">
        <v>30</v>
      </c>
      <c r="N25" s="170"/>
      <c r="O25" s="170"/>
      <c r="P25" s="49" t="s">
        <v>92</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96" t="s">
        <v>100</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row>
    <row r="28" spans="1:54" ht="24" hidden="1" customHeight="1">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row>
    <row r="29" spans="1:54" ht="24" hidden="1" customHeight="1">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row>
    <row r="30" spans="1:54" ht="24" hidden="1" customHeight="1">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row>
    <row r="31" spans="1:54" ht="24" hidden="1" customHeight="1">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row>
    <row r="32" spans="1:54" ht="24" hidden="1" customHeight="1">
      <c r="A32" s="197"/>
      <c r="B32" s="197"/>
      <c r="C32" s="197"/>
      <c r="D32" s="197"/>
      <c r="E32" s="197"/>
      <c r="F32" s="197"/>
      <c r="G32" s="197"/>
      <c r="H32" s="197"/>
      <c r="I32" s="197"/>
      <c r="J32" s="197"/>
      <c r="K32" s="197"/>
      <c r="L32" s="197"/>
      <c r="M32" s="197"/>
      <c r="N32" s="197"/>
      <c r="O32" s="197"/>
      <c r="P32" s="197"/>
      <c r="Q32" s="197"/>
      <c r="R32" s="197"/>
      <c r="S32" s="197"/>
      <c r="T32" s="197"/>
      <c r="U32" s="197"/>
      <c r="V32" s="197"/>
      <c r="W32" s="197"/>
      <c r="X32" s="197"/>
    </row>
    <row r="33" spans="1:54" ht="54" hidden="1" customHeight="1">
      <c r="A33" s="197"/>
      <c r="B33" s="197"/>
      <c r="C33" s="197"/>
      <c r="D33" s="197"/>
      <c r="E33" s="197"/>
      <c r="F33" s="197"/>
      <c r="G33" s="197"/>
      <c r="H33" s="197"/>
      <c r="I33" s="197"/>
      <c r="J33" s="197"/>
      <c r="K33" s="197"/>
      <c r="L33" s="197"/>
      <c r="M33" s="197"/>
      <c r="N33" s="197"/>
      <c r="O33" s="197"/>
      <c r="P33" s="197"/>
      <c r="Q33" s="197"/>
      <c r="R33" s="197"/>
      <c r="S33" s="197"/>
      <c r="T33" s="197"/>
      <c r="U33" s="197"/>
      <c r="V33" s="197"/>
      <c r="W33" s="197"/>
      <c r="X33" s="197"/>
    </row>
    <row r="34" spans="1:54" ht="13.5" hidden="1" customHeight="1"/>
    <row r="35" spans="1:54" ht="24" customHeight="1">
      <c r="A35" s="47" t="s">
        <v>101</v>
      </c>
      <c r="AH35" s="16" t="s">
        <v>102</v>
      </c>
    </row>
    <row r="36" spans="1:54" ht="33" hidden="1" customHeight="1">
      <c r="A36" s="198" t="s">
        <v>103</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row>
    <row r="37" spans="1:54" ht="12.75" customHeight="1">
      <c r="A37" s="99"/>
      <c r="B37" s="99"/>
      <c r="C37" s="99"/>
      <c r="D37" s="99"/>
      <c r="E37" s="99"/>
      <c r="F37" s="99"/>
      <c r="G37" s="99"/>
      <c r="H37" s="99"/>
      <c r="I37" s="99"/>
      <c r="J37" s="99"/>
      <c r="K37" s="99"/>
      <c r="L37" s="99"/>
      <c r="M37" s="99"/>
      <c r="N37" s="99"/>
      <c r="O37" s="99"/>
      <c r="P37" s="99"/>
      <c r="Q37" s="99"/>
      <c r="R37" s="99"/>
      <c r="S37" s="99"/>
      <c r="T37" s="99"/>
      <c r="U37" s="99"/>
      <c r="V37" s="99"/>
      <c r="W37" s="99"/>
      <c r="X37" s="99"/>
    </row>
    <row r="38" spans="1:54" ht="28.5" customHeight="1">
      <c r="A38" s="199" t="s">
        <v>104</v>
      </c>
      <c r="B38" s="200"/>
      <c r="C38" s="200"/>
      <c r="D38" s="200"/>
      <c r="E38" s="200"/>
      <c r="F38" s="200"/>
      <c r="G38" s="200"/>
      <c r="H38" s="200"/>
      <c r="I38" s="200"/>
      <c r="J38" s="200"/>
      <c r="K38" s="200"/>
      <c r="L38" s="201"/>
      <c r="M38" s="199" t="s">
        <v>105</v>
      </c>
      <c r="N38" s="200"/>
      <c r="O38" s="200"/>
      <c r="P38" s="200"/>
      <c r="Q38" s="200"/>
      <c r="R38" s="201"/>
      <c r="S38" s="146" t="s">
        <v>106</v>
      </c>
      <c r="T38" s="147"/>
      <c r="U38" s="147"/>
      <c r="V38" s="147"/>
      <c r="W38" s="147"/>
      <c r="X38" s="148"/>
    </row>
    <row r="39" spans="1:54" ht="28.5" customHeight="1">
      <c r="A39" s="146" t="s">
        <v>107</v>
      </c>
      <c r="B39" s="147"/>
      <c r="C39" s="147"/>
      <c r="D39" s="206">
        <v>0</v>
      </c>
      <c r="E39" s="206"/>
      <c r="F39" s="49" t="s">
        <v>92</v>
      </c>
      <c r="G39" s="146" t="s">
        <v>108</v>
      </c>
      <c r="H39" s="147"/>
      <c r="I39" s="147"/>
      <c r="J39" s="206">
        <v>70</v>
      </c>
      <c r="K39" s="206"/>
      <c r="L39" s="49" t="s">
        <v>109</v>
      </c>
      <c r="M39" s="146" t="s">
        <v>110</v>
      </c>
      <c r="N39" s="147"/>
      <c r="O39" s="147"/>
      <c r="P39" s="206">
        <v>0</v>
      </c>
      <c r="Q39" s="206"/>
      <c r="R39" s="49" t="s">
        <v>92</v>
      </c>
      <c r="S39" s="207">
        <f>SUM(D39,J39,P39)</f>
        <v>70</v>
      </c>
      <c r="T39" s="208"/>
      <c r="U39" s="208"/>
      <c r="V39" s="208"/>
      <c r="W39" s="208"/>
      <c r="X39" s="50" t="s">
        <v>92</v>
      </c>
      <c r="Y39" s="19"/>
      <c r="Z39" s="16"/>
      <c r="AA39" s="16"/>
      <c r="AB39" s="16"/>
      <c r="AC39" s="16"/>
      <c r="AD39" s="16"/>
      <c r="AE39" s="16"/>
      <c r="AF39" s="16"/>
      <c r="AT39" s="20"/>
      <c r="AU39" s="20"/>
      <c r="AV39" s="20"/>
      <c r="AW39" s="20"/>
      <c r="AX39" s="20"/>
      <c r="AY39" s="20"/>
      <c r="AZ39" s="20"/>
      <c r="BA39" s="20"/>
      <c r="BB39" s="20"/>
    </row>
    <row r="40" spans="1:54" ht="18.75" customHeight="1">
      <c r="H40" s="51"/>
      <c r="I40" s="51"/>
    </row>
    <row r="41" spans="1:54" ht="28.5" customHeight="1">
      <c r="A41" s="73" t="s">
        <v>111</v>
      </c>
      <c r="B41" s="147" t="s">
        <v>112</v>
      </c>
      <c r="C41" s="147"/>
      <c r="D41" s="147"/>
      <c r="E41" s="147"/>
      <c r="F41" s="148"/>
      <c r="G41" s="209">
        <v>108000</v>
      </c>
      <c r="H41" s="210"/>
      <c r="I41" s="210"/>
      <c r="J41" s="210"/>
      <c r="K41" s="210"/>
      <c r="L41" s="52" t="s">
        <v>4</v>
      </c>
      <c r="M41" s="98" t="s">
        <v>113</v>
      </c>
      <c r="N41" s="202" t="s">
        <v>114</v>
      </c>
      <c r="O41" s="202"/>
      <c r="P41" s="202"/>
      <c r="Q41" s="202"/>
      <c r="R41" s="202"/>
      <c r="S41" s="209">
        <v>108000</v>
      </c>
      <c r="T41" s="210"/>
      <c r="U41" s="210"/>
      <c r="V41" s="210"/>
      <c r="W41" s="210"/>
      <c r="X41" s="52" t="s">
        <v>4</v>
      </c>
      <c r="AA41" s="19">
        <f>'様式6-2 （記入例）'!W20</f>
        <v>108000</v>
      </c>
      <c r="AB41" s="19">
        <f>'様式6-2 （記入例）'!W11</f>
        <v>108000</v>
      </c>
    </row>
    <row r="42" spans="1:54" ht="28.5" customHeight="1">
      <c r="A42" s="74" t="s">
        <v>115</v>
      </c>
      <c r="B42" s="202" t="s">
        <v>116</v>
      </c>
      <c r="C42" s="202"/>
      <c r="D42" s="202"/>
      <c r="E42" s="202"/>
      <c r="F42" s="203"/>
      <c r="G42" s="204">
        <f>(D39+J39)*80000</f>
        <v>5600000</v>
      </c>
      <c r="H42" s="205"/>
      <c r="I42" s="205"/>
      <c r="J42" s="205"/>
      <c r="K42" s="205"/>
      <c r="L42" s="53" t="s">
        <v>4</v>
      </c>
      <c r="M42" s="94" t="s">
        <v>117</v>
      </c>
      <c r="N42" s="202" t="s">
        <v>118</v>
      </c>
      <c r="O42" s="202"/>
      <c r="P42" s="202"/>
      <c r="Q42" s="202"/>
      <c r="R42" s="202"/>
      <c r="S42" s="204">
        <f>IF(G42&lt;S41,G42,IF(S41&lt;G42,S41,0))</f>
        <v>108000</v>
      </c>
      <c r="T42" s="205"/>
      <c r="U42" s="205"/>
      <c r="V42" s="205"/>
      <c r="W42" s="205"/>
      <c r="X42" s="52" t="s">
        <v>4</v>
      </c>
      <c r="Y42" s="19"/>
      <c r="BB42" s="20"/>
    </row>
    <row r="43" spans="1:54" ht="28.5" customHeight="1">
      <c r="A43" s="73" t="s">
        <v>119</v>
      </c>
      <c r="B43" s="202" t="s">
        <v>120</v>
      </c>
      <c r="C43" s="202"/>
      <c r="D43" s="202"/>
      <c r="E43" s="202"/>
      <c r="F43" s="203"/>
      <c r="G43" s="209">
        <v>54000</v>
      </c>
      <c r="H43" s="210"/>
      <c r="I43" s="210"/>
      <c r="J43" s="210"/>
      <c r="K43" s="210"/>
      <c r="L43" s="52" t="s">
        <v>4</v>
      </c>
      <c r="M43" s="98" t="s">
        <v>121</v>
      </c>
      <c r="N43" s="216" t="s">
        <v>122</v>
      </c>
      <c r="O43" s="217"/>
      <c r="P43" s="217"/>
      <c r="Q43" s="217"/>
      <c r="R43" s="217"/>
      <c r="S43" s="209">
        <v>54000</v>
      </c>
      <c r="T43" s="210"/>
      <c r="U43" s="210"/>
      <c r="V43" s="210"/>
      <c r="W43" s="210"/>
      <c r="X43" s="52" t="s">
        <v>4</v>
      </c>
      <c r="Y43" s="19"/>
      <c r="AA43" s="19">
        <f>'様式6-2 （記入例）'!W32</f>
        <v>54000</v>
      </c>
      <c r="AB43" s="19">
        <f>'様式6-2 （記入例）'!W26</f>
        <v>54000</v>
      </c>
      <c r="BB43" s="20"/>
    </row>
    <row r="44" spans="1:54" ht="28.5" customHeight="1" thickBot="1">
      <c r="A44" s="73" t="s">
        <v>123</v>
      </c>
      <c r="B44" s="202" t="s">
        <v>6</v>
      </c>
      <c r="C44" s="202"/>
      <c r="D44" s="202"/>
      <c r="E44" s="202"/>
      <c r="F44" s="203"/>
      <c r="G44" s="209">
        <v>64800</v>
      </c>
      <c r="H44" s="210"/>
      <c r="I44" s="210"/>
      <c r="J44" s="210"/>
      <c r="K44" s="210"/>
      <c r="L44" s="52" t="s">
        <v>4</v>
      </c>
      <c r="M44" s="98" t="s">
        <v>124</v>
      </c>
      <c r="N44" s="216" t="s">
        <v>125</v>
      </c>
      <c r="O44" s="217"/>
      <c r="P44" s="217"/>
      <c r="Q44" s="217"/>
      <c r="R44" s="217"/>
      <c r="S44" s="209">
        <v>54000</v>
      </c>
      <c r="T44" s="210"/>
      <c r="U44" s="210"/>
      <c r="V44" s="210"/>
      <c r="W44" s="210"/>
      <c r="X44" s="52" t="s">
        <v>4</v>
      </c>
      <c r="Y44" s="19"/>
      <c r="AA44" s="19">
        <f>'様式6-2 （記入例）'!W44</f>
        <v>64800</v>
      </c>
      <c r="AB44" s="19">
        <f>'様式6-2 （記入例）'!W38</f>
        <v>54000</v>
      </c>
      <c r="BB44" s="20"/>
    </row>
    <row r="45" spans="1:54" ht="28.5" customHeight="1" thickTop="1" thickBot="1">
      <c r="A45" s="74" t="s">
        <v>126</v>
      </c>
      <c r="B45" s="202" t="s">
        <v>127</v>
      </c>
      <c r="C45" s="202"/>
      <c r="D45" s="202"/>
      <c r="E45" s="202"/>
      <c r="F45" s="203"/>
      <c r="G45" s="211">
        <f>SUM(S42:W44)</f>
        <v>216000</v>
      </c>
      <c r="H45" s="212"/>
      <c r="I45" s="212"/>
      <c r="J45" s="212"/>
      <c r="K45" s="212"/>
      <c r="L45" s="52" t="s">
        <v>4</v>
      </c>
      <c r="M45" s="54" t="s">
        <v>128</v>
      </c>
      <c r="N45" s="213" t="s">
        <v>131</v>
      </c>
      <c r="O45" s="213"/>
      <c r="P45" s="213"/>
      <c r="Q45" s="213"/>
      <c r="R45" s="213"/>
      <c r="S45" s="214">
        <f>ROUNDDOWN(G45*E12,-3)</f>
        <v>72000</v>
      </c>
      <c r="T45" s="215"/>
      <c r="U45" s="215"/>
      <c r="V45" s="215"/>
      <c r="W45" s="215"/>
      <c r="X45" s="55" t="s">
        <v>4</v>
      </c>
    </row>
    <row r="46" spans="1:54" ht="17.25" customHeight="1" thickTop="1">
      <c r="A46" s="56"/>
      <c r="B46" s="56"/>
      <c r="C46" s="56"/>
      <c r="D46" s="56"/>
      <c r="E46" s="56"/>
      <c r="F46" s="56"/>
      <c r="G46" s="56"/>
      <c r="H46" s="56"/>
      <c r="I46" s="56"/>
      <c r="J46" s="56"/>
      <c r="K46" s="56"/>
      <c r="L46" s="56"/>
      <c r="M46" s="56"/>
      <c r="N46" s="56"/>
      <c r="O46" s="56"/>
      <c r="P46" s="56"/>
      <c r="Q46" s="56"/>
      <c r="R46" s="56"/>
      <c r="S46" s="56"/>
      <c r="T46" s="56"/>
      <c r="U46" s="56"/>
      <c r="V46" s="56"/>
      <c r="W46" s="56"/>
      <c r="X46" s="56"/>
    </row>
    <row r="47" spans="1:54" ht="24" customHeight="1">
      <c r="A47" s="57" t="s">
        <v>129</v>
      </c>
    </row>
  </sheetData>
  <sheetProtection formatCells="0"/>
  <protectedRanges>
    <protectedRange sqref="M10 G10:G12 I10:I12 K10:K12 F5:G8 E5 E7:E8" name="範囲1"/>
    <protectedRange sqref="N11:N13" name="範囲1_1"/>
  </protectedRanges>
  <dataConsolidate/>
  <mergeCells count="73">
    <mergeCell ref="B45:F45"/>
    <mergeCell ref="G45:K45"/>
    <mergeCell ref="N45:R45"/>
    <mergeCell ref="S45:W45"/>
    <mergeCell ref="B43:F43"/>
    <mergeCell ref="G43:K43"/>
    <mergeCell ref="N43:R43"/>
    <mergeCell ref="S43:W43"/>
    <mergeCell ref="B44:F44"/>
    <mergeCell ref="G44:K44"/>
    <mergeCell ref="N44:R44"/>
    <mergeCell ref="S44:W44"/>
    <mergeCell ref="B42:F42"/>
    <mergeCell ref="G42:K42"/>
    <mergeCell ref="N42:R42"/>
    <mergeCell ref="S42:W42"/>
    <mergeCell ref="A39:C39"/>
    <mergeCell ref="D39:E39"/>
    <mergeCell ref="G39:I39"/>
    <mergeCell ref="J39:K39"/>
    <mergeCell ref="M39:O39"/>
    <mergeCell ref="P39:Q39"/>
    <mergeCell ref="S39:W39"/>
    <mergeCell ref="B41:F41"/>
    <mergeCell ref="G41:K41"/>
    <mergeCell ref="N41:R41"/>
    <mergeCell ref="S41:W41"/>
    <mergeCell ref="B25:L25"/>
    <mergeCell ref="M25:O25"/>
    <mergeCell ref="A27:X33"/>
    <mergeCell ref="A36:X36"/>
    <mergeCell ref="A38:L38"/>
    <mergeCell ref="M38:R38"/>
    <mergeCell ref="S38:X38"/>
    <mergeCell ref="A21:X21"/>
    <mergeCell ref="A22:L22"/>
    <mergeCell ref="M22:O22"/>
    <mergeCell ref="M23:O24"/>
    <mergeCell ref="P23:P24"/>
    <mergeCell ref="B24:L24"/>
    <mergeCell ref="A16:X16"/>
    <mergeCell ref="A18:L18"/>
    <mergeCell ref="M18:O18"/>
    <mergeCell ref="B19:L19"/>
    <mergeCell ref="M19:O19"/>
    <mergeCell ref="A17:F17"/>
    <mergeCell ref="G17:I17"/>
    <mergeCell ref="J17:K17"/>
    <mergeCell ref="A11:D11"/>
    <mergeCell ref="N11:Q11"/>
    <mergeCell ref="S11:X11"/>
    <mergeCell ref="A12:D12"/>
    <mergeCell ref="E12:H12"/>
    <mergeCell ref="E11:G11"/>
    <mergeCell ref="A8:D8"/>
    <mergeCell ref="E8:X8"/>
    <mergeCell ref="A10:D10"/>
    <mergeCell ref="N10:Q10"/>
    <mergeCell ref="S10:X10"/>
    <mergeCell ref="E10:G10"/>
    <mergeCell ref="A6:D6"/>
    <mergeCell ref="A7:D7"/>
    <mergeCell ref="E7:X7"/>
    <mergeCell ref="J6:M6"/>
    <mergeCell ref="N6:X6"/>
    <mergeCell ref="E6:I6"/>
    <mergeCell ref="N2:Q2"/>
    <mergeCell ref="R2:X2"/>
    <mergeCell ref="E3:F3"/>
    <mergeCell ref="A5:D5"/>
    <mergeCell ref="J5:M5"/>
    <mergeCell ref="N5:X5"/>
    <mergeCell ref="E5:I5"/>
  </mergeCells>
  <phoneticPr fontId="3"/>
  <conditionalFormatting sqref="N5">
    <cfRule type="expression" dxfId="11" priority="11" stopIfTrue="1">
      <formula>$L$5="法人番号を確認してください！"</formula>
    </cfRule>
  </conditionalFormatting>
  <conditionalFormatting sqref="S45:W45">
    <cfRule type="cellIs" dxfId="10" priority="10" stopIfTrue="1" operator="greaterThan">
      <formula>ROUNDDOWN($G$45/2,-3)</formula>
    </cfRule>
  </conditionalFormatting>
  <conditionalFormatting sqref="S39">
    <cfRule type="expression" dxfId="9" priority="12" stopIfTrue="1">
      <formula>$M$22&lt;$S$39</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xWindow="795" yWindow="609" count="27">
    <dataValidation type="list" allowBlank="1" showInputMessage="1" showErrorMessage="1" sqref="R2:X2">
      <formula1>"（選択）,高等課程,専門課程"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G44:K4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WVO983084:WVS983084"/>
    <dataValidation allowBlank="1" showInputMessage="1" showErrorMessage="1" prompt="【要確認】_x000a_◆様式６－２の「補助対象実施設計費」と一致すること。_x000a_なお、セルの色が黄色になる場合は、上記の条件を満たしておりません。" sqref="S44:W4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WWA983084:WWE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S43:W4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WWA983083:WWE983083"/>
    <dataValidation allowBlank="1" showInputMessage="1" showErrorMessage="1" prompt="【要確認】_x000a_◆様式６－２の「点検調査費」と一致すること。_x000a_なお、セルの色が黄色になる場合は、上記の条件を満たしておりません。" sqref="G43:K4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WVO983083:WVS983083"/>
    <dataValidation allowBlank="1" showInputMessage="1" showErrorMessage="1" prompt="【要確認】_x000a_◆様式６－２の「補助対象工事費」と一致すること。_x000a_なお、セルの色が黄色になる場合は、上記の条件を満たしておりません。" sqref="S41:W4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WWA983081:WWE983081"/>
    <dataValidation allowBlank="1" showInputMessage="1" showErrorMessage="1" prompt="【要確認】_x000a_◆様式６－２の「本工事に係る総事業費」と一致すること。_x000a_なお、セルの色が黄色になる場合は、上記の条件を満たしておりません。" sqref="G41:K4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WVO983081:WVS983081"/>
    <dataValidation allowBlank="1" showInputMessage="1" showErrorMessage="1" prompt="【要確認】_x000a_◆補助対象経費は300万円以上であること。_x000a_なお、セルの色が黄色になる場合は上記条件を満たしておりません。" sqref="WVO983085:WVS98308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dataValidation type="list" allowBlank="1" showInputMessage="1" showErrorMessage="1" sqref="WWA983052:WWF98305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S12:X1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formula1>月</formula1>
    </dataValidation>
    <dataValidation type="list" allowBlank="1" showInputMessage="1" showErrorMessage="1" sqref="WVS983051:WVS98305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K1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formula1>"30,31,32"</formula1>
    </dataValidation>
    <dataValidation type="list" allowBlank="1" showErrorMessage="1" sqref="N11:Q1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WVV983052:WVY983053">
      <formula1>"（選択）,申請済"</formula1>
    </dataValidation>
    <dataValidation allowBlank="1" showErrorMessage="1" sqref="G45:K45"/>
    <dataValidation type="list" allowBlank="1" showInputMessage="1" showErrorMessage="1" sqref="S11:X11">
      <formula1>"（選択）,３０年度中,2019年度以降"</formula1>
    </dataValidation>
    <dataValidation type="list" allowBlank="1" showInputMessage="1" showErrorMessage="1" sqref="G17">
      <formula1>"平成,昭和"</formula1>
    </dataValidation>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795" yWindow="609" count="2">
        <x14:dataValidation type="list" allowBlank="1" showInputMessage="1" showErrorMessage="1">
          <x14:formula1>
            <xm:f>Sheet4!$A$3:$A$49</xm:f>
          </x14:formula1>
          <xm:sqref>E5</xm:sqref>
        </x14:dataValidation>
        <x14:dataValidation type="list" allowBlank="1" showInputMessage="1" showErrorMessage="1">
          <x14:formula1>
            <xm:f>Sheet4!$C$2:$C$3</xm:f>
          </x14:formula1>
          <xm:sqref>E12:H12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W5" sqref="W5:Y5"/>
    </sheetView>
  </sheetViews>
  <sheetFormatPr defaultColWidth="4" defaultRowHeight="13.5"/>
  <cols>
    <col min="1" max="2" width="4" style="68" customWidth="1"/>
    <col min="3" max="3" width="1.75" style="68" customWidth="1"/>
    <col min="4" max="4" width="5.75" style="68" customWidth="1"/>
    <col min="5" max="22" width="4" style="69" customWidth="1"/>
    <col min="23" max="25" width="4" style="70" customWidth="1"/>
    <col min="26" max="16384" width="4" style="68"/>
  </cols>
  <sheetData>
    <row r="1" spans="1:25" s="58" customFormat="1">
      <c r="E1" s="59"/>
      <c r="F1" s="59"/>
      <c r="G1" s="59"/>
      <c r="H1" s="59"/>
      <c r="I1" s="59"/>
      <c r="J1" s="59"/>
      <c r="K1" s="59"/>
      <c r="L1" s="59"/>
      <c r="M1" s="59"/>
      <c r="N1" s="59"/>
      <c r="O1" s="59"/>
      <c r="P1" s="59"/>
      <c r="Q1" s="59"/>
      <c r="R1" s="59"/>
      <c r="S1" s="59"/>
      <c r="T1" s="59"/>
      <c r="U1" s="59"/>
      <c r="V1" s="59"/>
      <c r="W1" s="60"/>
      <c r="X1" s="60"/>
      <c r="Y1" s="61" t="s">
        <v>132</v>
      </c>
    </row>
    <row r="2" spans="1:25" s="58" customFormat="1" ht="22.5" customHeight="1">
      <c r="A2" s="317"/>
      <c r="B2" s="317"/>
      <c r="C2" s="317"/>
      <c r="D2" s="79"/>
      <c r="E2" s="318" t="str">
        <f>IF(INDEX('[1]様式６-1'!E4:G4,1,1)=0,"",INDEX('[1]様式６-1'!E4:G4,1,1))</f>
        <v/>
      </c>
      <c r="F2" s="318"/>
      <c r="G2" s="318"/>
      <c r="H2" s="319"/>
      <c r="I2" s="319"/>
      <c r="J2" s="319"/>
      <c r="K2" s="320" t="str">
        <f>IF(INDEX('[1]様式６-1'!L4:V4,1,1)=0,"",INDEX('[1]様式６-1'!L4:V4,1,1))</f>
        <v/>
      </c>
      <c r="L2" s="320"/>
      <c r="M2" s="320"/>
      <c r="N2" s="320"/>
      <c r="O2" s="321" t="s">
        <v>0</v>
      </c>
      <c r="P2" s="322"/>
      <c r="Q2" s="323"/>
      <c r="R2" s="324" t="s">
        <v>88</v>
      </c>
      <c r="S2" s="325"/>
      <c r="T2" s="325"/>
      <c r="U2" s="325"/>
      <c r="V2" s="325"/>
      <c r="W2" s="325"/>
      <c r="X2" s="325"/>
      <c r="Y2" s="326"/>
    </row>
    <row r="3" spans="1:25" s="62" customFormat="1" ht="18.75" customHeight="1">
      <c r="A3" s="327" t="s">
        <v>133</v>
      </c>
      <c r="B3" s="327"/>
      <c r="C3" s="327"/>
      <c r="D3" s="327"/>
      <c r="E3" s="327"/>
      <c r="F3" s="327"/>
      <c r="G3" s="327"/>
      <c r="H3" s="327"/>
      <c r="I3" s="327"/>
      <c r="J3" s="327"/>
      <c r="K3" s="327"/>
      <c r="L3" s="327"/>
      <c r="M3" s="327"/>
      <c r="N3" s="327"/>
      <c r="O3" s="327"/>
      <c r="P3" s="327"/>
      <c r="Q3" s="327"/>
      <c r="R3" s="327"/>
      <c r="S3" s="327"/>
      <c r="T3" s="327"/>
      <c r="U3" s="327"/>
      <c r="V3" s="327"/>
      <c r="W3" s="327"/>
      <c r="X3" s="327"/>
      <c r="Y3" s="327"/>
    </row>
    <row r="4" spans="1:25" s="62" customFormat="1" ht="18.75" customHeight="1">
      <c r="A4" s="235" t="s">
        <v>5</v>
      </c>
      <c r="B4" s="260" t="s">
        <v>7</v>
      </c>
      <c r="C4" s="328"/>
      <c r="D4" s="80" t="s">
        <v>69</v>
      </c>
      <c r="E4" s="218" t="s">
        <v>152</v>
      </c>
      <c r="F4" s="219"/>
      <c r="G4" s="219"/>
      <c r="H4" s="219"/>
      <c r="I4" s="220"/>
      <c r="J4" s="218" t="s">
        <v>153</v>
      </c>
      <c r="K4" s="219"/>
      <c r="L4" s="219"/>
      <c r="M4" s="219"/>
      <c r="N4" s="219"/>
      <c r="O4" s="219"/>
      <c r="P4" s="219"/>
      <c r="Q4" s="219"/>
      <c r="R4" s="219"/>
      <c r="S4" s="219"/>
      <c r="T4" s="220"/>
      <c r="U4" s="294" t="s">
        <v>135</v>
      </c>
      <c r="V4" s="296"/>
      <c r="W4" s="269" t="s">
        <v>136</v>
      </c>
      <c r="X4" s="269"/>
      <c r="Y4" s="269"/>
    </row>
    <row r="5" spans="1:25" s="62" customFormat="1" ht="18.75" customHeight="1">
      <c r="A5" s="235"/>
      <c r="B5" s="329"/>
      <c r="C5" s="330"/>
      <c r="D5" s="109" t="s">
        <v>163</v>
      </c>
      <c r="E5" s="221" t="s">
        <v>164</v>
      </c>
      <c r="F5" s="222"/>
      <c r="G5" s="222"/>
      <c r="H5" s="222"/>
      <c r="I5" s="223"/>
      <c r="J5" s="222" t="s">
        <v>165</v>
      </c>
      <c r="K5" s="222"/>
      <c r="L5" s="222"/>
      <c r="M5" s="222"/>
      <c r="N5" s="222"/>
      <c r="O5" s="222"/>
      <c r="P5" s="222"/>
      <c r="Q5" s="222"/>
      <c r="R5" s="222"/>
      <c r="S5" s="222"/>
      <c r="T5" s="223"/>
      <c r="U5" s="333" t="s">
        <v>166</v>
      </c>
      <c r="V5" s="333"/>
      <c r="W5" s="334">
        <v>100000</v>
      </c>
      <c r="X5" s="334"/>
      <c r="Y5" s="334"/>
    </row>
    <row r="6" spans="1:25" s="62" customFormat="1" ht="18.75" customHeight="1">
      <c r="A6" s="235"/>
      <c r="B6" s="329"/>
      <c r="C6" s="330"/>
      <c r="D6" s="110"/>
      <c r="E6" s="224" t="s">
        <v>167</v>
      </c>
      <c r="F6" s="225"/>
      <c r="G6" s="225"/>
      <c r="H6" s="225"/>
      <c r="I6" s="226"/>
      <c r="J6" s="224"/>
      <c r="K6" s="225"/>
      <c r="L6" s="225"/>
      <c r="M6" s="225"/>
      <c r="N6" s="225"/>
      <c r="O6" s="225"/>
      <c r="P6" s="225"/>
      <c r="Q6" s="225"/>
      <c r="R6" s="225"/>
      <c r="S6" s="225"/>
      <c r="T6" s="226"/>
      <c r="U6" s="335"/>
      <c r="V6" s="335"/>
      <c r="W6" s="336">
        <v>8000</v>
      </c>
      <c r="X6" s="336"/>
      <c r="Y6" s="336"/>
    </row>
    <row r="7" spans="1:25" s="62" customFormat="1" ht="18.75" customHeight="1">
      <c r="A7" s="235"/>
      <c r="B7" s="329"/>
      <c r="C7" s="330"/>
      <c r="D7" s="110"/>
      <c r="E7" s="224"/>
      <c r="F7" s="225"/>
      <c r="G7" s="225"/>
      <c r="H7" s="225"/>
      <c r="I7" s="226"/>
      <c r="J7" s="224"/>
      <c r="K7" s="225"/>
      <c r="L7" s="225"/>
      <c r="M7" s="225"/>
      <c r="N7" s="225"/>
      <c r="O7" s="225"/>
      <c r="P7" s="225"/>
      <c r="Q7" s="225"/>
      <c r="R7" s="225"/>
      <c r="S7" s="225"/>
      <c r="T7" s="226"/>
      <c r="U7" s="337"/>
      <c r="V7" s="337"/>
      <c r="W7" s="338"/>
      <c r="X7" s="338"/>
      <c r="Y7" s="338"/>
    </row>
    <row r="8" spans="1:25" s="62" customFormat="1" ht="18.75" customHeight="1">
      <c r="A8" s="235"/>
      <c r="B8" s="329"/>
      <c r="C8" s="330"/>
      <c r="D8" s="105"/>
      <c r="E8" s="227"/>
      <c r="F8" s="228"/>
      <c r="G8" s="228"/>
      <c r="H8" s="228"/>
      <c r="I8" s="229"/>
      <c r="J8" s="227"/>
      <c r="K8" s="228"/>
      <c r="L8" s="228"/>
      <c r="M8" s="228"/>
      <c r="N8" s="228"/>
      <c r="O8" s="228"/>
      <c r="P8" s="228"/>
      <c r="Q8" s="228"/>
      <c r="R8" s="228"/>
      <c r="S8" s="228"/>
      <c r="T8" s="229"/>
      <c r="U8" s="339"/>
      <c r="V8" s="339"/>
      <c r="W8" s="305"/>
      <c r="X8" s="305"/>
      <c r="Y8" s="305"/>
    </row>
    <row r="9" spans="1:25" s="62" customFormat="1" ht="18.75" customHeight="1">
      <c r="A9" s="235"/>
      <c r="B9" s="329"/>
      <c r="C9" s="330"/>
      <c r="D9" s="105"/>
      <c r="E9" s="227"/>
      <c r="F9" s="228"/>
      <c r="G9" s="228"/>
      <c r="H9" s="228"/>
      <c r="I9" s="229"/>
      <c r="J9" s="227"/>
      <c r="K9" s="228"/>
      <c r="L9" s="228"/>
      <c r="M9" s="228"/>
      <c r="N9" s="228"/>
      <c r="O9" s="228"/>
      <c r="P9" s="228"/>
      <c r="Q9" s="228"/>
      <c r="R9" s="228"/>
      <c r="S9" s="228"/>
      <c r="T9" s="229"/>
      <c r="U9" s="339"/>
      <c r="V9" s="339"/>
      <c r="W9" s="305"/>
      <c r="X9" s="305"/>
      <c r="Y9" s="305"/>
    </row>
    <row r="10" spans="1:25" s="62" customFormat="1" ht="18.75" customHeight="1">
      <c r="A10" s="235"/>
      <c r="B10" s="329"/>
      <c r="C10" s="330"/>
      <c r="D10" s="104"/>
      <c r="E10" s="230"/>
      <c r="F10" s="231"/>
      <c r="G10" s="231"/>
      <c r="H10" s="231"/>
      <c r="I10" s="232"/>
      <c r="J10" s="230"/>
      <c r="K10" s="231"/>
      <c r="L10" s="231"/>
      <c r="M10" s="231"/>
      <c r="N10" s="231"/>
      <c r="O10" s="231"/>
      <c r="P10" s="231"/>
      <c r="Q10" s="231"/>
      <c r="R10" s="231"/>
      <c r="S10" s="231"/>
      <c r="T10" s="232"/>
      <c r="U10" s="339"/>
      <c r="V10" s="339"/>
      <c r="W10" s="305"/>
      <c r="X10" s="305"/>
      <c r="Y10" s="305"/>
    </row>
    <row r="11" spans="1:25" s="62" customFormat="1" ht="18.75" customHeight="1">
      <c r="A11" s="235"/>
      <c r="B11" s="331"/>
      <c r="C11" s="332"/>
      <c r="D11" s="81"/>
      <c r="E11" s="218" t="s">
        <v>137</v>
      </c>
      <c r="F11" s="316"/>
      <c r="G11" s="316"/>
      <c r="H11" s="316"/>
      <c r="I11" s="316"/>
      <c r="J11" s="316"/>
      <c r="K11" s="316"/>
      <c r="L11" s="316"/>
      <c r="M11" s="316"/>
      <c r="N11" s="316"/>
      <c r="O11" s="316"/>
      <c r="P11" s="316"/>
      <c r="Q11" s="316"/>
      <c r="R11" s="316"/>
      <c r="S11" s="316"/>
      <c r="T11" s="316"/>
      <c r="U11" s="316"/>
      <c r="V11" s="340"/>
      <c r="W11" s="234">
        <f>SUM(W5:Y10)</f>
        <v>108000</v>
      </c>
      <c r="X11" s="234"/>
      <c r="Y11" s="234"/>
    </row>
    <row r="12" spans="1:25" s="62" customFormat="1" ht="18.75" customHeight="1">
      <c r="A12" s="235"/>
      <c r="B12" s="262" t="s">
        <v>138</v>
      </c>
      <c r="C12" s="263"/>
      <c r="D12" s="82"/>
      <c r="E12" s="218" t="s">
        <v>152</v>
      </c>
      <c r="F12" s="219"/>
      <c r="G12" s="219"/>
      <c r="H12" s="219"/>
      <c r="I12" s="220"/>
      <c r="J12" s="316" t="s">
        <v>154</v>
      </c>
      <c r="K12" s="219"/>
      <c r="L12" s="219"/>
      <c r="M12" s="219"/>
      <c r="N12" s="219"/>
      <c r="O12" s="219"/>
      <c r="P12" s="219"/>
      <c r="Q12" s="219"/>
      <c r="R12" s="219"/>
      <c r="S12" s="219"/>
      <c r="T12" s="220"/>
      <c r="U12" s="309" t="s">
        <v>135</v>
      </c>
      <c r="V12" s="310"/>
      <c r="W12" s="248" t="s">
        <v>136</v>
      </c>
      <c r="X12" s="248"/>
      <c r="Y12" s="248"/>
    </row>
    <row r="13" spans="1:25" s="62" customFormat="1" ht="18.75" customHeight="1">
      <c r="A13" s="235"/>
      <c r="B13" s="262"/>
      <c r="C13" s="263"/>
      <c r="D13" s="236"/>
      <c r="E13" s="313"/>
      <c r="F13" s="314"/>
      <c r="G13" s="314"/>
      <c r="H13" s="314"/>
      <c r="I13" s="315"/>
      <c r="J13" s="313"/>
      <c r="K13" s="314"/>
      <c r="L13" s="314"/>
      <c r="M13" s="314"/>
      <c r="N13" s="314"/>
      <c r="O13" s="314"/>
      <c r="P13" s="314"/>
      <c r="Q13" s="314"/>
      <c r="R13" s="314"/>
      <c r="S13" s="314"/>
      <c r="T13" s="315"/>
      <c r="U13" s="311"/>
      <c r="V13" s="311"/>
      <c r="W13" s="312"/>
      <c r="X13" s="312"/>
      <c r="Y13" s="312"/>
    </row>
    <row r="14" spans="1:25" s="62" customFormat="1" ht="18.75" customHeight="1">
      <c r="A14" s="235"/>
      <c r="B14" s="262"/>
      <c r="C14" s="263"/>
      <c r="D14" s="237"/>
      <c r="E14" s="300"/>
      <c r="F14" s="301"/>
      <c r="G14" s="301"/>
      <c r="H14" s="301"/>
      <c r="I14" s="302"/>
      <c r="J14" s="300"/>
      <c r="K14" s="301"/>
      <c r="L14" s="301"/>
      <c r="M14" s="301"/>
      <c r="N14" s="301"/>
      <c r="O14" s="301"/>
      <c r="P14" s="301"/>
      <c r="Q14" s="301"/>
      <c r="R14" s="301"/>
      <c r="S14" s="301"/>
      <c r="T14" s="302"/>
      <c r="U14" s="306"/>
      <c r="V14" s="306"/>
      <c r="W14" s="307"/>
      <c r="X14" s="307"/>
      <c r="Y14" s="307"/>
    </row>
    <row r="15" spans="1:25" s="62" customFormat="1" ht="18.75" customHeight="1">
      <c r="A15" s="235"/>
      <c r="B15" s="262"/>
      <c r="C15" s="263"/>
      <c r="D15" s="237"/>
      <c r="E15" s="300"/>
      <c r="F15" s="301"/>
      <c r="G15" s="301"/>
      <c r="H15" s="301"/>
      <c r="I15" s="302"/>
      <c r="J15" s="300"/>
      <c r="K15" s="301"/>
      <c r="L15" s="301"/>
      <c r="M15" s="301"/>
      <c r="N15" s="301"/>
      <c r="O15" s="301"/>
      <c r="P15" s="301"/>
      <c r="Q15" s="301"/>
      <c r="R15" s="301"/>
      <c r="S15" s="301"/>
      <c r="T15" s="302"/>
      <c r="U15" s="290"/>
      <c r="V15" s="290"/>
      <c r="W15" s="308"/>
      <c r="X15" s="308"/>
      <c r="Y15" s="308"/>
    </row>
    <row r="16" spans="1:25" s="62" customFormat="1" ht="18.75" customHeight="1">
      <c r="A16" s="235"/>
      <c r="B16" s="262"/>
      <c r="C16" s="263"/>
      <c r="D16" s="237"/>
      <c r="E16" s="300"/>
      <c r="F16" s="301"/>
      <c r="G16" s="301"/>
      <c r="H16" s="301"/>
      <c r="I16" s="302"/>
      <c r="J16" s="300"/>
      <c r="K16" s="301"/>
      <c r="L16" s="301"/>
      <c r="M16" s="301"/>
      <c r="N16" s="301"/>
      <c r="O16" s="301"/>
      <c r="P16" s="301"/>
      <c r="Q16" s="301"/>
      <c r="R16" s="301"/>
      <c r="S16" s="301"/>
      <c r="T16" s="302"/>
      <c r="U16" s="290"/>
      <c r="V16" s="290"/>
      <c r="W16" s="291"/>
      <c r="X16" s="292"/>
      <c r="Y16" s="293"/>
    </row>
    <row r="17" spans="1:25" s="62" customFormat="1" ht="18.75" customHeight="1">
      <c r="A17" s="235"/>
      <c r="B17" s="262"/>
      <c r="C17" s="263"/>
      <c r="D17" s="237"/>
      <c r="E17" s="300"/>
      <c r="F17" s="301"/>
      <c r="G17" s="301"/>
      <c r="H17" s="301"/>
      <c r="I17" s="302"/>
      <c r="J17" s="300"/>
      <c r="K17" s="301"/>
      <c r="L17" s="301"/>
      <c r="M17" s="301"/>
      <c r="N17" s="301"/>
      <c r="O17" s="301"/>
      <c r="P17" s="301"/>
      <c r="Q17" s="301"/>
      <c r="R17" s="301"/>
      <c r="S17" s="301"/>
      <c r="T17" s="302"/>
      <c r="U17" s="290"/>
      <c r="V17" s="290"/>
      <c r="W17" s="291"/>
      <c r="X17" s="292"/>
      <c r="Y17" s="293"/>
    </row>
    <row r="18" spans="1:25" s="62" customFormat="1" ht="18.75" customHeight="1">
      <c r="A18" s="235"/>
      <c r="B18" s="262"/>
      <c r="C18" s="263"/>
      <c r="D18" s="237"/>
      <c r="E18" s="282"/>
      <c r="F18" s="303"/>
      <c r="G18" s="303"/>
      <c r="H18" s="303"/>
      <c r="I18" s="304"/>
      <c r="J18" s="282"/>
      <c r="K18" s="303"/>
      <c r="L18" s="303"/>
      <c r="M18" s="303"/>
      <c r="N18" s="303"/>
      <c r="O18" s="303"/>
      <c r="P18" s="303"/>
      <c r="Q18" s="303"/>
      <c r="R18" s="303"/>
      <c r="S18" s="303"/>
      <c r="T18" s="304"/>
      <c r="U18" s="290"/>
      <c r="V18" s="290"/>
      <c r="W18" s="291"/>
      <c r="X18" s="292"/>
      <c r="Y18" s="293"/>
    </row>
    <row r="19" spans="1:25" s="62" customFormat="1" ht="18.75" customHeight="1">
      <c r="A19" s="235"/>
      <c r="B19" s="264"/>
      <c r="C19" s="265"/>
      <c r="D19" s="86"/>
      <c r="E19" s="294" t="s">
        <v>139</v>
      </c>
      <c r="F19" s="295"/>
      <c r="G19" s="295"/>
      <c r="H19" s="295"/>
      <c r="I19" s="295"/>
      <c r="J19" s="295"/>
      <c r="K19" s="295"/>
      <c r="L19" s="295"/>
      <c r="M19" s="295"/>
      <c r="N19" s="295"/>
      <c r="O19" s="295"/>
      <c r="P19" s="295"/>
      <c r="Q19" s="295"/>
      <c r="R19" s="295"/>
      <c r="S19" s="295"/>
      <c r="T19" s="295"/>
      <c r="U19" s="295"/>
      <c r="V19" s="296"/>
      <c r="W19" s="297">
        <f>SUM(W13:Y18)</f>
        <v>0</v>
      </c>
      <c r="X19" s="298"/>
      <c r="Y19" s="299"/>
    </row>
    <row r="20" spans="1:25" s="62" customFormat="1" ht="18.75" customHeight="1">
      <c r="A20" s="235"/>
      <c r="B20" s="294" t="s">
        <v>140</v>
      </c>
      <c r="C20" s="295"/>
      <c r="D20" s="295"/>
      <c r="E20" s="295"/>
      <c r="F20" s="295"/>
      <c r="G20" s="295"/>
      <c r="H20" s="295"/>
      <c r="I20" s="295"/>
      <c r="J20" s="295"/>
      <c r="K20" s="295"/>
      <c r="L20" s="295"/>
      <c r="M20" s="295"/>
      <c r="N20" s="295"/>
      <c r="O20" s="295"/>
      <c r="P20" s="295"/>
      <c r="Q20" s="295"/>
      <c r="R20" s="295"/>
      <c r="S20" s="295"/>
      <c r="T20" s="295"/>
      <c r="U20" s="295"/>
      <c r="V20" s="296"/>
      <c r="W20" s="297">
        <f>SUM(W19,W11)</f>
        <v>108000</v>
      </c>
      <c r="X20" s="298"/>
      <c r="Y20" s="299"/>
    </row>
    <row r="21" spans="1:25" s="62" customFormat="1" ht="5.25" customHeight="1">
      <c r="A21" s="63"/>
      <c r="B21" s="64"/>
      <c r="C21" s="64"/>
      <c r="D21" s="64"/>
      <c r="E21" s="64"/>
      <c r="F21" s="64"/>
      <c r="G21" s="64"/>
      <c r="H21" s="64"/>
      <c r="I21" s="64"/>
      <c r="J21" s="64"/>
      <c r="K21" s="64"/>
      <c r="L21" s="64"/>
      <c r="M21" s="64"/>
      <c r="N21" s="64"/>
      <c r="O21" s="64"/>
      <c r="P21" s="64"/>
      <c r="Q21" s="64"/>
      <c r="R21" s="64"/>
      <c r="S21" s="64"/>
      <c r="T21" s="64"/>
      <c r="U21" s="64"/>
      <c r="V21" s="64"/>
      <c r="W21" s="65"/>
      <c r="X21" s="65"/>
      <c r="Y21" s="65"/>
    </row>
    <row r="22" spans="1:25" s="62" customFormat="1" ht="18.75" customHeight="1">
      <c r="A22" s="235" t="s">
        <v>141</v>
      </c>
      <c r="B22" s="260" t="s">
        <v>7</v>
      </c>
      <c r="C22" s="261"/>
      <c r="D22" s="87" t="s">
        <v>69</v>
      </c>
      <c r="E22" s="266" t="s">
        <v>134</v>
      </c>
      <c r="F22" s="267"/>
      <c r="G22" s="267"/>
      <c r="H22" s="267"/>
      <c r="I22" s="267"/>
      <c r="J22" s="267"/>
      <c r="K22" s="267"/>
      <c r="L22" s="267"/>
      <c r="M22" s="267"/>
      <c r="N22" s="267"/>
      <c r="O22" s="267"/>
      <c r="P22" s="267"/>
      <c r="Q22" s="267"/>
      <c r="R22" s="267"/>
      <c r="S22" s="267"/>
      <c r="T22" s="267"/>
      <c r="U22" s="267"/>
      <c r="V22" s="268"/>
      <c r="W22" s="269" t="s">
        <v>136</v>
      </c>
      <c r="X22" s="269"/>
      <c r="Y22" s="269"/>
    </row>
    <row r="23" spans="1:25" s="62" customFormat="1" ht="18.75" customHeight="1">
      <c r="A23" s="235"/>
      <c r="B23" s="262"/>
      <c r="C23" s="263"/>
      <c r="D23" s="107">
        <v>11</v>
      </c>
      <c r="E23" s="270" t="s">
        <v>168</v>
      </c>
      <c r="F23" s="271"/>
      <c r="G23" s="271"/>
      <c r="H23" s="271"/>
      <c r="I23" s="271"/>
      <c r="J23" s="271"/>
      <c r="K23" s="271"/>
      <c r="L23" s="271"/>
      <c r="M23" s="271"/>
      <c r="N23" s="271"/>
      <c r="O23" s="271"/>
      <c r="P23" s="271"/>
      <c r="Q23" s="271"/>
      <c r="R23" s="271"/>
      <c r="S23" s="271"/>
      <c r="T23" s="271"/>
      <c r="U23" s="271"/>
      <c r="V23" s="272"/>
      <c r="W23" s="252">
        <v>50000</v>
      </c>
      <c r="X23" s="252"/>
      <c r="Y23" s="252"/>
    </row>
    <row r="24" spans="1:25" s="62" customFormat="1" ht="18.75" customHeight="1">
      <c r="A24" s="235"/>
      <c r="B24" s="262"/>
      <c r="C24" s="263"/>
      <c r="D24" s="108"/>
      <c r="E24" s="273" t="s">
        <v>167</v>
      </c>
      <c r="F24" s="274"/>
      <c r="G24" s="274"/>
      <c r="H24" s="274"/>
      <c r="I24" s="274"/>
      <c r="J24" s="274"/>
      <c r="K24" s="274"/>
      <c r="L24" s="274"/>
      <c r="M24" s="274"/>
      <c r="N24" s="274"/>
      <c r="O24" s="274"/>
      <c r="P24" s="274"/>
      <c r="Q24" s="274"/>
      <c r="R24" s="274"/>
      <c r="S24" s="274"/>
      <c r="T24" s="274"/>
      <c r="U24" s="274"/>
      <c r="V24" s="275"/>
      <c r="W24" s="256">
        <v>4000</v>
      </c>
      <c r="X24" s="256"/>
      <c r="Y24" s="256"/>
    </row>
    <row r="25" spans="1:25" s="62" customFormat="1" ht="18.75" customHeight="1">
      <c r="A25" s="235"/>
      <c r="B25" s="262"/>
      <c r="C25" s="263"/>
      <c r="D25" s="101"/>
      <c r="E25" s="276"/>
      <c r="F25" s="277"/>
      <c r="G25" s="277"/>
      <c r="H25" s="277"/>
      <c r="I25" s="277"/>
      <c r="J25" s="277"/>
      <c r="K25" s="277"/>
      <c r="L25" s="277"/>
      <c r="M25" s="277"/>
      <c r="N25" s="277"/>
      <c r="O25" s="277"/>
      <c r="P25" s="277"/>
      <c r="Q25" s="277"/>
      <c r="R25" s="277"/>
      <c r="S25" s="277"/>
      <c r="T25" s="277"/>
      <c r="U25" s="277"/>
      <c r="V25" s="278"/>
      <c r="W25" s="279"/>
      <c r="X25" s="279"/>
      <c r="Y25" s="279"/>
    </row>
    <row r="26" spans="1:25" s="62" customFormat="1" ht="18.75" customHeight="1">
      <c r="A26" s="235"/>
      <c r="B26" s="264"/>
      <c r="C26" s="265"/>
      <c r="D26" s="83"/>
      <c r="E26" s="233" t="s">
        <v>142</v>
      </c>
      <c r="F26" s="233"/>
      <c r="G26" s="233"/>
      <c r="H26" s="233"/>
      <c r="I26" s="233"/>
      <c r="J26" s="233"/>
      <c r="K26" s="233"/>
      <c r="L26" s="233"/>
      <c r="M26" s="233"/>
      <c r="N26" s="233"/>
      <c r="O26" s="233"/>
      <c r="P26" s="233"/>
      <c r="Q26" s="233"/>
      <c r="R26" s="233"/>
      <c r="S26" s="233"/>
      <c r="T26" s="233"/>
      <c r="U26" s="233"/>
      <c r="V26" s="233"/>
      <c r="W26" s="234">
        <f>SUM(W23:Y25)</f>
        <v>54000</v>
      </c>
      <c r="X26" s="234"/>
      <c r="Y26" s="234"/>
    </row>
    <row r="27" spans="1:25" s="62" customFormat="1" ht="18.75" customHeight="1">
      <c r="A27" s="235"/>
      <c r="B27" s="241" t="s">
        <v>138</v>
      </c>
      <c r="C27" s="242"/>
      <c r="D27" s="84"/>
      <c r="E27" s="245" t="s">
        <v>134</v>
      </c>
      <c r="F27" s="246"/>
      <c r="G27" s="246"/>
      <c r="H27" s="246"/>
      <c r="I27" s="246"/>
      <c r="J27" s="246"/>
      <c r="K27" s="246"/>
      <c r="L27" s="246"/>
      <c r="M27" s="246"/>
      <c r="N27" s="246"/>
      <c r="O27" s="246"/>
      <c r="P27" s="246"/>
      <c r="Q27" s="246"/>
      <c r="R27" s="246"/>
      <c r="S27" s="246"/>
      <c r="T27" s="246"/>
      <c r="U27" s="246"/>
      <c r="V27" s="247"/>
      <c r="W27" s="248" t="s">
        <v>136</v>
      </c>
      <c r="X27" s="248"/>
      <c r="Y27" s="248"/>
    </row>
    <row r="28" spans="1:25" s="62" customFormat="1" ht="18.75" customHeight="1">
      <c r="A28" s="235"/>
      <c r="B28" s="241"/>
      <c r="C28" s="242"/>
      <c r="D28" s="84"/>
      <c r="E28" s="286"/>
      <c r="F28" s="287"/>
      <c r="G28" s="287"/>
      <c r="H28" s="287"/>
      <c r="I28" s="287"/>
      <c r="J28" s="287"/>
      <c r="K28" s="287"/>
      <c r="L28" s="287"/>
      <c r="M28" s="287"/>
      <c r="N28" s="287"/>
      <c r="O28" s="287"/>
      <c r="P28" s="287"/>
      <c r="Q28" s="287"/>
      <c r="R28" s="287"/>
      <c r="S28" s="287"/>
      <c r="T28" s="287"/>
      <c r="U28" s="287"/>
      <c r="V28" s="288"/>
      <c r="W28" s="289"/>
      <c r="X28" s="289"/>
      <c r="Y28" s="289"/>
    </row>
    <row r="29" spans="1:25" s="62" customFormat="1" ht="18.75" customHeight="1">
      <c r="A29" s="235"/>
      <c r="B29" s="241"/>
      <c r="C29" s="242"/>
      <c r="D29" s="84"/>
      <c r="E29" s="238"/>
      <c r="F29" s="239"/>
      <c r="G29" s="239"/>
      <c r="H29" s="239"/>
      <c r="I29" s="239"/>
      <c r="J29" s="239"/>
      <c r="K29" s="239"/>
      <c r="L29" s="239"/>
      <c r="M29" s="239"/>
      <c r="N29" s="239"/>
      <c r="O29" s="239"/>
      <c r="P29" s="239"/>
      <c r="Q29" s="239"/>
      <c r="R29" s="239"/>
      <c r="S29" s="239"/>
      <c r="T29" s="239"/>
      <c r="U29" s="239"/>
      <c r="V29" s="240"/>
      <c r="W29" s="281"/>
      <c r="X29" s="281"/>
      <c r="Y29" s="281"/>
    </row>
    <row r="30" spans="1:25" s="62" customFormat="1" ht="18.75" customHeight="1">
      <c r="A30" s="235"/>
      <c r="B30" s="241"/>
      <c r="C30" s="242"/>
      <c r="D30" s="84"/>
      <c r="E30" s="282"/>
      <c r="F30" s="283"/>
      <c r="G30" s="283"/>
      <c r="H30" s="283"/>
      <c r="I30" s="283"/>
      <c r="J30" s="283"/>
      <c r="K30" s="283"/>
      <c r="L30" s="283"/>
      <c r="M30" s="283"/>
      <c r="N30" s="283"/>
      <c r="O30" s="283"/>
      <c r="P30" s="283"/>
      <c r="Q30" s="283"/>
      <c r="R30" s="283"/>
      <c r="S30" s="283"/>
      <c r="T30" s="283"/>
      <c r="U30" s="283"/>
      <c r="V30" s="284"/>
      <c r="W30" s="285"/>
      <c r="X30" s="285"/>
      <c r="Y30" s="285"/>
    </row>
    <row r="31" spans="1:25" s="62" customFormat="1" ht="18.75" customHeight="1">
      <c r="A31" s="235"/>
      <c r="B31" s="243"/>
      <c r="C31" s="244"/>
      <c r="D31" s="85"/>
      <c r="E31" s="233" t="s">
        <v>143</v>
      </c>
      <c r="F31" s="233"/>
      <c r="G31" s="233"/>
      <c r="H31" s="233"/>
      <c r="I31" s="233"/>
      <c r="J31" s="233"/>
      <c r="K31" s="233"/>
      <c r="L31" s="233"/>
      <c r="M31" s="233"/>
      <c r="N31" s="233"/>
      <c r="O31" s="233"/>
      <c r="P31" s="233"/>
      <c r="Q31" s="233"/>
      <c r="R31" s="233"/>
      <c r="S31" s="233"/>
      <c r="T31" s="233"/>
      <c r="U31" s="233"/>
      <c r="V31" s="233"/>
      <c r="W31" s="234">
        <f>SUM(W28:Y30)</f>
        <v>0</v>
      </c>
      <c r="X31" s="234"/>
      <c r="Y31" s="234"/>
    </row>
    <row r="32" spans="1:25" s="62" customFormat="1" ht="18.75" customHeight="1">
      <c r="A32" s="235"/>
      <c r="B32" s="233" t="s">
        <v>144</v>
      </c>
      <c r="C32" s="233"/>
      <c r="D32" s="233"/>
      <c r="E32" s="233"/>
      <c r="F32" s="233"/>
      <c r="G32" s="233"/>
      <c r="H32" s="233"/>
      <c r="I32" s="233"/>
      <c r="J32" s="233"/>
      <c r="K32" s="233"/>
      <c r="L32" s="233"/>
      <c r="M32" s="233"/>
      <c r="N32" s="233"/>
      <c r="O32" s="233"/>
      <c r="P32" s="233"/>
      <c r="Q32" s="233"/>
      <c r="R32" s="233"/>
      <c r="S32" s="233"/>
      <c r="T32" s="233"/>
      <c r="U32" s="233"/>
      <c r="V32" s="233"/>
      <c r="W32" s="234">
        <f>SUM(W31,W26)</f>
        <v>54000</v>
      </c>
      <c r="X32" s="234"/>
      <c r="Y32" s="234"/>
    </row>
    <row r="33" spans="1:25" s="62" customFormat="1" ht="5.25" customHeight="1">
      <c r="A33" s="63"/>
      <c r="B33" s="64"/>
      <c r="C33" s="64"/>
      <c r="D33" s="64"/>
      <c r="E33" s="64"/>
      <c r="F33" s="64"/>
      <c r="G33" s="64"/>
      <c r="H33" s="64"/>
      <c r="I33" s="64"/>
      <c r="J33" s="64"/>
      <c r="K33" s="64"/>
      <c r="L33" s="64"/>
      <c r="M33" s="64"/>
      <c r="N33" s="64"/>
      <c r="O33" s="64"/>
      <c r="P33" s="64"/>
      <c r="Q33" s="64"/>
      <c r="R33" s="64"/>
      <c r="S33" s="64"/>
      <c r="T33" s="64"/>
      <c r="U33" s="64"/>
      <c r="V33" s="64"/>
      <c r="W33" s="65"/>
      <c r="X33" s="65"/>
      <c r="Y33" s="65"/>
    </row>
    <row r="34" spans="1:25" s="62" customFormat="1" ht="18.75" customHeight="1">
      <c r="A34" s="235" t="s">
        <v>6</v>
      </c>
      <c r="B34" s="260" t="s">
        <v>7</v>
      </c>
      <c r="C34" s="261"/>
      <c r="D34" s="87" t="s">
        <v>69</v>
      </c>
      <c r="E34" s="266" t="s">
        <v>134</v>
      </c>
      <c r="F34" s="267"/>
      <c r="G34" s="267"/>
      <c r="H34" s="267"/>
      <c r="I34" s="267"/>
      <c r="J34" s="267"/>
      <c r="K34" s="267"/>
      <c r="L34" s="267"/>
      <c r="M34" s="267"/>
      <c r="N34" s="267"/>
      <c r="O34" s="267"/>
      <c r="P34" s="267"/>
      <c r="Q34" s="267"/>
      <c r="R34" s="267"/>
      <c r="S34" s="267"/>
      <c r="T34" s="267"/>
      <c r="U34" s="267"/>
      <c r="V34" s="268"/>
      <c r="W34" s="269" t="s">
        <v>136</v>
      </c>
      <c r="X34" s="269"/>
      <c r="Y34" s="269"/>
    </row>
    <row r="35" spans="1:25" s="62" customFormat="1" ht="18.75" customHeight="1">
      <c r="A35" s="235"/>
      <c r="B35" s="262"/>
      <c r="C35" s="263"/>
      <c r="D35" s="107">
        <v>12</v>
      </c>
      <c r="E35" s="270" t="s">
        <v>169</v>
      </c>
      <c r="F35" s="271"/>
      <c r="G35" s="271"/>
      <c r="H35" s="271"/>
      <c r="I35" s="271"/>
      <c r="J35" s="271"/>
      <c r="K35" s="271"/>
      <c r="L35" s="271"/>
      <c r="M35" s="271"/>
      <c r="N35" s="271"/>
      <c r="O35" s="271"/>
      <c r="P35" s="271"/>
      <c r="Q35" s="271"/>
      <c r="R35" s="271"/>
      <c r="S35" s="271"/>
      <c r="T35" s="271"/>
      <c r="U35" s="271"/>
      <c r="V35" s="272"/>
      <c r="W35" s="252">
        <v>50000</v>
      </c>
      <c r="X35" s="252"/>
      <c r="Y35" s="252"/>
    </row>
    <row r="36" spans="1:25" s="62" customFormat="1" ht="18.75" customHeight="1">
      <c r="A36" s="235"/>
      <c r="B36" s="262"/>
      <c r="C36" s="263"/>
      <c r="D36" s="108"/>
      <c r="E36" s="273" t="s">
        <v>167</v>
      </c>
      <c r="F36" s="274"/>
      <c r="G36" s="274"/>
      <c r="H36" s="274"/>
      <c r="I36" s="274"/>
      <c r="J36" s="274"/>
      <c r="K36" s="274"/>
      <c r="L36" s="274"/>
      <c r="M36" s="274"/>
      <c r="N36" s="274"/>
      <c r="O36" s="274"/>
      <c r="P36" s="274"/>
      <c r="Q36" s="274"/>
      <c r="R36" s="274"/>
      <c r="S36" s="274"/>
      <c r="T36" s="274"/>
      <c r="U36" s="274"/>
      <c r="V36" s="275"/>
      <c r="W36" s="256">
        <v>4000</v>
      </c>
      <c r="X36" s="256"/>
      <c r="Y36" s="256"/>
    </row>
    <row r="37" spans="1:25" s="62" customFormat="1" ht="18.75" customHeight="1">
      <c r="A37" s="235"/>
      <c r="B37" s="262"/>
      <c r="C37" s="263"/>
      <c r="D37" s="101"/>
      <c r="E37" s="276"/>
      <c r="F37" s="277"/>
      <c r="G37" s="277"/>
      <c r="H37" s="277"/>
      <c r="I37" s="277"/>
      <c r="J37" s="277"/>
      <c r="K37" s="277"/>
      <c r="L37" s="277"/>
      <c r="M37" s="277"/>
      <c r="N37" s="277"/>
      <c r="O37" s="277"/>
      <c r="P37" s="277"/>
      <c r="Q37" s="277"/>
      <c r="R37" s="277"/>
      <c r="S37" s="277"/>
      <c r="T37" s="277"/>
      <c r="U37" s="277"/>
      <c r="V37" s="278"/>
      <c r="W37" s="279"/>
      <c r="X37" s="279"/>
      <c r="Y37" s="279"/>
    </row>
    <row r="38" spans="1:25" s="62" customFormat="1" ht="18.75" customHeight="1">
      <c r="A38" s="235"/>
      <c r="B38" s="264"/>
      <c r="C38" s="265"/>
      <c r="D38" s="83"/>
      <c r="E38" s="233" t="s">
        <v>145</v>
      </c>
      <c r="F38" s="233"/>
      <c r="G38" s="233"/>
      <c r="H38" s="233"/>
      <c r="I38" s="233"/>
      <c r="J38" s="233"/>
      <c r="K38" s="233"/>
      <c r="L38" s="233"/>
      <c r="M38" s="233"/>
      <c r="N38" s="233"/>
      <c r="O38" s="233"/>
      <c r="P38" s="233"/>
      <c r="Q38" s="233"/>
      <c r="R38" s="233"/>
      <c r="S38" s="233"/>
      <c r="T38" s="233"/>
      <c r="U38" s="233"/>
      <c r="V38" s="233"/>
      <c r="W38" s="234">
        <f>SUM(W35:Y37)</f>
        <v>54000</v>
      </c>
      <c r="X38" s="234"/>
      <c r="Y38" s="234"/>
    </row>
    <row r="39" spans="1:25" s="62" customFormat="1" ht="18.75" customHeight="1">
      <c r="A39" s="235"/>
      <c r="B39" s="241" t="s">
        <v>138</v>
      </c>
      <c r="C39" s="242"/>
      <c r="D39" s="84"/>
      <c r="E39" s="245" t="s">
        <v>134</v>
      </c>
      <c r="F39" s="246"/>
      <c r="G39" s="246"/>
      <c r="H39" s="246"/>
      <c r="I39" s="246"/>
      <c r="J39" s="246"/>
      <c r="K39" s="246"/>
      <c r="L39" s="246"/>
      <c r="M39" s="246"/>
      <c r="N39" s="246"/>
      <c r="O39" s="246"/>
      <c r="P39" s="246"/>
      <c r="Q39" s="246"/>
      <c r="R39" s="246"/>
      <c r="S39" s="246"/>
      <c r="T39" s="246"/>
      <c r="U39" s="246"/>
      <c r="V39" s="247"/>
      <c r="W39" s="248" t="s">
        <v>136</v>
      </c>
      <c r="X39" s="248"/>
      <c r="Y39" s="248"/>
    </row>
    <row r="40" spans="1:25" s="62" customFormat="1" ht="18.75" customHeight="1">
      <c r="A40" s="235"/>
      <c r="B40" s="241"/>
      <c r="C40" s="242"/>
      <c r="D40" s="84"/>
      <c r="E40" s="249" t="s">
        <v>170</v>
      </c>
      <c r="F40" s="250"/>
      <c r="G40" s="250"/>
      <c r="H40" s="250"/>
      <c r="I40" s="250"/>
      <c r="J40" s="250"/>
      <c r="K40" s="250"/>
      <c r="L40" s="250"/>
      <c r="M40" s="250"/>
      <c r="N40" s="250"/>
      <c r="O40" s="250"/>
      <c r="P40" s="250"/>
      <c r="Q40" s="250"/>
      <c r="R40" s="250"/>
      <c r="S40" s="250"/>
      <c r="T40" s="250"/>
      <c r="U40" s="250"/>
      <c r="V40" s="251"/>
      <c r="W40" s="252">
        <v>10000</v>
      </c>
      <c r="X40" s="252"/>
      <c r="Y40" s="252"/>
    </row>
    <row r="41" spans="1:25" s="62" customFormat="1" ht="18.75" customHeight="1">
      <c r="A41" s="235"/>
      <c r="B41" s="241"/>
      <c r="C41" s="242"/>
      <c r="D41" s="84"/>
      <c r="E41" s="253" t="s">
        <v>167</v>
      </c>
      <c r="F41" s="254"/>
      <c r="G41" s="254"/>
      <c r="H41" s="254"/>
      <c r="I41" s="254"/>
      <c r="J41" s="254"/>
      <c r="K41" s="254"/>
      <c r="L41" s="254"/>
      <c r="M41" s="254"/>
      <c r="N41" s="254"/>
      <c r="O41" s="254"/>
      <c r="P41" s="254"/>
      <c r="Q41" s="254"/>
      <c r="R41" s="254"/>
      <c r="S41" s="254"/>
      <c r="T41" s="254"/>
      <c r="U41" s="254"/>
      <c r="V41" s="255"/>
      <c r="W41" s="256">
        <v>800</v>
      </c>
      <c r="X41" s="256"/>
      <c r="Y41" s="256"/>
    </row>
    <row r="42" spans="1:25" s="62" customFormat="1" ht="18.75" customHeight="1">
      <c r="A42" s="235"/>
      <c r="B42" s="241"/>
      <c r="C42" s="242"/>
      <c r="D42" s="84"/>
      <c r="E42" s="257"/>
      <c r="F42" s="258"/>
      <c r="G42" s="258"/>
      <c r="H42" s="258"/>
      <c r="I42" s="258"/>
      <c r="J42" s="258"/>
      <c r="K42" s="258"/>
      <c r="L42" s="258"/>
      <c r="M42" s="258"/>
      <c r="N42" s="258"/>
      <c r="O42" s="258"/>
      <c r="P42" s="258"/>
      <c r="Q42" s="258"/>
      <c r="R42" s="258"/>
      <c r="S42" s="258"/>
      <c r="T42" s="258"/>
      <c r="U42" s="258"/>
      <c r="V42" s="259"/>
      <c r="W42" s="280"/>
      <c r="X42" s="280"/>
      <c r="Y42" s="280"/>
    </row>
    <row r="43" spans="1:25" s="62" customFormat="1" ht="18.75" customHeight="1">
      <c r="A43" s="235"/>
      <c r="B43" s="243"/>
      <c r="C43" s="244"/>
      <c r="D43" s="85"/>
      <c r="E43" s="233" t="s">
        <v>146</v>
      </c>
      <c r="F43" s="233"/>
      <c r="G43" s="233"/>
      <c r="H43" s="233"/>
      <c r="I43" s="233"/>
      <c r="J43" s="233"/>
      <c r="K43" s="233"/>
      <c r="L43" s="233"/>
      <c r="M43" s="233"/>
      <c r="N43" s="233"/>
      <c r="O43" s="233"/>
      <c r="P43" s="233"/>
      <c r="Q43" s="233"/>
      <c r="R43" s="233"/>
      <c r="S43" s="233"/>
      <c r="T43" s="233"/>
      <c r="U43" s="233"/>
      <c r="V43" s="233"/>
      <c r="W43" s="234">
        <f>SUM(W40:Y42)</f>
        <v>10800</v>
      </c>
      <c r="X43" s="234"/>
      <c r="Y43" s="234"/>
    </row>
    <row r="44" spans="1:25" s="62" customFormat="1" ht="18.75" customHeight="1">
      <c r="A44" s="235"/>
      <c r="B44" s="233" t="s">
        <v>147</v>
      </c>
      <c r="C44" s="233"/>
      <c r="D44" s="233"/>
      <c r="E44" s="233"/>
      <c r="F44" s="233"/>
      <c r="G44" s="233"/>
      <c r="H44" s="233"/>
      <c r="I44" s="233"/>
      <c r="J44" s="233"/>
      <c r="K44" s="233"/>
      <c r="L44" s="233"/>
      <c r="M44" s="233"/>
      <c r="N44" s="233"/>
      <c r="O44" s="233"/>
      <c r="P44" s="233"/>
      <c r="Q44" s="233"/>
      <c r="R44" s="233"/>
      <c r="S44" s="233"/>
      <c r="T44" s="233"/>
      <c r="U44" s="233"/>
      <c r="V44" s="233"/>
      <c r="W44" s="234">
        <f>SUM(W43,W38)</f>
        <v>64800</v>
      </c>
      <c r="X44" s="234"/>
      <c r="Y44" s="234"/>
    </row>
    <row r="45" spans="1:25" s="62" customFormat="1" ht="5.25" customHeight="1">
      <c r="A45" s="63"/>
      <c r="B45" s="64"/>
      <c r="C45" s="64"/>
      <c r="D45" s="64"/>
      <c r="E45" s="64"/>
      <c r="F45" s="64"/>
      <c r="G45" s="64"/>
      <c r="H45" s="64"/>
      <c r="I45" s="64"/>
      <c r="J45" s="64"/>
      <c r="K45" s="64"/>
      <c r="L45" s="64"/>
      <c r="M45" s="64"/>
      <c r="N45" s="64"/>
      <c r="O45" s="64"/>
      <c r="P45" s="64"/>
      <c r="Q45" s="64"/>
      <c r="R45" s="64"/>
      <c r="S45" s="64"/>
      <c r="T45" s="64"/>
      <c r="U45" s="64"/>
      <c r="V45" s="64"/>
      <c r="W45" s="66"/>
      <c r="X45" s="66"/>
      <c r="Y45" s="66"/>
    </row>
    <row r="46" spans="1:25" s="62" customFormat="1" ht="18.75" customHeight="1">
      <c r="A46" s="233" t="s">
        <v>148</v>
      </c>
      <c r="B46" s="233"/>
      <c r="C46" s="233"/>
      <c r="D46" s="233"/>
      <c r="E46" s="233"/>
      <c r="F46" s="233"/>
      <c r="G46" s="233"/>
      <c r="H46" s="233"/>
      <c r="I46" s="233"/>
      <c r="J46" s="233"/>
      <c r="K46" s="233"/>
      <c r="L46" s="233"/>
      <c r="M46" s="233"/>
      <c r="N46" s="233"/>
      <c r="O46" s="233"/>
      <c r="P46" s="233"/>
      <c r="Q46" s="233"/>
      <c r="R46" s="233"/>
      <c r="S46" s="233"/>
      <c r="T46" s="233"/>
      <c r="U46" s="233"/>
      <c r="V46" s="233"/>
      <c r="W46" s="234">
        <f>SUM(W32,W20,W44)</f>
        <v>226800</v>
      </c>
      <c r="X46" s="234"/>
      <c r="Y46" s="234"/>
    </row>
    <row r="47" spans="1:25" s="62" customFormat="1" ht="9.75" customHeight="1">
      <c r="A47" s="64"/>
      <c r="B47" s="64"/>
      <c r="C47" s="64"/>
      <c r="D47" s="64"/>
      <c r="E47" s="64"/>
      <c r="F47" s="64"/>
      <c r="G47" s="64"/>
      <c r="H47" s="64"/>
      <c r="I47" s="64"/>
      <c r="J47" s="64"/>
      <c r="K47" s="64"/>
      <c r="L47" s="64"/>
      <c r="M47" s="64"/>
      <c r="N47" s="64"/>
      <c r="O47" s="64"/>
      <c r="P47" s="64"/>
      <c r="Q47" s="64"/>
      <c r="R47" s="64"/>
      <c r="S47" s="64"/>
      <c r="T47" s="64"/>
      <c r="U47" s="64"/>
      <c r="V47" s="64"/>
      <c r="W47" s="66"/>
      <c r="X47" s="66"/>
      <c r="Y47" s="66"/>
    </row>
    <row r="48" spans="1:25" ht="22.5" customHeight="1">
      <c r="A48" s="67" t="s">
        <v>149</v>
      </c>
    </row>
    <row r="49" spans="1:25" s="62" customFormat="1" ht="12.75" customHeight="1">
      <c r="A49" s="64"/>
      <c r="B49" s="64"/>
      <c r="C49" s="64"/>
      <c r="D49" s="64"/>
      <c r="E49" s="64"/>
      <c r="F49" s="64"/>
      <c r="G49" s="64"/>
      <c r="H49" s="64"/>
      <c r="I49" s="64"/>
      <c r="J49" s="64"/>
      <c r="K49" s="64"/>
      <c r="L49" s="64"/>
      <c r="M49" s="64"/>
      <c r="N49" s="64"/>
      <c r="O49" s="64"/>
      <c r="P49" s="64"/>
      <c r="Q49" s="64"/>
      <c r="R49" s="64"/>
      <c r="S49" s="64"/>
      <c r="T49" s="64"/>
      <c r="U49" s="64"/>
      <c r="V49" s="64"/>
      <c r="W49" s="66"/>
      <c r="X49" s="66"/>
      <c r="Y49" s="66"/>
    </row>
  </sheetData>
  <sheetProtection formatCells="0"/>
  <mergeCells count="125">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 ref="W7:Y7"/>
    <mergeCell ref="U10:V10"/>
    <mergeCell ref="W10:Y10"/>
    <mergeCell ref="E11:V11"/>
    <mergeCell ref="W11:Y11"/>
    <mergeCell ref="U8:V8"/>
    <mergeCell ref="W8:Y8"/>
    <mergeCell ref="U9:V9"/>
    <mergeCell ref="W9:Y9"/>
    <mergeCell ref="U14:V14"/>
    <mergeCell ref="W14:Y14"/>
    <mergeCell ref="U15:V15"/>
    <mergeCell ref="W15:Y15"/>
    <mergeCell ref="B12:C19"/>
    <mergeCell ref="U12:V12"/>
    <mergeCell ref="W12:Y12"/>
    <mergeCell ref="U13:V13"/>
    <mergeCell ref="W13:Y13"/>
    <mergeCell ref="U18:V18"/>
    <mergeCell ref="W18:Y18"/>
    <mergeCell ref="E19:V19"/>
    <mergeCell ref="W19:Y19"/>
    <mergeCell ref="E13:I13"/>
    <mergeCell ref="E14:I14"/>
    <mergeCell ref="E15:I15"/>
    <mergeCell ref="E12:I12"/>
    <mergeCell ref="J12:T12"/>
    <mergeCell ref="J13:T13"/>
    <mergeCell ref="J14:T14"/>
    <mergeCell ref="J15:T15"/>
    <mergeCell ref="B27:C31"/>
    <mergeCell ref="E27:V27"/>
    <mergeCell ref="W27:Y27"/>
    <mergeCell ref="E28:V28"/>
    <mergeCell ref="W28:Y28"/>
    <mergeCell ref="U16:V16"/>
    <mergeCell ref="W16:Y16"/>
    <mergeCell ref="U17:V17"/>
    <mergeCell ref="W17:Y17"/>
    <mergeCell ref="B20:V20"/>
    <mergeCell ref="W20:Y20"/>
    <mergeCell ref="E16:I16"/>
    <mergeCell ref="E17:I17"/>
    <mergeCell ref="E18:I18"/>
    <mergeCell ref="J16:T16"/>
    <mergeCell ref="J17:T17"/>
    <mergeCell ref="J18:T18"/>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4:I4"/>
    <mergeCell ref="E5:I5"/>
    <mergeCell ref="E6:I6"/>
    <mergeCell ref="E7:I7"/>
    <mergeCell ref="E8:I8"/>
    <mergeCell ref="E9:I9"/>
    <mergeCell ref="E10:I10"/>
    <mergeCell ref="J4:T4"/>
    <mergeCell ref="J5:T5"/>
    <mergeCell ref="J6:T6"/>
    <mergeCell ref="J7:T7"/>
    <mergeCell ref="J8:T8"/>
    <mergeCell ref="J9:T9"/>
    <mergeCell ref="J10:T10"/>
  </mergeCells>
  <phoneticPr fontId="3"/>
  <dataValidations count="1">
    <dataValidation type="list" allowBlank="1" showInputMessage="1" showErrorMessage="1" sqref="R2:Y2">
      <formula1>"（選択）,高等課程,専門課程"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F13" sqref="F13"/>
    </sheetView>
  </sheetViews>
  <sheetFormatPr defaultRowHeight="13.5"/>
  <cols>
    <col min="1" max="2" width="20.625" customWidth="1"/>
    <col min="3" max="6" width="8.375" customWidth="1"/>
    <col min="7" max="7" width="25.75" customWidth="1"/>
    <col min="8" max="8" width="12.125" bestFit="1" customWidth="1"/>
  </cols>
  <sheetData>
    <row r="1" spans="1:7">
      <c r="F1" s="345" t="s">
        <v>150</v>
      </c>
      <c r="G1" s="345"/>
    </row>
    <row r="2" spans="1:7" ht="6.75" customHeight="1"/>
    <row r="3" spans="1:7" ht="28.5" customHeight="1">
      <c r="A3" s="346" t="s">
        <v>73</v>
      </c>
      <c r="B3" s="347"/>
      <c r="C3" s="347"/>
      <c r="D3" s="347"/>
      <c r="E3" s="347"/>
      <c r="F3" s="347"/>
      <c r="G3" s="347"/>
    </row>
    <row r="4" spans="1:7" s="2" customFormat="1" ht="5.25" customHeight="1">
      <c r="A4" s="1"/>
      <c r="B4" s="1"/>
      <c r="C4" s="1"/>
      <c r="D4" s="1"/>
      <c r="E4" s="1"/>
      <c r="F4" s="1"/>
      <c r="G4" s="1"/>
    </row>
    <row r="5" spans="1:7" ht="14.25" thickBot="1">
      <c r="F5" s="3" t="s">
        <v>2</v>
      </c>
      <c r="G5" s="4"/>
    </row>
    <row r="6" spans="1:7" ht="29.25" customHeight="1">
      <c r="A6" s="348" t="s">
        <v>9</v>
      </c>
      <c r="B6" s="350" t="s">
        <v>10</v>
      </c>
      <c r="C6" s="352" t="s">
        <v>11</v>
      </c>
      <c r="D6" s="350"/>
      <c r="E6" s="350" t="s">
        <v>12</v>
      </c>
      <c r="F6" s="350"/>
      <c r="G6" s="353" t="s">
        <v>13</v>
      </c>
    </row>
    <row r="7" spans="1:7" ht="29.25" customHeight="1">
      <c r="A7" s="349"/>
      <c r="B7" s="351"/>
      <c r="C7" s="95" t="s">
        <v>14</v>
      </c>
      <c r="D7" s="96" t="s">
        <v>15</v>
      </c>
      <c r="E7" s="96" t="s">
        <v>16</v>
      </c>
      <c r="F7" s="96" t="s">
        <v>17</v>
      </c>
      <c r="G7" s="354"/>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342" t="s">
        <v>19</v>
      </c>
      <c r="B24" s="343"/>
      <c r="C24" s="14">
        <f>SUM(C8:C23)</f>
        <v>0</v>
      </c>
      <c r="D24" s="14">
        <f>SUM(D8:D23)</f>
        <v>0</v>
      </c>
      <c r="E24" s="14">
        <f>SUM(E8:E23)</f>
        <v>0</v>
      </c>
      <c r="F24" s="14">
        <f>SUM(F8:F23)</f>
        <v>0</v>
      </c>
      <c r="G24" s="15"/>
    </row>
    <row r="25" spans="1:7" ht="5.25" customHeight="1">
      <c r="A25" s="344"/>
      <c r="B25" s="344"/>
      <c r="C25" s="344"/>
      <c r="D25" s="344"/>
      <c r="E25" s="344"/>
      <c r="F25" s="344"/>
      <c r="G25" s="344"/>
    </row>
    <row r="26" spans="1:7">
      <c r="A26" s="341" t="s">
        <v>70</v>
      </c>
      <c r="B26" s="341"/>
      <c r="C26" s="341"/>
      <c r="D26" s="341"/>
      <c r="E26" s="341"/>
      <c r="F26" s="341"/>
      <c r="G26" s="341"/>
    </row>
    <row r="27" spans="1:7">
      <c r="A27" s="341" t="s">
        <v>71</v>
      </c>
      <c r="B27" s="341"/>
      <c r="C27" s="341"/>
      <c r="D27" s="341"/>
      <c r="E27" s="341"/>
      <c r="F27" s="341"/>
      <c r="G27" s="341"/>
    </row>
    <row r="28" spans="1:7">
      <c r="A28" s="341" t="s">
        <v>72</v>
      </c>
      <c r="B28" s="341"/>
      <c r="C28" s="341"/>
      <c r="D28" s="341"/>
      <c r="E28" s="341"/>
      <c r="F28" s="341"/>
      <c r="G28" s="341"/>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4" sqref="C4"/>
    </sheetView>
  </sheetViews>
  <sheetFormatPr defaultRowHeight="13.5"/>
  <cols>
    <col min="1" max="1" width="10.5" style="12" bestFit="1" customWidth="1"/>
    <col min="2" max="16384" width="9" style="10"/>
  </cols>
  <sheetData>
    <row r="2" spans="1:3" ht="14.25">
      <c r="A2" s="9" t="s">
        <v>21</v>
      </c>
      <c r="C2" s="102">
        <v>0.5</v>
      </c>
    </row>
    <row r="3" spans="1:3">
      <c r="A3" s="11" t="s">
        <v>22</v>
      </c>
      <c r="C3" s="103">
        <v>0.33333333333333331</v>
      </c>
    </row>
    <row r="4" spans="1:3">
      <c r="A4" s="11" t="s">
        <v>23</v>
      </c>
    </row>
    <row r="5" spans="1:3">
      <c r="A5" s="11" t="s">
        <v>24</v>
      </c>
    </row>
    <row r="6" spans="1:3">
      <c r="A6" s="11" t="s">
        <v>25</v>
      </c>
    </row>
    <row r="7" spans="1:3">
      <c r="A7" s="11" t="s">
        <v>26</v>
      </c>
    </row>
    <row r="8" spans="1:3">
      <c r="A8" s="11" t="s">
        <v>27</v>
      </c>
    </row>
    <row r="9" spans="1:3">
      <c r="A9" s="11" t="s">
        <v>28</v>
      </c>
    </row>
    <row r="10" spans="1:3">
      <c r="A10" s="11" t="s">
        <v>29</v>
      </c>
    </row>
    <row r="11" spans="1:3">
      <c r="A11" s="11" t="s">
        <v>30</v>
      </c>
    </row>
    <row r="12" spans="1:3">
      <c r="A12" s="11" t="s">
        <v>31</v>
      </c>
    </row>
    <row r="13" spans="1:3">
      <c r="A13" s="11" t="s">
        <v>32</v>
      </c>
    </row>
    <row r="14" spans="1:3">
      <c r="A14" s="11" t="s">
        <v>33</v>
      </c>
    </row>
    <row r="15" spans="1:3">
      <c r="A15" s="11" t="s">
        <v>34</v>
      </c>
    </row>
    <row r="16" spans="1:3">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様式６-1 （記入例）</vt:lpstr>
      <vt:lpstr>様式6-2 （記入例）</vt:lpstr>
      <vt:lpstr>様式6-3</vt:lpstr>
      <vt:lpstr>Sheet4</vt:lpstr>
      <vt:lpstr>'様式６-1 （記入例）'!Print_Area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2018-11-08T11:56:15Z</cp:lastPrinted>
  <dcterms:created xsi:type="dcterms:W3CDTF">2013-01-28T13:02:08Z</dcterms:created>
  <dcterms:modified xsi:type="dcterms:W3CDTF">2019-01-07T07:52:21Z</dcterms:modified>
</cp:coreProperties>
</file>