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'2-1'!$A$1:$AM$31</definedName>
    <definedName name="_xlnm.Print_Area" localSheetId="4">'2-1(記入例)'!$A$1:$AN$31</definedName>
    <definedName name="_xlnm.Print_Area" localSheetId="2">'2-2'!$A$1:$G$63</definedName>
    <definedName name="_xlnm.Print_Area" localSheetId="5">'2-2(記入例)'!$A$1:$G$74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'2-5チェック表'!$A$1:$X$30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I22" i="64" l="1"/>
  <c r="I26" i="75" l="1"/>
  <c r="I27" i="75" s="1"/>
  <c r="G72" i="76"/>
  <c r="G73" i="76" s="1"/>
  <c r="G56" i="76"/>
  <c r="G48" i="60" l="1"/>
  <c r="E3" i="68" l="1"/>
  <c r="C6" i="40"/>
  <c r="C4" i="23" l="1"/>
  <c r="I6" i="40"/>
  <c r="I46" i="64"/>
  <c r="H21" i="77"/>
  <c r="I22" i="77" s="1"/>
  <c r="H48" i="77" l="1"/>
  <c r="I29" i="77" l="1"/>
  <c r="AJ3" i="68" l="1"/>
  <c r="I41" i="77"/>
  <c r="I35" i="77"/>
  <c r="G10" i="60"/>
  <c r="AE23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5" i="71" l="1"/>
  <c r="I26" i="71" s="1"/>
  <c r="H4" i="23"/>
  <c r="T26" i="71"/>
  <c r="AI20" i="71"/>
  <c r="D3" i="70" l="1"/>
  <c r="K3" i="70"/>
  <c r="BL3" i="68" l="1"/>
  <c r="BK3" i="68"/>
  <c r="BI3" i="68"/>
  <c r="BD3" i="68"/>
  <c r="BC3" i="68"/>
  <c r="BA3" i="68"/>
  <c r="AZ3" i="68"/>
  <c r="AX3" i="68"/>
  <c r="AW3" i="68"/>
  <c r="AV3" i="68"/>
  <c r="AU3" i="68"/>
  <c r="AT3" i="68"/>
  <c r="AR3" i="68"/>
  <c r="AQ3" i="68"/>
  <c r="AP3" i="68"/>
  <c r="AO3" i="68"/>
  <c r="AL3" i="68"/>
  <c r="AK3" i="68"/>
  <c r="AI3" i="68"/>
  <c r="AF3" i="68"/>
  <c r="AE3" i="68"/>
  <c r="AD3" i="68"/>
  <c r="AC3" i="68"/>
  <c r="Z3" i="68"/>
  <c r="Y3" i="68"/>
  <c r="X3" i="68"/>
  <c r="W3" i="68"/>
  <c r="V3" i="68"/>
  <c r="U3" i="68"/>
  <c r="T3" i="68"/>
  <c r="S3" i="68"/>
  <c r="P3" i="68"/>
  <c r="O3" i="68"/>
  <c r="N3" i="68"/>
  <c r="M3" i="68"/>
  <c r="L3" i="68"/>
  <c r="K3" i="68"/>
  <c r="J3" i="68"/>
  <c r="I3" i="68"/>
  <c r="H3" i="68"/>
  <c r="G3" i="68"/>
  <c r="F3" i="68"/>
  <c r="C3" i="68"/>
  <c r="I54" i="64" l="1"/>
  <c r="H48" i="64" l="1"/>
  <c r="I49" i="64" s="1"/>
  <c r="H31" i="64" l="1"/>
  <c r="I35" i="64" s="1"/>
  <c r="G35" i="76" l="1"/>
  <c r="G28" i="76"/>
  <c r="G16" i="76"/>
  <c r="G10" i="76"/>
  <c r="I45" i="64"/>
  <c r="H37" i="64"/>
  <c r="I41" i="64" s="1"/>
  <c r="H38" i="64"/>
  <c r="H25" i="64"/>
  <c r="H24" i="64"/>
  <c r="I29" i="64" s="1"/>
  <c r="C30" i="70"/>
  <c r="C9" i="70"/>
  <c r="C8" i="70"/>
  <c r="C7" i="70"/>
  <c r="G17" i="76" l="1"/>
  <c r="G36" i="76"/>
  <c r="I55" i="64"/>
  <c r="G74" i="76" l="1"/>
  <c r="T26" i="75"/>
  <c r="AE25" i="75"/>
  <c r="AE24" i="75"/>
  <c r="AE23" i="75"/>
  <c r="AI20" i="75"/>
  <c r="AE26" i="75" l="1"/>
  <c r="BG3" i="68"/>
  <c r="BF3" i="68"/>
  <c r="AS3" i="68"/>
  <c r="AE25" i="71"/>
  <c r="BE3" i="68" s="1"/>
  <c r="AE24" i="71"/>
  <c r="BB3" i="68" s="1"/>
  <c r="AE27" i="75" l="1"/>
  <c r="D3" i="68"/>
  <c r="AE26" i="71"/>
  <c r="AY3" i="68"/>
  <c r="C7" i="40"/>
  <c r="C8" i="40"/>
  <c r="BH3" i="68" l="1"/>
  <c r="AE27" i="71"/>
  <c r="BJ3" i="68" s="1"/>
  <c r="H21" i="64" l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<sst xmlns="http://schemas.openxmlformats.org/spreadsheetml/2006/main" count="4463" uniqueCount="3419">
  <si>
    <t>学校法人名</t>
    <rPh sb="0" eb="2">
      <t>ガッコウ</t>
    </rPh>
    <rPh sb="2" eb="4">
      <t>ホウジン</t>
    </rPh>
    <rPh sb="4" eb="5">
      <t>メイ</t>
    </rPh>
    <phoneticPr fontId="9"/>
  </si>
  <si>
    <t>円</t>
    <rPh sb="0" eb="1">
      <t>エン</t>
    </rPh>
    <phoneticPr fontId="9"/>
  </si>
  <si>
    <t>工事明細</t>
    <rPh sb="0" eb="2">
      <t>コウジ</t>
    </rPh>
    <rPh sb="2" eb="4">
      <t>メイサイ</t>
    </rPh>
    <phoneticPr fontId="9"/>
  </si>
  <si>
    <t>事業名</t>
    <rPh sb="0" eb="2">
      <t>ジギョウ</t>
    </rPh>
    <rPh sb="2" eb="3">
      <t>メイ</t>
    </rPh>
    <phoneticPr fontId="9"/>
  </si>
  <si>
    <t>備考</t>
    <rPh sb="0" eb="2">
      <t>ビコウ</t>
    </rPh>
    <phoneticPr fontId="9"/>
  </si>
  <si>
    <t>学校名</t>
    <rPh sb="0" eb="2">
      <t>ガッコウ</t>
    </rPh>
    <rPh sb="2" eb="3">
      <t>メイ</t>
    </rPh>
    <phoneticPr fontId="9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</si>
  <si>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9"/>
  </si>
  <si>
    <t>会社名：</t>
    <rPh sb="0" eb="2">
      <t>カイシャ</t>
    </rPh>
    <rPh sb="2" eb="3">
      <t>メイ</t>
    </rPh>
    <phoneticPr fontId="9"/>
  </si>
  <si>
    <t>見積金額：</t>
    <rPh sb="0" eb="2">
      <t>ミツモリ</t>
    </rPh>
    <rPh sb="2" eb="4">
      <t>キンガク</t>
    </rPh>
    <phoneticPr fontId="9"/>
  </si>
  <si>
    <t>事業経費</t>
    <rPh sb="0" eb="2">
      <t>ジギョウ</t>
    </rPh>
    <rPh sb="2" eb="4">
      <t>ケイヒ</t>
    </rPh>
    <phoneticPr fontId="9"/>
  </si>
  <si>
    <t>工事費</t>
    <rPh sb="0" eb="3">
      <t>コウジヒ</t>
    </rPh>
    <phoneticPr fontId="9"/>
  </si>
  <si>
    <t>実施設計費</t>
    <rPh sb="0" eb="2">
      <t>ジッシ</t>
    </rPh>
    <rPh sb="2" eb="4">
      <t>セッケイ</t>
    </rPh>
    <rPh sb="4" eb="5">
      <t>ヒ</t>
    </rPh>
    <phoneticPr fontId="9"/>
  </si>
  <si>
    <t>（業者採択理由）</t>
    <rPh sb="1" eb="3">
      <t>ギョウシャ</t>
    </rPh>
    <rPh sb="3" eb="5">
      <t>サイタク</t>
    </rPh>
    <rPh sb="5" eb="7">
      <t>リユウ</t>
    </rPh>
    <phoneticPr fontId="9"/>
  </si>
  <si>
    <t>採択業者</t>
    <rPh sb="0" eb="2">
      <t>サイタク</t>
    </rPh>
    <rPh sb="2" eb="4">
      <t>ギョウシャ</t>
    </rPh>
    <phoneticPr fontId="9"/>
  </si>
  <si>
    <t>不採択業者１</t>
    <rPh sb="0" eb="1">
      <t>フ</t>
    </rPh>
    <rPh sb="1" eb="3">
      <t>サイタク</t>
    </rPh>
    <rPh sb="3" eb="5">
      <t>ギョウシャ</t>
    </rPh>
    <phoneticPr fontId="9"/>
  </si>
  <si>
    <t>不採択業者２</t>
    <rPh sb="0" eb="1">
      <t>フ</t>
    </rPh>
    <rPh sb="1" eb="3">
      <t>サイタク</t>
    </rPh>
    <rPh sb="3" eb="5">
      <t>ギョウシャ</t>
    </rPh>
    <phoneticPr fontId="9"/>
  </si>
  <si>
    <t>採択業者区分</t>
    <rPh sb="0" eb="2">
      <t>サイタク</t>
    </rPh>
    <rPh sb="2" eb="4">
      <t>ギョウシャ</t>
    </rPh>
    <rPh sb="4" eb="6">
      <t>クブン</t>
    </rPh>
    <phoneticPr fontId="9"/>
  </si>
  <si>
    <t>学校名</t>
    <rPh sb="0" eb="3">
      <t>ガッコウメイ</t>
    </rPh>
    <phoneticPr fontId="9"/>
  </si>
  <si>
    <t>内　　　　　　　　　容</t>
    <rPh sb="0" eb="1">
      <t>ウチ</t>
    </rPh>
    <rPh sb="10" eb="11">
      <t>カタチ</t>
    </rPh>
    <phoneticPr fontId="9"/>
  </si>
  <si>
    <t>内　　容　・　目　　的</t>
    <rPh sb="0" eb="1">
      <t>ウチ</t>
    </rPh>
    <rPh sb="3" eb="4">
      <t>カタチ</t>
    </rPh>
    <phoneticPr fontId="9"/>
  </si>
  <si>
    <t>数　　量</t>
    <rPh sb="0" eb="1">
      <t>カズ</t>
    </rPh>
    <rPh sb="3" eb="4">
      <t>リョウ</t>
    </rPh>
    <phoneticPr fontId="9"/>
  </si>
  <si>
    <t>数　量</t>
    <rPh sb="0" eb="1">
      <t>カズ</t>
    </rPh>
    <rPh sb="2" eb="3">
      <t>リョウ</t>
    </rPh>
    <phoneticPr fontId="9"/>
  </si>
  <si>
    <t>金　額　（円）</t>
    <phoneticPr fontId="9"/>
  </si>
  <si>
    <t>実施設計費</t>
    <rPh sb="0" eb="2">
      <t>ジッシ</t>
    </rPh>
    <rPh sb="2" eb="5">
      <t>セッケイヒ</t>
    </rPh>
    <phoneticPr fontId="9"/>
  </si>
  <si>
    <t>不採択業者３</t>
    <rPh sb="0" eb="1">
      <t>フ</t>
    </rPh>
    <rPh sb="1" eb="3">
      <t>サイタク</t>
    </rPh>
    <rPh sb="3" eb="5">
      <t>ギョウシャ</t>
    </rPh>
    <phoneticPr fontId="9"/>
  </si>
  <si>
    <t>不採択業者４</t>
    <rPh sb="0" eb="1">
      <t>フ</t>
    </rPh>
    <rPh sb="1" eb="3">
      <t>サイタク</t>
    </rPh>
    <rPh sb="3" eb="5">
      <t>ギョウシャ</t>
    </rPh>
    <phoneticPr fontId="9"/>
  </si>
  <si>
    <t>不採択業者５</t>
    <rPh sb="0" eb="1">
      <t>フ</t>
    </rPh>
    <rPh sb="1" eb="3">
      <t>サイタク</t>
    </rPh>
    <rPh sb="3" eb="5">
      <t>ギョウシャ</t>
    </rPh>
    <phoneticPr fontId="9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</si>
  <si>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9"/>
  </si>
  <si>
    <t>変更前金額：</t>
    <rPh sb="0" eb="3">
      <t>ヘンコウマエ</t>
    </rPh>
    <rPh sb="3" eb="5">
      <t>キンガク</t>
    </rPh>
    <phoneticPr fontId="9"/>
  </si>
  <si>
    <t>変更後金額：</t>
    <rPh sb="0" eb="3">
      <t>ヘンコウゴ</t>
    </rPh>
    <rPh sb="3" eb="5">
      <t>キンガク</t>
    </rPh>
    <phoneticPr fontId="9"/>
  </si>
  <si>
    <t>差額：</t>
    <rPh sb="0" eb="2">
      <t>サガク</t>
    </rPh>
    <phoneticPr fontId="9"/>
  </si>
  <si>
    <t>採択理由書</t>
    <rPh sb="0" eb="2">
      <t>サイタク</t>
    </rPh>
    <rPh sb="2" eb="5">
      <t>リユウショ</t>
    </rPh>
    <phoneticPr fontId="9"/>
  </si>
  <si>
    <t>補助対象</t>
    <rPh sb="0" eb="2">
      <t>ホジョ</t>
    </rPh>
    <rPh sb="2" eb="4">
      <t>タイショウ</t>
    </rPh>
    <phoneticPr fontId="9"/>
  </si>
  <si>
    <t>事業経費
（円）</t>
    <rPh sb="0" eb="2">
      <t>ジギョウ</t>
    </rPh>
    <rPh sb="2" eb="4">
      <t>ケイヒ</t>
    </rPh>
    <rPh sb="6" eb="7">
      <t>エン</t>
    </rPh>
    <phoneticPr fontId="9"/>
  </si>
  <si>
    <t>区分</t>
    <rPh sb="0" eb="2">
      <t>クブン</t>
    </rPh>
    <phoneticPr fontId="9"/>
  </si>
  <si>
    <t>補助対象外</t>
    <rPh sb="0" eb="2">
      <t>ホジョ</t>
    </rPh>
    <rPh sb="2" eb="5">
      <t>タイショウガイ</t>
    </rPh>
    <phoneticPr fontId="9"/>
  </si>
  <si>
    <t>合計</t>
    <rPh sb="0" eb="2">
      <t>ゴウケイ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</si>
  <si>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</si>
  <si>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</si>
  <si>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</si>
  <si>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作成日：</t>
    <rPh sb="0" eb="3">
      <t>サクセイビ</t>
    </rPh>
    <phoneticPr fontId="9"/>
  </si>
  <si>
    <t>建築年月日</t>
    <rPh sb="0" eb="2">
      <t>ケンチク</t>
    </rPh>
    <rPh sb="2" eb="5">
      <t>ネンガッピ</t>
    </rPh>
    <phoneticPr fontId="9"/>
  </si>
  <si>
    <t>指定自治体名</t>
    <rPh sb="0" eb="2">
      <t>シテイ</t>
    </rPh>
    <rPh sb="2" eb="5">
      <t>ジチタイ</t>
    </rPh>
    <rPh sb="5" eb="6">
      <t>メイ</t>
    </rPh>
    <phoneticPr fontId="9"/>
  </si>
  <si>
    <t>以内</t>
    <rPh sb="0" eb="2">
      <t>イナイ</t>
    </rPh>
    <phoneticPr fontId="9"/>
  </si>
  <si>
    <t>③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</si>
  <si>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</si>
  <si>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</si>
  <si>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</si>
  <si>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</si>
  <si>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</si>
  <si>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</si>
  <si>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</si>
  <si>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⑭</t>
    <phoneticPr fontId="9"/>
  </si>
  <si>
    <t>⑫</t>
    <phoneticPr fontId="9"/>
  </si>
  <si>
    <t>⑬</t>
    <phoneticPr fontId="9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</si>
  <si>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9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</si>
  <si>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9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</si>
  <si>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9"/>
  </si>
  <si>
    <t>耐震診断費</t>
    <rPh sb="0" eb="2">
      <t>タイシン</t>
    </rPh>
    <rPh sb="2" eb="4">
      <t>シンダン</t>
    </rPh>
    <rPh sb="4" eb="5">
      <t>ヒ</t>
    </rPh>
    <phoneticPr fontId="9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</si>
  <si>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9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</si>
  <si>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9"/>
  </si>
  <si>
    <t>耐震診断経費</t>
    <rPh sb="0" eb="2">
      <t>タイシン</t>
    </rPh>
    <rPh sb="2" eb="4">
      <t>シンダン</t>
    </rPh>
    <rPh sb="4" eb="6">
      <t>ケイヒ</t>
    </rPh>
    <phoneticPr fontId="9"/>
  </si>
  <si>
    <t>連番</t>
    <rPh sb="0" eb="2">
      <t>レンバン</t>
    </rPh>
    <phoneticPr fontId="9"/>
  </si>
  <si>
    <t>　事業名</t>
    <rPh sb="1" eb="3">
      <t>ジギョウ</t>
    </rPh>
    <rPh sb="3" eb="4">
      <t>メイ</t>
    </rPh>
    <phoneticPr fontId="9"/>
  </si>
  <si>
    <t>①　区　　　分</t>
    <rPh sb="2" eb="3">
      <t>ク</t>
    </rPh>
    <rPh sb="6" eb="7">
      <t>ブン</t>
    </rPh>
    <phoneticPr fontId="9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</si>
  <si>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9"/>
  </si>
  <si>
    <t>③数　量</t>
    <rPh sb="1" eb="2">
      <t>カズ</t>
    </rPh>
    <rPh sb="3" eb="4">
      <t>リョウ</t>
    </rPh>
    <phoneticPr fontId="9"/>
  </si>
  <si>
    <t>④単　価</t>
    <rPh sb="1" eb="2">
      <t>タン</t>
    </rPh>
    <rPh sb="3" eb="4">
      <t>アタイ</t>
    </rPh>
    <phoneticPr fontId="9"/>
  </si>
  <si>
    <t>⑤金　額</t>
    <rPh sb="1" eb="2">
      <t>キン</t>
    </rPh>
    <rPh sb="3" eb="4">
      <t>ガク</t>
    </rPh>
    <phoneticPr fontId="9"/>
  </si>
  <si>
    <t>⑥　備　　　考</t>
    <rPh sb="2" eb="3">
      <t>ソナエ</t>
    </rPh>
    <rPh sb="6" eb="7">
      <t>コウ</t>
    </rPh>
    <phoneticPr fontId="9"/>
  </si>
  <si>
    <t>一</t>
    <rPh sb="0" eb="1">
      <t>イチ</t>
    </rPh>
    <phoneticPr fontId="9"/>
  </si>
  <si>
    <t>㎡</t>
    <phoneticPr fontId="9"/>
  </si>
  <si>
    <t>般</t>
    <rPh sb="0" eb="1">
      <t>パン</t>
    </rPh>
    <phoneticPr fontId="9"/>
  </si>
  <si>
    <t>建物種別単価</t>
    <rPh sb="0" eb="2">
      <t>タテモノ</t>
    </rPh>
    <rPh sb="2" eb="4">
      <t>シュベツ</t>
    </rPh>
    <rPh sb="4" eb="6">
      <t>タンカ</t>
    </rPh>
    <phoneticPr fontId="9"/>
  </si>
  <si>
    <t>工</t>
    <rPh sb="0" eb="1">
      <t>コウ</t>
    </rPh>
    <phoneticPr fontId="9"/>
  </si>
  <si>
    <t>地域別補正係数</t>
    <rPh sb="0" eb="3">
      <t>チイキベツ</t>
    </rPh>
    <rPh sb="3" eb="5">
      <t>ホセイ</t>
    </rPh>
    <rPh sb="5" eb="7">
      <t>ケイスウ</t>
    </rPh>
    <phoneticPr fontId="9"/>
  </si>
  <si>
    <t>補正単価（小規模）</t>
    <rPh sb="0" eb="2">
      <t>ホセイ</t>
    </rPh>
    <rPh sb="2" eb="4">
      <t>タンカ</t>
    </rPh>
    <rPh sb="5" eb="8">
      <t>ショウキボ</t>
    </rPh>
    <phoneticPr fontId="9"/>
  </si>
  <si>
    <t>事</t>
    <rPh sb="0" eb="1">
      <t>コト</t>
    </rPh>
    <phoneticPr fontId="9"/>
  </si>
  <si>
    <t>　　　　　　（階高）</t>
    <rPh sb="7" eb="9">
      <t>カイダカ</t>
    </rPh>
    <phoneticPr fontId="9"/>
  </si>
  <si>
    <t>改修率</t>
    <rPh sb="0" eb="3">
      <t>カイシュウリツ</t>
    </rPh>
    <phoneticPr fontId="9"/>
  </si>
  <si>
    <t>費</t>
    <rPh sb="0" eb="1">
      <t>ヒ</t>
    </rPh>
    <phoneticPr fontId="9"/>
  </si>
  <si>
    <t>補正後単価</t>
    <rPh sb="0" eb="3">
      <t>ホセイゴ</t>
    </rPh>
    <rPh sb="3" eb="5">
      <t>タンカ</t>
    </rPh>
    <phoneticPr fontId="9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</si>
  <si>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9"/>
  </si>
  <si>
    <t>特</t>
    <rPh sb="0" eb="1">
      <t>トク</t>
    </rPh>
    <phoneticPr fontId="9"/>
  </si>
  <si>
    <t>建築小計</t>
    <rPh sb="0" eb="2">
      <t>ケンチク</t>
    </rPh>
    <rPh sb="2" eb="3">
      <t>ショウ</t>
    </rPh>
    <rPh sb="3" eb="4">
      <t>ケイ</t>
    </rPh>
    <phoneticPr fontId="9"/>
  </si>
  <si>
    <t>殊</t>
    <rPh sb="0" eb="1">
      <t>コト</t>
    </rPh>
    <phoneticPr fontId="9"/>
  </si>
  <si>
    <t>【電気】</t>
    <rPh sb="1" eb="3">
      <t>デンキ</t>
    </rPh>
    <phoneticPr fontId="9"/>
  </si>
  <si>
    <t>電気小計</t>
    <rPh sb="0" eb="2">
      <t>デンキ</t>
    </rPh>
    <rPh sb="2" eb="3">
      <t>ショウ</t>
    </rPh>
    <rPh sb="3" eb="4">
      <t>ケイ</t>
    </rPh>
    <phoneticPr fontId="9"/>
  </si>
  <si>
    <t>【機械】</t>
    <rPh sb="1" eb="3">
      <t>キカイ</t>
    </rPh>
    <phoneticPr fontId="9"/>
  </si>
  <si>
    <t>機械小計</t>
    <rPh sb="0" eb="2">
      <t>キカイ</t>
    </rPh>
    <rPh sb="2" eb="3">
      <t>ショウ</t>
    </rPh>
    <rPh sb="3" eb="4">
      <t>ケイ</t>
    </rPh>
    <phoneticPr fontId="9"/>
  </si>
  <si>
    <t>【その他】</t>
    <rPh sb="3" eb="4">
      <t>タ</t>
    </rPh>
    <phoneticPr fontId="9"/>
  </si>
  <si>
    <t>その他小計</t>
    <rPh sb="2" eb="3">
      <t>タ</t>
    </rPh>
    <rPh sb="3" eb="4">
      <t>ショウ</t>
    </rPh>
    <rPh sb="4" eb="5">
      <t>ケイ</t>
    </rPh>
    <phoneticPr fontId="9"/>
  </si>
  <si>
    <t>東京</t>
    <rPh sb="0" eb="2">
      <t>トウキョウ</t>
    </rPh>
    <phoneticPr fontId="9"/>
  </si>
  <si>
    <t>防音シート</t>
    <rPh sb="0" eb="2">
      <t>ボウオン</t>
    </rPh>
    <phoneticPr fontId="9"/>
  </si>
  <si>
    <t>ボーリング</t>
    <phoneticPr fontId="9"/>
  </si>
  <si>
    <t>66φ20m×3本</t>
    <rPh sb="8" eb="9">
      <t>ホン</t>
    </rPh>
    <phoneticPr fontId="9"/>
  </si>
  <si>
    <t>式</t>
    <rPh sb="0" eb="1">
      <t>シキ</t>
    </rPh>
    <phoneticPr fontId="9"/>
  </si>
  <si>
    <t>29.9×20m×3本</t>
    <rPh sb="10" eb="11">
      <t>ホン</t>
    </rPh>
    <phoneticPr fontId="9"/>
  </si>
  <si>
    <t>山留め</t>
    <rPh sb="0" eb="1">
      <t>ヤマ</t>
    </rPh>
    <rPh sb="1" eb="2">
      <t>ド</t>
    </rPh>
    <phoneticPr fontId="9"/>
  </si>
  <si>
    <t>鋼矢板工法</t>
    <rPh sb="0" eb="1">
      <t>コウ</t>
    </rPh>
    <rPh sb="1" eb="3">
      <t>ヤイタ</t>
    </rPh>
    <rPh sb="3" eb="5">
      <t>コウホウ</t>
    </rPh>
    <phoneticPr fontId="9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</si>
  <si>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9"/>
  </si>
  <si>
    <t>m</t>
    <phoneticPr fontId="9"/>
  </si>
  <si>
    <t>ｹｰﾌﾞﾙﾗｯｸ</t>
    <phoneticPr fontId="9"/>
  </si>
  <si>
    <t>W=500 2段</t>
    <rPh sb="7" eb="8">
      <t>ダン</t>
    </rPh>
    <phoneticPr fontId="9"/>
  </si>
  <si>
    <t>消火ﾎﾟﾝﾌﾟ設備</t>
    <rPh sb="0" eb="2">
      <t>ショウカ</t>
    </rPh>
    <rPh sb="7" eb="9">
      <t>セツビ</t>
    </rPh>
    <phoneticPr fontId="9"/>
  </si>
  <si>
    <t>箇所</t>
    <rPh sb="0" eb="2">
      <t>カショ</t>
    </rPh>
    <phoneticPr fontId="9"/>
  </si>
  <si>
    <t>ｴﾚﾍﾞｰﾀ</t>
    <phoneticPr fontId="9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</si>
  <si>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9"/>
  </si>
  <si>
    <t>台</t>
    <rPh sb="0" eb="1">
      <t>ダイ</t>
    </rPh>
    <phoneticPr fontId="9"/>
  </si>
  <si>
    <t>様式２－２（耐震改築）</t>
    <rPh sb="0" eb="2">
      <t>ヨウシキ</t>
    </rPh>
    <rPh sb="8" eb="10">
      <t>カイチク</t>
    </rPh>
    <phoneticPr fontId="9"/>
  </si>
  <si>
    <t>様式２－３（耐震改築）</t>
    <rPh sb="0" eb="2">
      <t>ヨウシキ</t>
    </rPh>
    <rPh sb="8" eb="10">
      <t>カイチク</t>
    </rPh>
    <phoneticPr fontId="9"/>
  </si>
  <si>
    <t>　法人名</t>
    <rPh sb="1" eb="3">
      <t>ホウジン</t>
    </rPh>
    <rPh sb="3" eb="4">
      <t>メイ</t>
    </rPh>
    <phoneticPr fontId="9"/>
  </si>
  <si>
    <t>　学校名</t>
    <rPh sb="1" eb="3">
      <t>ガッコウ</t>
    </rPh>
    <rPh sb="3" eb="4">
      <t>メイ</t>
    </rPh>
    <phoneticPr fontId="9"/>
  </si>
  <si>
    <t>　文部科学学園</t>
    <rPh sb="1" eb="3">
      <t>モンブ</t>
    </rPh>
    <rPh sb="3" eb="5">
      <t>カガク</t>
    </rPh>
    <rPh sb="5" eb="7">
      <t>ガクエン</t>
    </rPh>
    <phoneticPr fontId="9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</si>
  <si>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9"/>
  </si>
  <si>
    <t>校舎Ａ棟</t>
    <rPh sb="0" eb="2">
      <t>コウシャ</t>
    </rPh>
    <rPh sb="3" eb="4">
      <t>トウ</t>
    </rPh>
    <phoneticPr fontId="9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</si>
  <si>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9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</si>
  <si>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9"/>
  </si>
  <si>
    <t>新棟②</t>
    <rPh sb="0" eb="2">
      <t>シントウ</t>
    </rPh>
    <phoneticPr fontId="9"/>
  </si>
  <si>
    <t>既存建物①</t>
    <rPh sb="0" eb="2">
      <t>キソン</t>
    </rPh>
    <rPh sb="2" eb="4">
      <t>タテモノ</t>
    </rPh>
    <phoneticPr fontId="9"/>
  </si>
  <si>
    <t>既存建物②</t>
    <rPh sb="0" eb="2">
      <t>キソン</t>
    </rPh>
    <rPh sb="2" eb="4">
      <t>タテモノ</t>
    </rPh>
    <phoneticPr fontId="9"/>
  </si>
  <si>
    <t>施設の名称</t>
    <rPh sb="0" eb="2">
      <t>シセツ</t>
    </rPh>
    <rPh sb="3" eb="5">
      <t>メイショウ</t>
    </rPh>
    <phoneticPr fontId="9"/>
  </si>
  <si>
    <t>延べ床面積</t>
    <phoneticPr fontId="9"/>
  </si>
  <si>
    <t>新棟①</t>
    <rPh sb="0" eb="2">
      <t>シントウ</t>
    </rPh>
    <phoneticPr fontId="9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</si>
  <si>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9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</si>
  <si>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9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</si>
  <si>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9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</si>
  <si>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9"/>
  </si>
  <si>
    <t>補助対象実施設計費計（＝④）</t>
    <phoneticPr fontId="9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</si>
  <si>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9"/>
  </si>
  <si>
    <t>実施設計費計（＝⑥）</t>
    <phoneticPr fontId="9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</si>
  <si>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9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</si>
  <si>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9"/>
  </si>
  <si>
    <t>耐震化工事費計（= ⑨）</t>
    <rPh sb="0" eb="3">
      <t>タイシンカ</t>
    </rPh>
    <phoneticPr fontId="9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</si>
  <si>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9"/>
  </si>
  <si>
    <t>様式２－４（耐震改築）</t>
    <rPh sb="0" eb="2">
      <t>ヨウシキ</t>
    </rPh>
    <rPh sb="6" eb="8">
      <t>タイシン</t>
    </rPh>
    <rPh sb="8" eb="10">
      <t>カイチク</t>
    </rPh>
    <phoneticPr fontId="9"/>
  </si>
  <si>
    <t>　文部科学大学</t>
    <rPh sb="1" eb="3">
      <t>モンブ</t>
    </rPh>
    <rPh sb="3" eb="5">
      <t>カガク</t>
    </rPh>
    <rPh sb="5" eb="7">
      <t>ダイガク</t>
    </rPh>
    <phoneticPr fontId="9"/>
  </si>
  <si>
    <t>大学校舎</t>
    <rPh sb="0" eb="2">
      <t>ダイガク</t>
    </rPh>
    <rPh sb="2" eb="4">
      <t>コウシャ</t>
    </rPh>
    <phoneticPr fontId="9"/>
  </si>
  <si>
    <t>法人番号</t>
    <rPh sb="0" eb="2">
      <t>ホウジン</t>
    </rPh>
    <rPh sb="2" eb="4">
      <t>バンゴウ</t>
    </rPh>
    <phoneticPr fontId="9"/>
  </si>
  <si>
    <t>学校名</t>
  </si>
  <si>
    <t>法人番号</t>
    <rPh sb="0" eb="2">
      <t>ホウジン</t>
    </rPh>
    <rPh sb="2" eb="4">
      <t>バンゴウ</t>
    </rPh>
    <phoneticPr fontId="48"/>
  </si>
  <si>
    <t>法人名</t>
    <rPh sb="0" eb="2">
      <t>ホウジン</t>
    </rPh>
    <rPh sb="2" eb="3">
      <t>メイ</t>
    </rPh>
    <phoneticPr fontId="48"/>
  </si>
  <si>
    <t>学校コード</t>
    <rPh sb="0" eb="2">
      <t>ガッコウ</t>
    </rPh>
    <phoneticPr fontId="48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</si>
  <si>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</si>
  <si>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</si>
  <si>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</si>
  <si>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</si>
  <si>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</si>
  <si>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</si>
  <si>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</si>
  <si>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</si>
  <si>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</si>
  <si>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</si>
  <si>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</si>
  <si>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</si>
  <si>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</si>
  <si>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</si>
  <si>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</si>
  <si>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</si>
  <si>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</si>
  <si>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</si>
  <si>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</si>
  <si>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</si>
  <si>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</si>
  <si>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</si>
  <si>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</si>
  <si>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</si>
  <si>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</si>
  <si>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</si>
  <si>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</si>
  <si>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</si>
  <si>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</si>
  <si>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</si>
  <si>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</si>
  <si>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</si>
  <si>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</si>
  <si>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</si>
  <si>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</si>
  <si>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</si>
  <si>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</si>
  <si>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</si>
  <si>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</si>
  <si>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</si>
  <si>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</si>
  <si>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</si>
  <si>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</si>
  <si>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</si>
  <si>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</si>
  <si>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</si>
  <si>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</si>
  <si>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</si>
  <si>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</si>
  <si>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</si>
  <si>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</si>
  <si>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</si>
  <si>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</si>
  <si>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</si>
  <si>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</si>
  <si>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</si>
  <si>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</si>
  <si>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</si>
  <si>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</si>
  <si>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</si>
  <si>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</si>
  <si>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</si>
  <si>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</si>
  <si>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</si>
  <si>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</si>
  <si>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</si>
  <si>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</si>
  <si>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</si>
  <si>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</si>
  <si>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</si>
  <si>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</si>
  <si>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</si>
  <si>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</si>
  <si>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</si>
  <si>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</si>
  <si>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</si>
  <si>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</si>
  <si>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</si>
  <si>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</si>
  <si>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</si>
  <si>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</si>
  <si>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</si>
  <si>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</si>
  <si>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</si>
  <si>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</si>
  <si>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</si>
  <si>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</si>
  <si>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</si>
  <si>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</si>
  <si>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</si>
  <si>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</si>
  <si>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</si>
  <si>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</si>
  <si>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</si>
  <si>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</si>
  <si>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</si>
  <si>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</si>
  <si>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</si>
  <si>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</si>
  <si>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</si>
  <si>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</si>
  <si>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</si>
  <si>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</si>
  <si>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</si>
  <si>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</si>
  <si>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</si>
  <si>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</si>
  <si>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</si>
  <si>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</si>
  <si>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</si>
  <si>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</si>
  <si>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</si>
  <si>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</si>
  <si>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</si>
  <si>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</si>
  <si>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</si>
  <si>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</si>
  <si>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</si>
  <si>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</si>
  <si>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</si>
  <si>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</si>
  <si>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</si>
  <si>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</si>
  <si>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</si>
  <si>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</si>
  <si>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</si>
  <si>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</si>
  <si>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</si>
  <si>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</si>
  <si>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</si>
  <si>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</si>
  <si>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</si>
  <si>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</si>
  <si>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</si>
  <si>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</si>
  <si>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</si>
  <si>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</si>
  <si>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</si>
  <si>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</si>
  <si>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</si>
  <si>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</si>
  <si>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</si>
  <si>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</si>
  <si>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</si>
  <si>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</si>
  <si>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</si>
  <si>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</si>
  <si>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</si>
  <si>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</si>
  <si>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</si>
  <si>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</si>
  <si>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</si>
  <si>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</si>
  <si>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</si>
  <si>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</si>
  <si>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</si>
  <si>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</si>
  <si>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</si>
  <si>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</si>
  <si>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</si>
  <si>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</si>
  <si>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</si>
  <si>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</si>
  <si>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</si>
  <si>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</si>
  <si>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</si>
  <si>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</si>
  <si>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</si>
  <si>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</si>
  <si>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</si>
  <si>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</si>
  <si>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</si>
  <si>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</si>
  <si>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</si>
  <si>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</si>
  <si>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</si>
  <si>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</si>
  <si>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</si>
  <si>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</si>
  <si>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</si>
  <si>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</si>
  <si>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</si>
  <si>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</si>
  <si>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</si>
  <si>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</si>
  <si>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</si>
  <si>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</si>
  <si>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</si>
  <si>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</si>
  <si>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</si>
  <si>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</si>
  <si>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</si>
  <si>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</si>
  <si>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</si>
  <si>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</si>
  <si>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</si>
  <si>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</si>
  <si>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</si>
  <si>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</si>
  <si>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</si>
  <si>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</si>
  <si>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</si>
  <si>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</si>
  <si>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</si>
  <si>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</si>
  <si>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</si>
  <si>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</si>
  <si>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</si>
  <si>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</si>
  <si>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</si>
  <si>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</si>
  <si>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</si>
  <si>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</si>
  <si>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</si>
  <si>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</si>
  <si>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</si>
  <si>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</si>
  <si>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</si>
  <si>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</si>
  <si>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</si>
  <si>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</si>
  <si>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</si>
  <si>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</si>
  <si>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</si>
  <si>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</si>
  <si>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</si>
  <si>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</si>
  <si>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</si>
  <si>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</si>
  <si>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</si>
  <si>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</si>
  <si>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</si>
  <si>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</si>
  <si>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</si>
  <si>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</si>
  <si>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</si>
  <si>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</si>
  <si>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</si>
  <si>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</si>
  <si>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</si>
  <si>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</si>
  <si>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</si>
  <si>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</si>
  <si>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</si>
  <si>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</si>
  <si>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</si>
  <si>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</si>
  <si>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</si>
  <si>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</si>
  <si>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</si>
  <si>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</si>
  <si>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</si>
  <si>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</si>
  <si>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</si>
  <si>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</si>
  <si>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</si>
  <si>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</si>
  <si>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</si>
  <si>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</si>
  <si>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</si>
  <si>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</si>
  <si>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</si>
  <si>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</si>
  <si>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</si>
  <si>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</si>
  <si>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</si>
  <si>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</si>
  <si>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</si>
  <si>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</si>
  <si>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</si>
  <si>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</si>
  <si>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</si>
  <si>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</si>
  <si>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</si>
  <si>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</si>
  <si>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</si>
  <si>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</si>
  <si>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</si>
  <si>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</si>
  <si>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</si>
  <si>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</si>
  <si>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</si>
  <si>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</si>
  <si>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</si>
  <si>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</si>
  <si>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</si>
  <si>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</si>
  <si>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</si>
  <si>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</si>
  <si>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</si>
  <si>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</si>
  <si>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</si>
  <si>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</si>
  <si>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</si>
  <si>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</si>
  <si>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</si>
  <si>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</si>
  <si>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</si>
  <si>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</si>
  <si>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</si>
  <si>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</si>
  <si>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</si>
  <si>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</si>
  <si>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</si>
  <si>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</si>
  <si>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</si>
  <si>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</si>
  <si>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</si>
  <si>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</si>
  <si>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</si>
  <si>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</si>
  <si>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</si>
  <si>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</si>
  <si>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</si>
  <si>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</si>
  <si>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</si>
  <si>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</si>
  <si>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</si>
  <si>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</si>
  <si>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</si>
  <si>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</si>
  <si>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</si>
  <si>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</si>
  <si>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</si>
  <si>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</si>
  <si>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</si>
  <si>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</si>
  <si>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</si>
  <si>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</si>
  <si>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</si>
  <si>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</si>
  <si>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</si>
  <si>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</si>
  <si>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</si>
  <si>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</si>
  <si>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</si>
  <si>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</si>
  <si>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</si>
  <si>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</si>
  <si>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</si>
  <si>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</si>
  <si>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</si>
  <si>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</si>
  <si>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</si>
  <si>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</si>
  <si>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</si>
  <si>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</si>
  <si>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</si>
  <si>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</si>
  <si>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</si>
  <si>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</si>
  <si>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</si>
  <si>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</si>
  <si>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</si>
  <si>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</si>
  <si>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</si>
  <si>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</si>
  <si>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</si>
  <si>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</si>
  <si>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</si>
  <si>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</si>
  <si>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</si>
  <si>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</si>
  <si>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</si>
  <si>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</si>
  <si>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</si>
  <si>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</si>
  <si>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</si>
  <si>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</si>
  <si>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</si>
  <si>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</si>
  <si>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</si>
  <si>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</si>
  <si>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</si>
  <si>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</si>
  <si>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</si>
  <si>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</si>
  <si>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</si>
  <si>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</si>
  <si>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</si>
  <si>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</si>
  <si>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</si>
  <si>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</si>
  <si>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</si>
  <si>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</si>
  <si>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</si>
  <si>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</si>
  <si>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</si>
  <si>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</si>
  <si>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</si>
  <si>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</si>
  <si>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</si>
  <si>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</si>
  <si>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</si>
  <si>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</si>
  <si>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</si>
  <si>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</si>
  <si>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</si>
  <si>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</si>
  <si>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</si>
  <si>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</si>
  <si>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</si>
  <si>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</si>
  <si>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</si>
  <si>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</si>
  <si>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</si>
  <si>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</si>
  <si>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</si>
  <si>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</si>
  <si>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</si>
  <si>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</si>
  <si>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</si>
  <si>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</si>
  <si>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</si>
  <si>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</si>
  <si>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</si>
  <si>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</si>
  <si>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</si>
  <si>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</si>
  <si>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</si>
  <si>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</si>
  <si>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</si>
  <si>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</si>
  <si>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</si>
  <si>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</si>
  <si>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</si>
  <si>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</si>
  <si>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</si>
  <si>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</si>
  <si>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</si>
  <si>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</si>
  <si>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</si>
  <si>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</si>
  <si>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</si>
  <si>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</si>
  <si>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</si>
  <si>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</si>
  <si>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</si>
  <si>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</si>
  <si>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</si>
  <si>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</si>
  <si>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</si>
  <si>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</si>
  <si>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</si>
  <si>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</si>
  <si>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</si>
  <si>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</si>
  <si>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</si>
  <si>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</si>
  <si>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</si>
  <si>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</si>
  <si>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</si>
  <si>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</si>
  <si>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</si>
  <si>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</si>
  <si>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</si>
  <si>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</si>
  <si>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</si>
  <si>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</si>
  <si>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</si>
  <si>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</si>
  <si>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</si>
  <si>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</si>
  <si>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</si>
  <si>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</si>
  <si>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</si>
  <si>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</si>
  <si>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</si>
  <si>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</si>
  <si>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</si>
  <si>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</si>
  <si>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</si>
  <si>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</si>
  <si>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</si>
  <si>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</si>
  <si>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</si>
  <si>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</si>
  <si>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</si>
  <si>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</si>
  <si>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</si>
  <si>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</si>
  <si>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</si>
  <si>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</si>
  <si>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</si>
  <si>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</si>
  <si>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</si>
  <si>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</si>
  <si>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</si>
  <si>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</si>
  <si>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</si>
  <si>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</si>
  <si>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</si>
  <si>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</si>
  <si>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</si>
  <si>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</si>
  <si>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</si>
  <si>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</si>
  <si>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</si>
  <si>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</si>
  <si>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</si>
  <si>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</si>
  <si>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</si>
  <si>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</si>
  <si>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</si>
  <si>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</si>
  <si>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</si>
  <si>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</si>
  <si>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</si>
  <si>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</si>
  <si>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</si>
  <si>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</si>
  <si>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</si>
  <si>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</si>
  <si>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</si>
  <si>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</si>
  <si>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</si>
  <si>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</si>
  <si>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</si>
  <si>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</si>
  <si>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</si>
  <si>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</si>
  <si>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</si>
  <si>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</si>
  <si>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</si>
  <si>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</si>
  <si>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</si>
  <si>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</si>
  <si>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</si>
  <si>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</si>
  <si>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</si>
  <si>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</si>
  <si>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</si>
  <si>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</si>
  <si>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</si>
  <si>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</si>
  <si>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</si>
  <si>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</si>
  <si>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</si>
  <si>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</si>
  <si>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</si>
  <si>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</si>
  <si>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</si>
  <si>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</si>
  <si>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</si>
  <si>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</si>
  <si>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</si>
  <si>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</si>
  <si>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</si>
  <si>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</si>
  <si>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</si>
  <si>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</si>
  <si>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</si>
  <si>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</si>
  <si>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</si>
  <si>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</si>
  <si>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</si>
  <si>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</si>
  <si>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</si>
  <si>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</si>
  <si>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</si>
  <si>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</si>
  <si>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</si>
  <si>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</si>
  <si>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</si>
  <si>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</si>
  <si>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</si>
  <si>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</si>
  <si>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</si>
  <si>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</si>
  <si>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</si>
  <si>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</si>
  <si>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</si>
  <si>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</si>
  <si>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</si>
  <si>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</si>
  <si>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</si>
  <si>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</si>
  <si>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</si>
  <si>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</si>
  <si>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</si>
  <si>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</si>
  <si>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</si>
  <si>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</si>
  <si>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</si>
  <si>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</si>
  <si>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</si>
  <si>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</si>
  <si>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</si>
  <si>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</si>
  <si>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</si>
  <si>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</si>
  <si>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</si>
  <si>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</si>
  <si>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</si>
  <si>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</si>
  <si>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</si>
  <si>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</si>
  <si>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</si>
  <si>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</si>
  <si>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</si>
  <si>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</si>
  <si>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</si>
  <si>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</si>
  <si>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</si>
  <si>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</si>
  <si>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</si>
  <si>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</si>
  <si>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</si>
  <si>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</si>
  <si>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</si>
  <si>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</si>
  <si>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</si>
  <si>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</si>
  <si>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</si>
  <si>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</si>
  <si>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</si>
  <si>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</si>
  <si>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</si>
  <si>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</si>
  <si>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</si>
  <si>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</si>
  <si>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</si>
  <si>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</si>
  <si>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</si>
  <si>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</si>
  <si>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</si>
  <si>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</si>
  <si>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</si>
  <si>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</si>
  <si>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</si>
  <si>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</si>
  <si>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</si>
  <si>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</si>
  <si>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</si>
  <si>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</si>
  <si>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</si>
  <si>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</si>
  <si>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</si>
  <si>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</si>
  <si>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</si>
  <si>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</si>
  <si>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</si>
  <si>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</si>
  <si>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</si>
  <si>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</si>
  <si>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</si>
  <si>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</si>
  <si>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</si>
  <si>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</si>
  <si>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</si>
  <si>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</si>
  <si>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</si>
  <si>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</si>
  <si>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</si>
  <si>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</si>
  <si>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</si>
  <si>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</si>
  <si>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</si>
  <si>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</si>
  <si>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</si>
  <si>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</si>
  <si>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</si>
  <si>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</si>
  <si>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</si>
  <si>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</si>
  <si>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</si>
  <si>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</si>
  <si>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</si>
  <si>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</si>
  <si>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</si>
  <si>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</si>
  <si>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</si>
  <si>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</si>
  <si>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</si>
  <si>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</si>
  <si>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</si>
  <si>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</si>
  <si>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</si>
  <si>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</si>
  <si>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</si>
  <si>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</si>
  <si>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</si>
  <si>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</si>
  <si>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</si>
  <si>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</si>
  <si>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</si>
  <si>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</si>
  <si>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</si>
  <si>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</si>
  <si>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</si>
  <si>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</si>
  <si>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</si>
  <si>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</si>
  <si>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</si>
  <si>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</si>
  <si>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</si>
  <si>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</si>
  <si>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</si>
  <si>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</si>
  <si>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</si>
  <si>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</si>
  <si>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</si>
  <si>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</si>
  <si>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</si>
  <si>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</si>
  <si>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</si>
  <si>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</si>
  <si>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</si>
  <si>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</si>
  <si>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</si>
  <si>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</si>
  <si>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</si>
  <si>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</si>
  <si>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</si>
  <si>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</si>
  <si>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</si>
  <si>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</si>
  <si>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</si>
  <si>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</si>
  <si>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</si>
  <si>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</si>
  <si>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</si>
  <si>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</si>
  <si>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</si>
  <si>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</si>
  <si>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</si>
  <si>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</si>
  <si>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</si>
  <si>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</si>
  <si>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</si>
  <si>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</si>
  <si>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</si>
  <si>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</si>
  <si>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</si>
  <si>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</si>
  <si>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</si>
  <si>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</si>
  <si>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</si>
  <si>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</si>
  <si>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</si>
  <si>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</si>
  <si>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</si>
  <si>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</si>
  <si>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</si>
  <si>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</si>
  <si>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</si>
  <si>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</si>
  <si>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</si>
  <si>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</si>
  <si>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</si>
  <si>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</si>
  <si>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</si>
  <si>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</si>
  <si>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</si>
  <si>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</si>
  <si>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</si>
  <si>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</si>
  <si>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</si>
  <si>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</si>
  <si>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</si>
  <si>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</si>
  <si>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</si>
  <si>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</si>
  <si>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</si>
  <si>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</si>
  <si>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</si>
  <si>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</si>
  <si>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</si>
  <si>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</si>
  <si>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</si>
  <si>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</si>
  <si>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</si>
  <si>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</si>
  <si>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</si>
  <si>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</si>
  <si>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</si>
  <si>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</si>
  <si>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</si>
  <si>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</si>
  <si>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</si>
  <si>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</si>
  <si>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</si>
  <si>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</si>
  <si>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</si>
  <si>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</si>
  <si>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</si>
  <si>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</si>
  <si>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</si>
  <si>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</si>
  <si>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</si>
  <si>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</si>
  <si>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</si>
  <si>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</si>
  <si>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</si>
  <si>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</si>
  <si>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</si>
  <si>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</si>
  <si>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</si>
  <si>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</si>
  <si>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</si>
  <si>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</si>
  <si>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</si>
  <si>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</si>
  <si>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</si>
  <si>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</si>
  <si>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</si>
  <si>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</si>
  <si>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</si>
  <si>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</si>
  <si>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</si>
  <si>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</si>
  <si>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</si>
  <si>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</si>
  <si>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</si>
  <si>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</si>
  <si>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</si>
  <si>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</si>
  <si>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</si>
  <si>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</si>
  <si>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</si>
  <si>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</si>
  <si>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</si>
  <si>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</si>
  <si>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</si>
  <si>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</si>
  <si>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</si>
  <si>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</si>
  <si>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</si>
  <si>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</si>
  <si>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</si>
  <si>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</si>
  <si>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</si>
  <si>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</si>
  <si>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</si>
  <si>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</si>
  <si>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</si>
  <si>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</si>
  <si>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</si>
  <si>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</si>
  <si>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</si>
  <si>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</si>
  <si>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</si>
  <si>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</si>
  <si>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</si>
  <si>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</si>
  <si>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</si>
  <si>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</si>
  <si>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</si>
  <si>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</si>
  <si>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</si>
  <si>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</si>
  <si>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</si>
  <si>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</si>
  <si>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</si>
  <si>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</si>
  <si>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</si>
  <si>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</si>
  <si>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</si>
  <si>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</si>
  <si>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</si>
  <si>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</si>
  <si>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</si>
  <si>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</si>
  <si>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</si>
  <si>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</si>
  <si>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</si>
  <si>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</si>
  <si>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</si>
  <si>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</si>
  <si>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</si>
  <si>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</si>
  <si>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</si>
  <si>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</si>
  <si>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</si>
  <si>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</si>
  <si>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</si>
  <si>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</si>
  <si>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</si>
  <si>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</si>
  <si>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</si>
  <si>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</si>
  <si>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</si>
  <si>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</si>
  <si>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</si>
  <si>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</si>
  <si>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</si>
  <si>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</si>
  <si>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</si>
  <si>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</si>
  <si>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</si>
  <si>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</si>
  <si>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</si>
  <si>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</si>
  <si>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</si>
  <si>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</si>
  <si>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</si>
  <si>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</si>
  <si>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</si>
  <si>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</si>
  <si>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</si>
  <si>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</si>
  <si>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</si>
  <si>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</si>
  <si>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</si>
  <si>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</si>
  <si>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</si>
  <si>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</si>
  <si>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</si>
  <si>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</si>
  <si>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</si>
  <si>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</si>
  <si>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</si>
  <si>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</si>
  <si>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</si>
  <si>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</si>
  <si>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</si>
  <si>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</si>
  <si>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</si>
  <si>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</si>
  <si>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</si>
  <si>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</si>
  <si>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</si>
  <si>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</si>
  <si>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</si>
  <si>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</si>
  <si>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</si>
  <si>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</si>
  <si>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</si>
  <si>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</si>
  <si>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</si>
  <si>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</si>
  <si>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</si>
  <si>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</si>
  <si>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</si>
  <si>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</si>
  <si>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</si>
  <si>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</si>
  <si>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</si>
  <si>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</si>
  <si>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</si>
  <si>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</si>
  <si>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</si>
  <si>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</si>
  <si>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</si>
  <si>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</si>
  <si>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</si>
  <si>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</si>
  <si>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</si>
  <si>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</si>
  <si>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</si>
  <si>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</si>
  <si>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</si>
  <si>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</si>
  <si>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</si>
  <si>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</si>
  <si>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</si>
  <si>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</si>
  <si>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</si>
  <si>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</si>
  <si>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</si>
  <si>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</si>
  <si>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</si>
  <si>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</si>
  <si>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</si>
  <si>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</si>
  <si>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</si>
  <si>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</si>
  <si>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</si>
  <si>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</si>
  <si>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</si>
  <si>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</si>
  <si>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</si>
  <si>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</si>
  <si>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</si>
  <si>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</si>
  <si>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</si>
  <si>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</si>
  <si>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</si>
  <si>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</si>
  <si>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</si>
  <si>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</si>
  <si>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</si>
  <si>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</si>
  <si>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</si>
  <si>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</si>
  <si>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</si>
  <si>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</si>
  <si>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</si>
  <si>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</si>
  <si>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</si>
  <si>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</si>
  <si>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</si>
  <si>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</si>
  <si>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</si>
  <si>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</si>
  <si>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</si>
  <si>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</si>
  <si>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</si>
  <si>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</si>
  <si>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</si>
  <si>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</si>
  <si>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</si>
  <si>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</si>
  <si>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</si>
  <si>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</si>
  <si>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</si>
  <si>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</si>
  <si>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</si>
  <si>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</si>
  <si>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</si>
  <si>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</si>
  <si>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</si>
  <si>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</si>
  <si>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</si>
  <si>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</si>
  <si>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</si>
  <si>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</si>
  <si>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</si>
  <si>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</si>
  <si>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</si>
  <si>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</si>
  <si>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</si>
  <si>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</si>
  <si>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</si>
  <si>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</si>
  <si>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</si>
  <si>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</si>
  <si>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</si>
  <si>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</si>
  <si>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</si>
  <si>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</si>
  <si>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</si>
  <si>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</si>
  <si>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</si>
  <si>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</si>
  <si>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</si>
  <si>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</si>
  <si>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</si>
  <si>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</si>
  <si>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</si>
  <si>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</si>
  <si>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</si>
  <si>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</si>
  <si>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</si>
  <si>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</si>
  <si>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</si>
  <si>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</si>
  <si>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</si>
  <si>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</si>
  <si>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</si>
  <si>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</si>
  <si>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</si>
  <si>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</si>
  <si>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</si>
  <si>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</si>
  <si>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</si>
  <si>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</si>
  <si>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</si>
  <si>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</si>
  <si>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</si>
  <si>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</si>
  <si>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</si>
  <si>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</si>
  <si>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</si>
  <si>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</si>
  <si>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</si>
  <si>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131135</t>
  </si>
  <si>
    <t>東京富士大学</t>
  </si>
  <si>
    <t>131135A01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</si>
  <si>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</si>
  <si>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</si>
  <si>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</si>
  <si>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</si>
  <si>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</si>
  <si>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</si>
  <si>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</si>
  <si>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</si>
  <si>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</si>
  <si>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</si>
  <si>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</si>
  <si>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</si>
  <si>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</si>
  <si>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</si>
  <si>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</si>
  <si>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</si>
  <si>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</si>
  <si>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</si>
  <si>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</si>
  <si>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</si>
  <si>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</si>
  <si>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</si>
  <si>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</si>
  <si>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</si>
  <si>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</si>
  <si>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</si>
  <si>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</si>
  <si>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</si>
  <si>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</si>
  <si>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</si>
  <si>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</si>
  <si>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</si>
  <si>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</si>
  <si>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</si>
  <si>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</si>
  <si>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</si>
  <si>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</si>
  <si>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</si>
  <si>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</si>
  <si>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</si>
  <si>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</si>
  <si>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</si>
  <si>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</si>
  <si>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</si>
  <si>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</si>
  <si>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</si>
  <si>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</si>
  <si>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</si>
  <si>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</si>
  <si>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</si>
  <si>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</si>
  <si>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</si>
  <si>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</si>
  <si>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</si>
  <si>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</si>
  <si>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</si>
  <si>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</si>
  <si>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</si>
  <si>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</si>
  <si>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</si>
  <si>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</si>
  <si>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</si>
  <si>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</si>
  <si>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</si>
  <si>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</si>
  <si>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</si>
  <si>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</si>
  <si>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</si>
  <si>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</si>
  <si>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</si>
  <si>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</si>
  <si>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</si>
  <si>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</si>
  <si>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</si>
  <si>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</si>
  <si>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</si>
  <si>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</si>
  <si>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</si>
  <si>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</si>
  <si>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</si>
  <si>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</si>
  <si>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</si>
  <si>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</si>
  <si>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</si>
  <si>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</si>
  <si>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</si>
  <si>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</si>
  <si>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</si>
  <si>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</si>
  <si>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</si>
  <si>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</si>
  <si>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</si>
  <si>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</si>
  <si>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</si>
  <si>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</si>
  <si>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</si>
  <si>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</si>
  <si>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</si>
  <si>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</si>
  <si>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</si>
  <si>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</si>
  <si>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</si>
  <si>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</si>
  <si>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</si>
  <si>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</si>
  <si>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</si>
  <si>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</si>
  <si>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</si>
  <si>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</si>
  <si>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</si>
  <si>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</si>
  <si>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</si>
  <si>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</si>
  <si>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</si>
  <si>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</si>
  <si>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</si>
  <si>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</si>
  <si>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</si>
  <si>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</si>
  <si>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</si>
  <si>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</si>
  <si>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</si>
  <si>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</si>
  <si>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</si>
  <si>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</si>
  <si>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</si>
  <si>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</si>
  <si>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</si>
  <si>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</si>
  <si>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</si>
  <si>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</si>
  <si>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</si>
  <si>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</si>
  <si>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</si>
  <si>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</si>
  <si>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</si>
  <si>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</si>
  <si>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</si>
  <si>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</si>
  <si>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</si>
  <si>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</si>
  <si>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</si>
  <si>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</si>
  <si>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</si>
  <si>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</si>
  <si>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</si>
  <si>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</si>
  <si>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</si>
  <si>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</si>
  <si>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</si>
  <si>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</si>
  <si>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</si>
  <si>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</si>
  <si>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</si>
  <si>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</si>
  <si>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</si>
  <si>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</si>
  <si>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</si>
  <si>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</si>
  <si>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</si>
  <si>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</si>
  <si>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</si>
  <si>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</si>
  <si>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</si>
  <si>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</si>
  <si>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</si>
  <si>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</si>
  <si>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</si>
  <si>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</si>
  <si>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</si>
  <si>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</si>
  <si>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</si>
  <si>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</si>
  <si>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</si>
  <si>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</si>
  <si>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</si>
  <si>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</si>
  <si>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</si>
  <si>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</si>
  <si>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</si>
  <si>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</si>
  <si>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</si>
  <si>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</si>
  <si>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</si>
  <si>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</si>
  <si>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</si>
  <si>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</si>
  <si>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</si>
  <si>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</si>
  <si>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</si>
  <si>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</si>
  <si>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</si>
  <si>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</si>
  <si>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</si>
  <si>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</si>
  <si>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</si>
  <si>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</si>
  <si>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</si>
  <si>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</si>
  <si>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</si>
  <si>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</si>
  <si>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</si>
  <si>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</si>
  <si>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</si>
  <si>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</si>
  <si>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</si>
  <si>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</si>
  <si>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</si>
  <si>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</si>
  <si>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</si>
  <si>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</si>
  <si>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</si>
  <si>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</si>
  <si>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</si>
  <si>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</si>
  <si>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</si>
  <si>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</si>
  <si>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</si>
  <si>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</si>
  <si>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</si>
  <si>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</si>
  <si>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</si>
  <si>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</si>
  <si>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</si>
  <si>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</si>
  <si>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</si>
  <si>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</si>
  <si>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</si>
  <si>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</si>
  <si>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</si>
  <si>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</si>
  <si>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</si>
  <si>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</si>
  <si>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</si>
  <si>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</si>
  <si>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</si>
  <si>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</si>
  <si>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</si>
  <si>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</si>
  <si>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</si>
  <si>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</si>
  <si>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</si>
  <si>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</si>
  <si>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</si>
  <si>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</si>
  <si>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</si>
  <si>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</si>
  <si>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</si>
  <si>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</si>
  <si>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</si>
  <si>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</si>
  <si>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</si>
  <si>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</si>
  <si>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</si>
  <si>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</si>
  <si>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</si>
  <si>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</si>
  <si>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</si>
  <si>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</si>
  <si>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</si>
  <si>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</si>
  <si>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</si>
  <si>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</si>
  <si>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</si>
  <si>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</si>
  <si>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</si>
  <si>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</si>
  <si>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</si>
  <si>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</si>
  <si>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</si>
  <si>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</si>
  <si>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</si>
  <si>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</si>
  <si>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</si>
  <si>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</si>
  <si>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</si>
  <si>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</si>
  <si>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</si>
  <si>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</si>
  <si>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</si>
  <si>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</si>
  <si>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</si>
  <si>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</si>
  <si>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</si>
  <si>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</si>
  <si>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</si>
  <si>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</si>
  <si>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</si>
  <si>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</si>
  <si>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</si>
  <si>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</si>
  <si>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</si>
  <si>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</si>
  <si>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</si>
  <si>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</si>
  <si>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</si>
  <si>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</si>
  <si>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</si>
  <si>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</si>
  <si>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</si>
  <si>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</si>
  <si>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</si>
  <si>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</si>
  <si>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</si>
  <si>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</si>
  <si>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</si>
  <si>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</si>
  <si>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</si>
  <si>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</si>
  <si>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</si>
  <si>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</si>
  <si>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</si>
  <si>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</si>
  <si>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</si>
  <si>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</si>
  <si>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</si>
  <si>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</si>
  <si>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</si>
  <si>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</si>
  <si>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</si>
  <si>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</si>
  <si>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</si>
  <si>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</si>
  <si>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</si>
  <si>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</si>
  <si>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</si>
  <si>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</si>
  <si>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</si>
  <si>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</si>
  <si>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</si>
  <si>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</si>
  <si>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</si>
  <si>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</si>
  <si>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</si>
  <si>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</si>
  <si>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</si>
  <si>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</si>
  <si>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</si>
  <si>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</si>
  <si>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</si>
  <si>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</si>
  <si>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</si>
  <si>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</si>
  <si>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</si>
  <si>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</si>
  <si>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</si>
  <si>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</si>
  <si>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</si>
  <si>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</si>
  <si>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</si>
  <si>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</si>
  <si>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</si>
  <si>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</si>
  <si>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</si>
  <si>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</si>
  <si>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</si>
  <si>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</si>
  <si>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</si>
  <si>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</si>
  <si>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</si>
  <si>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</si>
  <si>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</si>
  <si>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</si>
  <si>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</si>
  <si>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</si>
  <si>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</si>
  <si>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</si>
  <si>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新田塚学園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</si>
  <si>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</si>
  <si>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</si>
  <si>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</si>
  <si>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</si>
  <si>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</si>
  <si>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</si>
  <si>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</si>
  <si>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</si>
  <si>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</si>
  <si>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</si>
  <si>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</si>
  <si>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</si>
  <si>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</si>
  <si>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</si>
  <si>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</si>
  <si>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</si>
  <si>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</si>
  <si>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</si>
  <si>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</si>
  <si>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</si>
  <si>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</si>
  <si>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201002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</si>
  <si>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</si>
  <si>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</si>
  <si>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</si>
  <si>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</si>
  <si>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</si>
  <si>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</si>
  <si>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</si>
  <si>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</si>
  <si>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</si>
  <si>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</si>
  <si>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</si>
  <si>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</si>
  <si>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</si>
  <si>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</si>
  <si>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</si>
  <si>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</si>
  <si>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</si>
  <si>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</si>
  <si>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</si>
  <si>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</si>
  <si>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</si>
  <si>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</si>
  <si>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</si>
  <si>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</si>
  <si>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</si>
  <si>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</si>
  <si>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</si>
  <si>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</si>
  <si>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</si>
  <si>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</si>
  <si>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</si>
  <si>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</si>
  <si>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</si>
  <si>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</si>
  <si>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</si>
  <si>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</si>
  <si>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</si>
  <si>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</si>
  <si>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</si>
  <si>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</si>
  <si>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</si>
  <si>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</si>
  <si>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</si>
  <si>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</si>
  <si>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</si>
  <si>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</si>
  <si>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</si>
  <si>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</si>
  <si>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</si>
  <si>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</si>
  <si>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</si>
  <si>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</si>
  <si>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</si>
  <si>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</si>
  <si>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</si>
  <si>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</si>
  <si>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</si>
  <si>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</si>
  <si>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</si>
  <si>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</si>
  <si>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</si>
  <si>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</si>
  <si>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大垣女子短期大学</t>
  </si>
  <si>
    <t>212005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</si>
  <si>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</si>
  <si>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</si>
  <si>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</si>
  <si>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</si>
  <si>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</si>
  <si>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</si>
  <si>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</si>
  <si>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</si>
  <si>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</si>
  <si>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</si>
  <si>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</si>
  <si>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</si>
  <si>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</si>
  <si>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</si>
  <si>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</si>
  <si>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</si>
  <si>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</si>
  <si>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</si>
  <si>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221001A01</t>
  </si>
  <si>
    <t>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</si>
  <si>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</si>
  <si>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</si>
  <si>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</si>
  <si>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</si>
  <si>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</si>
  <si>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</si>
  <si>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</si>
  <si>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</si>
  <si>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</si>
  <si>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</si>
  <si>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</si>
  <si>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</si>
  <si>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</si>
  <si>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</si>
  <si>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</si>
  <si>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</si>
  <si>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</si>
  <si>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</si>
  <si>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</si>
  <si>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</si>
  <si>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</si>
  <si>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</si>
  <si>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</si>
  <si>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</si>
  <si>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</si>
  <si>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</si>
  <si>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</si>
  <si>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</si>
  <si>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</si>
  <si>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</si>
  <si>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</si>
  <si>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</si>
  <si>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</si>
  <si>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</si>
  <si>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</si>
  <si>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</si>
  <si>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</si>
  <si>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</si>
  <si>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</si>
  <si>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</si>
  <si>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</si>
  <si>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</si>
  <si>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</si>
  <si>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</si>
  <si>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</si>
  <si>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</si>
  <si>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</si>
  <si>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</si>
  <si>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</si>
  <si>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</si>
  <si>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</si>
  <si>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</si>
  <si>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</si>
  <si>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</si>
  <si>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</si>
  <si>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</si>
  <si>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</si>
  <si>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</si>
  <si>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</si>
  <si>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</si>
  <si>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</si>
  <si>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</si>
  <si>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</si>
  <si>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</si>
  <si>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</si>
  <si>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</si>
  <si>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</si>
  <si>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</si>
  <si>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</si>
  <si>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</si>
  <si>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</si>
  <si>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</si>
  <si>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</si>
  <si>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</si>
  <si>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</si>
  <si>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</si>
  <si>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</si>
  <si>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</si>
  <si>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</si>
  <si>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</si>
  <si>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</si>
  <si>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</si>
  <si>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</si>
  <si>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</si>
  <si>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</si>
  <si>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</si>
  <si>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</si>
  <si>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</si>
  <si>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</si>
  <si>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</si>
  <si>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</si>
  <si>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</si>
  <si>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</si>
  <si>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</si>
  <si>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</si>
  <si>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</si>
  <si>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</si>
  <si>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</si>
  <si>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</si>
  <si>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</si>
  <si>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</si>
  <si>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</si>
  <si>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</si>
  <si>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</si>
  <si>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</si>
  <si>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</si>
  <si>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</si>
  <si>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</si>
  <si>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</si>
  <si>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</si>
  <si>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</si>
  <si>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</si>
  <si>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</si>
  <si>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</si>
  <si>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</si>
  <si>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</si>
  <si>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</si>
  <si>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</si>
  <si>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</si>
  <si>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</si>
  <si>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</si>
  <si>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</si>
  <si>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</si>
  <si>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</si>
  <si>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</si>
  <si>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</si>
  <si>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</si>
  <si>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</si>
  <si>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</si>
  <si>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</si>
  <si>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</si>
  <si>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</si>
  <si>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</si>
  <si>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</si>
  <si>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</si>
  <si>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</si>
  <si>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</si>
  <si>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</si>
  <si>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</si>
  <si>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</si>
  <si>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</si>
  <si>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</si>
  <si>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</si>
  <si>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</si>
  <si>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</si>
  <si>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</si>
  <si>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</si>
  <si>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</si>
  <si>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</si>
  <si>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</si>
  <si>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</si>
  <si>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</si>
  <si>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</si>
  <si>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</si>
  <si>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</si>
  <si>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</si>
  <si>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</si>
  <si>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</si>
  <si>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</si>
  <si>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</si>
  <si>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</si>
  <si>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</si>
  <si>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</si>
  <si>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</si>
  <si>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</si>
  <si>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</si>
  <si>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</si>
  <si>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</si>
  <si>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</si>
  <si>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</si>
  <si>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</si>
  <si>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</si>
  <si>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</si>
  <si>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</si>
  <si>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</si>
  <si>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</si>
  <si>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</si>
  <si>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</si>
  <si>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</si>
  <si>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</si>
  <si>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</si>
  <si>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</si>
  <si>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</si>
  <si>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</si>
  <si>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</si>
  <si>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</si>
  <si>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</si>
  <si>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</si>
  <si>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</si>
  <si>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</si>
  <si>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</si>
  <si>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</si>
  <si>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</si>
  <si>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</si>
  <si>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</si>
  <si>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</si>
  <si>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</si>
  <si>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</si>
  <si>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</si>
  <si>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</si>
  <si>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</si>
  <si>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</si>
  <si>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</si>
  <si>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</si>
  <si>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</si>
  <si>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</si>
  <si>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</si>
  <si>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</si>
  <si>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</si>
  <si>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</si>
  <si>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</si>
  <si>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</si>
  <si>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</si>
  <si>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</si>
  <si>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</si>
  <si>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</si>
  <si>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</si>
  <si>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</si>
  <si>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</si>
  <si>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</si>
  <si>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</si>
  <si>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</si>
  <si>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</si>
  <si>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</si>
  <si>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</si>
  <si>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</si>
  <si>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</si>
  <si>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</si>
  <si>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</si>
  <si>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</si>
  <si>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</si>
  <si>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研伸学園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</si>
  <si>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</si>
  <si>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</si>
  <si>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</si>
  <si>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</si>
  <si>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</si>
  <si>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</si>
  <si>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</si>
  <si>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</si>
  <si>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</si>
  <si>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</si>
  <si>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</si>
  <si>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</si>
  <si>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</si>
  <si>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</si>
  <si>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</si>
  <si>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</si>
  <si>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</si>
  <si>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</si>
  <si>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</si>
  <si>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</si>
  <si>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</si>
  <si>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</si>
  <si>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</si>
  <si>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</si>
  <si>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</si>
  <si>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</si>
  <si>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</si>
  <si>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</si>
  <si>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</si>
  <si>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</si>
  <si>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</si>
  <si>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</si>
  <si>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</si>
  <si>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</si>
  <si>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</si>
  <si>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</si>
  <si>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</si>
  <si>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</si>
  <si>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</si>
  <si>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</si>
  <si>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</si>
  <si>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</si>
  <si>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</si>
  <si>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</si>
  <si>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</si>
  <si>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</si>
  <si>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</si>
  <si>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</si>
  <si>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</si>
  <si>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</si>
  <si>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</si>
  <si>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</si>
  <si>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</si>
  <si>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</si>
  <si>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</si>
  <si>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</si>
  <si>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</si>
  <si>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</si>
  <si>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</si>
  <si>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</si>
  <si>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</si>
  <si>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</si>
  <si>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</si>
  <si>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</si>
  <si>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</si>
  <si>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</si>
  <si>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</si>
  <si>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</si>
  <si>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</si>
  <si>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</si>
  <si>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</si>
  <si>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</si>
  <si>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</si>
  <si>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</si>
  <si>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</si>
  <si>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</si>
  <si>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</si>
  <si>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</si>
  <si>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</si>
  <si>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</si>
  <si>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</si>
  <si>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</si>
  <si>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</si>
  <si>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</si>
  <si>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</si>
  <si>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</si>
  <si>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</si>
  <si>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</si>
  <si>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</si>
  <si>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</si>
  <si>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</si>
  <si>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</si>
  <si>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</si>
  <si>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</si>
  <si>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</si>
  <si>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</si>
  <si>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</si>
  <si>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</si>
  <si>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</si>
  <si>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</si>
  <si>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</si>
  <si>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</si>
  <si>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</si>
  <si>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</si>
  <si>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</si>
  <si>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</si>
  <si>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</si>
  <si>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</si>
  <si>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</si>
  <si>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</si>
  <si>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</si>
  <si>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</si>
  <si>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</si>
  <si>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</si>
  <si>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</si>
  <si>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</si>
  <si>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</si>
  <si>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</si>
  <si>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</si>
  <si>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</si>
  <si>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</si>
  <si>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</si>
  <si>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</si>
  <si>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</si>
  <si>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</si>
  <si>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</si>
  <si>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</si>
  <si>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</si>
  <si>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</si>
  <si>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</si>
  <si>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</si>
  <si>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</si>
  <si>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</si>
  <si>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</si>
  <si>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</si>
  <si>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</si>
  <si>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</si>
  <si>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</si>
  <si>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</si>
  <si>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</si>
  <si>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</si>
  <si>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</si>
  <si>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</si>
  <si>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</si>
  <si>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261023B01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</si>
  <si>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</si>
  <si>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</si>
  <si>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</si>
  <si>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</si>
  <si>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</si>
  <si>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</si>
  <si>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</si>
  <si>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</si>
  <si>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</si>
  <si>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</si>
  <si>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</si>
  <si>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</si>
  <si>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</si>
  <si>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</si>
  <si>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</si>
  <si>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</si>
  <si>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</si>
  <si>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</si>
  <si>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</si>
  <si>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</si>
  <si>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</si>
  <si>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</si>
  <si>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</si>
  <si>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</si>
  <si>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</si>
  <si>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</si>
  <si>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</si>
  <si>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</si>
  <si>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</si>
  <si>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</si>
  <si>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</si>
  <si>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</si>
  <si>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</si>
  <si>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</si>
  <si>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</si>
  <si>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</si>
  <si>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</si>
  <si>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</si>
  <si>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</si>
  <si>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</si>
  <si>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</si>
  <si>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</si>
  <si>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</si>
  <si>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</si>
  <si>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</si>
  <si>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</si>
  <si>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</si>
  <si>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</si>
  <si>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</si>
  <si>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</si>
  <si>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</si>
  <si>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</si>
  <si>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</si>
  <si>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</si>
  <si>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</si>
  <si>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</si>
  <si>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</si>
  <si>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</si>
  <si>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</si>
  <si>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</si>
  <si>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</si>
  <si>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</si>
  <si>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</si>
  <si>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</si>
  <si>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</si>
  <si>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</si>
  <si>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</si>
  <si>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</si>
  <si>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</si>
  <si>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</si>
  <si>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</si>
  <si>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</si>
  <si>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</si>
  <si>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</si>
  <si>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</si>
  <si>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</si>
  <si>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</si>
  <si>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</si>
  <si>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</si>
  <si>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</si>
  <si>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</si>
  <si>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</si>
  <si>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</si>
  <si>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</si>
  <si>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</si>
  <si>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</si>
  <si>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</si>
  <si>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</si>
  <si>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</si>
  <si>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</si>
  <si>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</si>
  <si>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</si>
  <si>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</si>
  <si>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</si>
  <si>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</si>
  <si>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</si>
  <si>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</si>
  <si>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</si>
  <si>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</si>
  <si>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</si>
  <si>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</si>
  <si>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</si>
  <si>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</si>
  <si>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</si>
  <si>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</si>
  <si>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</si>
  <si>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</si>
  <si>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</si>
  <si>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</si>
  <si>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</si>
  <si>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</si>
  <si>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</si>
  <si>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</si>
  <si>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</si>
  <si>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</si>
  <si>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</si>
  <si>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</si>
  <si>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</si>
  <si>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</si>
  <si>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</si>
  <si>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</si>
  <si>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</si>
  <si>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</si>
  <si>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</si>
  <si>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</si>
  <si>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</si>
  <si>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</si>
  <si>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</si>
  <si>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</si>
  <si>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</si>
  <si>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</si>
  <si>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</si>
  <si>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</si>
  <si>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</si>
  <si>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</si>
  <si>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</si>
  <si>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</si>
  <si>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</si>
  <si>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</si>
  <si>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</si>
  <si>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</si>
  <si>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</si>
  <si>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</si>
  <si>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</si>
  <si>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</si>
  <si>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</si>
  <si>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</si>
  <si>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</si>
  <si>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</si>
  <si>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</si>
  <si>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</si>
  <si>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</si>
  <si>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</si>
  <si>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</si>
  <si>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</si>
  <si>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</si>
  <si>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</si>
  <si>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プール学院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</si>
  <si>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</si>
  <si>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</si>
  <si>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</si>
  <si>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</si>
  <si>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</si>
  <si>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</si>
  <si>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</si>
  <si>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</si>
  <si>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</si>
  <si>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</si>
  <si>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</si>
  <si>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</si>
  <si>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</si>
  <si>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</si>
  <si>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</si>
  <si>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</si>
  <si>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</si>
  <si>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</si>
  <si>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</si>
  <si>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</si>
  <si>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</si>
  <si>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</si>
  <si>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</si>
  <si>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</si>
  <si>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</si>
  <si>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</si>
  <si>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</si>
  <si>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</si>
  <si>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</si>
  <si>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</si>
  <si>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</si>
  <si>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</si>
  <si>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</si>
  <si>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</si>
  <si>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</si>
  <si>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</si>
  <si>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</si>
  <si>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</si>
  <si>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</si>
  <si>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</si>
  <si>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</si>
  <si>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</si>
  <si>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</si>
  <si>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</si>
  <si>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</si>
  <si>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</si>
  <si>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</si>
  <si>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</si>
  <si>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</si>
  <si>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</si>
  <si>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</si>
  <si>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</si>
  <si>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</si>
  <si>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</si>
  <si>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</si>
  <si>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</si>
  <si>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</si>
  <si>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</si>
  <si>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</si>
  <si>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</si>
  <si>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</si>
  <si>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</si>
  <si>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</si>
  <si>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</si>
  <si>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</si>
  <si>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</si>
  <si>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</si>
  <si>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</si>
  <si>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</si>
  <si>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</si>
  <si>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</si>
  <si>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</si>
  <si>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</si>
  <si>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</si>
  <si>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</si>
  <si>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</si>
  <si>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</si>
  <si>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</si>
  <si>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</si>
  <si>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</si>
  <si>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</si>
  <si>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</si>
  <si>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</si>
  <si>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</si>
  <si>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</si>
  <si>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</si>
  <si>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</si>
  <si>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</si>
  <si>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</si>
  <si>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</si>
  <si>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</si>
  <si>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</si>
  <si>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</si>
  <si>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</si>
  <si>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</si>
  <si>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</si>
  <si>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</si>
  <si>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</si>
  <si>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</si>
  <si>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</si>
  <si>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</si>
  <si>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</si>
  <si>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</si>
  <si>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</si>
  <si>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</si>
  <si>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</si>
  <si>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</si>
  <si>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</si>
  <si>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</si>
  <si>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</si>
  <si>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</si>
  <si>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</si>
  <si>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</si>
  <si>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</si>
  <si>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</si>
  <si>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</si>
  <si>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</si>
  <si>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</si>
  <si>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</si>
  <si>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</si>
  <si>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</si>
  <si>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</si>
  <si>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</si>
  <si>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</si>
  <si>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</si>
  <si>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</si>
  <si>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</si>
  <si>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</si>
  <si>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</si>
  <si>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</si>
  <si>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</si>
  <si>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</si>
  <si>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</si>
  <si>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</si>
  <si>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</si>
  <si>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</si>
  <si>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</si>
  <si>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</si>
  <si>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</si>
  <si>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</si>
  <si>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</si>
  <si>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</si>
  <si>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</si>
  <si>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</si>
  <si>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</si>
  <si>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</si>
  <si>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</si>
  <si>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</si>
  <si>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</si>
  <si>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</si>
  <si>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</si>
  <si>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</si>
  <si>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</si>
  <si>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</si>
  <si>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</si>
  <si>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</si>
  <si>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</si>
  <si>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</si>
  <si>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</si>
  <si>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</si>
  <si>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</si>
  <si>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</si>
  <si>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</si>
  <si>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</si>
  <si>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</si>
  <si>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</si>
  <si>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</si>
  <si>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</si>
  <si>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</si>
  <si>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</si>
  <si>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</si>
  <si>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</si>
  <si>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</si>
  <si>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</si>
  <si>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</si>
  <si>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</si>
  <si>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</si>
  <si>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</si>
  <si>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</si>
  <si>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</si>
  <si>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</si>
  <si>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</si>
  <si>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</si>
  <si>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</si>
  <si>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</si>
  <si>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</si>
  <si>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</si>
  <si>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</si>
  <si>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</si>
  <si>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</si>
  <si>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</si>
  <si>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</si>
  <si>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</si>
  <si>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</si>
  <si>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</si>
  <si>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</si>
  <si>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</si>
  <si>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</si>
  <si>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</si>
  <si>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</si>
  <si>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</si>
  <si>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</si>
  <si>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</si>
  <si>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</si>
  <si>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</si>
  <si>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</si>
  <si>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</si>
  <si>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</si>
  <si>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</si>
  <si>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</si>
  <si>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</si>
  <si>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</si>
  <si>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</si>
  <si>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</si>
  <si>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</si>
  <si>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</si>
  <si>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</si>
  <si>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</si>
  <si>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</si>
  <si>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</si>
  <si>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</si>
  <si>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</si>
  <si>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</si>
  <si>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</si>
  <si>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</si>
  <si>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</si>
  <si>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</si>
  <si>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</si>
  <si>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</si>
  <si>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</si>
  <si>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</si>
  <si>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</si>
  <si>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</si>
  <si>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</si>
  <si>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</si>
  <si>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</si>
  <si>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</si>
  <si>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</si>
  <si>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</si>
  <si>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</si>
  <si>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</si>
  <si>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</si>
  <si>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</si>
  <si>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</si>
  <si>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</si>
  <si>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</si>
  <si>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</si>
  <si>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</si>
  <si>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</si>
  <si>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</si>
  <si>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</si>
  <si>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</si>
  <si>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</si>
  <si>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</si>
  <si>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</si>
  <si>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</si>
  <si>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</si>
  <si>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</si>
  <si>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</si>
  <si>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</si>
  <si>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</si>
  <si>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</si>
  <si>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</si>
  <si>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</si>
  <si>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</si>
  <si>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</si>
  <si>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</si>
  <si>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</si>
  <si>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</si>
  <si>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</si>
  <si>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</si>
  <si>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</si>
  <si>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</si>
  <si>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</si>
  <si>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</si>
  <si>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</si>
  <si>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</si>
  <si>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</si>
  <si>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</si>
  <si>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</si>
  <si>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</si>
  <si>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</si>
  <si>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</si>
  <si>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</si>
  <si>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</si>
  <si>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</si>
  <si>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</si>
  <si>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</si>
  <si>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</si>
  <si>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</si>
  <si>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</si>
  <si>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</si>
  <si>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</si>
  <si>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</si>
  <si>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</si>
  <si>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</si>
  <si>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</si>
  <si>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</si>
  <si>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</si>
  <si>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</si>
  <si>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</si>
  <si>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</si>
  <si>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</si>
  <si>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</si>
  <si>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</si>
  <si>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</si>
  <si>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</si>
  <si>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</si>
  <si>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</si>
  <si>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</si>
  <si>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</si>
  <si>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</si>
  <si>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</si>
  <si>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</si>
  <si>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</si>
  <si>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</si>
  <si>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</si>
  <si>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</si>
  <si>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</si>
  <si>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</si>
  <si>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</si>
  <si>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</si>
  <si>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</si>
  <si>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</si>
  <si>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</si>
  <si>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</si>
  <si>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</si>
  <si>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</si>
  <si>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</si>
  <si>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</si>
  <si>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</si>
  <si>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</si>
  <si>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</si>
  <si>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</si>
  <si>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</si>
  <si>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</si>
  <si>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</si>
  <si>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</si>
  <si>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</si>
  <si>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</si>
  <si>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</si>
  <si>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</si>
  <si>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</si>
  <si>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</si>
  <si>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</si>
  <si>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</si>
  <si>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</si>
  <si>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</si>
  <si>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</si>
  <si>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</si>
  <si>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</si>
  <si>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</si>
  <si>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</si>
  <si>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</si>
  <si>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</si>
  <si>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</si>
  <si>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</si>
  <si>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</si>
  <si>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</si>
  <si>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</si>
  <si>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</si>
  <si>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</si>
  <si>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</si>
  <si>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</si>
  <si>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</si>
  <si>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</si>
  <si>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</si>
  <si>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</si>
  <si>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</si>
  <si>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</si>
  <si>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</si>
  <si>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</si>
  <si>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</si>
  <si>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</si>
  <si>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</si>
  <si>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</si>
  <si>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</si>
  <si>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</si>
  <si>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</si>
  <si>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</si>
  <si>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</si>
  <si>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</si>
  <si>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</si>
  <si>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</si>
  <si>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</si>
  <si>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</si>
  <si>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</si>
  <si>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</si>
  <si>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</si>
  <si>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</si>
  <si>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</si>
  <si>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</si>
  <si>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</si>
  <si>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</si>
  <si>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</si>
  <si>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</si>
  <si>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</si>
  <si>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</si>
  <si>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</si>
  <si>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</si>
  <si>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</si>
  <si>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</si>
  <si>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</si>
  <si>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</si>
  <si>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</si>
  <si>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</si>
  <si>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</si>
  <si>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</si>
  <si>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</si>
  <si>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</si>
  <si>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</si>
  <si>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</si>
  <si>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</si>
  <si>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</si>
  <si>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</si>
  <si>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</si>
  <si>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</si>
  <si>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</si>
  <si>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</si>
  <si>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</si>
  <si>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</si>
  <si>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</si>
  <si>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</si>
  <si>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</si>
  <si>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</si>
  <si>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</si>
  <si>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</si>
  <si>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</si>
  <si>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</si>
  <si>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</si>
  <si>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</si>
  <si>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</si>
  <si>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</si>
  <si>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</si>
  <si>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</si>
  <si>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</si>
  <si>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</si>
  <si>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</si>
  <si>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</si>
  <si>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</si>
  <si>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</si>
  <si>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</si>
  <si>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</si>
  <si>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</si>
  <si>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</si>
  <si>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</si>
  <si>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</si>
  <si>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</si>
  <si>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</si>
  <si>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</si>
  <si>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</si>
  <si>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</si>
  <si>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</si>
  <si>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</si>
  <si>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</si>
  <si>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</si>
  <si>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</si>
  <si>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</si>
  <si>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</si>
  <si>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</si>
  <si>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</si>
  <si>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</si>
  <si>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</si>
  <si>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</si>
  <si>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</si>
  <si>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</si>
  <si>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</si>
  <si>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</si>
  <si>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</si>
  <si>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</si>
  <si>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</si>
  <si>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</si>
  <si>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</si>
  <si>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</si>
  <si>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</si>
  <si>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</si>
  <si>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</si>
  <si>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</si>
  <si>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</si>
  <si>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</si>
  <si>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</si>
  <si>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</si>
  <si>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</si>
  <si>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</si>
  <si>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</si>
  <si>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</si>
  <si>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</si>
  <si>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</si>
  <si>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</si>
  <si>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</si>
  <si>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</si>
  <si>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</si>
  <si>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</si>
  <si>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</si>
  <si>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</si>
  <si>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</si>
  <si>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</si>
  <si>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</si>
  <si>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</si>
  <si>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</si>
  <si>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</si>
  <si>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</si>
  <si>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</si>
  <si>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</si>
  <si>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</si>
  <si>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</si>
  <si>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</si>
  <si>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</si>
  <si>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</si>
  <si>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</si>
  <si>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</si>
  <si>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</si>
  <si>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</si>
  <si>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</si>
  <si>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</si>
  <si>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</si>
  <si>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</si>
  <si>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</si>
  <si>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</si>
  <si>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</si>
  <si>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</si>
  <si>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</si>
  <si>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</si>
  <si>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</si>
  <si>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</si>
  <si>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</si>
  <si>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</si>
  <si>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</si>
  <si>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</si>
  <si>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</si>
  <si>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</si>
  <si>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</si>
  <si>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</si>
  <si>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</si>
  <si>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</si>
  <si>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</si>
  <si>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</si>
  <si>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</si>
  <si>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</si>
  <si>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</si>
  <si>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</si>
  <si>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</si>
  <si>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</si>
  <si>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</si>
  <si>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</si>
  <si>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</si>
  <si>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</si>
  <si>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</si>
  <si>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</si>
  <si>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</si>
  <si>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</si>
  <si>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</si>
  <si>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</si>
  <si>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</si>
  <si>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</si>
  <si>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</si>
  <si>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</si>
  <si>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</si>
  <si>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</si>
  <si>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</si>
  <si>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</si>
  <si>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</si>
  <si>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</si>
  <si>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</si>
  <si>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</si>
  <si>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</si>
  <si>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</si>
  <si>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</si>
  <si>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</si>
  <si>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</si>
  <si>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</si>
  <si>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</si>
  <si>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</si>
  <si>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</si>
  <si>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</si>
  <si>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</si>
  <si>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</si>
  <si>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</si>
  <si>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</si>
  <si>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</si>
  <si>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</si>
  <si>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</si>
  <si>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</si>
  <si>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</si>
  <si>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</si>
  <si>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</si>
  <si>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</si>
  <si>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</si>
  <si>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</si>
  <si>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</si>
  <si>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</si>
  <si>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</si>
  <si>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</si>
  <si>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</si>
  <si>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</si>
  <si>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</si>
  <si>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</si>
  <si>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</si>
  <si>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</si>
  <si>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</si>
  <si>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</si>
  <si>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</si>
  <si>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</si>
  <si>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</si>
  <si>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</si>
  <si>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</si>
  <si>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</si>
  <si>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</si>
  <si>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</si>
  <si>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</si>
  <si>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</si>
  <si>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</si>
  <si>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</si>
  <si>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</si>
  <si>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</si>
  <si>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</si>
  <si>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</si>
  <si>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</si>
  <si>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</si>
  <si>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</si>
  <si>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</si>
  <si>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</si>
  <si>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</si>
  <si>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</si>
  <si>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</si>
  <si>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</si>
  <si>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</si>
  <si>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</si>
  <si>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</si>
  <si>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</si>
  <si>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</si>
  <si>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</si>
  <si>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</si>
  <si>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</si>
  <si>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</si>
  <si>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</si>
  <si>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</si>
  <si>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</si>
  <si>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</si>
  <si>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</si>
  <si>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</si>
  <si>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</si>
  <si>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</si>
  <si>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</si>
  <si>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</si>
  <si>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</si>
  <si>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</si>
  <si>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</si>
  <si>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</si>
  <si>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</si>
  <si>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</si>
  <si>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</si>
  <si>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</si>
  <si>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</si>
  <si>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</si>
  <si>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</si>
  <si>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</si>
  <si>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</si>
  <si>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</si>
  <si>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</si>
  <si>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</si>
  <si>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</si>
  <si>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</si>
  <si>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</si>
  <si>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</si>
  <si>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</si>
  <si>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</si>
  <si>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</si>
  <si>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</si>
  <si>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</si>
  <si>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</si>
  <si>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</si>
  <si>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</si>
  <si>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</si>
  <si>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</si>
  <si>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</si>
  <si>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</si>
  <si>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</si>
  <si>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</si>
  <si>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</si>
  <si>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</si>
  <si>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</si>
  <si>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</si>
  <si>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</si>
  <si>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</si>
  <si>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</si>
  <si>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</si>
  <si>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</si>
  <si>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</si>
  <si>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</si>
  <si>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</si>
  <si>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</si>
  <si>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</si>
  <si>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</si>
  <si>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</si>
  <si>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</si>
  <si>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</si>
  <si>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</si>
  <si>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</si>
  <si>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</si>
  <si>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</si>
  <si>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</si>
  <si>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</si>
  <si>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</si>
  <si>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</si>
  <si>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</si>
  <si>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</si>
  <si>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</si>
  <si>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</si>
  <si>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</si>
  <si>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</si>
  <si>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</si>
  <si>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</si>
  <si>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</si>
  <si>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</si>
  <si>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</si>
  <si>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</si>
  <si>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</si>
  <si>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</si>
  <si>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</si>
  <si>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</si>
  <si>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</si>
  <si>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</si>
  <si>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</si>
  <si>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</si>
  <si>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</si>
  <si>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</si>
  <si>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</si>
  <si>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</si>
  <si>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</si>
  <si>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</si>
  <si>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</si>
  <si>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</si>
  <si>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</si>
  <si>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</si>
  <si>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</si>
  <si>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</si>
  <si>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</si>
  <si>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</si>
  <si>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</si>
  <si>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</si>
  <si>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</si>
  <si>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</si>
  <si>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</si>
  <si>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</si>
  <si>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</si>
  <si>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</si>
  <si>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</si>
  <si>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</si>
  <si>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</si>
  <si>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</si>
  <si>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</si>
  <si>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</si>
  <si>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</si>
  <si>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</si>
  <si>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</si>
  <si>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</si>
  <si>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</si>
  <si>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</si>
  <si>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</si>
  <si>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</si>
  <si>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</si>
  <si>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</si>
  <si>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</si>
  <si>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</si>
  <si>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</si>
  <si>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</si>
  <si>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</si>
  <si>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</si>
  <si>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</si>
  <si>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</si>
  <si>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</si>
  <si>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</si>
  <si>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</si>
  <si>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</si>
  <si>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</si>
  <si>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</si>
  <si>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</si>
  <si>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</si>
  <si>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</si>
  <si>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</si>
  <si>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</si>
  <si>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</si>
  <si>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</si>
  <si>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</si>
  <si>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</si>
  <si>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</si>
  <si>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</si>
  <si>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</si>
  <si>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</si>
  <si>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</si>
  <si>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</si>
  <si>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</si>
  <si>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</si>
  <si>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</si>
  <si>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</si>
  <si>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</si>
  <si>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</si>
  <si>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</si>
  <si>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</si>
  <si>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</si>
  <si>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</si>
  <si>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</si>
  <si>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</si>
  <si>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</si>
  <si>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</si>
  <si>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</si>
  <si>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</si>
  <si>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</si>
  <si>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</si>
  <si>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</si>
  <si>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</si>
  <si>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</si>
  <si>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</si>
  <si>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</si>
  <si>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</si>
  <si>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</si>
  <si>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</si>
  <si>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</si>
  <si>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</si>
  <si>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</si>
  <si>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</si>
  <si>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</si>
  <si>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</si>
  <si>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</si>
  <si>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</si>
  <si>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</si>
  <si>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</si>
  <si>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</si>
  <si>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</si>
  <si>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</si>
  <si>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</si>
  <si>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</si>
  <si>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</si>
  <si>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</si>
  <si>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</si>
  <si>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9"/>
  </si>
  <si>
    <t>法人名</t>
    <rPh sb="0" eb="2">
      <t>ホウジン</t>
    </rPh>
    <rPh sb="2" eb="3">
      <t>メイ</t>
    </rPh>
    <phoneticPr fontId="9"/>
  </si>
  <si>
    <t>管理責任者
所属・職・氏名</t>
    <phoneticPr fontId="9"/>
  </si>
  <si>
    <t>事業名</t>
    <phoneticPr fontId="9"/>
  </si>
  <si>
    <t>既存建物①</t>
    <phoneticPr fontId="9"/>
  </si>
  <si>
    <t>施設の名称</t>
    <phoneticPr fontId="9"/>
  </si>
  <si>
    <t>q　値・CtuSd値</t>
    <rPh sb="9" eb="10">
      <t>チ</t>
    </rPh>
    <phoneticPr fontId="9"/>
  </si>
  <si>
    <t>Is値・Iw値</t>
    <rPh sb="2" eb="3">
      <t>チ</t>
    </rPh>
    <rPh sb="6" eb="7">
      <t>チ</t>
    </rPh>
    <phoneticPr fontId="9"/>
  </si>
  <si>
    <t>新棟①</t>
    <phoneticPr fontId="9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</si>
  <si>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9"/>
  </si>
  <si>
    <t>指定自治体名</t>
    <phoneticPr fontId="9"/>
  </si>
  <si>
    <t>耐震診断費（耐震改築）</t>
    <phoneticPr fontId="9"/>
  </si>
  <si>
    <t>補助対象経費</t>
    <phoneticPr fontId="9"/>
  </si>
  <si>
    <t>補助対象外経費</t>
    <phoneticPr fontId="9"/>
  </si>
  <si>
    <t>合計</t>
    <phoneticPr fontId="9"/>
  </si>
  <si>
    <t>実施設計費（耐震改築）</t>
    <phoneticPr fontId="9"/>
  </si>
  <si>
    <t>工事費</t>
    <phoneticPr fontId="9"/>
  </si>
  <si>
    <t>平成</t>
    <rPh sb="0" eb="2">
      <t>ヘイセイ</t>
    </rPh>
    <phoneticPr fontId="9"/>
  </si>
  <si>
    <t>年度</t>
    <phoneticPr fontId="9"/>
  </si>
  <si>
    <t>学校法人名</t>
  </si>
  <si>
    <t>法人番号</t>
  </si>
  <si>
    <t>所在地</t>
  </si>
  <si>
    <t>〒</t>
    <phoneticPr fontId="9"/>
  </si>
  <si>
    <t>理事長名</t>
  </si>
  <si>
    <t>補助金事務
責任者</t>
    <rPh sb="6" eb="9">
      <t>セキニンシャ</t>
    </rPh>
    <phoneticPr fontId="9"/>
  </si>
  <si>
    <t>役職等名</t>
    <phoneticPr fontId="9"/>
  </si>
  <si>
    <t>氏　　名</t>
    <phoneticPr fontId="9"/>
  </si>
  <si>
    <t>電話番号等</t>
    <phoneticPr fontId="9"/>
  </si>
  <si>
    <t>ふりがな</t>
  </si>
  <si>
    <t>TEL</t>
    <phoneticPr fontId="9"/>
  </si>
  <si>
    <t>（　　）</t>
    <phoneticPr fontId="9"/>
  </si>
  <si>
    <t>FAX</t>
    <phoneticPr fontId="9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</si>
  <si>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</si>
  <si>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9"/>
  </si>
  <si>
    <t>所属部課等名</t>
    <phoneticPr fontId="9"/>
  </si>
  <si>
    <t>氏名</t>
    <phoneticPr fontId="9"/>
  </si>
  <si>
    <t>備考</t>
    <phoneticPr fontId="9"/>
  </si>
  <si>
    <t>出先機関名：</t>
  </si>
  <si>
    <t>所在地：</t>
    <phoneticPr fontId="9"/>
  </si>
  <si>
    <t>連絡者名：</t>
    <phoneticPr fontId="9"/>
  </si>
  <si>
    <t>電話番号：</t>
    <phoneticPr fontId="9"/>
  </si>
  <si>
    <t>ＦＡＸ番号：</t>
    <phoneticPr fontId="9"/>
  </si>
  <si>
    <t>E-mail ：</t>
    <phoneticPr fontId="9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</si>
  <si>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9"/>
  </si>
  <si>
    <t>提出書類</t>
    <rPh sb="0" eb="2">
      <t>テイシュツ</t>
    </rPh>
    <rPh sb="2" eb="4">
      <t>ショルイ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</si>
  <si>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</si>
  <si>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</si>
  <si>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</si>
  <si>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</si>
  <si>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</si>
  <si>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9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</si>
  <si>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9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</si>
  <si>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</si>
  <si>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</si>
  <si>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9"/>
  </si>
  <si>
    <t>コンクリート強度の平均値を算出した資料（該当する場合のみ）</t>
    <phoneticPr fontId="9"/>
  </si>
  <si>
    <t>コンクリートコア試験報告書（該当する場合のみ）</t>
    <phoneticPr fontId="9"/>
  </si>
  <si>
    <t>工事予定施設の計画図面等（様式自由）</t>
    <phoneticPr fontId="9"/>
  </si>
  <si>
    <t>その他参考となる資料</t>
    <phoneticPr fontId="9"/>
  </si>
  <si>
    <t>申請一覧（様式１）</t>
    <rPh sb="5" eb="7">
      <t>ヨウシキ</t>
    </rPh>
    <phoneticPr fontId="9"/>
  </si>
  <si>
    <t>⑮</t>
    <phoneticPr fontId="9"/>
  </si>
  <si>
    <t>⑰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</si>
  <si>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9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</si>
  <si>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9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</si>
  <si>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9"/>
  </si>
  <si>
    <t>耐震
指標</t>
    <rPh sb="0" eb="2">
      <t>タイシン</t>
    </rPh>
    <rPh sb="3" eb="5">
      <t>シヒョウ</t>
    </rPh>
    <phoneticPr fontId="9"/>
  </si>
  <si>
    <t>水平
耐力</t>
    <rPh sb="0" eb="2">
      <t>スイヘイ</t>
    </rPh>
    <rPh sb="3" eb="5">
      <t>タイリョク</t>
    </rPh>
    <phoneticPr fontId="9"/>
  </si>
  <si>
    <t>延べ床
面積</t>
    <rPh sb="0" eb="1">
      <t>ノ</t>
    </rPh>
    <rPh sb="2" eb="3">
      <t>ユカ</t>
    </rPh>
    <rPh sb="4" eb="6">
      <t>メンセキ</t>
    </rPh>
    <phoneticPr fontId="9"/>
  </si>
  <si>
    <t>㎡</t>
    <phoneticPr fontId="9"/>
  </si>
  <si>
    <t>工事完成予定日</t>
    <rPh sb="0" eb="2">
      <t>コウジ</t>
    </rPh>
    <rPh sb="2" eb="4">
      <t>カンセイ</t>
    </rPh>
    <rPh sb="4" eb="7">
      <t>ヨテイビ</t>
    </rPh>
    <phoneticPr fontId="9"/>
  </si>
  <si>
    <t>定員数</t>
    <rPh sb="0" eb="3">
      <t>テイインスウ</t>
    </rPh>
    <phoneticPr fontId="9"/>
  </si>
  <si>
    <t>人</t>
    <rPh sb="0" eb="1">
      <t>ニン</t>
    </rPh>
    <phoneticPr fontId="9"/>
  </si>
  <si>
    <t>補助率等</t>
    <rPh sb="0" eb="3">
      <t>ホジョリツ</t>
    </rPh>
    <rPh sb="3" eb="4">
      <t>トウ</t>
    </rPh>
    <phoneticPr fontId="9"/>
  </si>
  <si>
    <t>補助率
A</t>
    <rPh sb="0" eb="3">
      <t>ホジョリツ</t>
    </rPh>
    <phoneticPr fontId="9"/>
  </si>
  <si>
    <t>調整率
B</t>
    <rPh sb="0" eb="3">
      <t>チョウセイリツ</t>
    </rPh>
    <phoneticPr fontId="9"/>
  </si>
  <si>
    <t>１／２</t>
    <phoneticPr fontId="9"/>
  </si>
  <si>
    <t>④</t>
    <phoneticPr fontId="9"/>
  </si>
  <si>
    <t>⑥</t>
    <phoneticPr fontId="9"/>
  </si>
  <si>
    <t>⑦</t>
    <phoneticPr fontId="9"/>
  </si>
  <si>
    <t>⑩</t>
    <phoneticPr fontId="9"/>
  </si>
  <si>
    <t>⑬</t>
    <phoneticPr fontId="9"/>
  </si>
  <si>
    <t>補助希望額
⑩×A×B　以内</t>
    <rPh sb="0" eb="2">
      <t>ホジョ</t>
    </rPh>
    <rPh sb="2" eb="5">
      <t>キボウガク</t>
    </rPh>
    <rPh sb="12" eb="14">
      <t>イナイ</t>
    </rPh>
    <phoneticPr fontId="9"/>
  </si>
  <si>
    <t>年計画の</t>
    <rPh sb="0" eb="1">
      <t>ネン</t>
    </rPh>
    <rPh sb="1" eb="3">
      <t>ケイカク</t>
    </rPh>
    <phoneticPr fontId="9"/>
  </si>
  <si>
    <t>年目</t>
    <rPh sb="0" eb="2">
      <t>ネンメ</t>
    </rPh>
    <phoneticPr fontId="9"/>
  </si>
  <si>
    <t>耐震指標</t>
    <rPh sb="0" eb="2">
      <t>タイシン</t>
    </rPh>
    <phoneticPr fontId="9"/>
  </si>
  <si>
    <t>水平耐力</t>
    <rPh sb="0" eb="2">
      <t>スイヘイ</t>
    </rPh>
    <rPh sb="2" eb="4">
      <t>タイリョク</t>
    </rPh>
    <phoneticPr fontId="9"/>
  </si>
  <si>
    <t>階数</t>
    <rPh sb="0" eb="2">
      <t>カイスウ</t>
    </rPh>
    <phoneticPr fontId="9"/>
  </si>
  <si>
    <t>構造</t>
    <rPh sb="0" eb="2">
      <t>コウゾウ</t>
    </rPh>
    <phoneticPr fontId="9"/>
  </si>
  <si>
    <t>選択</t>
    <rPh sb="0" eb="2">
      <t>センタク</t>
    </rPh>
    <phoneticPr fontId="9"/>
  </si>
  <si>
    <t>あり</t>
  </si>
  <si>
    <t>あり</t>
    <phoneticPr fontId="9"/>
  </si>
  <si>
    <t>なし</t>
  </si>
  <si>
    <t>なし</t>
    <phoneticPr fontId="9"/>
  </si>
  <si>
    <t>(↓選択)</t>
    <rPh sb="2" eb="4">
      <t>センタク</t>
    </rPh>
    <phoneticPr fontId="9"/>
  </si>
  <si>
    <t>１階</t>
    <rPh sb="1" eb="2">
      <t>カイ</t>
    </rPh>
    <phoneticPr fontId="9"/>
  </si>
  <si>
    <t>地下１階</t>
    <rPh sb="0" eb="1">
      <t>チ</t>
    </rPh>
    <rPh sb="1" eb="2">
      <t>カ</t>
    </rPh>
    <rPh sb="3" eb="4">
      <t>カイ</t>
    </rPh>
    <phoneticPr fontId="9"/>
  </si>
  <si>
    <t>地下２階</t>
    <rPh sb="0" eb="1">
      <t>チ</t>
    </rPh>
    <rPh sb="1" eb="2">
      <t>カ</t>
    </rPh>
    <rPh sb="3" eb="4">
      <t>カイ</t>
    </rPh>
    <phoneticPr fontId="9"/>
  </si>
  <si>
    <t>地下３階</t>
    <rPh sb="0" eb="1">
      <t>チ</t>
    </rPh>
    <rPh sb="1" eb="2">
      <t>カ</t>
    </rPh>
    <rPh sb="3" eb="4">
      <t>カイ</t>
    </rPh>
    <phoneticPr fontId="9"/>
  </si>
  <si>
    <t>地下４階</t>
    <rPh sb="0" eb="1">
      <t>チ</t>
    </rPh>
    <rPh sb="1" eb="2">
      <t>カ</t>
    </rPh>
    <rPh sb="3" eb="4">
      <t>カイ</t>
    </rPh>
    <phoneticPr fontId="9"/>
  </si>
  <si>
    <t>地下５階</t>
    <rPh sb="0" eb="1">
      <t>チ</t>
    </rPh>
    <rPh sb="1" eb="2">
      <t>カ</t>
    </rPh>
    <rPh sb="3" eb="4">
      <t>カイ</t>
    </rPh>
    <phoneticPr fontId="9"/>
  </si>
  <si>
    <t>地下６階</t>
    <rPh sb="0" eb="1">
      <t>チ</t>
    </rPh>
    <rPh sb="1" eb="2">
      <t>カ</t>
    </rPh>
    <rPh sb="3" eb="4">
      <t>カイ</t>
    </rPh>
    <phoneticPr fontId="9"/>
  </si>
  <si>
    <t>７階</t>
    <rPh sb="1" eb="2">
      <t>カイ</t>
    </rPh>
    <phoneticPr fontId="9"/>
  </si>
  <si>
    <t>６階</t>
    <rPh sb="1" eb="2">
      <t>カイ</t>
    </rPh>
    <phoneticPr fontId="9"/>
  </si>
  <si>
    <t>５階</t>
    <rPh sb="1" eb="2">
      <t>カイ</t>
    </rPh>
    <phoneticPr fontId="9"/>
  </si>
  <si>
    <t>４階</t>
    <rPh sb="1" eb="2">
      <t>カイ</t>
    </rPh>
    <phoneticPr fontId="9"/>
  </si>
  <si>
    <t>３階</t>
    <rPh sb="1" eb="2">
      <t>カイ</t>
    </rPh>
    <phoneticPr fontId="9"/>
  </si>
  <si>
    <t>２階</t>
    <rPh sb="1" eb="2">
      <t>カイ</t>
    </rPh>
    <phoneticPr fontId="9"/>
  </si>
  <si>
    <t>１２階</t>
    <rPh sb="2" eb="3">
      <t>カイ</t>
    </rPh>
    <phoneticPr fontId="9"/>
  </si>
  <si>
    <t>１１階</t>
    <rPh sb="2" eb="3">
      <t>カイ</t>
    </rPh>
    <phoneticPr fontId="9"/>
  </si>
  <si>
    <t>１０階</t>
    <rPh sb="2" eb="3">
      <t>カイ</t>
    </rPh>
    <phoneticPr fontId="9"/>
  </si>
  <si>
    <t>９階</t>
    <rPh sb="1" eb="2">
      <t>カイ</t>
    </rPh>
    <phoneticPr fontId="9"/>
  </si>
  <si>
    <t>８階</t>
    <rPh sb="1" eb="2">
      <t>カイ</t>
    </rPh>
    <phoneticPr fontId="9"/>
  </si>
  <si>
    <t>SRC</t>
    <phoneticPr fontId="9"/>
  </si>
  <si>
    <t>RC</t>
    <phoneticPr fontId="9"/>
  </si>
  <si>
    <t>W</t>
    <phoneticPr fontId="9"/>
  </si>
  <si>
    <t>(↓選択すること)</t>
    <rPh sb="2" eb="4">
      <t>センタク</t>
    </rPh>
    <phoneticPr fontId="9"/>
  </si>
  <si>
    <t>Ｉｓ値</t>
    <rPh sb="2" eb="3">
      <t>チ</t>
    </rPh>
    <phoneticPr fontId="9"/>
  </si>
  <si>
    <t>Ｉｗ値</t>
    <rPh sb="2" eb="3">
      <t>チ</t>
    </rPh>
    <phoneticPr fontId="9"/>
  </si>
  <si>
    <t>ｑ値</t>
    <rPh sb="1" eb="2">
      <t>チ</t>
    </rPh>
    <phoneticPr fontId="9"/>
  </si>
  <si>
    <t>Ｃｔｕ・Ｓｄ値</t>
    <rPh sb="6" eb="7">
      <t>チ</t>
    </rPh>
    <phoneticPr fontId="9"/>
  </si>
  <si>
    <t>年・回数</t>
    <rPh sb="0" eb="1">
      <t>ネン</t>
    </rPh>
    <rPh sb="2" eb="4">
      <t>カイスウ</t>
    </rPh>
    <phoneticPr fontId="9"/>
  </si>
  <si>
    <t>所属</t>
    <rPh sb="0" eb="2">
      <t>ショゾク</t>
    </rPh>
    <phoneticPr fontId="9"/>
  </si>
  <si>
    <t>職名</t>
    <rPh sb="0" eb="2">
      <t>ショクメイ</t>
    </rPh>
    <phoneticPr fontId="9"/>
  </si>
  <si>
    <t>氏名</t>
    <rPh sb="0" eb="2">
      <t>シメイ</t>
    </rPh>
    <phoneticPr fontId="9"/>
  </si>
  <si>
    <t>法人本部</t>
    <rPh sb="0" eb="2">
      <t>ホウジン</t>
    </rPh>
    <rPh sb="2" eb="4">
      <t>ホンブ</t>
    </rPh>
    <phoneticPr fontId="9"/>
  </si>
  <si>
    <t>事務局長</t>
    <rPh sb="0" eb="2">
      <t>ジム</t>
    </rPh>
    <rPh sb="2" eb="4">
      <t>キョクチョウ</t>
    </rPh>
    <phoneticPr fontId="9"/>
  </si>
  <si>
    <t>新Ａ棟</t>
    <rPh sb="0" eb="1">
      <t>シン</t>
    </rPh>
    <rPh sb="2" eb="3">
      <t>トウ</t>
    </rPh>
    <phoneticPr fontId="9"/>
  </si>
  <si>
    <t>S</t>
    <phoneticPr fontId="9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</si>
  <si>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9"/>
  </si>
  <si>
    <t>001001</t>
    <phoneticPr fontId="9"/>
  </si>
  <si>
    <t>文部科学学園</t>
    <rPh sb="0" eb="2">
      <t>モンブ</t>
    </rPh>
    <rPh sb="2" eb="4">
      <t>カガク</t>
    </rPh>
    <rPh sb="4" eb="6">
      <t>ガクエン</t>
    </rPh>
    <phoneticPr fontId="9"/>
  </si>
  <si>
    <t>文部科学大学</t>
    <rPh sb="0" eb="2">
      <t>モンブ</t>
    </rPh>
    <rPh sb="2" eb="6">
      <t>カガクダイガク</t>
    </rPh>
    <phoneticPr fontId="9"/>
  </si>
  <si>
    <t>文部　太郎</t>
    <rPh sb="0" eb="2">
      <t>モンブ</t>
    </rPh>
    <rPh sb="3" eb="5">
      <t>タロウ</t>
    </rPh>
    <phoneticPr fontId="9"/>
  </si>
  <si>
    <t>○○市</t>
    <rPh sb="2" eb="3">
      <t>シ</t>
    </rPh>
    <phoneticPr fontId="9"/>
  </si>
  <si>
    <t>構造
階数</t>
    <rPh sb="0" eb="2">
      <t>コウゾウ</t>
    </rPh>
    <phoneticPr fontId="9"/>
  </si>
  <si>
    <t>RC5</t>
    <phoneticPr fontId="9"/>
  </si>
  <si>
    <t>用途</t>
    <rPh sb="0" eb="2">
      <t>ヨウト</t>
    </rPh>
    <phoneticPr fontId="9"/>
  </si>
  <si>
    <t>共通教育Ａ棟</t>
    <rPh sb="0" eb="2">
      <t>キョウツウ</t>
    </rPh>
    <rPh sb="2" eb="4">
      <t>キョウイク</t>
    </rPh>
    <rPh sb="5" eb="6">
      <t>トウ</t>
    </rPh>
    <phoneticPr fontId="9"/>
  </si>
  <si>
    <t>年度</t>
    <phoneticPr fontId="9"/>
  </si>
  <si>
    <t>平成</t>
    <phoneticPr fontId="9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</si>
  <si>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9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</si>
  <si>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</si>
  <si>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9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</si>
  <si>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</si>
  <si>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9"/>
  </si>
  <si>
    <t>工事に係る入札の内容が分かる書類及び見積書の写し</t>
    <phoneticPr fontId="9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</si>
  <si>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9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</si>
  <si>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9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</si>
  <si>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9"/>
  </si>
  <si>
    <t>SRC3-1</t>
    <phoneticPr fontId="9"/>
  </si>
  <si>
    <t>SRC3-1</t>
    <phoneticPr fontId="9"/>
  </si>
  <si>
    <t>改築前
耐震性能</t>
    <rPh sb="0" eb="3">
      <t>カイチクマエ</t>
    </rPh>
    <rPh sb="4" eb="6">
      <t>タイシン</t>
    </rPh>
    <rPh sb="6" eb="8">
      <t>セイノウ</t>
    </rPh>
    <phoneticPr fontId="9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</si>
  <si>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9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</si>
  <si>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9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</si>
  <si>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9"/>
  </si>
  <si>
    <t>経費按分に関する資料（様式自由）</t>
    <rPh sb="11" eb="13">
      <t>ヨウシキ</t>
    </rPh>
    <rPh sb="13" eb="15">
      <t>ジユウ</t>
    </rPh>
    <phoneticPr fontId="9"/>
  </si>
  <si>
    <t>１式</t>
    <rPh sb="1" eb="2">
      <t>シキ</t>
    </rPh>
    <phoneticPr fontId="9"/>
  </si>
  <si>
    <t>建築工事</t>
    <rPh sb="0" eb="2">
      <t>ケンチク</t>
    </rPh>
    <rPh sb="2" eb="4">
      <t>コウジ</t>
    </rPh>
    <phoneticPr fontId="9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</si>
  <si>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9"/>
  </si>
  <si>
    <t>杭工事</t>
    <rPh sb="0" eb="1">
      <t>クイ</t>
    </rPh>
    <rPh sb="1" eb="3">
      <t>コウジ</t>
    </rPh>
    <phoneticPr fontId="9"/>
  </si>
  <si>
    <t>不用土処分</t>
    <rPh sb="0" eb="3">
      <t>フヨウド</t>
    </rPh>
    <rPh sb="3" eb="5">
      <t>ショブン</t>
    </rPh>
    <phoneticPr fontId="9"/>
  </si>
  <si>
    <t>特殊工事費小計</t>
    <rPh sb="0" eb="2">
      <t>トクシュ</t>
    </rPh>
    <rPh sb="2" eb="5">
      <t>コウジヒ</t>
    </rPh>
    <rPh sb="5" eb="7">
      <t>ショウケイ</t>
    </rPh>
    <phoneticPr fontId="9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</si>
  <si>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9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</si>
  <si>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9"/>
  </si>
  <si>
    <t>圧縮率</t>
    <rPh sb="0" eb="3">
      <t>アッシュクリツ</t>
    </rPh>
    <phoneticPr fontId="9"/>
  </si>
  <si>
    <t>新棟面積（㎡）</t>
    <rPh sb="0" eb="2">
      <t>シントウ</t>
    </rPh>
    <rPh sb="2" eb="4">
      <t>メンセキ</t>
    </rPh>
    <phoneticPr fontId="9"/>
  </si>
  <si>
    <t>特殊工事費×圧縮率</t>
    <rPh sb="0" eb="2">
      <t>トクシュ</t>
    </rPh>
    <rPh sb="2" eb="5">
      <t>コウジヒ</t>
    </rPh>
    <rPh sb="6" eb="9">
      <t>アッシュクリツ</t>
    </rPh>
    <phoneticPr fontId="9"/>
  </si>
  <si>
    <t>連結椅子</t>
    <rPh sb="0" eb="2">
      <t>レンケツ</t>
    </rPh>
    <rPh sb="2" eb="4">
      <t>イス</t>
    </rPh>
    <phoneticPr fontId="9"/>
  </si>
  <si>
    <t>固定式</t>
    <rPh sb="0" eb="3">
      <t>コテイシキ</t>
    </rPh>
    <phoneticPr fontId="9"/>
  </si>
  <si>
    <t>耐震指標</t>
    <rPh sb="0" eb="2">
      <t>タイシン</t>
    </rPh>
    <rPh sb="2" eb="4">
      <t>シヒョウ</t>
    </rPh>
    <phoneticPr fontId="9"/>
  </si>
  <si>
    <t>構造階数</t>
    <rPh sb="0" eb="2">
      <t>コウゾウ</t>
    </rPh>
    <rPh sb="2" eb="4">
      <t>カイスウ</t>
    </rPh>
    <phoneticPr fontId="9"/>
  </si>
  <si>
    <t>用途：複数学校</t>
    <rPh sb="0" eb="2">
      <t>ヨウト</t>
    </rPh>
    <rPh sb="3" eb="5">
      <t>フクスウ</t>
    </rPh>
    <rPh sb="5" eb="7">
      <t>ガッコウ</t>
    </rPh>
    <phoneticPr fontId="9"/>
  </si>
  <si>
    <t>用途：複数用途</t>
    <rPh sb="0" eb="2">
      <t>ヨウト</t>
    </rPh>
    <rPh sb="3" eb="5">
      <t>フクスウ</t>
    </rPh>
    <rPh sb="5" eb="7">
      <t>ヨウト</t>
    </rPh>
    <phoneticPr fontId="9"/>
  </si>
  <si>
    <t>既存建物②</t>
    <phoneticPr fontId="9"/>
  </si>
  <si>
    <t>定員数</t>
    <rPh sb="0" eb="3">
      <t>テイインスウ</t>
    </rPh>
    <phoneticPr fontId="9"/>
  </si>
  <si>
    <t>補助率等</t>
    <rPh sb="0" eb="3">
      <t>ホジョリツ</t>
    </rPh>
    <rPh sb="3" eb="4">
      <t>トウ</t>
    </rPh>
    <phoneticPr fontId="9"/>
  </si>
  <si>
    <t>補助率</t>
    <rPh sb="0" eb="3">
      <t>ホジョリツ</t>
    </rPh>
    <phoneticPr fontId="9"/>
  </si>
  <si>
    <t>調整率</t>
    <rPh sb="0" eb="3">
      <t>チョウセイリツ</t>
    </rPh>
    <phoneticPr fontId="9"/>
  </si>
  <si>
    <t>分割耐震化工事</t>
    <rPh sb="0" eb="2">
      <t>ブンカツ</t>
    </rPh>
    <rPh sb="2" eb="5">
      <t>タイシンカ</t>
    </rPh>
    <rPh sb="5" eb="7">
      <t>コウジ</t>
    </rPh>
    <phoneticPr fontId="9"/>
  </si>
  <si>
    <t>計画総年数</t>
    <rPh sb="0" eb="2">
      <t>ケイカク</t>
    </rPh>
    <rPh sb="2" eb="3">
      <t>ソウ</t>
    </rPh>
    <rPh sb="3" eb="5">
      <t>ネンスウ</t>
    </rPh>
    <phoneticPr fontId="9"/>
  </si>
  <si>
    <t>何年時目</t>
    <rPh sb="0" eb="2">
      <t>ナンネン</t>
    </rPh>
    <rPh sb="2" eb="3">
      <t>ジ</t>
    </rPh>
    <rPh sb="3" eb="4">
      <t>メ</t>
    </rPh>
    <phoneticPr fontId="9"/>
  </si>
  <si>
    <t>補助希望額</t>
    <rPh sb="0" eb="2">
      <t>ホジョ</t>
    </rPh>
    <rPh sb="2" eb="5">
      <t>キボウガク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</si>
  <si>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</si>
  <si>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備考</t>
    <rPh sb="0" eb="2">
      <t>ビコウ</t>
    </rPh>
    <phoneticPr fontId="9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</si>
  <si>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9"/>
  </si>
  <si>
    <t>基本情報</t>
    <rPh sb="0" eb="2">
      <t>キホン</t>
    </rPh>
    <rPh sb="2" eb="4">
      <t>ジョウホウ</t>
    </rPh>
    <phoneticPr fontId="9"/>
  </si>
  <si>
    <t>学校情報</t>
    <rPh sb="0" eb="2">
      <t>ガッコウ</t>
    </rPh>
    <rPh sb="2" eb="4">
      <t>ジョウホウ</t>
    </rPh>
    <phoneticPr fontId="9"/>
  </si>
  <si>
    <t>補助希望額等</t>
    <rPh sb="0" eb="2">
      <t>ホジョ</t>
    </rPh>
    <rPh sb="2" eb="5">
      <t>キボウガク</t>
    </rPh>
    <rPh sb="5" eb="6">
      <t>トウ</t>
    </rPh>
    <phoneticPr fontId="9"/>
  </si>
  <si>
    <t>その他</t>
    <rPh sb="2" eb="3">
      <t>タ</t>
    </rPh>
    <phoneticPr fontId="9"/>
  </si>
  <si>
    <t>新棟②</t>
    <phoneticPr fontId="9"/>
  </si>
  <si>
    <t>様式２－５（耐震改築）</t>
    <rPh sb="0" eb="2">
      <t>ヨウシキ</t>
    </rPh>
    <rPh sb="6" eb="8">
      <t>タイシン</t>
    </rPh>
    <rPh sb="8" eb="10">
      <t>カイチク</t>
    </rPh>
    <phoneticPr fontId="9"/>
  </si>
  <si>
    <t>チェック欄</t>
    <rPh sb="4" eb="5">
      <t>ラン</t>
    </rPh>
    <phoneticPr fontId="9"/>
  </si>
  <si>
    <t>〒</t>
    <phoneticPr fontId="9"/>
  </si>
  <si>
    <t>補助対象面積</t>
    <rPh sb="0" eb="2">
      <t>ホジョ</t>
    </rPh>
    <rPh sb="2" eb="4">
      <t>タイショウ</t>
    </rPh>
    <rPh sb="4" eb="6">
      <t>メンセキ</t>
    </rPh>
    <phoneticPr fontId="9"/>
  </si>
  <si>
    <t>平成    年    月    日現在</t>
    <phoneticPr fontId="9"/>
  </si>
  <si>
    <t>071005</t>
  </si>
  <si>
    <t>共済学院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</si>
  <si>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</si>
  <si>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</si>
  <si>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</si>
  <si>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</si>
  <si>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</si>
  <si>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</si>
  <si>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</si>
  <si>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</si>
  <si>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大阪医科薬科大学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</si>
  <si>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</si>
  <si>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</si>
  <si>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</si>
  <si>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</si>
  <si>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</si>
  <si>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</si>
  <si>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</si>
  <si>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</si>
  <si>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</si>
  <si>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</si>
  <si>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</si>
  <si>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</si>
  <si>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</si>
  <si>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</si>
  <si>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</si>
  <si>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</si>
  <si>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</si>
  <si>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</si>
  <si>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</si>
  <si>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</si>
  <si>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</si>
  <si>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</si>
  <si>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271001A02</t>
  </si>
  <si>
    <t>281030B02</t>
  </si>
  <si>
    <t>282016B01</t>
  </si>
  <si>
    <t>291007A01</t>
  </si>
  <si>
    <t>白鳳短期大学</t>
  </si>
  <si>
    <t>311002A01</t>
  </si>
  <si>
    <t>鳥取看護大学</t>
  </si>
  <si>
    <t>311002B01</t>
  </si>
  <si>
    <t>381004A01</t>
  </si>
  <si>
    <t>（　　）</t>
    <phoneticPr fontId="9"/>
  </si>
  <si>
    <t>121013</t>
  </si>
  <si>
    <t>131078</t>
  </si>
  <si>
    <t>北海道星槎学園</t>
  </si>
  <si>
    <t>放送大学学園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</si>
  <si>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</si>
  <si>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</si>
  <si>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9"/>
  </si>
  <si>
    <t>電話番号等</t>
    <phoneticPr fontId="9"/>
  </si>
  <si>
    <t>学校番号</t>
    <rPh sb="0" eb="2">
      <t>ガッコウ</t>
    </rPh>
    <rPh sb="2" eb="4">
      <t>バンゴウ</t>
    </rPh>
    <phoneticPr fontId="9"/>
  </si>
  <si>
    <t>平成30年度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9"/>
  </si>
  <si>
    <t>平成30年度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</si>
  <si>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9"/>
  </si>
  <si>
    <t>着手日</t>
    <rPh sb="0" eb="2">
      <t>チャクシュ</t>
    </rPh>
    <rPh sb="2" eb="3">
      <t>ビ</t>
    </rPh>
    <phoneticPr fontId="9"/>
  </si>
  <si>
    <t>申請中</t>
  </si>
  <si>
    <t>（↓選択すること）</t>
  </si>
  <si>
    <t>⑯</t>
    <phoneticPr fontId="9"/>
  </si>
  <si>
    <t>⑱</t>
    <phoneticPr fontId="9"/>
  </si>
  <si>
    <t>⑲</t>
    <phoneticPr fontId="9"/>
  </si>
  <si>
    <t>⑳</t>
    <phoneticPr fontId="9"/>
  </si>
  <si>
    <t>㉑</t>
    <phoneticPr fontId="9"/>
  </si>
  <si>
    <t>㉒</t>
    <phoneticPr fontId="9"/>
  </si>
  <si>
    <t>㉓</t>
    <phoneticPr fontId="9"/>
  </si>
  <si>
    <t>㉔</t>
    <phoneticPr fontId="9"/>
  </si>
  <si>
    <t>㉕</t>
    <phoneticPr fontId="9"/>
  </si>
  <si>
    <t>配置図（様式自由）</t>
    <rPh sb="0" eb="3">
      <t>ハイチズ</t>
    </rPh>
    <rPh sb="4" eb="6">
      <t>ヨウシキ</t>
    </rPh>
    <rPh sb="6" eb="8">
      <t>ジユウ</t>
    </rPh>
    <phoneticPr fontId="9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</si>
  <si>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9"/>
  </si>
  <si>
    <t>星槎道都大学</t>
  </si>
  <si>
    <t>011022</t>
  </si>
  <si>
    <t>淳心学園</t>
  </si>
  <si>
    <t>北海道千歳リハビリテーション大学</t>
  </si>
  <si>
    <t>八戸学院大学短期大学部</t>
  </si>
  <si>
    <t>031005</t>
  </si>
  <si>
    <t>二戸学園</t>
  </si>
  <si>
    <t>岩手保健医療大学</t>
  </si>
  <si>
    <t>東北医科薬科大学</t>
  </si>
  <si>
    <t>042006</t>
  </si>
  <si>
    <t>赤門宏志学院</t>
  </si>
  <si>
    <t>042006B01</t>
  </si>
  <si>
    <t>仙台赤門短期大学</t>
  </si>
  <si>
    <t>101013A01</t>
  </si>
  <si>
    <t>育英大学</t>
  </si>
  <si>
    <t>101013B01</t>
  </si>
  <si>
    <t>111017</t>
  </si>
  <si>
    <t>開智学園</t>
  </si>
  <si>
    <t>111017A01</t>
  </si>
  <si>
    <t>東京歯科大学短期大学</t>
  </si>
  <si>
    <t>131156A02</t>
  </si>
  <si>
    <t>社会情報大学院大学</t>
  </si>
  <si>
    <t>ＳＢＩ大学</t>
  </si>
  <si>
    <t>至善館</t>
  </si>
  <si>
    <t>1311159A01</t>
  </si>
  <si>
    <t>大学院大学至善館</t>
  </si>
  <si>
    <t>151011A03</t>
  </si>
  <si>
    <t>新潟食料農業大学</t>
  </si>
  <si>
    <t>181003</t>
  </si>
  <si>
    <t>福井医療大学</t>
  </si>
  <si>
    <t>181003B01</t>
  </si>
  <si>
    <t>大垣総合学園</t>
  </si>
  <si>
    <t>211001B01</t>
  </si>
  <si>
    <t>華陽学園</t>
  </si>
  <si>
    <t>中京学院大学短期大学部</t>
  </si>
  <si>
    <t>松翠学園</t>
  </si>
  <si>
    <t>修文学院</t>
  </si>
  <si>
    <t>231043</t>
  </si>
  <si>
    <t>一宮研伸大学</t>
  </si>
  <si>
    <t>231043B01</t>
  </si>
  <si>
    <t>232027</t>
  </si>
  <si>
    <t>大橋学園</t>
  </si>
  <si>
    <t>ユマニテク短期大学</t>
  </si>
  <si>
    <t>261017A02</t>
  </si>
  <si>
    <t>嵯峨美術大学</t>
  </si>
  <si>
    <t>嵯峨美術短期大学</t>
  </si>
  <si>
    <t>271028A02</t>
  </si>
  <si>
    <t>桃山学院教育大学</t>
  </si>
  <si>
    <t>272030</t>
  </si>
  <si>
    <t>272030B01</t>
  </si>
  <si>
    <t>姫路大学</t>
  </si>
  <si>
    <t>豊岡短期大学</t>
  </si>
  <si>
    <t>吉備学園</t>
  </si>
  <si>
    <t>九州産業大学造形短期大学部</t>
  </si>
  <si>
    <t>福岡看護大学</t>
  </si>
  <si>
    <t>131159</t>
    <phoneticPr fontId="9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</si>
  <si>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9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</si>
  <si>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9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</si>
  <si>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9"/>
  </si>
  <si>
    <t>　耐震診断費×大学按分率（※１）＝2,304,500円×55.6%＝1,281,302円</t>
    <rPh sb="1" eb="3">
      <t>タイシン</t>
    </rPh>
    <rPh sb="3" eb="5">
      <t>シンダン</t>
    </rPh>
    <rPh sb="5" eb="6">
      <t>ヒ</t>
    </rPh>
    <rPh sb="7" eb="9">
      <t>ダイガク</t>
    </rPh>
    <rPh sb="9" eb="11">
      <t>アンブン</t>
    </rPh>
    <rPh sb="11" eb="12">
      <t>リツ</t>
    </rPh>
    <rPh sb="26" eb="27">
      <t>エン</t>
    </rPh>
    <rPh sb="43" eb="44">
      <t>エン</t>
    </rPh>
    <phoneticPr fontId="9"/>
  </si>
  <si>
    <t>　2,304,500円－1,281,302円＝1,023,198円</t>
    <rPh sb="10" eb="11">
      <t>エン</t>
    </rPh>
    <rPh sb="21" eb="22">
      <t>エン</t>
    </rPh>
    <rPh sb="32" eb="33">
      <t>エン</t>
    </rPh>
    <phoneticPr fontId="9"/>
  </si>
  <si>
    <t>電気工事</t>
    <rPh sb="0" eb="2">
      <t>デンキ</t>
    </rPh>
    <rPh sb="2" eb="4">
      <t>コウジ</t>
    </rPh>
    <phoneticPr fontId="9"/>
  </si>
  <si>
    <t>空調設備工事</t>
    <rPh sb="0" eb="2">
      <t>クウチョウ</t>
    </rPh>
    <rPh sb="2" eb="4">
      <t>セツビ</t>
    </rPh>
    <rPh sb="4" eb="6">
      <t>コウジ</t>
    </rPh>
    <phoneticPr fontId="9"/>
  </si>
  <si>
    <t>衛生設備工事</t>
    <rPh sb="0" eb="2">
      <t>エイセイ</t>
    </rPh>
    <rPh sb="2" eb="4">
      <t>セツビ</t>
    </rPh>
    <rPh sb="4" eb="6">
      <t>コウジ</t>
    </rPh>
    <phoneticPr fontId="9"/>
  </si>
  <si>
    <t>昇降機設備工事</t>
    <rPh sb="0" eb="3">
      <t>ショウコウキ</t>
    </rPh>
    <rPh sb="3" eb="5">
      <t>セツビ</t>
    </rPh>
    <rPh sb="5" eb="7">
      <t>コウジ</t>
    </rPh>
    <phoneticPr fontId="9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</si>
  <si>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9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</si>
  <si>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9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</si>
  <si>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9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</si>
  <si>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9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</si>
  <si>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9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</si>
  <si>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9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</si>
  <si>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9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</si>
  <si>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9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</si>
  <si>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9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</si>
  <si>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9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</si>
  <si>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9"/>
  </si>
  <si>
    <t>1,054,990,224円－417,641,090円＝637,349,134円</t>
    <rPh sb="13" eb="14">
      <t>エン</t>
    </rPh>
    <rPh sb="26" eb="27">
      <t>エン</t>
    </rPh>
    <rPh sb="39" eb="40">
      <t>エン</t>
    </rPh>
    <phoneticPr fontId="9"/>
  </si>
  <si>
    <t>395,097,696円－156,408,115円＝238,689,581円</t>
    <rPh sb="11" eb="12">
      <t>エン</t>
    </rPh>
    <rPh sb="24" eb="25">
      <t>エン</t>
    </rPh>
    <rPh sb="37" eb="38">
      <t>エン</t>
    </rPh>
    <phoneticPr fontId="9"/>
  </si>
  <si>
    <t>462,744,576円－183,187,621円＝279,556,955円</t>
    <rPh sb="11" eb="12">
      <t>エン</t>
    </rPh>
    <rPh sb="24" eb="25">
      <t>エン</t>
    </rPh>
    <rPh sb="37" eb="38">
      <t>エン</t>
    </rPh>
    <phoneticPr fontId="9"/>
  </si>
  <si>
    <t>120,468,384円－47,690,060円＝72,778,324円</t>
    <rPh sb="11" eb="12">
      <t>エン</t>
    </rPh>
    <rPh sb="23" eb="24">
      <t>エン</t>
    </rPh>
    <rPh sb="35" eb="36">
      <t>エン</t>
    </rPh>
    <phoneticPr fontId="9"/>
  </si>
  <si>
    <t>13,650,336円－5,403,786円＝8,246,550円</t>
    <rPh sb="10" eb="11">
      <t>エン</t>
    </rPh>
    <rPh sb="21" eb="22">
      <t>エン</t>
    </rPh>
    <rPh sb="32" eb="33">
      <t>エン</t>
    </rPh>
    <phoneticPr fontId="9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</si>
  <si>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9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</si>
  <si>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9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</si>
  <si>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9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</si>
  <si>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9"/>
  </si>
  <si>
    <t>　23,535,815円－9,317,170円＝14,218,645円</t>
    <rPh sb="11" eb="12">
      <t>エン</t>
    </rPh>
    <rPh sb="22" eb="23">
      <t>エン</t>
    </rPh>
    <rPh sb="34" eb="35">
      <t>エン</t>
    </rPh>
    <phoneticPr fontId="9"/>
  </si>
  <si>
    <t>　7,298,185円－2,889,147円＝4,409,038円</t>
    <rPh sb="10" eb="11">
      <t>エン</t>
    </rPh>
    <rPh sb="21" eb="22">
      <t>エン</t>
    </rPh>
    <rPh sb="32" eb="33">
      <t>エン</t>
    </rPh>
    <phoneticPr fontId="9"/>
  </si>
  <si>
    <t>講義室（１～３階）、演習室（４階）、研究室（５階）等の教育研究諸室として利用している。</t>
    <rPh sb="0" eb="3">
      <t>コウギシツ</t>
    </rPh>
    <rPh sb="7" eb="8">
      <t>カイ</t>
    </rPh>
    <rPh sb="10" eb="12">
      <t>エンシュウ</t>
    </rPh>
    <rPh sb="12" eb="13">
      <t>シツ</t>
    </rPh>
    <rPh sb="15" eb="16">
      <t>カイ</t>
    </rPh>
    <rPh sb="18" eb="21">
      <t>ケンキュウシツ</t>
    </rPh>
    <rPh sb="23" eb="24">
      <t>カイ</t>
    </rPh>
    <rPh sb="25" eb="26">
      <t>トウ</t>
    </rPh>
    <rPh sb="27" eb="29">
      <t>キョウイク</t>
    </rPh>
    <rPh sb="29" eb="31">
      <t>ケンキュウ</t>
    </rPh>
    <rPh sb="31" eb="32">
      <t>ショ</t>
    </rPh>
    <rPh sb="32" eb="33">
      <t>シツ</t>
    </rPh>
    <rPh sb="36" eb="38">
      <t>リヨウ</t>
    </rPh>
    <phoneticPr fontId="9"/>
  </si>
  <si>
    <t>　※1　共通教育A棟は大学と高校で共用している。</t>
    <rPh sb="4" eb="6">
      <t>キョウツウ</t>
    </rPh>
    <rPh sb="6" eb="8">
      <t>キョウイク</t>
    </rPh>
    <rPh sb="9" eb="10">
      <t>トウ</t>
    </rPh>
    <rPh sb="11" eb="13">
      <t>ダイガク</t>
    </rPh>
    <rPh sb="14" eb="16">
      <t>コウコウ</t>
    </rPh>
    <rPh sb="17" eb="19">
      <t>キョウヨウ</t>
    </rPh>
    <phoneticPr fontId="9"/>
  </si>
  <si>
    <t>　　　　按分率（大学）： 55.6%＝3,889㎡（既存建物面積（大学分））÷7,000㎡（既存建物面積全体）</t>
    <rPh sb="4" eb="6">
      <t>アンブン</t>
    </rPh>
    <rPh sb="6" eb="7">
      <t>リツ</t>
    </rPh>
    <rPh sb="8" eb="10">
      <t>ダイガク</t>
    </rPh>
    <rPh sb="26" eb="28">
      <t>キゾン</t>
    </rPh>
    <rPh sb="28" eb="30">
      <t>タテモノ</t>
    </rPh>
    <rPh sb="30" eb="32">
      <t>メンセキ</t>
    </rPh>
    <rPh sb="33" eb="35">
      <t>ダイガク</t>
    </rPh>
    <rPh sb="35" eb="36">
      <t>ブン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9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</si>
  <si>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9"/>
  </si>
  <si>
    <t>011022A01</t>
    <phoneticPr fontId="9"/>
  </si>
  <si>
    <t>031005A01</t>
    <phoneticPr fontId="9"/>
  </si>
  <si>
    <t>131058B01</t>
    <phoneticPr fontId="9"/>
  </si>
  <si>
    <t>181003A01</t>
    <phoneticPr fontId="9"/>
  </si>
  <si>
    <t>231043A01</t>
    <phoneticPr fontId="9"/>
  </si>
  <si>
    <t>232027B01</t>
    <phoneticPr fontId="9"/>
  </si>
  <si>
    <t>401013A02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</si>
</sst>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  <numFmt numFmtId="194" formatCode="0_ 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1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6" fillId="0" borderId="0"/>
  </cellStyleXfs>
  <cellXfs count="132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181" fontId="15" fillId="0" borderId="0" xfId="0" applyNumberFormat="1" applyFont="1" applyFill="1" applyAlignment="1">
      <alignment horizontal="left" vertical="center" wrapText="1"/>
    </xf>
    <xf numFmtId="182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83" fontId="15" fillId="0" borderId="0" xfId="0" applyNumberFormat="1" applyFont="1" applyFill="1" applyAlignment="1">
      <alignment horizontal="left" vertical="center" wrapText="1"/>
    </xf>
    <xf numFmtId="3" fontId="15" fillId="24" borderId="36" xfId="33" applyNumberFormat="1" applyFont="1" applyFill="1" applyBorder="1" applyAlignment="1">
      <alignment horizontal="center" vertical="center" wrapText="1"/>
    </xf>
    <xf numFmtId="3" fontId="15" fillId="24" borderId="42" xfId="33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>
      <alignment vertical="center"/>
    </xf>
    <xf numFmtId="178" fontId="38" fillId="0" borderId="52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shrinkToFit="1"/>
    </xf>
    <xf numFmtId="178" fontId="38" fillId="0" borderId="54" xfId="0" applyNumberFormat="1" applyFont="1" applyFill="1" applyBorder="1" applyAlignment="1">
      <alignment vertical="center" shrinkToFit="1"/>
    </xf>
    <xf numFmtId="178" fontId="38" fillId="0" borderId="55" xfId="0" applyNumberFormat="1" applyFont="1" applyFill="1" applyBorder="1" applyAlignment="1">
      <alignment vertical="center"/>
    </xf>
    <xf numFmtId="178" fontId="38" fillId="0" borderId="56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shrinkToFit="1"/>
    </xf>
    <xf numFmtId="178" fontId="38" fillId="0" borderId="58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justifyLastLine="1" shrinkToFit="1"/>
    </xf>
    <xf numFmtId="176" fontId="15" fillId="0" borderId="41" xfId="0" applyNumberFormat="1" applyFont="1" applyFill="1" applyBorder="1">
      <alignment vertical="center"/>
    </xf>
    <xf numFmtId="184" fontId="18" fillId="0" borderId="0" xfId="0" applyNumberFormat="1" applyFont="1" applyFill="1" applyAlignment="1">
      <alignment vertical="center" wrapText="1"/>
    </xf>
    <xf numFmtId="184" fontId="17" fillId="0" borderId="0" xfId="0" applyNumberFormat="1" applyFont="1" applyFill="1" applyAlignment="1">
      <alignment horizontal="right" vertical="center" wrapText="1"/>
    </xf>
    <xf numFmtId="0" fontId="39" fillId="0" borderId="0" xfId="0" applyNumberFormat="1" applyFont="1" applyFill="1" applyAlignment="1">
      <alignment horizontal="center" vertical="center" wrapText="1"/>
    </xf>
    <xf numFmtId="3" fontId="39" fillId="0" borderId="0" xfId="0" applyNumberFormat="1" applyFont="1" applyFill="1" applyAlignment="1">
      <alignment vertical="center" wrapText="1"/>
    </xf>
    <xf numFmtId="3" fontId="40" fillId="0" borderId="0" xfId="0" applyNumberFormat="1" applyFont="1" applyFill="1" applyAlignment="1">
      <alignment vertical="center" wrapText="1"/>
    </xf>
    <xf numFmtId="0" fontId="4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178" fontId="38" fillId="0" borderId="38" xfId="0" applyNumberFormat="1" applyFont="1" applyFill="1" applyBorder="1" applyAlignment="1">
      <alignment vertical="center"/>
    </xf>
    <xf numFmtId="0" fontId="10" fillId="0" borderId="86" xfId="0" applyFont="1" applyFill="1" applyBorder="1" applyAlignment="1">
      <alignment vertical="distributed" textRotation="255" justifyLastLine="1"/>
    </xf>
    <xf numFmtId="176" fontId="15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>
      <alignment vertical="center"/>
    </xf>
    <xf numFmtId="0" fontId="42" fillId="25" borderId="0" xfId="0" applyFont="1" applyFill="1" applyBorder="1">
      <alignment vertical="center"/>
    </xf>
    <xf numFmtId="176" fontId="42" fillId="25" borderId="0" xfId="0" applyNumberFormat="1" applyFont="1" applyFill="1">
      <alignment vertical="center"/>
    </xf>
    <xf numFmtId="0" fontId="42" fillId="25" borderId="94" xfId="0" applyFont="1" applyFill="1" applyBorder="1">
      <alignment vertical="center"/>
    </xf>
    <xf numFmtId="0" fontId="42" fillId="25" borderId="97" xfId="0" applyFont="1" applyFill="1" applyBorder="1">
      <alignment vertical="center"/>
    </xf>
    <xf numFmtId="176" fontId="42" fillId="25" borderId="26" xfId="0" applyNumberFormat="1" applyFont="1" applyFill="1" applyBorder="1">
      <alignment vertical="center"/>
    </xf>
    <xf numFmtId="0" fontId="42" fillId="25" borderId="95" xfId="0" applyFont="1" applyFill="1" applyBorder="1">
      <alignment vertical="center"/>
    </xf>
    <xf numFmtId="0" fontId="42" fillId="25" borderId="99" xfId="0" applyFont="1" applyFill="1" applyBorder="1">
      <alignment vertical="center"/>
    </xf>
    <xf numFmtId="0" fontId="42" fillId="25" borderId="100" xfId="0" applyFont="1" applyFill="1" applyBorder="1">
      <alignment vertical="center"/>
    </xf>
    <xf numFmtId="0" fontId="42" fillId="25" borderId="102" xfId="0" applyFont="1" applyFill="1" applyBorder="1">
      <alignment vertical="center"/>
    </xf>
    <xf numFmtId="0" fontId="17" fillId="25" borderId="0" xfId="0" applyFont="1" applyFill="1">
      <alignment vertical="center"/>
    </xf>
    <xf numFmtId="176" fontId="17" fillId="25" borderId="0" xfId="0" applyNumberFormat="1" applyFont="1" applyFill="1">
      <alignment vertical="center"/>
    </xf>
    <xf numFmtId="176" fontId="44" fillId="27" borderId="105" xfId="0" applyNumberFormat="1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left" vertical="center"/>
    </xf>
    <xf numFmtId="0" fontId="44" fillId="28" borderId="0" xfId="0" applyFont="1" applyFill="1" applyBorder="1" applyAlignment="1">
      <alignment horizontal="center" vertical="center"/>
    </xf>
    <xf numFmtId="176" fontId="44" fillId="28" borderId="0" xfId="0" applyNumberFormat="1" applyFont="1" applyFill="1" applyBorder="1" applyAlignment="1">
      <alignment horizontal="center" vertical="center"/>
    </xf>
    <xf numFmtId="0" fontId="44" fillId="28" borderId="38" xfId="0" applyFont="1" applyFill="1" applyBorder="1" applyAlignment="1">
      <alignment horizontal="center" vertical="center"/>
    </xf>
    <xf numFmtId="0" fontId="42" fillId="24" borderId="14" xfId="0" applyFont="1" applyFill="1" applyBorder="1" applyAlignment="1">
      <alignment horizontal="center" vertical="center"/>
    </xf>
    <xf numFmtId="0" fontId="42" fillId="25" borderId="47" xfId="0" applyFont="1" applyFill="1" applyBorder="1">
      <alignment vertical="center"/>
    </xf>
    <xf numFmtId="0" fontId="42" fillId="25" borderId="21" xfId="0" applyFont="1" applyFill="1" applyBorder="1">
      <alignment vertical="center"/>
    </xf>
    <xf numFmtId="176" fontId="42" fillId="25" borderId="21" xfId="0" applyNumberFormat="1" applyFont="1" applyFill="1" applyBorder="1">
      <alignment vertical="center"/>
    </xf>
    <xf numFmtId="0" fontId="42" fillId="25" borderId="48" xfId="0" applyFont="1" applyFill="1" applyBorder="1">
      <alignment vertical="center"/>
    </xf>
    <xf numFmtId="0" fontId="42" fillId="24" borderId="18" xfId="0" applyFont="1" applyFill="1" applyBorder="1" applyAlignment="1">
      <alignment horizontal="center" vertical="center"/>
    </xf>
    <xf numFmtId="0" fontId="42" fillId="25" borderId="26" xfId="0" applyFont="1" applyFill="1" applyBorder="1">
      <alignment vertical="center"/>
    </xf>
    <xf numFmtId="176" fontId="42" fillId="25" borderId="0" xfId="0" applyNumberFormat="1" applyFont="1" applyFill="1" applyBorder="1">
      <alignment vertical="center"/>
    </xf>
    <xf numFmtId="0" fontId="42" fillId="25" borderId="38" xfId="0" applyFont="1" applyFill="1" applyBorder="1">
      <alignment vertical="center"/>
    </xf>
    <xf numFmtId="0" fontId="42" fillId="25" borderId="107" xfId="0" applyFont="1" applyFill="1" applyBorder="1">
      <alignment vertical="center"/>
    </xf>
    <xf numFmtId="0" fontId="42" fillId="25" borderId="108" xfId="0" applyFont="1" applyFill="1" applyBorder="1">
      <alignment vertical="center"/>
    </xf>
    <xf numFmtId="176" fontId="42" fillId="25" borderId="108" xfId="0" applyNumberFormat="1" applyFont="1" applyFill="1" applyBorder="1">
      <alignment vertical="center"/>
    </xf>
    <xf numFmtId="0" fontId="42" fillId="25" borderId="109" xfId="0" applyFont="1" applyFill="1" applyBorder="1">
      <alignment vertical="center"/>
    </xf>
    <xf numFmtId="0" fontId="42" fillId="25" borderId="99" xfId="0" applyFont="1" applyFill="1" applyBorder="1" applyAlignment="1">
      <alignment horizontal="right" vertical="center"/>
    </xf>
    <xf numFmtId="176" fontId="42" fillId="25" borderId="99" xfId="0" applyNumberFormat="1" applyFont="1" applyFill="1" applyBorder="1">
      <alignment vertical="center"/>
    </xf>
    <xf numFmtId="0" fontId="42" fillId="25" borderId="110" xfId="0" applyFont="1" applyFill="1" applyBorder="1">
      <alignment vertical="center"/>
    </xf>
    <xf numFmtId="0" fontId="42" fillId="25" borderId="33" xfId="0" applyFont="1" applyFill="1" applyBorder="1">
      <alignment vertical="center"/>
    </xf>
    <xf numFmtId="0" fontId="42" fillId="25" borderId="87" xfId="0" applyFont="1" applyFill="1" applyBorder="1">
      <alignment vertical="center"/>
    </xf>
    <xf numFmtId="185" fontId="42" fillId="25" borderId="87" xfId="0" applyNumberFormat="1" applyFont="1" applyFill="1" applyBorder="1">
      <alignment vertical="center"/>
    </xf>
    <xf numFmtId="176" fontId="42" fillId="25" borderId="87" xfId="0" applyNumberFormat="1" applyFont="1" applyFill="1" applyBorder="1">
      <alignment vertical="center"/>
    </xf>
    <xf numFmtId="0" fontId="42" fillId="25" borderId="29" xfId="0" applyFont="1" applyFill="1" applyBorder="1">
      <alignment vertical="center"/>
    </xf>
    <xf numFmtId="0" fontId="42" fillId="24" borderId="86" xfId="0" applyFont="1" applyFill="1" applyBorder="1" applyAlignment="1">
      <alignment horizontal="center" vertical="center"/>
    </xf>
    <xf numFmtId="0" fontId="42" fillId="24" borderId="10" xfId="0" applyFont="1" applyFill="1" applyBorder="1">
      <alignment vertical="center"/>
    </xf>
    <xf numFmtId="0" fontId="42" fillId="24" borderId="22" xfId="0" applyFont="1" applyFill="1" applyBorder="1">
      <alignment vertical="center"/>
    </xf>
    <xf numFmtId="176" fontId="45" fillId="24" borderId="22" xfId="0" applyNumberFormat="1" applyFont="1" applyFill="1" applyBorder="1">
      <alignment vertical="center"/>
    </xf>
    <xf numFmtId="0" fontId="42" fillId="24" borderId="45" xfId="0" applyFont="1" applyFill="1" applyBorder="1" applyAlignment="1">
      <alignment horizontal="center" vertical="center"/>
    </xf>
    <xf numFmtId="0" fontId="45" fillId="25" borderId="94" xfId="0" applyFont="1" applyFill="1" applyBorder="1">
      <alignment vertical="center"/>
    </xf>
    <xf numFmtId="176" fontId="42" fillId="25" borderId="97" xfId="0" applyNumberFormat="1" applyFont="1" applyFill="1" applyBorder="1">
      <alignment vertical="center"/>
    </xf>
    <xf numFmtId="0" fontId="42" fillId="25" borderId="111" xfId="0" applyFont="1" applyFill="1" applyBorder="1">
      <alignment vertical="center"/>
    </xf>
    <xf numFmtId="0" fontId="42" fillId="24" borderId="80" xfId="0" applyFont="1" applyFill="1" applyBorder="1" applyAlignment="1">
      <alignment horizontal="center" vertical="center"/>
    </xf>
    <xf numFmtId="0" fontId="42" fillId="25" borderId="112" xfId="0" applyFont="1" applyFill="1" applyBorder="1">
      <alignment vertical="center"/>
    </xf>
    <xf numFmtId="38" fontId="42" fillId="25" borderId="113" xfId="33" applyFont="1" applyFill="1" applyBorder="1">
      <alignment vertical="center"/>
    </xf>
    <xf numFmtId="0" fontId="42" fillId="25" borderId="114" xfId="0" applyFont="1" applyFill="1" applyBorder="1">
      <alignment vertical="center"/>
    </xf>
    <xf numFmtId="186" fontId="42" fillId="25" borderId="112" xfId="33" applyNumberFormat="1" applyFont="1" applyFill="1" applyBorder="1">
      <alignment vertical="center"/>
    </xf>
    <xf numFmtId="176" fontId="42" fillId="25" borderId="112" xfId="0" applyNumberFormat="1" applyFont="1" applyFill="1" applyBorder="1">
      <alignment vertical="center"/>
    </xf>
    <xf numFmtId="176" fontId="42" fillId="25" borderId="113" xfId="0" applyNumberFormat="1" applyFont="1" applyFill="1" applyBorder="1">
      <alignment vertical="center"/>
    </xf>
    <xf numFmtId="0" fontId="42" fillId="25" borderId="95" xfId="0" applyFont="1" applyFill="1" applyBorder="1" applyAlignment="1">
      <alignment horizontal="center" vertical="center"/>
    </xf>
    <xf numFmtId="0" fontId="42" fillId="25" borderId="112" xfId="0" applyFont="1" applyFill="1" applyBorder="1" applyAlignment="1">
      <alignment horizontal="center" vertical="center"/>
    </xf>
    <xf numFmtId="0" fontId="42" fillId="25" borderId="113" xfId="0" applyFont="1" applyFill="1" applyBorder="1" applyAlignment="1">
      <alignment horizontal="center" vertical="center"/>
    </xf>
    <xf numFmtId="176" fontId="45" fillId="25" borderId="115" xfId="0" applyNumberFormat="1" applyFont="1" applyFill="1" applyBorder="1" applyAlignment="1">
      <alignment horizontal="right" vertical="center"/>
    </xf>
    <xf numFmtId="176" fontId="45" fillId="25" borderId="116" xfId="0" applyNumberFormat="1" applyFont="1" applyFill="1" applyBorder="1">
      <alignment vertical="center"/>
    </xf>
    <xf numFmtId="0" fontId="45" fillId="25" borderId="95" xfId="0" applyFont="1" applyFill="1" applyBorder="1">
      <alignment vertical="center"/>
    </xf>
    <xf numFmtId="38" fontId="42" fillId="25" borderId="99" xfId="33" applyFont="1" applyFill="1" applyBorder="1">
      <alignment vertical="center"/>
    </xf>
    <xf numFmtId="0" fontId="42" fillId="25" borderId="117" xfId="0" applyFont="1" applyFill="1" applyBorder="1">
      <alignment vertical="center"/>
    </xf>
    <xf numFmtId="0" fontId="42" fillId="25" borderId="115" xfId="0" applyFont="1" applyFill="1" applyBorder="1">
      <alignment vertical="center"/>
    </xf>
    <xf numFmtId="38" fontId="42" fillId="25" borderId="116" xfId="33" applyFont="1" applyFill="1" applyBorder="1">
      <alignment vertical="center"/>
    </xf>
    <xf numFmtId="0" fontId="42" fillId="25" borderId="118" xfId="0" applyFont="1" applyFill="1" applyBorder="1">
      <alignment vertical="center"/>
    </xf>
    <xf numFmtId="186" fontId="42" fillId="25" borderId="115" xfId="33" applyNumberFormat="1" applyFont="1" applyFill="1" applyBorder="1">
      <alignment vertical="center"/>
    </xf>
    <xf numFmtId="38" fontId="42" fillId="25" borderId="112" xfId="33" applyFont="1" applyFill="1" applyBorder="1">
      <alignment vertical="center"/>
    </xf>
    <xf numFmtId="38" fontId="42" fillId="25" borderId="115" xfId="33" applyFont="1" applyFill="1" applyBorder="1">
      <alignment vertical="center"/>
    </xf>
    <xf numFmtId="0" fontId="42" fillId="25" borderId="119" xfId="0" applyFont="1" applyFill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42" fillId="24" borderId="61" xfId="0" applyFont="1" applyFill="1" applyBorder="1">
      <alignment vertical="center"/>
    </xf>
    <xf numFmtId="0" fontId="42" fillId="24" borderId="84" xfId="0" applyFont="1" applyFill="1" applyBorder="1">
      <alignment vertical="center"/>
    </xf>
    <xf numFmtId="176" fontId="45" fillId="24" borderId="84" xfId="0" applyNumberFormat="1" applyFont="1" applyFill="1" applyBorder="1">
      <alignment vertical="center"/>
    </xf>
    <xf numFmtId="0" fontId="42" fillId="24" borderId="85" xfId="0" applyFont="1" applyFill="1" applyBorder="1">
      <alignment vertical="center"/>
    </xf>
    <xf numFmtId="0" fontId="17" fillId="25" borderId="0" xfId="0" applyFont="1" applyFill="1" applyAlignment="1">
      <alignment horizontal="center" vertical="center"/>
    </xf>
    <xf numFmtId="187" fontId="45" fillId="25" borderId="0" xfId="0" applyNumberFormat="1" applyFont="1" applyFill="1" applyBorder="1">
      <alignment vertical="center"/>
    </xf>
    <xf numFmtId="188" fontId="45" fillId="25" borderId="0" xfId="0" applyNumberFormat="1" applyFont="1" applyFill="1" applyBorder="1">
      <alignment vertical="center"/>
    </xf>
    <xf numFmtId="0" fontId="44" fillId="27" borderId="105" xfId="0" applyFont="1" applyFill="1" applyBorder="1" applyAlignment="1">
      <alignment horizontal="center" vertical="center"/>
    </xf>
    <xf numFmtId="0" fontId="18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2" fillId="25" borderId="0" xfId="0" applyNumberFormat="1" applyFont="1" applyFill="1" applyBorder="1" applyAlignment="1">
      <alignment horizontal="left" vertical="center"/>
    </xf>
    <xf numFmtId="9" fontId="42" fillId="25" borderId="0" xfId="43" applyFont="1" applyFill="1" applyBorder="1">
      <alignment vertical="center"/>
    </xf>
    <xf numFmtId="0" fontId="46" fillId="24" borderId="19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7" fillId="0" borderId="0" xfId="44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7" fillId="0" borderId="41" xfId="44" applyBorder="1" applyAlignment="1">
      <alignment vertical="center" wrapText="1"/>
    </xf>
    <xf numFmtId="0" fontId="20" fillId="0" borderId="41" xfId="0" applyFont="1" applyBorder="1" applyAlignment="1">
      <alignment horizontal="distributed" vertical="center" wrapText="1" justifyLastLine="1"/>
    </xf>
    <xf numFmtId="0" fontId="8" fillId="0" borderId="0" xfId="46" applyFont="1">
      <alignment vertical="center"/>
    </xf>
    <xf numFmtId="0" fontId="10" fillId="0" borderId="0" xfId="45" applyFont="1" applyAlignment="1">
      <alignment horizontal="center" vertical="center"/>
    </xf>
    <xf numFmtId="0" fontId="10" fillId="0" borderId="0" xfId="46" applyFont="1">
      <alignment vertical="center"/>
    </xf>
    <xf numFmtId="0" fontId="52" fillId="0" borderId="0" xfId="45" applyFont="1" applyAlignment="1">
      <alignment horizontal="center" vertical="center" wrapText="1"/>
    </xf>
    <xf numFmtId="0" fontId="42" fillId="30" borderId="95" xfId="0" applyFont="1" applyFill="1" applyBorder="1" applyAlignment="1">
      <alignment horizontal="left" vertical="center"/>
    </xf>
    <xf numFmtId="0" fontId="42" fillId="30" borderId="98" xfId="0" applyFont="1" applyFill="1" applyBorder="1">
      <alignment vertical="center"/>
    </xf>
    <xf numFmtId="0" fontId="42" fillId="30" borderId="100" xfId="0" applyFont="1" applyFill="1" applyBorder="1" applyAlignment="1">
      <alignment horizontal="left" vertical="center"/>
    </xf>
    <xf numFmtId="0" fontId="42" fillId="30" borderId="101" xfId="0" applyFont="1" applyFill="1" applyBorder="1">
      <alignment vertical="center"/>
    </xf>
    <xf numFmtId="0" fontId="42" fillId="30" borderId="94" xfId="0" applyFont="1" applyFill="1" applyBorder="1" applyAlignment="1">
      <alignment horizontal="left" vertical="center"/>
    </xf>
    <xf numFmtId="0" fontId="42" fillId="30" borderId="96" xfId="0" applyFont="1" applyFill="1" applyBorder="1">
      <alignment vertical="center"/>
    </xf>
    <xf numFmtId="0" fontId="10" fillId="30" borderId="37" xfId="0" applyFont="1" applyFill="1" applyBorder="1" applyAlignment="1">
      <alignment horizontal="center" vertical="center" wrapText="1" justifyLastLine="1"/>
    </xf>
    <xf numFmtId="178" fontId="10" fillId="30" borderId="50" xfId="0" applyNumberFormat="1" applyFont="1" applyFill="1" applyBorder="1" applyAlignment="1">
      <alignment horizontal="center" vertical="center" justifyLastLine="1"/>
    </xf>
    <xf numFmtId="0" fontId="10" fillId="30" borderId="33" xfId="0" applyFont="1" applyFill="1" applyBorder="1" applyAlignment="1">
      <alignment horizontal="center" vertical="center" wrapText="1" justifyLastLine="1"/>
    </xf>
    <xf numFmtId="178" fontId="10" fillId="30" borderId="34" xfId="0" applyNumberFormat="1" applyFont="1" applyFill="1" applyBorder="1" applyAlignment="1">
      <alignment horizontal="center" vertical="center" justifyLastLine="1"/>
    </xf>
    <xf numFmtId="0" fontId="10" fillId="30" borderId="28" xfId="0" applyFont="1" applyFill="1" applyBorder="1" applyAlignment="1">
      <alignment horizontal="center" vertical="center" wrapText="1" justifyLastLine="1"/>
    </xf>
    <xf numFmtId="178" fontId="10" fillId="30" borderId="29" xfId="0" applyNumberFormat="1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47">
      <alignment vertical="center"/>
    </xf>
    <xf numFmtId="0" fontId="55" fillId="0" borderId="0" xfId="47" applyFont="1">
      <alignment vertical="center"/>
    </xf>
    <xf numFmtId="0" fontId="56" fillId="0" borderId="0" xfId="47" applyFont="1" applyAlignment="1">
      <alignment horizontal="center" vertical="center"/>
    </xf>
    <xf numFmtId="0" fontId="6" fillId="0" borderId="0" xfId="44" applyFont="1" applyAlignment="1">
      <alignment vertical="center" wrapText="1"/>
    </xf>
    <xf numFmtId="0" fontId="6" fillId="0" borderId="0" xfId="44" applyFo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55" fillId="0" borderId="19" xfId="47" applyFont="1" applyBorder="1" applyAlignment="1">
      <alignment vertical="center"/>
    </xf>
    <xf numFmtId="0" fontId="66" fillId="0" borderId="0" xfId="47" applyFont="1">
      <alignment vertical="center"/>
    </xf>
    <xf numFmtId="0" fontId="55" fillId="0" borderId="92" xfId="47" applyFont="1" applyBorder="1" applyAlignment="1">
      <alignment vertical="center"/>
    </xf>
    <xf numFmtId="0" fontId="55" fillId="0" borderId="51" xfId="47" applyFont="1" applyBorder="1" applyAlignment="1">
      <alignment vertical="center"/>
    </xf>
    <xf numFmtId="0" fontId="42" fillId="25" borderId="95" xfId="0" applyFont="1" applyFill="1" applyBorder="1" applyAlignment="1">
      <alignment horizontal="right" vertical="center"/>
    </xf>
    <xf numFmtId="176" fontId="42" fillId="25" borderId="112" xfId="0" applyNumberFormat="1" applyFont="1" applyFill="1" applyBorder="1" applyAlignment="1">
      <alignment horizontal="right" vertical="center"/>
    </xf>
    <xf numFmtId="176" fontId="42" fillId="25" borderId="116" xfId="0" applyNumberFormat="1" applyFont="1" applyFill="1" applyBorder="1">
      <alignment vertical="center"/>
    </xf>
    <xf numFmtId="184" fontId="16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42" fillId="25" borderId="136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left" vertical="center"/>
    </xf>
    <xf numFmtId="189" fontId="68" fillId="0" borderId="53" xfId="0" applyNumberFormat="1" applyFont="1" applyFill="1" applyBorder="1" applyAlignment="1">
      <alignment vertical="center" shrinkToFit="1"/>
    </xf>
    <xf numFmtId="178" fontId="68" fillId="0" borderId="53" xfId="0" applyNumberFormat="1" applyFont="1" applyFill="1" applyBorder="1" applyAlignment="1">
      <alignment vertical="center" shrinkToFit="1"/>
    </xf>
    <xf numFmtId="0" fontId="42" fillId="25" borderId="130" xfId="0" applyFont="1" applyFill="1" applyBorder="1">
      <alignment vertical="center"/>
    </xf>
    <xf numFmtId="38" fontId="42" fillId="25" borderId="176" xfId="33" applyFont="1" applyFill="1" applyBorder="1">
      <alignment vertical="center"/>
    </xf>
    <xf numFmtId="0" fontId="42" fillId="25" borderId="177" xfId="0" applyFont="1" applyFill="1" applyBorder="1">
      <alignment vertical="center"/>
    </xf>
    <xf numFmtId="38" fontId="42" fillId="25" borderId="130" xfId="33" applyFont="1" applyFill="1" applyBorder="1">
      <alignment vertical="center"/>
    </xf>
    <xf numFmtId="176" fontId="45" fillId="25" borderId="130" xfId="0" applyNumberFormat="1" applyFont="1" applyFill="1" applyBorder="1" applyAlignment="1">
      <alignment horizontal="right" vertical="center"/>
    </xf>
    <xf numFmtId="176" fontId="45" fillId="25" borderId="176" xfId="0" applyNumberFormat="1" applyFont="1" applyFill="1" applyBorder="1">
      <alignment vertical="center"/>
    </xf>
    <xf numFmtId="0" fontId="42" fillId="31" borderId="10" xfId="0" applyFont="1" applyFill="1" applyBorder="1">
      <alignment vertical="center"/>
    </xf>
    <xf numFmtId="0" fontId="42" fillId="31" borderId="22" xfId="0" applyFont="1" applyFill="1" applyBorder="1">
      <alignment vertical="center"/>
    </xf>
    <xf numFmtId="38" fontId="42" fillId="31" borderId="22" xfId="33" applyFont="1" applyFill="1" applyBorder="1">
      <alignment vertical="center"/>
    </xf>
    <xf numFmtId="176" fontId="45" fillId="31" borderId="22" xfId="0" applyNumberFormat="1" applyFont="1" applyFill="1" applyBorder="1" applyAlignment="1">
      <alignment horizontal="right" vertical="center"/>
    </xf>
    <xf numFmtId="176" fontId="45" fillId="31" borderId="22" xfId="0" applyNumberFormat="1" applyFont="1" applyFill="1" applyBorder="1">
      <alignment vertical="center"/>
    </xf>
    <xf numFmtId="0" fontId="42" fillId="31" borderId="46" xfId="0" applyFont="1" applyFill="1" applyBorder="1">
      <alignment vertical="center"/>
    </xf>
    <xf numFmtId="38" fontId="42" fillId="25" borderId="21" xfId="33" applyFont="1" applyFill="1" applyBorder="1">
      <alignment vertical="center"/>
    </xf>
    <xf numFmtId="0" fontId="42" fillId="25" borderId="170" xfId="0" applyFont="1" applyFill="1" applyBorder="1">
      <alignment vertical="center"/>
    </xf>
    <xf numFmtId="0" fontId="42" fillId="25" borderId="134" xfId="0" applyFont="1" applyFill="1" applyBorder="1" applyAlignment="1">
      <alignment horizontal="right" vertical="center"/>
    </xf>
    <xf numFmtId="10" fontId="42" fillId="25" borderId="112" xfId="0" applyNumberFormat="1" applyFont="1" applyFill="1" applyBorder="1" applyAlignment="1">
      <alignment horizontal="right" vertical="center"/>
    </xf>
    <xf numFmtId="0" fontId="4" fillId="0" borderId="41" xfId="44" applyFont="1" applyBorder="1">
      <alignment vertical="center"/>
    </xf>
    <xf numFmtId="0" fontId="4" fillId="0" borderId="41" xfId="44" applyFont="1" applyBorder="1" applyAlignment="1">
      <alignment vertical="center" wrapText="1"/>
    </xf>
    <xf numFmtId="0" fontId="7" fillId="0" borderId="0" xfId="44" applyAlignment="1">
      <alignment vertical="center" wrapText="1"/>
    </xf>
    <xf numFmtId="49" fontId="7" fillId="0" borderId="41" xfId="44" applyNumberFormat="1" applyBorder="1">
      <alignment vertical="center"/>
    </xf>
    <xf numFmtId="0" fontId="4" fillId="0" borderId="41" xfId="44" applyNumberFormat="1" applyFont="1" applyBorder="1">
      <alignment vertical="center"/>
    </xf>
    <xf numFmtId="0" fontId="7" fillId="0" borderId="41" xfId="44" applyNumberFormat="1" applyBorder="1">
      <alignment vertical="center"/>
    </xf>
    <xf numFmtId="0" fontId="7" fillId="0" borderId="0" xfId="44" applyNumberFormat="1">
      <alignment vertical="center"/>
    </xf>
    <xf numFmtId="58" fontId="7" fillId="0" borderId="41" xfId="44" applyNumberFormat="1" applyBorder="1">
      <alignment vertical="center"/>
    </xf>
    <xf numFmtId="190" fontId="7" fillId="0" borderId="41" xfId="44" applyNumberFormat="1" applyBorder="1">
      <alignment vertical="center"/>
    </xf>
    <xf numFmtId="191" fontId="7" fillId="0" borderId="41" xfId="44" applyNumberFormat="1" applyBorder="1">
      <alignment vertical="center"/>
    </xf>
    <xf numFmtId="0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4" xfId="0" applyNumberFormat="1" applyFont="1" applyFill="1" applyBorder="1" applyProtection="1">
      <alignment vertical="center"/>
      <protection locked="0"/>
    </xf>
    <xf numFmtId="0" fontId="15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1" xfId="0" applyNumberFormat="1" applyFont="1" applyFill="1" applyBorder="1" applyProtection="1">
      <alignment vertical="center"/>
      <protection locked="0"/>
    </xf>
    <xf numFmtId="184" fontId="17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23" xfId="0" applyNumberFormat="1" applyFont="1" applyBorder="1" applyAlignment="1" applyProtection="1">
      <alignment horizontal="right" vertical="center" shrinkToFit="1"/>
      <protection locked="0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30" borderId="16" xfId="0" applyNumberFormat="1" applyFont="1" applyFill="1" applyBorder="1" applyAlignment="1" applyProtection="1">
      <alignment horizontal="distributed" vertical="center" wrapText="1" justifyLastLine="1"/>
    </xf>
    <xf numFmtId="0" fontId="10" fillId="30" borderId="15" xfId="0" applyFont="1" applyFill="1" applyBorder="1" applyAlignment="1" applyProtection="1">
      <alignment horizontal="distributed" vertical="center" justifyLastLine="1"/>
    </xf>
    <xf numFmtId="0" fontId="10" fillId="30" borderId="11" xfId="0" applyFont="1" applyFill="1" applyBorder="1" applyAlignment="1" applyProtection="1">
      <alignment horizontal="distributed" vertical="center" justifyLastLine="1"/>
    </xf>
    <xf numFmtId="0" fontId="10" fillId="30" borderId="10" xfId="0" applyFont="1" applyFill="1" applyBorder="1" applyAlignment="1" applyProtection="1">
      <alignment horizontal="distributed" vertical="center" justifyLastLine="1"/>
    </xf>
    <xf numFmtId="0" fontId="10" fillId="30" borderId="19" xfId="0" applyFont="1" applyFill="1" applyBorder="1" applyAlignment="1" applyProtection="1">
      <alignment horizontal="left" vertical="center"/>
    </xf>
    <xf numFmtId="0" fontId="10" fillId="30" borderId="12" xfId="0" applyFont="1" applyFill="1" applyBorder="1" applyAlignment="1" applyProtection="1">
      <alignment horizontal="distributed" vertical="center" justifyLastLine="1"/>
    </xf>
    <xf numFmtId="0" fontId="10" fillId="30" borderId="20" xfId="0" applyFont="1" applyFill="1" applyBorder="1" applyAlignment="1" applyProtection="1">
      <alignment horizontal="left" vertical="center"/>
    </xf>
    <xf numFmtId="0" fontId="10" fillId="0" borderId="13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179" fontId="10" fillId="0" borderId="0" xfId="0" applyNumberFormat="1" applyFont="1" applyBorder="1" applyAlignment="1" applyProtection="1">
      <alignment vertical="center"/>
    </xf>
    <xf numFmtId="180" fontId="10" fillId="0" borderId="0" xfId="0" applyNumberFormat="1" applyFont="1" applyBorder="1" applyAlignment="1" applyProtection="1">
      <alignment vertical="center"/>
    </xf>
    <xf numFmtId="0" fontId="10" fillId="0" borderId="38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right" vertical="center"/>
    </xf>
    <xf numFmtId="0" fontId="10" fillId="30" borderId="11" xfId="46" applyFont="1" applyFill="1" applyBorder="1" applyAlignment="1" applyProtection="1">
      <alignment horizontal="center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horizontal="center"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61" xfId="46" applyFont="1" applyFill="1" applyBorder="1" applyAlignment="1" applyProtection="1">
      <alignment vertical="center" wrapText="1"/>
    </xf>
    <xf numFmtId="0" fontId="10" fillId="30" borderId="84" xfId="46" applyFont="1" applyFill="1" applyBorder="1" applyAlignment="1" applyProtection="1">
      <alignment horizontal="center" vertical="center" wrapText="1"/>
    </xf>
    <xf numFmtId="0" fontId="10" fillId="30" borderId="84" xfId="46" applyFont="1" applyFill="1" applyBorder="1" applyAlignment="1" applyProtection="1">
      <alignment vertical="center" wrapText="1"/>
    </xf>
    <xf numFmtId="0" fontId="8" fillId="0" borderId="0" xfId="45" applyFont="1" applyAlignment="1" applyProtection="1">
      <alignment horizontal="center" vertical="center"/>
    </xf>
    <xf numFmtId="0" fontId="50" fillId="0" borderId="0" xfId="45" applyFont="1" applyAlignment="1" applyProtection="1">
      <alignment horizontal="center" vertical="center"/>
    </xf>
    <xf numFmtId="0" fontId="10" fillId="0" borderId="0" xfId="45" applyFont="1" applyBorder="1" applyAlignment="1" applyProtection="1">
      <alignment horizontal="right" vertical="center"/>
    </xf>
    <xf numFmtId="0" fontId="10" fillId="0" borderId="0" xfId="45" applyFont="1" applyAlignment="1" applyProtection="1">
      <alignment horizontal="center" vertical="center"/>
    </xf>
    <xf numFmtId="0" fontId="10" fillId="0" borderId="0" xfId="46" applyFont="1" applyProtection="1">
      <alignment vertical="center"/>
    </xf>
    <xf numFmtId="0" fontId="10" fillId="30" borderId="26" xfId="45" applyFont="1" applyFill="1" applyBorder="1" applyAlignment="1" applyProtection="1">
      <alignment horizontal="distributed" vertical="center" wrapText="1" justifyLastLine="1"/>
    </xf>
    <xf numFmtId="0" fontId="10" fillId="30" borderId="32" xfId="45" applyFont="1" applyFill="1" applyBorder="1" applyAlignment="1" applyProtection="1">
      <alignment horizontal="distributed" vertical="center" wrapText="1" justifyLastLine="1"/>
    </xf>
    <xf numFmtId="0" fontId="51" fillId="0" borderId="47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vertical="center" wrapText="1"/>
    </xf>
    <xf numFmtId="0" fontId="42" fillId="25" borderId="99" xfId="0" applyFont="1" applyFill="1" applyBorder="1" applyProtection="1">
      <alignment vertical="center"/>
      <protection locked="0"/>
    </xf>
    <xf numFmtId="0" fontId="42" fillId="25" borderId="100" xfId="0" applyFont="1" applyFill="1" applyBorder="1" applyProtection="1">
      <alignment vertical="center"/>
      <protection locked="0"/>
    </xf>
    <xf numFmtId="0" fontId="42" fillId="25" borderId="26" xfId="0" applyFont="1" applyFill="1" applyBorder="1" applyProtection="1">
      <alignment vertical="center"/>
      <protection locked="0"/>
    </xf>
    <xf numFmtId="0" fontId="42" fillId="25" borderId="47" xfId="0" applyFont="1" applyFill="1" applyBorder="1" applyProtection="1">
      <alignment vertical="center"/>
      <protection locked="0"/>
    </xf>
    <xf numFmtId="0" fontId="42" fillId="25" borderId="21" xfId="0" applyFont="1" applyFill="1" applyBorder="1" applyProtection="1">
      <alignment vertical="center"/>
      <protection locked="0"/>
    </xf>
    <xf numFmtId="0" fontId="42" fillId="25" borderId="0" xfId="0" applyFont="1" applyFill="1" applyBorder="1" applyProtection="1">
      <alignment vertical="center"/>
      <protection locked="0"/>
    </xf>
    <xf numFmtId="176" fontId="42" fillId="25" borderId="0" xfId="0" applyNumberFormat="1" applyFont="1" applyFill="1" applyBorder="1" applyProtection="1">
      <alignment vertical="center"/>
      <protection locked="0"/>
    </xf>
    <xf numFmtId="176" fontId="42" fillId="25" borderId="21" xfId="0" applyNumberFormat="1" applyFont="1" applyFill="1" applyBorder="1" applyProtection="1">
      <alignment vertical="center"/>
      <protection locked="0"/>
    </xf>
    <xf numFmtId="0" fontId="42" fillId="25" borderId="48" xfId="0" applyFont="1" applyFill="1" applyBorder="1" applyProtection="1">
      <alignment vertical="center"/>
      <protection locked="0"/>
    </xf>
    <xf numFmtId="0" fontId="42" fillId="25" borderId="38" xfId="0" applyFont="1" applyFill="1" applyBorder="1" applyProtection="1">
      <alignment vertical="center"/>
      <protection locked="0"/>
    </xf>
    <xf numFmtId="0" fontId="42" fillId="25" borderId="108" xfId="0" applyFont="1" applyFill="1" applyBorder="1" applyProtection="1">
      <alignment vertical="center"/>
      <protection locked="0"/>
    </xf>
    <xf numFmtId="176" fontId="42" fillId="25" borderId="108" xfId="0" applyNumberFormat="1" applyFont="1" applyFill="1" applyBorder="1" applyProtection="1">
      <alignment vertical="center"/>
      <protection locked="0"/>
    </xf>
    <xf numFmtId="0" fontId="42" fillId="25" borderId="109" xfId="0" applyFont="1" applyFill="1" applyBorder="1" applyProtection="1">
      <alignment vertical="center"/>
      <protection locked="0"/>
    </xf>
    <xf numFmtId="9" fontId="42" fillId="25" borderId="0" xfId="43" applyFont="1" applyFill="1" applyBorder="1" applyProtection="1">
      <alignment vertical="center"/>
      <protection locked="0"/>
    </xf>
    <xf numFmtId="0" fontId="42" fillId="25" borderId="87" xfId="0" applyFont="1" applyFill="1" applyBorder="1" applyProtection="1">
      <alignment vertical="center"/>
      <protection locked="0"/>
    </xf>
    <xf numFmtId="0" fontId="42" fillId="25" borderId="99" xfId="0" applyFont="1" applyFill="1" applyBorder="1" applyAlignment="1" applyProtection="1">
      <alignment horizontal="right" vertical="center"/>
      <protection locked="0"/>
    </xf>
    <xf numFmtId="176" fontId="42" fillId="25" borderId="99" xfId="0" applyNumberFormat="1" applyFont="1" applyFill="1" applyBorder="1" applyProtection="1">
      <alignment vertical="center"/>
      <protection locked="0"/>
    </xf>
    <xf numFmtId="176" fontId="42" fillId="25" borderId="87" xfId="0" applyNumberFormat="1" applyFont="1" applyFill="1" applyBorder="1" applyProtection="1">
      <alignment vertical="center"/>
      <protection locked="0"/>
    </xf>
    <xf numFmtId="0" fontId="42" fillId="25" borderId="29" xfId="0" applyFont="1" applyFill="1" applyBorder="1" applyProtection="1">
      <alignment vertical="center"/>
      <protection locked="0"/>
    </xf>
    <xf numFmtId="0" fontId="42" fillId="25" borderId="114" xfId="0" applyFont="1" applyFill="1" applyBorder="1" applyProtection="1">
      <alignment vertical="center"/>
      <protection locked="0"/>
    </xf>
    <xf numFmtId="186" fontId="42" fillId="25" borderId="112" xfId="33" applyNumberFormat="1" applyFont="1" applyFill="1" applyBorder="1" applyProtection="1">
      <alignment vertical="center"/>
      <protection locked="0"/>
    </xf>
    <xf numFmtId="0" fontId="42" fillId="25" borderId="118" xfId="0" applyFont="1" applyFill="1" applyBorder="1" applyProtection="1">
      <alignment vertical="center"/>
      <protection locked="0"/>
    </xf>
    <xf numFmtId="186" fontId="42" fillId="25" borderId="115" xfId="33" applyNumberFormat="1" applyFont="1" applyFill="1" applyBorder="1" applyProtection="1">
      <alignment vertical="center"/>
      <protection locked="0"/>
    </xf>
    <xf numFmtId="38" fontId="42" fillId="25" borderId="115" xfId="33" applyFont="1" applyFill="1" applyBorder="1" applyProtection="1">
      <alignment vertical="center"/>
      <protection locked="0"/>
    </xf>
    <xf numFmtId="0" fontId="42" fillId="25" borderId="130" xfId="0" applyFont="1" applyFill="1" applyBorder="1" applyProtection="1">
      <alignment vertical="center"/>
      <protection locked="0"/>
    </xf>
    <xf numFmtId="0" fontId="42" fillId="25" borderId="177" xfId="0" applyFont="1" applyFill="1" applyBorder="1" applyProtection="1">
      <alignment vertical="center"/>
      <protection locked="0"/>
    </xf>
    <xf numFmtId="38" fontId="42" fillId="25" borderId="130" xfId="33" applyFont="1" applyFill="1" applyBorder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42" fillId="25" borderId="112" xfId="0" applyFont="1" applyFill="1" applyBorder="1" applyAlignment="1" applyProtection="1">
      <alignment vertical="center"/>
      <protection locked="0"/>
    </xf>
    <xf numFmtId="38" fontId="42" fillId="25" borderId="114" xfId="33" applyFont="1" applyFill="1" applyBorder="1" applyAlignment="1" applyProtection="1">
      <alignment vertical="center"/>
      <protection locked="0"/>
    </xf>
    <xf numFmtId="176" fontId="42" fillId="25" borderId="112" xfId="0" applyNumberFormat="1" applyFont="1" applyFill="1" applyBorder="1" applyAlignment="1" applyProtection="1">
      <alignment vertical="center"/>
      <protection locked="0"/>
    </xf>
    <xf numFmtId="192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3" xfId="33" applyNumberFormat="1" applyFont="1" applyFill="1" applyBorder="1" applyProtection="1">
      <alignment vertical="center"/>
      <protection locked="0"/>
    </xf>
    <xf numFmtId="193" fontId="42" fillId="25" borderId="113" xfId="33" applyNumberFormat="1" applyFont="1" applyFill="1" applyBorder="1" applyAlignment="1" applyProtection="1">
      <alignment vertical="center"/>
      <protection locked="0"/>
    </xf>
    <xf numFmtId="193" fontId="42" fillId="25" borderId="176" xfId="33" applyNumberFormat="1" applyFont="1" applyFill="1" applyBorder="1" applyProtection="1">
      <alignment vertical="center"/>
      <protection locked="0"/>
    </xf>
    <xf numFmtId="193" fontId="42" fillId="25" borderId="116" xfId="33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Alignment="1" applyProtection="1">
      <alignment vertical="center"/>
      <protection locked="0"/>
    </xf>
    <xf numFmtId="0" fontId="42" fillId="25" borderId="11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Alignment="1" applyProtection="1">
      <alignment vertical="center"/>
      <protection locked="0"/>
    </xf>
    <xf numFmtId="0" fontId="42" fillId="25" borderId="107" xfId="0" applyNumberFormat="1" applyFont="1" applyFill="1" applyBorder="1" applyProtection="1">
      <alignment vertical="center"/>
      <protection locked="0"/>
    </xf>
    <xf numFmtId="0" fontId="42" fillId="25" borderId="114" xfId="0" applyFont="1" applyFill="1" applyBorder="1" applyAlignment="1" applyProtection="1">
      <alignment vertical="center"/>
      <protection locked="0"/>
    </xf>
    <xf numFmtId="186" fontId="42" fillId="25" borderId="112" xfId="33" applyNumberFormat="1" applyFont="1" applyFill="1" applyBorder="1" applyAlignment="1" applyProtection="1">
      <alignment vertical="center"/>
      <protection locked="0"/>
    </xf>
    <xf numFmtId="0" fontId="42" fillId="25" borderId="110" xfId="0" applyFont="1" applyFill="1" applyBorder="1" applyAlignment="1" applyProtection="1">
      <alignment vertical="center"/>
      <protection locked="0"/>
    </xf>
    <xf numFmtId="0" fontId="42" fillId="25" borderId="117" xfId="0" applyFont="1" applyFill="1" applyBorder="1" applyAlignment="1" applyProtection="1">
      <alignment vertical="center"/>
      <protection locked="0"/>
    </xf>
    <xf numFmtId="38" fontId="42" fillId="25" borderId="112" xfId="33" applyFont="1" applyFill="1" applyBorder="1" applyAlignment="1" applyProtection="1">
      <alignment vertical="center"/>
      <protection locked="0"/>
    </xf>
    <xf numFmtId="0" fontId="42" fillId="25" borderId="109" xfId="0" applyFont="1" applyFill="1" applyBorder="1" applyAlignment="1" applyProtection="1">
      <alignment vertical="center"/>
      <protection locked="0"/>
    </xf>
    <xf numFmtId="192" fontId="42" fillId="25" borderId="113" xfId="0" applyNumberFormat="1" applyFont="1" applyFill="1" applyBorder="1" applyAlignment="1" applyProtection="1">
      <alignment vertical="center"/>
      <protection locked="0"/>
    </xf>
    <xf numFmtId="192" fontId="42" fillId="25" borderId="116" xfId="0" applyNumberFormat="1" applyFont="1" applyFill="1" applyBorder="1" applyAlignment="1" applyProtection="1">
      <alignment vertical="center"/>
      <protection locked="0"/>
    </xf>
    <xf numFmtId="176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55" fillId="0" borderId="0" xfId="47" applyFont="1" applyProtection="1">
      <alignment vertical="center"/>
    </xf>
    <xf numFmtId="0" fontId="6" fillId="0" borderId="0" xfId="47" applyProtection="1">
      <alignment vertical="center"/>
    </xf>
    <xf numFmtId="0" fontId="69" fillId="0" borderId="19" xfId="47" applyFont="1" applyBorder="1" applyAlignment="1" applyProtection="1">
      <alignment vertical="center"/>
    </xf>
    <xf numFmtId="0" fontId="69" fillId="0" borderId="92" xfId="47" applyFont="1" applyBorder="1" applyAlignment="1" applyProtection="1">
      <alignment vertical="center"/>
    </xf>
    <xf numFmtId="0" fontId="69" fillId="0" borderId="51" xfId="47" applyFont="1" applyBorder="1" applyAlignment="1" applyProtection="1">
      <alignment vertical="center"/>
    </xf>
    <xf numFmtId="0" fontId="69" fillId="0" borderId="0" xfId="47" applyFont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176" fontId="10" fillId="0" borderId="30" xfId="0" applyNumberFormat="1" applyFont="1" applyFill="1" applyBorder="1" applyAlignment="1" applyProtection="1">
      <alignment horizontal="right" vertical="center"/>
      <protection locked="0"/>
    </xf>
    <xf numFmtId="178" fontId="38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8" fillId="0" borderId="55" xfId="0" applyNumberFormat="1" applyFont="1" applyFill="1" applyBorder="1" applyAlignment="1" applyProtection="1">
      <alignment horizontal="right" vertical="center"/>
      <protection locked="0"/>
    </xf>
    <xf numFmtId="178" fontId="38" fillId="0" borderId="38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Fill="1" applyBorder="1" applyAlignment="1" applyProtection="1">
      <alignment horizontal="centerContinuous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vertical="center"/>
    </xf>
    <xf numFmtId="0" fontId="10" fillId="30" borderId="37" xfId="0" applyFont="1" applyFill="1" applyBorder="1" applyAlignment="1" applyProtection="1">
      <alignment horizontal="center" vertical="center" wrapText="1" justifyLastLine="1"/>
    </xf>
    <xf numFmtId="178" fontId="10" fillId="30" borderId="50" xfId="0" applyNumberFormat="1" applyFont="1" applyFill="1" applyBorder="1" applyAlignment="1" applyProtection="1">
      <alignment horizontal="center" vertical="center" justifyLastLine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78" fontId="38" fillId="0" borderId="54" xfId="0" applyNumberFormat="1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/>
    </xf>
    <xf numFmtId="178" fontId="38" fillId="0" borderId="53" xfId="0" applyNumberFormat="1" applyFont="1" applyFill="1" applyBorder="1" applyAlignment="1" applyProtection="1">
      <alignment vertical="center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right" vertical="center"/>
    </xf>
    <xf numFmtId="178" fontId="38" fillId="0" borderId="56" xfId="0" applyNumberFormat="1" applyFont="1" applyFill="1" applyBorder="1" applyAlignment="1" applyProtection="1">
      <alignment vertical="center" shrinkToFit="1"/>
    </xf>
    <xf numFmtId="0" fontId="10" fillId="30" borderId="33" xfId="0" applyFont="1" applyFill="1" applyBorder="1" applyAlignment="1" applyProtection="1">
      <alignment horizontal="center" vertical="center" wrapText="1" justifyLastLine="1"/>
    </xf>
    <xf numFmtId="178" fontId="10" fillId="30" borderId="34" xfId="0" applyNumberFormat="1" applyFont="1" applyFill="1" applyBorder="1" applyAlignment="1" applyProtection="1">
      <alignment horizontal="center" vertical="center" justifyLastLine="1"/>
    </xf>
    <xf numFmtId="0" fontId="10" fillId="0" borderId="22" xfId="0" applyFont="1" applyFill="1" applyBorder="1" applyAlignment="1" applyProtection="1">
      <alignment horizontal="center" vertical="center" textRotation="255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30" borderId="28" xfId="0" applyFont="1" applyFill="1" applyBorder="1" applyAlignment="1" applyProtection="1">
      <alignment horizontal="center" vertical="center" wrapText="1" justifyLastLine="1"/>
    </xf>
    <xf numFmtId="178" fontId="10" fillId="30" borderId="29" xfId="0" applyNumberFormat="1" applyFont="1" applyFill="1" applyBorder="1" applyAlignment="1" applyProtection="1">
      <alignment horizontal="center" vertical="center" justifyLastLine="1"/>
    </xf>
    <xf numFmtId="178" fontId="38" fillId="0" borderId="57" xfId="0" applyNumberFormat="1" applyFont="1" applyFill="1" applyBorder="1" applyAlignment="1" applyProtection="1">
      <alignment vertical="center" shrinkToFit="1"/>
    </xf>
    <xf numFmtId="0" fontId="10" fillId="0" borderId="86" xfId="0" applyFont="1" applyFill="1" applyBorder="1" applyAlignment="1" applyProtection="1">
      <alignment vertical="distributed" textRotation="255" justifyLastLine="1"/>
    </xf>
    <xf numFmtId="178" fontId="38" fillId="0" borderId="58" xfId="0" applyNumberFormat="1" applyFont="1" applyFill="1" applyBorder="1" applyAlignment="1" applyProtection="1">
      <alignment vertical="center" shrinkToFit="1"/>
    </xf>
    <xf numFmtId="0" fontId="10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right" vertical="center"/>
    </xf>
    <xf numFmtId="178" fontId="38" fillId="0" borderId="57" xfId="0" applyNumberFormat="1" applyFont="1" applyFill="1" applyBorder="1" applyAlignment="1" applyProtection="1">
      <alignment vertical="center" justifyLastLine="1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178" fontId="10" fillId="0" borderId="0" xfId="0" applyNumberFormat="1" applyFont="1" applyFill="1" applyBorder="1" applyProtection="1">
      <alignment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8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2" fillId="25" borderId="0" xfId="0" applyFont="1" applyFill="1" applyAlignment="1" applyProtection="1">
      <alignment horizontal="center" vertical="center"/>
    </xf>
    <xf numFmtId="0" fontId="42" fillId="25" borderId="0" xfId="0" applyFont="1" applyFill="1" applyProtection="1">
      <alignment vertical="center"/>
    </xf>
    <xf numFmtId="176" fontId="42" fillId="25" borderId="0" xfId="0" applyNumberFormat="1" applyFont="1" applyFill="1" applyProtection="1">
      <alignment vertical="center"/>
    </xf>
    <xf numFmtId="176" fontId="42" fillId="25" borderId="0" xfId="0" applyNumberFormat="1" applyFont="1" applyFill="1" applyBorder="1" applyAlignment="1" applyProtection="1">
      <alignment horizontal="left" vertical="center"/>
    </xf>
    <xf numFmtId="0" fontId="42" fillId="25" borderId="0" xfId="0" applyFont="1" applyFill="1" applyBorder="1" applyAlignment="1" applyProtection="1">
      <alignment horizontal="center" vertical="center"/>
    </xf>
    <xf numFmtId="0" fontId="42" fillId="30" borderId="94" xfId="0" applyFont="1" applyFill="1" applyBorder="1" applyAlignment="1" applyProtection="1">
      <alignment horizontal="left" vertical="center"/>
    </xf>
    <xf numFmtId="0" fontId="42" fillId="30" borderId="96" xfId="0" applyFont="1" applyFill="1" applyBorder="1" applyProtection="1">
      <alignment vertical="center"/>
    </xf>
    <xf numFmtId="176" fontId="42" fillId="25" borderId="26" xfId="0" applyNumberFormat="1" applyFont="1" applyFill="1" applyBorder="1" applyProtection="1">
      <alignment vertical="center"/>
    </xf>
    <xf numFmtId="0" fontId="42" fillId="30" borderId="95" xfId="0" applyFont="1" applyFill="1" applyBorder="1" applyAlignment="1" applyProtection="1">
      <alignment horizontal="left" vertical="center"/>
    </xf>
    <xf numFmtId="0" fontId="42" fillId="30" borderId="98" xfId="0" applyFont="1" applyFill="1" applyBorder="1" applyProtection="1">
      <alignment vertical="center"/>
    </xf>
    <xf numFmtId="0" fontId="42" fillId="30" borderId="100" xfId="0" applyFont="1" applyFill="1" applyBorder="1" applyAlignment="1" applyProtection="1">
      <alignment horizontal="left" vertical="center"/>
    </xf>
    <xf numFmtId="0" fontId="42" fillId="30" borderId="101" xfId="0" applyFont="1" applyFill="1" applyBorder="1" applyProtection="1">
      <alignment vertical="center"/>
    </xf>
    <xf numFmtId="0" fontId="17" fillId="25" borderId="0" xfId="0" applyFont="1" applyFill="1" applyProtection="1">
      <alignment vertical="center"/>
    </xf>
    <xf numFmtId="176" fontId="17" fillId="25" borderId="0" xfId="0" applyNumberFormat="1" applyFont="1" applyFill="1" applyProtection="1">
      <alignment vertical="center"/>
    </xf>
    <xf numFmtId="0" fontId="44" fillId="27" borderId="105" xfId="0" applyFont="1" applyFill="1" applyBorder="1" applyAlignment="1" applyProtection="1">
      <alignment horizontal="center" vertical="center"/>
    </xf>
    <xf numFmtId="176" fontId="44" fillId="27" borderId="105" xfId="0" applyNumberFormat="1" applyFont="1" applyFill="1" applyBorder="1" applyAlignment="1" applyProtection="1">
      <alignment horizontal="center" vertical="center"/>
    </xf>
    <xf numFmtId="0" fontId="42" fillId="28" borderId="18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>
      <alignment horizontal="center" vertical="center"/>
    </xf>
    <xf numFmtId="176" fontId="44" fillId="28" borderId="0" xfId="0" applyNumberFormat="1" applyFont="1" applyFill="1" applyBorder="1" applyAlignment="1" applyProtection="1">
      <alignment horizontal="center" vertical="center"/>
    </xf>
    <xf numFmtId="0" fontId="44" fillId="28" borderId="38" xfId="0" applyFont="1" applyFill="1" applyBorder="1" applyAlignment="1" applyProtection="1">
      <alignment horizontal="center" vertical="center"/>
    </xf>
    <xf numFmtId="0" fontId="42" fillId="24" borderId="14" xfId="0" applyFont="1" applyFill="1" applyBorder="1" applyAlignment="1" applyProtection="1">
      <alignment horizontal="center" vertical="center"/>
    </xf>
    <xf numFmtId="0" fontId="42" fillId="25" borderId="47" xfId="0" applyFont="1" applyFill="1" applyBorder="1" applyProtection="1">
      <alignment vertical="center"/>
    </xf>
    <xf numFmtId="0" fontId="42" fillId="25" borderId="21" xfId="0" applyFont="1" applyFill="1" applyBorder="1" applyProtection="1">
      <alignment vertical="center"/>
    </xf>
    <xf numFmtId="0" fontId="42" fillId="24" borderId="18" xfId="0" applyFont="1" applyFill="1" applyBorder="1" applyAlignment="1" applyProtection="1">
      <alignment horizontal="center" vertical="center"/>
    </xf>
    <xf numFmtId="0" fontId="42" fillId="25" borderId="26" xfId="0" applyFont="1" applyFill="1" applyBorder="1" applyProtection="1">
      <alignment vertical="center"/>
    </xf>
    <xf numFmtId="0" fontId="42" fillId="25" borderId="0" xfId="0" applyFont="1" applyFill="1" applyBorder="1" applyProtection="1">
      <alignment vertical="center"/>
    </xf>
    <xf numFmtId="176" fontId="42" fillId="25" borderId="0" xfId="0" applyNumberFormat="1" applyFont="1" applyFill="1" applyBorder="1" applyProtection="1">
      <alignment vertical="center"/>
    </xf>
    <xf numFmtId="0" fontId="42" fillId="25" borderId="38" xfId="0" applyFont="1" applyFill="1" applyBorder="1" applyProtection="1">
      <alignment vertical="center"/>
    </xf>
    <xf numFmtId="0" fontId="42" fillId="25" borderId="107" xfId="0" applyFont="1" applyFill="1" applyBorder="1" applyProtection="1">
      <alignment vertical="center"/>
    </xf>
    <xf numFmtId="0" fontId="42" fillId="25" borderId="109" xfId="0" applyFont="1" applyFill="1" applyBorder="1" applyProtection="1">
      <alignment vertical="center"/>
    </xf>
    <xf numFmtId="0" fontId="42" fillId="25" borderId="95" xfId="0" applyFont="1" applyFill="1" applyBorder="1" applyProtection="1">
      <alignment vertical="center"/>
    </xf>
    <xf numFmtId="0" fontId="42" fillId="25" borderId="99" xfId="0" applyFont="1" applyFill="1" applyBorder="1" applyProtection="1">
      <alignment vertical="center"/>
    </xf>
    <xf numFmtId="176" fontId="42" fillId="25" borderId="99" xfId="0" applyNumberFormat="1" applyFont="1" applyFill="1" applyBorder="1" applyProtection="1">
      <alignment vertical="center"/>
    </xf>
    <xf numFmtId="0" fontId="42" fillId="25" borderId="110" xfId="0" applyFont="1" applyFill="1" applyBorder="1" applyProtection="1">
      <alignment vertical="center"/>
    </xf>
    <xf numFmtId="0" fontId="42" fillId="25" borderId="33" xfId="0" applyFont="1" applyFill="1" applyBorder="1" applyProtection="1">
      <alignment vertical="center"/>
    </xf>
    <xf numFmtId="185" fontId="42" fillId="25" borderId="87" xfId="0" applyNumberFormat="1" applyFont="1" applyFill="1" applyBorder="1" applyProtection="1">
      <alignment vertical="center"/>
    </xf>
    <xf numFmtId="0" fontId="42" fillId="24" borderId="86" xfId="0" applyFont="1" applyFill="1" applyBorder="1" applyAlignment="1" applyProtection="1">
      <alignment horizontal="center" vertical="center"/>
    </xf>
    <xf numFmtId="0" fontId="42" fillId="24" borderId="10" xfId="0" applyFont="1" applyFill="1" applyBorder="1" applyProtection="1">
      <alignment vertical="center"/>
    </xf>
    <xf numFmtId="0" fontId="42" fillId="24" borderId="22" xfId="0" applyFont="1" applyFill="1" applyBorder="1" applyProtection="1">
      <alignment vertical="center"/>
    </xf>
    <xf numFmtId="176" fontId="45" fillId="24" borderId="22" xfId="0" applyNumberFormat="1" applyFont="1" applyFill="1" applyBorder="1" applyProtection="1">
      <alignment vertical="center"/>
    </xf>
    <xf numFmtId="0" fontId="46" fillId="24" borderId="19" xfId="0" applyFont="1" applyFill="1" applyBorder="1" applyProtection="1">
      <alignment vertical="center"/>
    </xf>
    <xf numFmtId="0" fontId="42" fillId="24" borderId="45" xfId="0" applyFont="1" applyFill="1" applyBorder="1" applyAlignment="1" applyProtection="1">
      <alignment horizontal="center" vertical="center"/>
    </xf>
    <xf numFmtId="0" fontId="45" fillId="25" borderId="94" xfId="0" applyFont="1" applyFill="1" applyBorder="1" applyProtection="1">
      <alignment vertical="center"/>
    </xf>
    <xf numFmtId="0" fontId="42" fillId="25" borderId="97" xfId="0" applyFont="1" applyFill="1" applyBorder="1" applyProtection="1">
      <alignment vertical="center"/>
    </xf>
    <xf numFmtId="176" fontId="42" fillId="25" borderId="97" xfId="0" applyNumberFormat="1" applyFont="1" applyFill="1" applyBorder="1" applyProtection="1">
      <alignment vertical="center"/>
    </xf>
    <xf numFmtId="0" fontId="42" fillId="25" borderId="111" xfId="0" applyFont="1" applyFill="1" applyBorder="1" applyProtection="1">
      <alignment vertical="center"/>
    </xf>
    <xf numFmtId="0" fontId="42" fillId="24" borderId="80" xfId="0" applyFont="1" applyFill="1" applyBorder="1" applyAlignment="1" applyProtection="1">
      <alignment horizontal="center" vertical="center"/>
    </xf>
    <xf numFmtId="192" fontId="42" fillId="25" borderId="113" xfId="0" applyNumberFormat="1" applyFont="1" applyFill="1" applyBorder="1" applyAlignment="1" applyProtection="1">
      <alignment vertical="center"/>
    </xf>
    <xf numFmtId="0" fontId="42" fillId="25" borderId="110" xfId="0" applyFont="1" applyFill="1" applyBorder="1" applyAlignment="1" applyProtection="1">
      <alignment vertical="center"/>
    </xf>
    <xf numFmtId="186" fontId="42" fillId="25" borderId="112" xfId="33" applyNumberFormat="1" applyFont="1" applyFill="1" applyBorder="1" applyProtection="1">
      <alignment vertical="center"/>
    </xf>
    <xf numFmtId="176" fontId="45" fillId="25" borderId="115" xfId="0" applyNumberFormat="1" applyFont="1" applyFill="1" applyBorder="1" applyAlignment="1" applyProtection="1">
      <alignment horizontal="right" vertical="center"/>
    </xf>
    <xf numFmtId="176" fontId="45" fillId="25" borderId="116" xfId="0" applyNumberFormat="1" applyFont="1" applyFill="1" applyBorder="1" applyProtection="1">
      <alignment vertical="center"/>
    </xf>
    <xf numFmtId="0" fontId="45" fillId="25" borderId="95" xfId="0" applyFont="1" applyFill="1" applyBorder="1" applyProtection="1">
      <alignment vertical="center"/>
    </xf>
    <xf numFmtId="38" fontId="42" fillId="25" borderId="99" xfId="33" applyFont="1" applyFill="1" applyBorder="1" applyProtection="1">
      <alignment vertical="center"/>
    </xf>
    <xf numFmtId="176" fontId="45" fillId="25" borderId="130" xfId="0" applyNumberFormat="1" applyFont="1" applyFill="1" applyBorder="1" applyAlignment="1" applyProtection="1">
      <alignment horizontal="right" vertical="center"/>
    </xf>
    <xf numFmtId="176" fontId="45" fillId="25" borderId="176" xfId="0" applyNumberFormat="1" applyFont="1" applyFill="1" applyBorder="1" applyProtection="1">
      <alignment vertical="center"/>
    </xf>
    <xf numFmtId="0" fontId="42" fillId="25" borderId="119" xfId="0" applyFont="1" applyFill="1" applyBorder="1" applyProtection="1">
      <alignment vertical="center"/>
    </xf>
    <xf numFmtId="0" fontId="42" fillId="31" borderId="10" xfId="0" applyFont="1" applyFill="1" applyBorder="1" applyProtection="1">
      <alignment vertical="center"/>
    </xf>
    <xf numFmtId="0" fontId="42" fillId="31" borderId="22" xfId="0" applyFont="1" applyFill="1" applyBorder="1" applyProtection="1">
      <alignment vertical="center"/>
    </xf>
    <xf numFmtId="38" fontId="42" fillId="31" borderId="22" xfId="33" applyFont="1" applyFill="1" applyBorder="1" applyProtection="1">
      <alignment vertical="center"/>
    </xf>
    <xf numFmtId="176" fontId="45" fillId="31" borderId="22" xfId="0" applyNumberFormat="1" applyFont="1" applyFill="1" applyBorder="1" applyProtection="1">
      <alignment vertical="center"/>
    </xf>
    <xf numFmtId="38" fontId="42" fillId="25" borderId="21" xfId="33" applyFont="1" applyFill="1" applyBorder="1" applyProtection="1">
      <alignment vertical="center"/>
    </xf>
    <xf numFmtId="0" fontId="42" fillId="25" borderId="170" xfId="0" applyFont="1" applyFill="1" applyBorder="1" applyProtection="1">
      <alignment vertical="center"/>
    </xf>
    <xf numFmtId="0" fontId="42" fillId="25" borderId="134" xfId="0" applyFont="1" applyFill="1" applyBorder="1" applyAlignment="1" applyProtection="1">
      <alignment horizontal="right" vertical="center"/>
    </xf>
    <xf numFmtId="0" fontId="42" fillId="25" borderId="136" xfId="0" applyFont="1" applyFill="1" applyBorder="1" applyAlignment="1" applyProtection="1">
      <alignment horizontal="center" vertical="center"/>
    </xf>
    <xf numFmtId="0" fontId="42" fillId="25" borderId="112" xfId="0" applyFont="1" applyFill="1" applyBorder="1" applyAlignment="1" applyProtection="1">
      <alignment horizontal="center" vertical="center"/>
    </xf>
    <xf numFmtId="10" fontId="42" fillId="25" borderId="112" xfId="0" applyNumberFormat="1" applyFont="1" applyFill="1" applyBorder="1" applyAlignment="1" applyProtection="1">
      <alignment horizontal="right" vertical="center"/>
    </xf>
    <xf numFmtId="0" fontId="42" fillId="24" borderId="66" xfId="0" applyFont="1" applyFill="1" applyBorder="1" applyAlignment="1" applyProtection="1">
      <alignment horizontal="center" vertical="center"/>
    </xf>
    <xf numFmtId="0" fontId="42" fillId="24" borderId="61" xfId="0" applyFont="1" applyFill="1" applyBorder="1" applyProtection="1">
      <alignment vertical="center"/>
    </xf>
    <xf numFmtId="0" fontId="42" fillId="24" borderId="84" xfId="0" applyFont="1" applyFill="1" applyBorder="1" applyProtection="1">
      <alignment vertical="center"/>
    </xf>
    <xf numFmtId="176" fontId="45" fillId="24" borderId="84" xfId="0" applyNumberFormat="1" applyFont="1" applyFill="1" applyBorder="1" applyProtection="1">
      <alignment vertical="center"/>
    </xf>
    <xf numFmtId="0" fontId="17" fillId="25" borderId="0" xfId="0" applyFont="1" applyFill="1" applyAlignment="1" applyProtection="1">
      <alignment horizontal="center" vertical="center"/>
    </xf>
    <xf numFmtId="187" fontId="45" fillId="25" borderId="0" xfId="0" applyNumberFormat="1" applyFont="1" applyFill="1" applyBorder="1" applyProtection="1">
      <alignment vertical="center"/>
    </xf>
    <xf numFmtId="188" fontId="45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3" fillId="30" borderId="11" xfId="46" applyFont="1" applyFill="1" applyBorder="1" applyAlignment="1" applyProtection="1">
      <alignment horizontal="center" vertical="center" wrapText="1"/>
    </xf>
    <xf numFmtId="0" fontId="73" fillId="30" borderId="123" xfId="46" applyFont="1" applyFill="1" applyBorder="1" applyAlignment="1" applyProtection="1">
      <alignment horizontal="center" vertical="center" wrapText="1"/>
    </xf>
    <xf numFmtId="0" fontId="47" fillId="0" borderId="26" xfId="0" applyFont="1" applyFill="1" applyBorder="1" applyAlignment="1">
      <alignment vertical="center"/>
    </xf>
    <xf numFmtId="0" fontId="15" fillId="0" borderId="41" xfId="0" applyNumberFormat="1" applyFont="1" applyFill="1" applyBorder="1" applyAlignment="1" applyProtection="1">
      <alignment horizontal="left" vertical="center" wrapText="1"/>
    </xf>
    <xf numFmtId="176" fontId="45" fillId="31" borderId="22" xfId="0" applyNumberFormat="1" applyFont="1" applyFill="1" applyBorder="1" applyAlignment="1" applyProtection="1">
      <alignment horizontal="right" vertical="center"/>
    </xf>
    <xf numFmtId="185" fontId="42" fillId="25" borderId="112" xfId="0" applyNumberFormat="1" applyFont="1" applyFill="1" applyBorder="1" applyProtection="1">
      <alignment vertical="center"/>
      <protection locked="0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6" fillId="31" borderId="19" xfId="0" applyFont="1" applyFill="1" applyBorder="1" applyProtection="1">
      <alignment vertical="center"/>
    </xf>
    <xf numFmtId="176" fontId="42" fillId="33" borderId="0" xfId="0" applyNumberFormat="1" applyFont="1" applyFill="1" applyBorder="1" applyProtection="1">
      <alignment vertical="center"/>
      <protection locked="0"/>
    </xf>
    <xf numFmtId="176" fontId="42" fillId="33" borderId="0" xfId="0" applyNumberFormat="1" applyFont="1" applyFill="1" applyBorder="1">
      <alignment vertical="center"/>
    </xf>
    <xf numFmtId="49" fontId="8" fillId="0" borderId="41" xfId="50" applyNumberFormat="1" applyFont="1" applyBorder="1" applyAlignment="1">
      <alignment vertical="center"/>
    </xf>
    <xf numFmtId="0" fontId="8" fillId="0" borderId="41" xfId="50" applyFont="1" applyFill="1" applyBorder="1" applyAlignment="1">
      <alignment vertical="center"/>
    </xf>
    <xf numFmtId="49" fontId="8" fillId="0" borderId="41" xfId="50" applyNumberFormat="1" applyFont="1" applyBorder="1"/>
    <xf numFmtId="49" fontId="8" fillId="0" borderId="41" xfId="0" applyNumberFormat="1" applyFont="1" applyBorder="1">
      <alignment vertical="center"/>
    </xf>
    <xf numFmtId="0" fontId="8" fillId="0" borderId="41" xfId="0" applyFont="1" applyBorder="1">
      <alignment vertical="center"/>
    </xf>
    <xf numFmtId="0" fontId="1" fillId="0" borderId="41" xfId="44" applyFont="1" applyBorder="1" applyAlignment="1">
      <alignment vertical="center" wrapText="1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194" fontId="8" fillId="0" borderId="41" xfId="0" applyNumberFormat="1" applyFont="1" applyBorder="1">
      <alignment vertical="center"/>
    </xf>
    <xf numFmtId="0" fontId="10" fillId="0" borderId="26" xfId="0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 shrinkToFit="1"/>
    </xf>
    <xf numFmtId="184" fontId="15" fillId="24" borderId="50" xfId="0" applyNumberFormat="1" applyFont="1" applyFill="1" applyBorder="1" applyAlignment="1">
      <alignment horizontal="center" vertical="center" wrapText="1"/>
    </xf>
    <xf numFmtId="184" fontId="15" fillId="24" borderId="60" xfId="0" applyNumberFormat="1" applyFont="1" applyFill="1" applyBorder="1" applyAlignment="1">
      <alignment horizontal="center" vertical="center" wrapText="1"/>
    </xf>
    <xf numFmtId="184" fontId="15" fillId="24" borderId="62" xfId="0" applyNumberFormat="1" applyFont="1" applyFill="1" applyBorder="1" applyAlignment="1">
      <alignment horizontal="center" vertical="center" wrapText="1"/>
    </xf>
    <xf numFmtId="184" fontId="15" fillId="24" borderId="36" xfId="0" applyNumberFormat="1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/>
    </xf>
    <xf numFmtId="0" fontId="15" fillId="24" borderId="91" xfId="0" applyFont="1" applyFill="1" applyBorder="1" applyAlignment="1">
      <alignment horizontal="center" vertical="center"/>
    </xf>
    <xf numFmtId="0" fontId="15" fillId="24" borderId="62" xfId="0" applyNumberFormat="1" applyFont="1" applyFill="1" applyBorder="1" applyAlignment="1">
      <alignment horizontal="center" vertical="center" wrapText="1"/>
    </xf>
    <xf numFmtId="0" fontId="15" fillId="24" borderId="3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/>
    </xf>
    <xf numFmtId="0" fontId="15" fillId="24" borderId="40" xfId="0" applyFont="1" applyFill="1" applyBorder="1" applyAlignment="1">
      <alignment horizontal="center" vertical="center"/>
    </xf>
    <xf numFmtId="0" fontId="15" fillId="24" borderId="64" xfId="0" applyFont="1" applyFill="1" applyBorder="1" applyAlignment="1">
      <alignment horizontal="center" vertical="center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65" xfId="0" applyFont="1" applyFill="1" applyBorder="1" applyAlignment="1">
      <alignment horizontal="center" vertical="center" wrapText="1"/>
    </xf>
    <xf numFmtId="0" fontId="15" fillId="24" borderId="62" xfId="0" applyNumberFormat="1" applyFont="1" applyFill="1" applyBorder="1" applyAlignment="1">
      <alignment horizontal="center" vertical="center" wrapText="1" shrinkToFit="1"/>
    </xf>
    <xf numFmtId="0" fontId="15" fillId="24" borderId="36" xfId="0" applyNumberFormat="1" applyFont="1" applyFill="1" applyBorder="1" applyAlignment="1">
      <alignment horizontal="center" vertical="center" wrapText="1" shrinkToFit="1"/>
    </xf>
    <xf numFmtId="0" fontId="57" fillId="30" borderId="15" xfId="47" applyFont="1" applyFill="1" applyBorder="1" applyAlignment="1" applyProtection="1">
      <alignment horizontal="distributed" vertical="center" wrapText="1"/>
    </xf>
    <xf numFmtId="0" fontId="57" fillId="30" borderId="28" xfId="47" applyFont="1" applyFill="1" applyBorder="1" applyAlignment="1" applyProtection="1">
      <alignment horizontal="distributed" vertical="center"/>
    </xf>
    <xf numFmtId="0" fontId="57" fillId="30" borderId="123" xfId="47" applyFont="1" applyFill="1" applyBorder="1" applyAlignment="1" applyProtection="1">
      <alignment horizontal="distributed" vertical="center"/>
    </xf>
    <xf numFmtId="0" fontId="57" fillId="30" borderId="42" xfId="47" applyFont="1" applyFill="1" applyBorder="1" applyAlignment="1" applyProtection="1">
      <alignment horizontal="distributed" vertical="center"/>
    </xf>
    <xf numFmtId="0" fontId="69" fillId="30" borderId="45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center" vertical="center"/>
    </xf>
    <xf numFmtId="0" fontId="69" fillId="30" borderId="47" xfId="47" applyFont="1" applyFill="1" applyBorder="1" applyAlignment="1" applyProtection="1">
      <alignment horizontal="center" vertical="center"/>
    </xf>
    <xf numFmtId="176" fontId="69" fillId="30" borderId="30" xfId="47" applyNumberFormat="1" applyFont="1" applyFill="1" applyBorder="1" applyAlignment="1" applyProtection="1">
      <alignment horizontal="right" vertical="center"/>
    </xf>
    <xf numFmtId="176" fontId="69" fillId="30" borderId="49" xfId="47" applyNumberFormat="1" applyFont="1" applyFill="1" applyBorder="1" applyAlignment="1" applyProtection="1">
      <alignment horizontal="right" vertical="center"/>
    </xf>
    <xf numFmtId="176" fontId="69" fillId="30" borderId="47" xfId="47" applyNumberFormat="1" applyFont="1" applyFill="1" applyBorder="1" applyAlignment="1" applyProtection="1">
      <alignment horizontal="right" vertical="center"/>
    </xf>
    <xf numFmtId="0" fontId="69" fillId="30" borderId="30" xfId="47" applyFont="1" applyFill="1" applyBorder="1" applyAlignment="1" applyProtection="1">
      <alignment horizontal="center" vertical="center"/>
    </xf>
    <xf numFmtId="0" fontId="69" fillId="30" borderId="41" xfId="47" applyFont="1" applyFill="1" applyBorder="1" applyAlignment="1" applyProtection="1">
      <alignment horizontal="center" vertical="center"/>
    </xf>
    <xf numFmtId="0" fontId="69" fillId="30" borderId="10" xfId="47" applyFont="1" applyFill="1" applyBorder="1" applyAlignment="1" applyProtection="1">
      <alignment horizontal="center" vertical="center"/>
    </xf>
    <xf numFmtId="0" fontId="69" fillId="30" borderId="46" xfId="47" applyFont="1" applyFill="1" applyBorder="1" applyAlignment="1" applyProtection="1">
      <alignment horizontal="center" vertical="center"/>
    </xf>
    <xf numFmtId="0" fontId="69" fillId="30" borderId="150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center" vertical="center"/>
    </xf>
    <xf numFmtId="0" fontId="69" fillId="30" borderId="100" xfId="47" applyFont="1" applyFill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  <protection locked="0"/>
    </xf>
    <xf numFmtId="176" fontId="69" fillId="0" borderId="139" xfId="47" applyNumberFormat="1" applyFont="1" applyBorder="1" applyAlignment="1" applyProtection="1">
      <alignment horizontal="right" vertical="center"/>
      <protection locked="0"/>
    </xf>
    <xf numFmtId="176" fontId="69" fillId="0" borderId="100" xfId="47" applyNumberFormat="1" applyFont="1" applyBorder="1" applyAlignment="1" applyProtection="1">
      <alignment horizontal="right" vertical="center"/>
      <protection locked="0"/>
    </xf>
    <xf numFmtId="0" fontId="69" fillId="0" borderId="101" xfId="47" applyFont="1" applyBorder="1" applyAlignment="1" applyProtection="1">
      <alignment horizontal="center" vertical="center"/>
    </xf>
    <xf numFmtId="0" fontId="69" fillId="0" borderId="139" xfId="47" applyFont="1" applyBorder="1" applyAlignment="1" applyProtection="1">
      <alignment horizontal="center" vertical="center"/>
    </xf>
    <xf numFmtId="0" fontId="55" fillId="30" borderId="15" xfId="47" applyFont="1" applyFill="1" applyBorder="1" applyAlignment="1" applyProtection="1">
      <alignment horizontal="distributed" vertical="center"/>
    </xf>
    <xf numFmtId="0" fontId="55" fillId="30" borderId="28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72" fillId="0" borderId="26" xfId="47" applyFont="1" applyBorder="1" applyAlignment="1" applyProtection="1">
      <alignment horizontal="left" vertical="top" wrapText="1"/>
      <protection locked="0"/>
    </xf>
    <xf numFmtId="0" fontId="72" fillId="0" borderId="0" xfId="47" applyFont="1" applyBorder="1" applyAlignment="1" applyProtection="1">
      <alignment horizontal="left" vertical="top" wrapText="1"/>
      <protection locked="0"/>
    </xf>
    <xf numFmtId="0" fontId="72" fillId="0" borderId="38" xfId="47" applyFont="1" applyBorder="1" applyAlignment="1" applyProtection="1">
      <alignment horizontal="left" vertical="top" wrapText="1"/>
      <protection locked="0"/>
    </xf>
    <xf numFmtId="0" fontId="72" fillId="0" borderId="65" xfId="47" applyFont="1" applyBorder="1" applyAlignment="1" applyProtection="1">
      <alignment horizontal="left" vertical="top" wrapText="1"/>
      <protection locked="0"/>
    </xf>
    <xf numFmtId="0" fontId="72" fillId="0" borderId="81" xfId="47" applyFont="1" applyBorder="1" applyAlignment="1" applyProtection="1">
      <alignment horizontal="left" vertical="top" wrapText="1"/>
      <protection locked="0"/>
    </xf>
    <xf numFmtId="0" fontId="72" fillId="0" borderId="57" xfId="47" applyFont="1" applyBorder="1" applyAlignment="1" applyProtection="1">
      <alignment horizontal="left" vertical="top" wrapText="1"/>
      <protection locked="0"/>
    </xf>
    <xf numFmtId="0" fontId="72" fillId="0" borderId="63" xfId="47" applyFont="1" applyBorder="1" applyAlignment="1" applyProtection="1">
      <alignment horizontal="left" vertical="top" wrapText="1"/>
      <protection locked="0"/>
    </xf>
    <xf numFmtId="0" fontId="72" fillId="0" borderId="40" xfId="47" applyFont="1" applyBorder="1" applyAlignment="1" applyProtection="1">
      <alignment horizontal="left" vertical="top" wrapText="1"/>
      <protection locked="0"/>
    </xf>
    <xf numFmtId="0" fontId="72" fillId="0" borderId="179" xfId="47" applyFont="1" applyBorder="1" applyAlignment="1" applyProtection="1">
      <alignment horizontal="left" vertical="top" wrapText="1"/>
      <protection locked="0"/>
    </xf>
    <xf numFmtId="0" fontId="69" fillId="30" borderId="152" xfId="47" applyFont="1" applyFill="1" applyBorder="1" applyAlignment="1" applyProtection="1">
      <alignment horizontal="center" vertical="center"/>
    </xf>
    <xf numFmtId="0" fontId="69" fillId="30" borderId="12" xfId="47" applyFont="1" applyFill="1" applyBorder="1" applyAlignment="1" applyProtection="1">
      <alignment horizontal="center" vertical="center"/>
    </xf>
    <xf numFmtId="176" fontId="69" fillId="30" borderId="51" xfId="47" applyNumberFormat="1" applyFont="1" applyFill="1" applyBorder="1" applyAlignment="1" applyProtection="1">
      <alignment horizontal="right" vertical="center"/>
    </xf>
    <xf numFmtId="176" fontId="69" fillId="30" borderId="152" xfId="47" applyNumberFormat="1" applyFont="1" applyFill="1" applyBorder="1" applyAlignment="1" applyProtection="1">
      <alignment horizontal="right" vertical="center"/>
    </xf>
    <xf numFmtId="176" fontId="69" fillId="30" borderId="12" xfId="47" applyNumberFormat="1" applyFont="1" applyFill="1" applyBorder="1" applyAlignment="1" applyProtection="1">
      <alignment horizontal="right" vertical="center"/>
    </xf>
    <xf numFmtId="0" fontId="69" fillId="30" borderId="51" xfId="47" applyFont="1" applyFill="1" applyBorder="1" applyAlignment="1" applyProtection="1">
      <alignment horizontal="center" vertical="center"/>
    </xf>
    <xf numFmtId="0" fontId="69" fillId="30" borderId="153" xfId="47" applyFont="1" applyFill="1" applyBorder="1" applyAlignment="1" applyProtection="1">
      <alignment horizontal="center" vertical="center"/>
    </xf>
    <xf numFmtId="0" fontId="72" fillId="30" borderId="51" xfId="47" applyFont="1" applyFill="1" applyBorder="1" applyAlignment="1" applyProtection="1">
      <alignment horizontal="distributed" vertical="center" indent="2"/>
    </xf>
    <xf numFmtId="0" fontId="69" fillId="30" borderId="152" xfId="47" applyFont="1" applyFill="1" applyBorder="1" applyAlignment="1" applyProtection="1">
      <alignment horizontal="distributed" vertical="center" indent="2"/>
    </xf>
    <xf numFmtId="58" fontId="6" fillId="0" borderId="21" xfId="47" applyNumberFormat="1" applyBorder="1" applyAlignment="1" applyProtection="1">
      <alignment horizontal="center" vertical="center"/>
      <protection locked="0"/>
    </xf>
    <xf numFmtId="0" fontId="6" fillId="0" borderId="21" xfId="47" applyBorder="1" applyAlignment="1" applyProtection="1">
      <alignment horizontal="center" vertical="center"/>
      <protection locked="0"/>
    </xf>
    <xf numFmtId="0" fontId="6" fillId="0" borderId="30" xfId="47" applyBorder="1" applyAlignment="1" applyProtection="1">
      <alignment horizontal="center" vertical="center"/>
      <protection locked="0"/>
    </xf>
    <xf numFmtId="0" fontId="69" fillId="30" borderId="15" xfId="47" applyFont="1" applyFill="1" applyBorder="1" applyAlignment="1" applyProtection="1">
      <alignment horizontal="distributed" vertical="center"/>
    </xf>
    <xf numFmtId="0" fontId="69" fillId="30" borderId="28" xfId="47" applyFont="1" applyFill="1" applyBorder="1" applyAlignment="1" applyProtection="1">
      <alignment horizontal="distributed" vertical="center"/>
    </xf>
    <xf numFmtId="0" fontId="69" fillId="30" borderId="140" xfId="47" applyFont="1" applyFill="1" applyBorder="1" applyAlignment="1" applyProtection="1">
      <alignment horizontal="distributed" vertical="center"/>
    </xf>
    <xf numFmtId="176" fontId="69" fillId="0" borderId="143" xfId="47" applyNumberFormat="1" applyFont="1" applyBorder="1" applyAlignment="1" applyProtection="1">
      <alignment horizontal="center" vertical="center"/>
      <protection locked="0"/>
    </xf>
    <xf numFmtId="176" fontId="69" fillId="0" borderId="87" xfId="47" applyNumberFormat="1" applyFont="1" applyBorder="1" applyAlignment="1" applyProtection="1">
      <alignment horizontal="center" vertical="center"/>
      <protection locked="0"/>
    </xf>
    <xf numFmtId="0" fontId="69" fillId="30" borderId="80" xfId="47" applyFont="1" applyFill="1" applyBorder="1" applyAlignment="1" applyProtection="1">
      <alignment horizontal="distributed" vertical="center" wrapText="1"/>
    </xf>
    <xf numFmtId="0" fontId="69" fillId="30" borderId="32" xfId="47" applyFont="1" applyFill="1" applyBorder="1" applyAlignment="1" applyProtection="1">
      <alignment horizontal="distributed" vertical="center" wrapText="1"/>
    </xf>
    <xf numFmtId="0" fontId="69" fillId="30" borderId="26" xfId="47" applyFont="1" applyFill="1" applyBorder="1" applyAlignment="1" applyProtection="1">
      <alignment horizontal="distributed" vertical="center" wrapText="1"/>
    </xf>
    <xf numFmtId="0" fontId="69" fillId="0" borderId="31" xfId="47" applyFont="1" applyBorder="1" applyAlignment="1" applyProtection="1">
      <alignment horizontal="center" vertical="center"/>
      <protection locked="0"/>
    </xf>
    <xf numFmtId="0" fontId="69" fillId="0" borderId="32" xfId="47" applyFont="1" applyBorder="1" applyAlignment="1" applyProtection="1">
      <alignment horizontal="center" vertical="center"/>
      <protection locked="0"/>
    </xf>
    <xf numFmtId="0" fontId="69" fillId="0" borderId="154" xfId="47" applyFont="1" applyBorder="1" applyAlignment="1" applyProtection="1">
      <alignment horizontal="center" vertical="center"/>
      <protection locked="0"/>
    </xf>
    <xf numFmtId="0" fontId="69" fillId="30" borderId="59" xfId="47" applyFont="1" applyFill="1" applyBorder="1" applyAlignment="1" applyProtection="1">
      <alignment horizontal="center" vertical="center"/>
    </xf>
    <xf numFmtId="0" fontId="59" fillId="0" borderId="163" xfId="47" applyFont="1" applyFill="1" applyBorder="1" applyAlignment="1" applyProtection="1">
      <alignment horizontal="distributed" vertical="center" wrapText="1"/>
    </xf>
    <xf numFmtId="0" fontId="59" fillId="0" borderId="164" xfId="47" applyFont="1" applyFill="1" applyBorder="1" applyAlignment="1" applyProtection="1">
      <alignment horizontal="distributed" vertical="center"/>
    </xf>
    <xf numFmtId="0" fontId="58" fillId="0" borderId="164" xfId="47" applyFont="1" applyFill="1" applyBorder="1" applyAlignment="1" applyProtection="1">
      <alignment horizontal="center" vertical="center"/>
    </xf>
    <xf numFmtId="0" fontId="58" fillId="0" borderId="165" xfId="47" applyFont="1" applyFill="1" applyBorder="1" applyAlignment="1" applyProtection="1">
      <alignment horizontal="center" vertical="center"/>
    </xf>
    <xf numFmtId="176" fontId="58" fillId="0" borderId="166" xfId="47" applyNumberFormat="1" applyFont="1" applyFill="1" applyBorder="1" applyAlignment="1" applyProtection="1">
      <alignment horizontal="right" vertical="center"/>
      <protection locked="0"/>
    </xf>
    <xf numFmtId="176" fontId="58" fillId="0" borderId="164" xfId="47" applyNumberFormat="1" applyFont="1" applyFill="1" applyBorder="1" applyAlignment="1" applyProtection="1">
      <alignment horizontal="right" vertical="center"/>
      <protection locked="0"/>
    </xf>
    <xf numFmtId="176" fontId="58" fillId="0" borderId="165" xfId="47" applyNumberFormat="1" applyFont="1" applyFill="1" applyBorder="1" applyAlignment="1" applyProtection="1">
      <alignment horizontal="right" vertical="center"/>
      <protection locked="0"/>
    </xf>
    <xf numFmtId="0" fontId="58" fillId="0" borderId="166" xfId="47" applyFont="1" applyFill="1" applyBorder="1" applyAlignment="1" applyProtection="1">
      <alignment horizontal="center" vertical="center"/>
    </xf>
    <xf numFmtId="0" fontId="58" fillId="0" borderId="167" xfId="47" applyFont="1" applyFill="1" applyBorder="1" applyAlignment="1" applyProtection="1">
      <alignment horizontal="center" vertical="center"/>
    </xf>
    <xf numFmtId="0" fontId="55" fillId="0" borderId="51" xfId="47" applyFont="1" applyBorder="1" applyAlignment="1" applyProtection="1">
      <alignment horizontal="center" vertical="center"/>
    </xf>
    <xf numFmtId="0" fontId="55" fillId="0" borderId="12" xfId="47" applyFont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</xf>
    <xf numFmtId="176" fontId="69" fillId="0" borderId="139" xfId="47" applyNumberFormat="1" applyFont="1" applyBorder="1" applyAlignment="1" applyProtection="1">
      <alignment horizontal="right" vertical="center"/>
    </xf>
    <xf numFmtId="176" fontId="69" fillId="0" borderId="100" xfId="47" applyNumberFormat="1" applyFont="1" applyBorder="1" applyAlignment="1" applyProtection="1">
      <alignment horizontal="right" vertical="center"/>
    </xf>
    <xf numFmtId="0" fontId="69" fillId="0" borderId="151" xfId="47" applyFont="1" applyBorder="1" applyAlignment="1" applyProtection="1">
      <alignment horizontal="center" vertical="center"/>
    </xf>
    <xf numFmtId="0" fontId="69" fillId="30" borderId="136" xfId="47" applyFont="1" applyFill="1" applyBorder="1" applyAlignment="1" applyProtection="1">
      <alignment horizontal="center" vertical="center"/>
    </xf>
    <xf numFmtId="0" fontId="69" fillId="30" borderId="117" xfId="47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wrapText="1"/>
    </xf>
    <xf numFmtId="0" fontId="69" fillId="30" borderId="152" xfId="47" applyFont="1" applyFill="1" applyBorder="1" applyAlignment="1" applyProtection="1">
      <alignment horizontal="distributed" vertical="center"/>
    </xf>
    <xf numFmtId="0" fontId="69" fillId="30" borderId="156" xfId="47" applyFont="1" applyFill="1" applyBorder="1" applyAlignment="1" applyProtection="1">
      <alignment horizontal="distributed" vertical="center"/>
    </xf>
    <xf numFmtId="0" fontId="69" fillId="0" borderId="51" xfId="47" applyFont="1" applyBorder="1" applyAlignment="1" applyProtection="1">
      <alignment horizontal="center" vertical="center"/>
      <protection locked="0"/>
    </xf>
    <xf numFmtId="0" fontId="69" fillId="0" borderId="152" xfId="47" applyFont="1" applyBorder="1" applyAlignment="1" applyProtection="1">
      <alignment horizontal="center" vertical="center"/>
      <protection locked="0"/>
    </xf>
    <xf numFmtId="0" fontId="69" fillId="30" borderId="122" xfId="47" applyFont="1" applyFill="1" applyBorder="1" applyAlignment="1" applyProtection="1">
      <alignment horizontal="center" vertical="center"/>
    </xf>
    <xf numFmtId="0" fontId="69" fillId="30" borderId="95" xfId="47" applyFont="1" applyFill="1" applyBorder="1" applyAlignment="1" applyProtection="1">
      <alignment horizontal="center" vertical="center"/>
    </xf>
    <xf numFmtId="176" fontId="69" fillId="0" borderId="98" xfId="47" applyNumberFormat="1" applyFont="1" applyBorder="1" applyAlignment="1" applyProtection="1">
      <alignment horizontal="right" vertical="center"/>
      <protection locked="0"/>
    </xf>
    <xf numFmtId="176" fontId="69" fillId="0" borderId="122" xfId="47" applyNumberFormat="1" applyFont="1" applyBorder="1" applyAlignment="1" applyProtection="1">
      <alignment horizontal="right" vertical="center"/>
      <protection locked="0"/>
    </xf>
    <xf numFmtId="176" fontId="69" fillId="0" borderId="95" xfId="47" applyNumberFormat="1" applyFont="1" applyBorder="1" applyAlignment="1" applyProtection="1">
      <alignment horizontal="right" vertical="center"/>
      <protection locked="0"/>
    </xf>
    <xf numFmtId="0" fontId="69" fillId="0" borderId="98" xfId="47" applyFont="1" applyBorder="1" applyAlignment="1" applyProtection="1">
      <alignment horizontal="center" vertical="center"/>
    </xf>
    <xf numFmtId="0" fontId="69" fillId="0" borderId="122" xfId="47" applyFont="1" applyBorder="1" applyAlignment="1" applyProtection="1">
      <alignment horizontal="center" vertical="center"/>
    </xf>
    <xf numFmtId="0" fontId="69" fillId="30" borderId="146" xfId="47" applyFont="1" applyFill="1" applyBorder="1" applyAlignment="1" applyProtection="1">
      <alignment horizontal="distributed" vertical="center" wrapText="1"/>
    </xf>
    <xf numFmtId="0" fontId="69" fillId="30" borderId="138" xfId="47" applyFont="1" applyFill="1" applyBorder="1" applyAlignment="1" applyProtection="1">
      <alignment horizontal="distributed" vertical="center"/>
    </xf>
    <xf numFmtId="0" fontId="69" fillId="30" borderId="138" xfId="47" applyFont="1" applyFill="1" applyBorder="1" applyAlignment="1" applyProtection="1">
      <alignment horizontal="center" vertical="center"/>
    </xf>
    <xf numFmtId="0" fontId="69" fillId="30" borderId="94" xfId="47" applyFont="1" applyFill="1" applyBorder="1" applyAlignment="1" applyProtection="1">
      <alignment horizontal="center" vertical="center"/>
    </xf>
    <xf numFmtId="0" fontId="69" fillId="0" borderId="96" xfId="47" applyFont="1" applyBorder="1" applyAlignment="1" applyProtection="1">
      <alignment horizontal="center" vertical="center"/>
    </xf>
    <xf numFmtId="0" fontId="69" fillId="0" borderId="138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  <protection locked="0"/>
    </xf>
    <xf numFmtId="176" fontId="69" fillId="0" borderId="138" xfId="47" applyNumberFormat="1" applyFont="1" applyBorder="1" applyAlignment="1" applyProtection="1">
      <alignment horizontal="right" vertical="center"/>
      <protection locked="0"/>
    </xf>
    <xf numFmtId="176" fontId="69" fillId="0" borderId="94" xfId="47" applyNumberFormat="1" applyFont="1" applyBorder="1" applyAlignment="1" applyProtection="1">
      <alignment horizontal="right" vertical="center"/>
      <protection locked="0"/>
    </xf>
    <xf numFmtId="176" fontId="69" fillId="0" borderId="96" xfId="47" applyNumberFormat="1" applyFont="1" applyBorder="1" applyAlignment="1" applyProtection="1">
      <alignment horizontal="right" vertical="center"/>
    </xf>
    <xf numFmtId="176" fontId="69" fillId="0" borderId="138" xfId="47" applyNumberFormat="1" applyFont="1" applyBorder="1" applyAlignment="1" applyProtection="1">
      <alignment horizontal="right" vertical="center"/>
    </xf>
    <xf numFmtId="176" fontId="69" fillId="0" borderId="94" xfId="47" applyNumberFormat="1" applyFont="1" applyBorder="1" applyAlignment="1" applyProtection="1">
      <alignment horizontal="right" vertical="center"/>
    </xf>
    <xf numFmtId="0" fontId="69" fillId="0" borderId="147" xfId="47" applyFont="1" applyBorder="1" applyAlignment="1" applyProtection="1">
      <alignment horizontal="center" vertical="center"/>
    </xf>
    <xf numFmtId="0" fontId="69" fillId="30" borderId="148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distributed" vertical="center"/>
    </xf>
    <xf numFmtId="58" fontId="69" fillId="0" borderId="64" xfId="47" applyNumberFormat="1" applyFont="1" applyBorder="1" applyAlignment="1" applyProtection="1">
      <alignment horizontal="center" vertical="center"/>
      <protection locked="0"/>
    </xf>
    <xf numFmtId="0" fontId="69" fillId="0" borderId="62" xfId="47" applyFont="1" applyBorder="1" applyAlignment="1" applyProtection="1">
      <alignment horizontal="center" vertical="center"/>
      <protection locked="0"/>
    </xf>
    <xf numFmtId="0" fontId="69" fillId="0" borderId="181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distributed" vertical="center" wrapText="1"/>
    </xf>
    <xf numFmtId="0" fontId="69" fillId="30" borderId="23" xfId="47" applyFont="1" applyFill="1" applyBorder="1" applyAlignment="1" applyProtection="1">
      <alignment horizontal="distributed" vertical="center" wrapText="1"/>
    </xf>
    <xf numFmtId="0" fontId="69" fillId="30" borderId="169" xfId="47" applyFont="1" applyFill="1" applyBorder="1" applyAlignment="1" applyProtection="1">
      <alignment horizontal="distributed" vertical="center" wrapText="1"/>
    </xf>
    <xf numFmtId="0" fontId="69" fillId="30" borderId="41" xfId="47" applyFont="1" applyFill="1" applyBorder="1" applyAlignment="1" applyProtection="1">
      <alignment horizontal="distributed" vertical="center"/>
    </xf>
    <xf numFmtId="0" fontId="69" fillId="30" borderId="137" xfId="47" applyFont="1" applyFill="1" applyBorder="1" applyAlignment="1" applyProtection="1">
      <alignment horizontal="distributed" vertical="center"/>
    </xf>
    <xf numFmtId="177" fontId="69" fillId="0" borderId="46" xfId="47" applyNumberFormat="1" applyFont="1" applyBorder="1" applyAlignment="1" applyProtection="1">
      <alignment horizontal="center" vertical="center"/>
      <protection locked="0"/>
    </xf>
    <xf numFmtId="177" fontId="69" fillId="0" borderId="41" xfId="47" applyNumberFormat="1" applyFont="1" applyBorder="1" applyAlignment="1" applyProtection="1">
      <alignment horizontal="center" vertical="center"/>
      <protection locked="0"/>
    </xf>
    <xf numFmtId="177" fontId="69" fillId="0" borderId="59" xfId="47" applyNumberFormat="1" applyFont="1" applyBorder="1" applyAlignment="1" applyProtection="1">
      <alignment horizontal="center" vertical="center"/>
      <protection locked="0"/>
    </xf>
    <xf numFmtId="177" fontId="69" fillId="0" borderId="172" xfId="47" applyNumberFormat="1" applyFont="1" applyBorder="1" applyAlignment="1" applyProtection="1">
      <alignment horizontal="center" vertical="center"/>
      <protection locked="0"/>
    </xf>
    <xf numFmtId="177" fontId="69" fillId="0" borderId="22" xfId="47" applyNumberFormat="1" applyFont="1" applyBorder="1" applyAlignment="1" applyProtection="1">
      <alignment horizontal="center" vertical="center"/>
      <protection locked="0"/>
    </xf>
    <xf numFmtId="176" fontId="69" fillId="0" borderId="98" xfId="47" applyNumberFormat="1" applyFont="1" applyBorder="1" applyAlignment="1" applyProtection="1">
      <alignment horizontal="right" vertical="center"/>
    </xf>
    <xf numFmtId="176" fontId="69" fillId="0" borderId="122" xfId="47" applyNumberFormat="1" applyFont="1" applyBorder="1" applyAlignment="1" applyProtection="1">
      <alignment horizontal="right" vertical="center"/>
    </xf>
    <xf numFmtId="176" fontId="69" fillId="0" borderId="95" xfId="47" applyNumberFormat="1" applyFont="1" applyBorder="1" applyAlignment="1" applyProtection="1">
      <alignment horizontal="right" vertical="center"/>
    </xf>
    <xf numFmtId="0" fontId="69" fillId="0" borderId="149" xfId="47" applyFont="1" applyBorder="1" applyAlignment="1" applyProtection="1">
      <alignment horizontal="center" vertical="center"/>
    </xf>
    <xf numFmtId="49" fontId="69" fillId="30" borderId="136" xfId="47" applyNumberFormat="1" applyFont="1" applyFill="1" applyBorder="1" applyAlignment="1" applyProtection="1">
      <alignment horizontal="center" vertical="center"/>
    </xf>
    <xf numFmtId="0" fontId="70" fillId="30" borderId="157" xfId="47" applyFont="1" applyFill="1" applyBorder="1" applyAlignment="1" applyProtection="1">
      <alignment horizontal="center" vertical="center"/>
    </xf>
    <xf numFmtId="0" fontId="70" fillId="30" borderId="158" xfId="47" applyFont="1" applyFill="1" applyBorder="1" applyAlignment="1" applyProtection="1">
      <alignment horizontal="center" vertical="center"/>
    </xf>
    <xf numFmtId="0" fontId="70" fillId="30" borderId="16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 indent="2"/>
    </xf>
    <xf numFmtId="0" fontId="69" fillId="30" borderId="50" xfId="47" applyFont="1" applyFill="1" applyBorder="1" applyAlignment="1" applyProtection="1">
      <alignment horizontal="distributed" vertical="center" indent="2"/>
    </xf>
    <xf numFmtId="0" fontId="69" fillId="30" borderId="31" xfId="47" applyFont="1" applyFill="1" applyBorder="1" applyAlignment="1" applyProtection="1">
      <alignment horizontal="distributed" vertical="center"/>
    </xf>
    <xf numFmtId="0" fontId="69" fillId="30" borderId="32" xfId="47" applyFont="1" applyFill="1" applyBorder="1" applyAlignment="1" applyProtection="1">
      <alignment horizontal="distributed" vertical="center"/>
    </xf>
    <xf numFmtId="0" fontId="69" fillId="30" borderId="26" xfId="47" applyFont="1" applyFill="1" applyBorder="1" applyAlignment="1" applyProtection="1">
      <alignment horizontal="distributed" vertical="center"/>
    </xf>
    <xf numFmtId="0" fontId="69" fillId="30" borderId="31" xfId="47" applyFont="1" applyFill="1" applyBorder="1" applyAlignment="1" applyProtection="1">
      <alignment horizontal="distributed" vertical="center"/>
      <protection locked="0"/>
    </xf>
    <xf numFmtId="0" fontId="69" fillId="30" borderId="32" xfId="47" applyFont="1" applyFill="1" applyBorder="1" applyAlignment="1" applyProtection="1">
      <alignment horizontal="distributed" vertical="center"/>
      <protection locked="0"/>
    </xf>
    <xf numFmtId="0" fontId="69" fillId="30" borderId="53" xfId="47" applyFont="1" applyFill="1" applyBorder="1" applyAlignment="1" applyProtection="1">
      <alignment horizontal="distributed" vertical="center"/>
      <protection locked="0"/>
    </xf>
    <xf numFmtId="0" fontId="69" fillId="0" borderId="155" xfId="47" applyFont="1" applyBorder="1" applyAlignment="1" applyProtection="1">
      <alignment horizontal="center" vertical="center" shrinkToFit="1"/>
      <protection locked="0"/>
    </xf>
    <xf numFmtId="0" fontId="69" fillId="0" borderId="26" xfId="47" applyFont="1" applyBorder="1" applyAlignment="1" applyProtection="1">
      <alignment horizontal="center" vertical="center" shrinkToFit="1"/>
      <protection locked="0"/>
    </xf>
    <xf numFmtId="0" fontId="69" fillId="0" borderId="74" xfId="47" applyFont="1" applyBorder="1" applyAlignment="1" applyProtection="1">
      <alignment horizontal="center" vertical="center"/>
    </xf>
    <xf numFmtId="0" fontId="69" fillId="0" borderId="28" xfId="47" applyFont="1" applyBorder="1" applyAlignment="1" applyProtection="1">
      <alignment horizontal="center" vertical="center"/>
    </xf>
    <xf numFmtId="0" fontId="69" fillId="30" borderId="28" xfId="47" applyFont="1" applyFill="1" applyBorder="1" applyAlignment="1" applyProtection="1">
      <alignment horizontal="distributed" vertical="center" textRotation="255"/>
    </xf>
    <xf numFmtId="0" fontId="69" fillId="30" borderId="140" xfId="47" applyFont="1" applyFill="1" applyBorder="1" applyAlignment="1" applyProtection="1">
      <alignment horizontal="distributed" vertical="center" textRotation="255"/>
    </xf>
    <xf numFmtId="0" fontId="69" fillId="30" borderId="152" xfId="47" applyFont="1" applyFill="1" applyBorder="1" applyAlignment="1" applyProtection="1">
      <alignment horizontal="distributed" vertical="center" textRotation="255"/>
    </xf>
    <xf numFmtId="0" fontId="69" fillId="30" borderId="156" xfId="47" applyFont="1" applyFill="1" applyBorder="1" applyAlignment="1" applyProtection="1">
      <alignment horizontal="distributed" vertical="center" textRotation="255"/>
    </xf>
    <xf numFmtId="0" fontId="69" fillId="30" borderId="135" xfId="47" applyFont="1" applyFill="1" applyBorder="1" applyAlignment="1" applyProtection="1">
      <alignment horizontal="distributed" vertical="center" wrapText="1"/>
    </xf>
    <xf numFmtId="0" fontId="69" fillId="30" borderId="144" xfId="47" applyFont="1" applyFill="1" applyBorder="1" applyAlignment="1" applyProtection="1">
      <alignment horizontal="distributed" vertical="center"/>
    </xf>
    <xf numFmtId="0" fontId="69" fillId="30" borderId="134" xfId="47" applyFont="1" applyFill="1" applyBorder="1" applyAlignment="1" applyProtection="1">
      <alignment horizontal="distributed" vertical="center"/>
    </xf>
    <xf numFmtId="0" fontId="69" fillId="30" borderId="157" xfId="47" applyFont="1" applyFill="1" applyBorder="1" applyAlignment="1" applyProtection="1">
      <alignment horizontal="distributed" vertical="center" wrapText="1"/>
    </xf>
    <xf numFmtId="0" fontId="69" fillId="30" borderId="158" xfId="47" applyFont="1" applyFill="1" applyBorder="1" applyAlignment="1" applyProtection="1">
      <alignment horizontal="distributed" vertical="center"/>
    </xf>
    <xf numFmtId="0" fontId="69" fillId="30" borderId="159" xfId="47" applyFont="1" applyFill="1" applyBorder="1" applyAlignment="1" applyProtection="1">
      <alignment horizontal="distributed" vertical="center"/>
    </xf>
    <xf numFmtId="0" fontId="69" fillId="0" borderId="168" xfId="47" applyFont="1" applyBorder="1" applyAlignment="1" applyProtection="1">
      <alignment horizontal="center" vertical="center"/>
      <protection locked="0"/>
    </xf>
    <xf numFmtId="0" fontId="69" fillId="0" borderId="23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center" vertical="center" wrapText="1"/>
    </xf>
    <xf numFmtId="0" fontId="69" fillId="30" borderId="23" xfId="47" applyFont="1" applyFill="1" applyBorder="1" applyAlignment="1" applyProtection="1">
      <alignment horizontal="center" vertical="center" wrapText="1"/>
    </xf>
    <xf numFmtId="0" fontId="69" fillId="30" borderId="169" xfId="47" applyFont="1" applyFill="1" applyBorder="1" applyAlignment="1" applyProtection="1">
      <alignment horizontal="center" vertical="center" wrapText="1"/>
    </xf>
    <xf numFmtId="176" fontId="69" fillId="0" borderId="168" xfId="47" applyNumberFormat="1" applyFont="1" applyBorder="1" applyAlignment="1" applyProtection="1">
      <alignment horizontal="center" vertical="center"/>
      <protection locked="0"/>
    </xf>
    <xf numFmtId="176" fontId="69" fillId="0" borderId="23" xfId="47" applyNumberFormat="1" applyFont="1" applyBorder="1" applyAlignment="1" applyProtection="1">
      <alignment horizontal="center" vertical="center"/>
      <protection locked="0"/>
    </xf>
    <xf numFmtId="0" fontId="69" fillId="30" borderId="12" xfId="47" applyNumberFormat="1" applyFont="1" applyFill="1" applyBorder="1" applyAlignment="1" applyProtection="1">
      <alignment horizontal="center" vertical="center"/>
    </xf>
    <xf numFmtId="0" fontId="69" fillId="30" borderId="23" xfId="47" applyNumberFormat="1" applyFont="1" applyFill="1" applyBorder="1" applyAlignment="1" applyProtection="1">
      <alignment horizontal="center" vertical="center"/>
    </xf>
    <xf numFmtId="0" fontId="69" fillId="30" borderId="169" xfId="47" applyNumberFormat="1" applyFont="1" applyFill="1" applyBorder="1" applyAlignment="1" applyProtection="1">
      <alignment horizontal="center" vertical="center"/>
    </xf>
    <xf numFmtId="0" fontId="69" fillId="30" borderId="61" xfId="47" applyFont="1" applyFill="1" applyBorder="1" applyAlignment="1" applyProtection="1">
      <alignment horizontal="center" vertical="center" wrapText="1"/>
    </xf>
    <xf numFmtId="0" fontId="69" fillId="30" borderId="84" xfId="47" applyFont="1" applyFill="1" applyBorder="1" applyAlignment="1" applyProtection="1">
      <alignment horizontal="center" vertical="center" wrapText="1"/>
    </xf>
    <xf numFmtId="0" fontId="69" fillId="30" borderId="173" xfId="47" applyFont="1" applyFill="1" applyBorder="1" applyAlignment="1" applyProtection="1">
      <alignment horizontal="center" vertical="center" wrapText="1"/>
    </xf>
    <xf numFmtId="176" fontId="69" fillId="0" borderId="174" xfId="47" applyNumberFormat="1" applyFont="1" applyBorder="1" applyAlignment="1" applyProtection="1">
      <alignment horizontal="center" vertical="center"/>
      <protection locked="0"/>
    </xf>
    <xf numFmtId="176" fontId="69" fillId="0" borderId="84" xfId="47" applyNumberFormat="1" applyFont="1" applyBorder="1" applyAlignment="1" applyProtection="1">
      <alignment horizontal="center" vertical="center"/>
      <protection locked="0"/>
    </xf>
    <xf numFmtId="0" fontId="69" fillId="30" borderId="61" xfId="47" applyNumberFormat="1" applyFont="1" applyFill="1" applyBorder="1" applyAlignment="1" applyProtection="1">
      <alignment horizontal="center" vertical="center"/>
    </xf>
    <xf numFmtId="0" fontId="69" fillId="30" borderId="84" xfId="47" applyNumberFormat="1" applyFont="1" applyFill="1" applyBorder="1" applyAlignment="1" applyProtection="1">
      <alignment horizontal="center" vertical="center"/>
    </xf>
    <xf numFmtId="0" fontId="69" fillId="30" borderId="173" xfId="47" applyNumberFormat="1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 textRotation="255"/>
    </xf>
    <xf numFmtId="0" fontId="69" fillId="30" borderId="44" xfId="47" applyFont="1" applyFill="1" applyBorder="1" applyAlignment="1" applyProtection="1">
      <alignment horizontal="distributed" vertical="center" textRotation="255"/>
    </xf>
    <xf numFmtId="0" fontId="69" fillId="30" borderId="80" xfId="47" applyFont="1" applyFill="1" applyBorder="1" applyAlignment="1" applyProtection="1">
      <alignment horizontal="distributed" vertical="center" textRotation="255"/>
    </xf>
    <xf numFmtId="0" fontId="69" fillId="30" borderId="32" xfId="47" applyFont="1" applyFill="1" applyBorder="1" applyAlignment="1" applyProtection="1">
      <alignment horizontal="distributed" vertical="center" textRotation="255"/>
    </xf>
    <xf numFmtId="0" fontId="69" fillId="30" borderId="16" xfId="47" applyFont="1" applyFill="1" applyBorder="1" applyAlignment="1" applyProtection="1">
      <alignment horizontal="distributed" vertical="center" textRotation="255"/>
    </xf>
    <xf numFmtId="0" fontId="69" fillId="30" borderId="141" xfId="47" applyFont="1" applyFill="1" applyBorder="1" applyAlignment="1" applyProtection="1">
      <alignment horizontal="distributed" vertical="center"/>
    </xf>
    <xf numFmtId="0" fontId="69" fillId="0" borderId="68" xfId="47" applyFont="1" applyBorder="1" applyAlignment="1" applyProtection="1">
      <alignment horizontal="center" vertical="center"/>
      <protection locked="0"/>
    </xf>
    <xf numFmtId="0" fontId="69" fillId="0" borderId="44" xfId="47" applyFont="1" applyBorder="1" applyAlignment="1" applyProtection="1">
      <alignment horizontal="center" vertical="center"/>
      <protection locked="0"/>
    </xf>
    <xf numFmtId="0" fontId="69" fillId="30" borderId="62" xfId="47" applyFont="1" applyFill="1" applyBorder="1" applyAlignment="1" applyProtection="1">
      <alignment horizontal="distributed" vertical="center"/>
    </xf>
    <xf numFmtId="0" fontId="69" fillId="30" borderId="180" xfId="47" applyFont="1" applyFill="1" applyBorder="1" applyAlignment="1" applyProtection="1">
      <alignment horizontal="distributed" vertical="center"/>
    </xf>
    <xf numFmtId="0" fontId="69" fillId="0" borderId="174" xfId="47" applyFont="1" applyBorder="1" applyAlignment="1" applyProtection="1">
      <alignment horizontal="center" vertical="center"/>
      <protection locked="0"/>
    </xf>
    <xf numFmtId="0" fontId="69" fillId="0" borderId="84" xfId="47" applyFont="1" applyBorder="1" applyAlignment="1" applyProtection="1">
      <alignment horizontal="center" vertical="center"/>
      <protection locked="0"/>
    </xf>
    <xf numFmtId="0" fontId="69" fillId="0" borderId="92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/>
    </xf>
    <xf numFmtId="0" fontId="69" fillId="30" borderId="23" xfId="47" applyFont="1" applyFill="1" applyBorder="1" applyAlignment="1" applyProtection="1">
      <alignment horizontal="distributed" vertical="center"/>
    </xf>
    <xf numFmtId="0" fontId="69" fillId="30" borderId="169" xfId="47" applyFont="1" applyFill="1" applyBorder="1" applyAlignment="1" applyProtection="1">
      <alignment horizontal="distributed" vertical="center"/>
    </xf>
    <xf numFmtId="0" fontId="60" fillId="0" borderId="0" xfId="47" applyFont="1" applyAlignment="1" applyProtection="1">
      <alignment horizontal="center" vertical="center"/>
    </xf>
    <xf numFmtId="0" fontId="6" fillId="0" borderId="47" xfId="47" applyBorder="1" applyAlignment="1" applyProtection="1">
      <alignment horizontal="center" vertical="center"/>
    </xf>
    <xf numFmtId="0" fontId="6" fillId="0" borderId="21" xfId="47" applyBorder="1" applyAlignment="1" applyProtection="1">
      <alignment horizontal="center" vertical="center"/>
    </xf>
    <xf numFmtId="0" fontId="72" fillId="30" borderId="43" xfId="47" applyFont="1" applyFill="1" applyBorder="1" applyAlignment="1" applyProtection="1">
      <alignment horizontal="distributed" vertical="center"/>
    </xf>
    <xf numFmtId="49" fontId="69" fillId="0" borderId="145" xfId="47" applyNumberFormat="1" applyFont="1" applyBorder="1" applyAlignment="1" applyProtection="1">
      <alignment horizontal="center" vertical="center"/>
      <protection locked="0"/>
    </xf>
    <xf numFmtId="49" fontId="69" fillId="0" borderId="67" xfId="47" applyNumberFormat="1" applyFont="1" applyBorder="1" applyAlignment="1" applyProtection="1">
      <alignment horizontal="center" vertical="center"/>
      <protection locked="0"/>
    </xf>
    <xf numFmtId="0" fontId="69" fillId="30" borderId="37" xfId="47" applyFont="1" applyFill="1" applyBorder="1" applyAlignment="1" applyProtection="1">
      <alignment horizontal="distributed" vertical="center"/>
    </xf>
    <xf numFmtId="0" fontId="69" fillId="30" borderId="67" xfId="47" applyFont="1" applyFill="1" applyBorder="1" applyAlignment="1" applyProtection="1">
      <alignment horizontal="distributed" vertical="center"/>
    </xf>
    <xf numFmtId="0" fontId="69" fillId="30" borderId="104" xfId="47" applyFont="1" applyFill="1" applyBorder="1" applyAlignment="1" applyProtection="1">
      <alignment horizontal="distributed" vertical="center"/>
    </xf>
    <xf numFmtId="0" fontId="69" fillId="0" borderId="145" xfId="47" applyFont="1" applyBorder="1" applyAlignment="1" applyProtection="1">
      <alignment horizontal="center" vertical="center"/>
      <protection locked="0"/>
    </xf>
    <xf numFmtId="0" fontId="69" fillId="0" borderId="67" xfId="47" applyFont="1" applyBorder="1" applyAlignment="1" applyProtection="1">
      <alignment horizontal="center" vertical="center"/>
      <protection locked="0"/>
    </xf>
    <xf numFmtId="58" fontId="69" fillId="0" borderId="68" xfId="47" applyNumberFormat="1" applyFont="1" applyBorder="1" applyAlignment="1" applyProtection="1">
      <alignment horizontal="center" vertical="center"/>
      <protection locked="0"/>
    </xf>
    <xf numFmtId="0" fontId="69" fillId="0" borderId="50" xfId="47" applyFont="1" applyBorder="1" applyAlignment="1" applyProtection="1">
      <alignment horizontal="center" vertical="center"/>
      <protection locked="0"/>
    </xf>
    <xf numFmtId="0" fontId="69" fillId="0" borderId="20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 wrapText="1"/>
    </xf>
    <xf numFmtId="0" fontId="69" fillId="0" borderId="23" xfId="47" applyFont="1" applyFill="1" applyBorder="1" applyAlignment="1" applyProtection="1">
      <alignment horizontal="center" vertical="center"/>
      <protection locked="0"/>
    </xf>
    <xf numFmtId="0" fontId="69" fillId="30" borderId="68" xfId="47" applyFont="1" applyFill="1" applyBorder="1" applyAlignment="1" applyProtection="1">
      <alignment horizontal="distributed" vertical="center"/>
    </xf>
    <xf numFmtId="0" fontId="69" fillId="0" borderId="88" xfId="47" applyFont="1" applyBorder="1" applyAlignment="1" applyProtection="1">
      <alignment horizontal="center" vertical="center"/>
      <protection locked="0"/>
    </xf>
    <xf numFmtId="0" fontId="69" fillId="30" borderId="121" xfId="47" applyFont="1" applyFill="1" applyBorder="1" applyAlignment="1" applyProtection="1">
      <alignment horizontal="distributed" vertical="center" wrapText="1"/>
    </xf>
    <xf numFmtId="0" fontId="69" fillId="0" borderId="35" xfId="47" applyFont="1" applyBorder="1" applyAlignment="1" applyProtection="1">
      <alignment horizontal="center" vertical="center"/>
      <protection locked="0"/>
    </xf>
    <xf numFmtId="0" fontId="69" fillId="0" borderId="36" xfId="47" applyFont="1" applyBorder="1" applyAlignment="1" applyProtection="1">
      <alignment horizontal="center" vertical="center"/>
      <protection locked="0"/>
    </xf>
    <xf numFmtId="0" fontId="69" fillId="0" borderId="162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distributed" vertical="center"/>
    </xf>
    <xf numFmtId="0" fontId="69" fillId="30" borderId="42" xfId="47" applyFont="1" applyFill="1" applyBorder="1" applyAlignment="1" applyProtection="1">
      <alignment horizontal="distributed" vertical="center" wrapText="1"/>
    </xf>
    <xf numFmtId="0" fontId="69" fillId="30" borderId="42" xfId="47" applyFont="1" applyFill="1" applyBorder="1" applyAlignment="1" applyProtection="1">
      <alignment horizontal="distributed" vertical="center"/>
    </xf>
    <xf numFmtId="0" fontId="69" fillId="30" borderId="61" xfId="47" applyFont="1" applyFill="1" applyBorder="1" applyAlignment="1" applyProtection="1">
      <alignment horizontal="distributed" vertical="center"/>
    </xf>
    <xf numFmtId="0" fontId="69" fillId="0" borderId="46" xfId="47" applyFont="1" applyBorder="1" applyAlignment="1" applyProtection="1">
      <alignment horizontal="center" vertical="center"/>
      <protection locked="0"/>
    </xf>
    <xf numFmtId="0" fontId="69" fillId="0" borderId="41" xfId="47" applyFont="1" applyBorder="1" applyAlignment="1" applyProtection="1">
      <alignment horizontal="center" vertical="center"/>
      <protection locked="0"/>
    </xf>
    <xf numFmtId="0" fontId="69" fillId="0" borderId="137" xfId="47" applyFont="1" applyBorder="1" applyAlignment="1" applyProtection="1">
      <alignment horizontal="center" vertical="center"/>
      <protection locked="0"/>
    </xf>
    <xf numFmtId="0" fontId="69" fillId="0" borderId="42" xfId="47" applyFont="1" applyBorder="1" applyAlignment="1" applyProtection="1">
      <alignment horizontal="center" vertical="center"/>
      <protection locked="0"/>
    </xf>
    <xf numFmtId="0" fontId="69" fillId="0" borderId="142" xfId="47" applyFont="1" applyBorder="1" applyAlignment="1" applyProtection="1">
      <alignment horizontal="center" vertical="center"/>
      <protection locked="0"/>
    </xf>
    <xf numFmtId="0" fontId="69" fillId="30" borderId="91" xfId="47" applyFont="1" applyFill="1" applyBorder="1" applyAlignment="1" applyProtection="1">
      <alignment horizontal="distributed" vertical="center"/>
    </xf>
    <xf numFmtId="0" fontId="69" fillId="30" borderId="36" xfId="47" applyFont="1" applyFill="1" applyBorder="1" applyAlignment="1" applyProtection="1">
      <alignment horizontal="distributed" vertical="center"/>
    </xf>
    <xf numFmtId="0" fontId="69" fillId="30" borderId="161" xfId="47" applyFont="1" applyFill="1" applyBorder="1" applyAlignment="1" applyProtection="1">
      <alignment horizontal="distributed" vertical="center"/>
    </xf>
    <xf numFmtId="0" fontId="69" fillId="0" borderId="171" xfId="47" applyFont="1" applyBorder="1" applyAlignment="1" applyProtection="1">
      <alignment horizontal="center" vertical="center"/>
      <protection locked="0"/>
    </xf>
    <xf numFmtId="0" fontId="69" fillId="0" borderId="21" xfId="47" applyFont="1" applyBorder="1" applyAlignment="1" applyProtection="1">
      <alignment horizontal="center" vertical="center"/>
      <protection locked="0"/>
    </xf>
    <xf numFmtId="0" fontId="69" fillId="0" borderId="22" xfId="47" applyFont="1" applyBorder="1" applyAlignment="1" applyProtection="1">
      <alignment horizontal="center" vertical="center"/>
      <protection locked="0"/>
    </xf>
    <xf numFmtId="0" fontId="69" fillId="30" borderId="123" xfId="47" applyFont="1" applyFill="1" applyBorder="1" applyAlignment="1" applyProtection="1">
      <alignment horizontal="distributed" vertical="center" textRotation="255"/>
    </xf>
    <xf numFmtId="0" fontId="69" fillId="30" borderId="42" xfId="47" applyFont="1" applyFill="1" applyBorder="1" applyAlignment="1" applyProtection="1">
      <alignment horizontal="distributed" vertical="center" textRotation="255"/>
    </xf>
    <xf numFmtId="0" fontId="69" fillId="30" borderId="61" xfId="47" applyFont="1" applyFill="1" applyBorder="1" applyAlignment="1" applyProtection="1">
      <alignment horizontal="distributed" vertical="center" wrapText="1"/>
    </xf>
    <xf numFmtId="0" fontId="69" fillId="30" borderId="84" xfId="47" applyFont="1" applyFill="1" applyBorder="1" applyAlignment="1" applyProtection="1">
      <alignment horizontal="distributed" vertical="center" wrapText="1"/>
    </xf>
    <xf numFmtId="0" fontId="69" fillId="30" borderId="173" xfId="47" applyFont="1" applyFill="1" applyBorder="1" applyAlignment="1" applyProtection="1">
      <alignment horizontal="distributed" vertical="center" wrapText="1"/>
    </xf>
    <xf numFmtId="0" fontId="71" fillId="0" borderId="174" xfId="47" applyFont="1" applyFill="1" applyBorder="1" applyAlignment="1" applyProtection="1">
      <alignment horizontal="center" vertical="center"/>
    </xf>
    <xf numFmtId="0" fontId="71" fillId="0" borderId="84" xfId="47" applyFont="1" applyFill="1" applyBorder="1" applyAlignment="1" applyProtection="1">
      <alignment horizontal="center" vertical="center"/>
    </xf>
    <xf numFmtId="0" fontId="71" fillId="0" borderId="85" xfId="47" applyFont="1" applyFill="1" applyBorder="1" applyAlignment="1" applyProtection="1">
      <alignment horizontal="center" vertical="center"/>
    </xf>
    <xf numFmtId="0" fontId="71" fillId="0" borderId="168" xfId="47" applyFont="1" applyFill="1" applyBorder="1" applyAlignment="1" applyProtection="1">
      <alignment horizontal="center" vertical="center"/>
    </xf>
    <xf numFmtId="0" fontId="71" fillId="0" borderId="23" xfId="47" applyFont="1" applyFill="1" applyBorder="1" applyAlignment="1" applyProtection="1">
      <alignment horizontal="center" vertical="center"/>
    </xf>
    <xf numFmtId="0" fontId="71" fillId="0" borderId="20" xfId="47" applyFont="1" applyFill="1" applyBorder="1" applyAlignment="1" applyProtection="1">
      <alignment horizontal="center" vertical="center"/>
    </xf>
    <xf numFmtId="0" fontId="69" fillId="30" borderId="11" xfId="47" applyFont="1" applyFill="1" applyBorder="1" applyAlignment="1" applyProtection="1">
      <alignment horizontal="distributed" vertical="center" textRotation="255"/>
    </xf>
    <xf numFmtId="0" fontId="69" fillId="30" borderId="41" xfId="47" applyFont="1" applyFill="1" applyBorder="1" applyAlignment="1" applyProtection="1">
      <alignment horizontal="distributed" vertical="center" textRotation="255"/>
    </xf>
    <xf numFmtId="190" fontId="69" fillId="0" borderId="46" xfId="47" applyNumberFormat="1" applyFont="1" applyBorder="1" applyAlignment="1" applyProtection="1">
      <alignment horizontal="center" vertical="center"/>
      <protection locked="0"/>
    </xf>
    <xf numFmtId="190" fontId="69" fillId="0" borderId="41" xfId="47" applyNumberFormat="1" applyFont="1" applyBorder="1" applyAlignment="1" applyProtection="1">
      <alignment horizontal="center" vertical="center"/>
      <protection locked="0"/>
    </xf>
    <xf numFmtId="190" fontId="69" fillId="0" borderId="92" xfId="47" applyNumberFormat="1" applyFont="1" applyBorder="1" applyAlignment="1" applyProtection="1">
      <alignment horizontal="center" vertical="center"/>
      <protection locked="0"/>
    </xf>
    <xf numFmtId="190" fontId="69" fillId="0" borderId="42" xfId="47" applyNumberFormat="1" applyFont="1" applyBorder="1" applyAlignment="1" applyProtection="1">
      <alignment horizontal="center" vertical="center"/>
      <protection locked="0"/>
    </xf>
    <xf numFmtId="0" fontId="69" fillId="30" borderId="47" xfId="47" applyFont="1" applyFill="1" applyBorder="1" applyAlignment="1" applyProtection="1">
      <alignment horizontal="distributed" vertical="center" wrapText="1"/>
    </xf>
    <xf numFmtId="0" fontId="69" fillId="30" borderId="21" xfId="47" applyFont="1" applyFill="1" applyBorder="1" applyAlignment="1" applyProtection="1">
      <alignment horizontal="distributed" vertical="center" wrapText="1"/>
    </xf>
    <xf numFmtId="0" fontId="69" fillId="30" borderId="170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center" vertical="center" wrapText="1"/>
    </xf>
    <xf numFmtId="0" fontId="69" fillId="30" borderId="22" xfId="47" applyFont="1" applyFill="1" applyBorder="1" applyAlignment="1" applyProtection="1">
      <alignment horizontal="center" vertical="center" wrapText="1"/>
    </xf>
    <xf numFmtId="0" fontId="69" fillId="30" borderId="175" xfId="47" applyFont="1" applyFill="1" applyBorder="1" applyAlignment="1" applyProtection="1">
      <alignment horizontal="center" vertical="center" wrapText="1"/>
    </xf>
    <xf numFmtId="0" fontId="69" fillId="0" borderId="172" xfId="47" applyNumberFormat="1" applyFont="1" applyBorder="1" applyAlignment="1" applyProtection="1">
      <alignment horizontal="center" vertical="center"/>
      <protection locked="0"/>
    </xf>
    <xf numFmtId="0" fontId="69" fillId="0" borderId="22" xfId="47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77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8" fillId="0" borderId="79" xfId="0" applyFont="1" applyFill="1" applyBorder="1" applyAlignment="1" applyProtection="1">
      <alignment vertical="center"/>
    </xf>
    <xf numFmtId="0" fontId="10" fillId="30" borderId="11" xfId="0" applyFont="1" applyFill="1" applyBorder="1" applyAlignment="1" applyProtection="1">
      <alignment horizontal="center" vertical="distributed" textRotation="255" justifyLastLine="1"/>
    </xf>
    <xf numFmtId="0" fontId="10" fillId="30" borderId="75" xfId="0" applyFont="1" applyFill="1" applyBorder="1" applyAlignment="1" applyProtection="1">
      <alignment horizontal="center" vertical="distributed" textRotation="255" justifyLastLine="1"/>
    </xf>
    <xf numFmtId="0" fontId="10" fillId="30" borderId="10" xfId="0" applyFont="1" applyFill="1" applyBorder="1" applyAlignment="1" applyProtection="1">
      <alignment horizontal="center" vertical="center" justifyLastLine="1"/>
    </xf>
    <xf numFmtId="0" fontId="10" fillId="30" borderId="22" xfId="0" applyFont="1" applyFill="1" applyBorder="1" applyAlignment="1" applyProtection="1">
      <alignment horizontal="center" vertical="center" justifyLastLine="1"/>
    </xf>
    <xf numFmtId="0" fontId="10" fillId="30" borderId="46" xfId="0" applyFont="1" applyFill="1" applyBorder="1" applyAlignment="1" applyProtection="1">
      <alignment horizontal="center" vertical="center" justifyLastLine="1"/>
    </xf>
    <xf numFmtId="0" fontId="10" fillId="30" borderId="49" xfId="0" applyFont="1" applyFill="1" applyBorder="1" applyAlignment="1" applyProtection="1">
      <alignment horizontal="center" vertical="center" textRotation="255" shrinkToFit="1"/>
    </xf>
    <xf numFmtId="0" fontId="10" fillId="30" borderId="32" xfId="0" applyFont="1" applyFill="1" applyBorder="1" applyAlignment="1" applyProtection="1">
      <alignment horizontal="center" vertical="center" textRotation="255" shrinkToFit="1"/>
    </xf>
    <xf numFmtId="0" fontId="10" fillId="30" borderId="82" xfId="0" applyFont="1" applyFill="1" applyBorder="1" applyAlignment="1" applyProtection="1">
      <alignment horizontal="center" vertical="center" textRotation="255" shrinkToFit="1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76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center" vertical="center" justifyLastLine="1"/>
    </xf>
    <xf numFmtId="0" fontId="10" fillId="30" borderId="74" xfId="0" applyFont="1" applyFill="1" applyBorder="1" applyAlignment="1" applyProtection="1">
      <alignment horizontal="center" vertical="center" justifyLastLine="1"/>
    </xf>
    <xf numFmtId="0" fontId="10" fillId="30" borderId="43" xfId="0" applyFont="1" applyFill="1" applyBorder="1" applyAlignment="1" applyProtection="1">
      <alignment horizontal="center" vertical="distributed" textRotation="255" justifyLastLine="1"/>
    </xf>
    <xf numFmtId="0" fontId="10" fillId="30" borderId="14" xfId="0" applyFont="1" applyFill="1" applyBorder="1" applyAlignment="1" applyProtection="1">
      <alignment horizontal="center" vertical="distributed" textRotation="255" justifyLastLine="1"/>
    </xf>
    <xf numFmtId="0" fontId="10" fillId="0" borderId="0" xfId="0" applyFont="1" applyFill="1" applyBorder="1" applyAlignment="1" applyProtection="1">
      <alignment vertical="center"/>
      <protection locked="0"/>
    </xf>
    <xf numFmtId="0" fontId="47" fillId="30" borderId="83" xfId="0" applyFont="1" applyFill="1" applyBorder="1" applyAlignment="1" applyProtection="1">
      <alignment horizontal="center" vertical="center" textRotation="255" shrinkToFit="1"/>
    </xf>
    <xf numFmtId="0" fontId="47" fillId="30" borderId="32" xfId="0" applyFont="1" applyFill="1" applyBorder="1" applyAlignment="1" applyProtection="1">
      <alignment horizontal="center" vertical="center" textRotation="255" shrinkToFit="1"/>
    </xf>
    <xf numFmtId="0" fontId="47" fillId="30" borderId="28" xfId="0" applyFont="1" applyFill="1" applyBorder="1" applyAlignment="1" applyProtection="1">
      <alignment horizontal="center" vertical="center" textRotation="255" shrinkToFit="1"/>
    </xf>
    <xf numFmtId="0" fontId="10" fillId="30" borderId="37" xfId="0" applyFont="1" applyFill="1" applyBorder="1" applyAlignment="1" applyProtection="1">
      <alignment horizontal="center" vertical="center" justifyLastLine="1"/>
    </xf>
    <xf numFmtId="0" fontId="10" fillId="30" borderId="67" xfId="0" applyFont="1" applyFill="1" applyBorder="1" applyAlignment="1" applyProtection="1">
      <alignment horizontal="center" vertical="center" justifyLastLine="1"/>
    </xf>
    <xf numFmtId="0" fontId="10" fillId="30" borderId="68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left" vertical="center"/>
      <protection locked="0"/>
    </xf>
    <xf numFmtId="0" fontId="10" fillId="0" borderId="73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1" xfId="0" applyFont="1" applyFill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distributed" vertical="center" justifyLastLine="1"/>
    </xf>
    <xf numFmtId="0" fontId="10" fillId="30" borderId="74" xfId="0" applyFont="1" applyFill="1" applyBorder="1" applyAlignment="1" applyProtection="1">
      <alignment horizontal="distributed" vertical="center" justifyLastLine="1"/>
    </xf>
    <xf numFmtId="0" fontId="10" fillId="30" borderId="45" xfId="0" applyFont="1" applyFill="1" applyBorder="1" applyAlignment="1" applyProtection="1">
      <alignment horizontal="center" vertical="distributed" textRotation="255" justifyLastLine="1"/>
    </xf>
    <xf numFmtId="0" fontId="10" fillId="30" borderId="80" xfId="0" applyFont="1" applyFill="1" applyBorder="1" applyAlignment="1" applyProtection="1">
      <alignment horizontal="center" vertical="distributed" textRotation="255" justifyLastLine="1"/>
    </xf>
    <xf numFmtId="0" fontId="45" fillId="24" borderId="22" xfId="0" applyFont="1" applyFill="1" applyBorder="1" applyAlignment="1" applyProtection="1">
      <alignment horizontal="right" vertical="center"/>
    </xf>
    <xf numFmtId="0" fontId="18" fillId="25" borderId="0" xfId="0" applyFont="1" applyFill="1" applyAlignment="1" applyProtection="1">
      <alignment horizontal="center" vertical="center"/>
    </xf>
    <xf numFmtId="0" fontId="43" fillId="0" borderId="81" xfId="0" applyFont="1" applyFill="1" applyBorder="1" applyAlignment="1" applyProtection="1">
      <alignment horizontal="center" vertical="center"/>
    </xf>
    <xf numFmtId="0" fontId="44" fillId="27" borderId="93" xfId="0" applyFont="1" applyFill="1" applyBorder="1" applyAlignment="1" applyProtection="1">
      <alignment horizontal="center" vertical="center"/>
    </xf>
    <xf numFmtId="0" fontId="44" fillId="27" borderId="104" xfId="0" applyFont="1" applyFill="1" applyBorder="1" applyAlignment="1" applyProtection="1">
      <alignment horizontal="center" vertical="center"/>
    </xf>
    <xf numFmtId="0" fontId="44" fillId="27" borderId="105" xfId="0" applyFont="1" applyFill="1" applyBorder="1" applyAlignment="1" applyProtection="1">
      <alignment horizontal="center" vertical="center"/>
    </xf>
    <xf numFmtId="0" fontId="44" fillId="27" borderId="106" xfId="0" applyFont="1" applyFill="1" applyBorder="1" applyAlignment="1" applyProtection="1">
      <alignment horizontal="center" vertical="center"/>
    </xf>
    <xf numFmtId="0" fontId="42" fillId="25" borderId="94" xfId="0" applyFont="1" applyFill="1" applyBorder="1" applyAlignment="1" applyProtection="1">
      <alignment horizontal="center" vertical="center"/>
      <protection locked="0"/>
    </xf>
    <xf numFmtId="0" fontId="42" fillId="25" borderId="97" xfId="0" applyFont="1" applyFill="1" applyBorder="1" applyAlignment="1" applyProtection="1">
      <alignment horizontal="center" vertical="center"/>
      <protection locked="0"/>
    </xf>
    <xf numFmtId="0" fontId="42" fillId="25" borderId="96" xfId="0" applyFont="1" applyFill="1" applyBorder="1" applyAlignment="1" applyProtection="1">
      <alignment horizontal="center" vertical="center"/>
      <protection locked="0"/>
    </xf>
    <xf numFmtId="0" fontId="42" fillId="25" borderId="95" xfId="0" applyFont="1" applyFill="1" applyBorder="1" applyAlignment="1" applyProtection="1">
      <alignment horizontal="center" vertical="center"/>
      <protection locked="0"/>
    </xf>
    <xf numFmtId="0" fontId="42" fillId="25" borderId="99" xfId="0" applyFont="1" applyFill="1" applyBorder="1" applyAlignment="1" applyProtection="1">
      <alignment horizontal="center" vertical="center"/>
      <protection locked="0"/>
    </xf>
    <xf numFmtId="0" fontId="42" fillId="25" borderId="98" xfId="0" applyFont="1" applyFill="1" applyBorder="1" applyAlignment="1" applyProtection="1">
      <alignment horizontal="center" vertical="center"/>
      <protection locked="0"/>
    </xf>
    <xf numFmtId="0" fontId="42" fillId="25" borderId="100" xfId="0" applyFont="1" applyFill="1" applyBorder="1" applyAlignment="1" applyProtection="1">
      <alignment horizontal="center" vertical="center"/>
      <protection locked="0"/>
    </xf>
    <xf numFmtId="0" fontId="42" fillId="25" borderId="102" xfId="0" applyFont="1" applyFill="1" applyBorder="1" applyAlignment="1" applyProtection="1">
      <alignment horizontal="center" vertical="center"/>
      <protection locked="0"/>
    </xf>
    <xf numFmtId="0" fontId="42" fillId="25" borderId="101" xfId="0" applyFont="1" applyFill="1" applyBorder="1" applyAlignment="1" applyProtection="1">
      <alignment horizontal="center" vertical="center"/>
      <protection locked="0"/>
    </xf>
    <xf numFmtId="176" fontId="43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2" fillId="25" borderId="136" xfId="33" applyFont="1" applyFill="1" applyBorder="1" applyAlignment="1" applyProtection="1">
      <alignment horizontal="center" vertical="center"/>
    </xf>
    <xf numFmtId="38" fontId="42" fillId="25" borderId="178" xfId="33" applyFont="1" applyFill="1" applyBorder="1" applyAlignment="1" applyProtection="1">
      <alignment horizontal="center"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5" fillId="24" borderId="84" xfId="0" applyFont="1" applyFill="1" applyBorder="1" applyAlignment="1" applyProtection="1">
      <alignment horizontal="right" vertical="center"/>
    </xf>
    <xf numFmtId="176" fontId="43" fillId="29" borderId="103" xfId="0" applyNumberFormat="1" applyFont="1" applyFill="1" applyBorder="1" applyAlignment="1" applyProtection="1">
      <alignment horizontal="center" vertical="center"/>
    </xf>
    <xf numFmtId="176" fontId="43" fillId="29" borderId="120" xfId="0" applyNumberFormat="1" applyFont="1" applyFill="1" applyBorder="1" applyAlignment="1" applyProtection="1">
      <alignment horizontal="center" vertical="center"/>
    </xf>
    <xf numFmtId="0" fontId="57" fillId="30" borderId="15" xfId="47" applyFont="1" applyFill="1" applyBorder="1" applyAlignment="1">
      <alignment horizontal="distributed" vertical="center" wrapText="1"/>
    </xf>
    <xf numFmtId="0" fontId="57" fillId="30" borderId="28" xfId="47" applyFont="1" applyFill="1" applyBorder="1" applyAlignment="1">
      <alignment horizontal="distributed" vertical="center"/>
    </xf>
    <xf numFmtId="0" fontId="57" fillId="30" borderId="123" xfId="47" applyFont="1" applyFill="1" applyBorder="1" applyAlignment="1">
      <alignment horizontal="distributed" vertical="center"/>
    </xf>
    <xf numFmtId="0" fontId="57" fillId="30" borderId="42" xfId="47" applyFont="1" applyFill="1" applyBorder="1" applyAlignment="1">
      <alignment horizontal="distributed" vertical="center"/>
    </xf>
    <xf numFmtId="0" fontId="61" fillId="0" borderId="28" xfId="47" applyFont="1" applyBorder="1" applyAlignment="1">
      <alignment horizontal="left" vertical="top" wrapText="1"/>
    </xf>
    <xf numFmtId="0" fontId="61" fillId="0" borderId="28" xfId="47" applyFont="1" applyBorder="1" applyAlignment="1">
      <alignment horizontal="left" vertical="top"/>
    </xf>
    <xf numFmtId="0" fontId="62" fillId="0" borderId="34" xfId="47" applyFont="1" applyBorder="1" applyAlignment="1">
      <alignment horizontal="left" vertical="top"/>
    </xf>
    <xf numFmtId="0" fontId="62" fillId="0" borderId="42" xfId="47" applyFont="1" applyBorder="1" applyAlignment="1">
      <alignment horizontal="left" vertical="top"/>
    </xf>
    <xf numFmtId="0" fontId="62" fillId="0" borderId="60" xfId="47" applyFont="1" applyBorder="1" applyAlignment="1">
      <alignment horizontal="left" vertical="top"/>
    </xf>
    <xf numFmtId="0" fontId="55" fillId="30" borderId="15" xfId="47" applyFont="1" applyFill="1" applyBorder="1" applyAlignment="1">
      <alignment horizontal="distributed" vertical="center"/>
    </xf>
    <xf numFmtId="0" fontId="55" fillId="30" borderId="28" xfId="47" applyFont="1" applyFill="1" applyBorder="1" applyAlignment="1">
      <alignment horizontal="distributed" vertical="center"/>
    </xf>
    <xf numFmtId="0" fontId="55" fillId="30" borderId="123" xfId="47" applyFont="1" applyFill="1" applyBorder="1" applyAlignment="1">
      <alignment horizontal="distributed" vertical="center"/>
    </xf>
    <xf numFmtId="0" fontId="55" fillId="30" borderId="42" xfId="47" applyFont="1" applyFill="1" applyBorder="1" applyAlignment="1">
      <alignment horizontal="distributed" vertical="center"/>
    </xf>
    <xf numFmtId="0" fontId="61" fillId="32" borderId="63" xfId="47" applyFont="1" applyFill="1" applyBorder="1" applyAlignment="1">
      <alignment horizontal="left" vertical="center" wrapText="1"/>
    </xf>
    <xf numFmtId="0" fontId="61" fillId="32" borderId="40" xfId="47" applyFont="1" applyFill="1" applyBorder="1" applyAlignment="1">
      <alignment horizontal="left" vertical="center"/>
    </xf>
    <xf numFmtId="0" fontId="62" fillId="32" borderId="179" xfId="47" applyFont="1" applyFill="1" applyBorder="1" applyAlignment="1">
      <alignment horizontal="left" vertical="center"/>
    </xf>
    <xf numFmtId="0" fontId="62" fillId="32" borderId="65" xfId="47" applyFont="1" applyFill="1" applyBorder="1" applyAlignment="1">
      <alignment horizontal="left" vertical="center"/>
    </xf>
    <xf numFmtId="0" fontId="62" fillId="32" borderId="81" xfId="47" applyFont="1" applyFill="1" applyBorder="1" applyAlignment="1">
      <alignment horizontal="left" vertical="center"/>
    </xf>
    <xf numFmtId="0" fontId="62" fillId="32" borderId="57" xfId="47" applyFont="1" applyFill="1" applyBorder="1" applyAlignment="1">
      <alignment horizontal="left" vertical="center"/>
    </xf>
    <xf numFmtId="0" fontId="55" fillId="30" borderId="46" xfId="47" applyFont="1" applyFill="1" applyBorder="1" applyAlignment="1">
      <alignment horizontal="center" vertical="center"/>
    </xf>
    <xf numFmtId="0" fontId="55" fillId="30" borderId="41" xfId="47" applyFont="1" applyFill="1" applyBorder="1" applyAlignment="1">
      <alignment horizontal="center" vertical="center"/>
    </xf>
    <xf numFmtId="0" fontId="55" fillId="30" borderId="10" xfId="47" applyFont="1" applyFill="1" applyBorder="1" applyAlignment="1">
      <alignment horizontal="center" vertical="center"/>
    </xf>
    <xf numFmtId="176" fontId="62" fillId="30" borderId="46" xfId="47" applyNumberFormat="1" applyFont="1" applyFill="1" applyBorder="1" applyAlignment="1">
      <alignment horizontal="right" vertical="center"/>
    </xf>
    <xf numFmtId="176" fontId="62" fillId="30" borderId="41" xfId="47" applyNumberFormat="1" applyFont="1" applyFill="1" applyBorder="1" applyAlignment="1">
      <alignment horizontal="right" vertical="center"/>
    </xf>
    <xf numFmtId="176" fontId="62" fillId="30" borderId="10" xfId="47" applyNumberFormat="1" applyFont="1" applyFill="1" applyBorder="1" applyAlignment="1">
      <alignment horizontal="right" vertical="center"/>
    </xf>
    <xf numFmtId="0" fontId="55" fillId="30" borderId="59" xfId="47" applyFont="1" applyFill="1" applyBorder="1" applyAlignment="1">
      <alignment horizontal="center" vertical="center"/>
    </xf>
    <xf numFmtId="0" fontId="59" fillId="0" borderId="163" xfId="47" applyFont="1" applyFill="1" applyBorder="1" applyAlignment="1">
      <alignment horizontal="distributed" vertical="center" wrapText="1"/>
    </xf>
    <xf numFmtId="0" fontId="59" fillId="0" borderId="164" xfId="47" applyFont="1" applyFill="1" applyBorder="1" applyAlignment="1">
      <alignment horizontal="distributed" vertical="center"/>
    </xf>
    <xf numFmtId="0" fontId="58" fillId="0" borderId="164" xfId="47" applyFont="1" applyFill="1" applyBorder="1" applyAlignment="1">
      <alignment horizontal="center" vertical="center"/>
    </xf>
    <xf numFmtId="0" fontId="58" fillId="0" borderId="165" xfId="47" applyFont="1" applyFill="1" applyBorder="1" applyAlignment="1">
      <alignment horizontal="center" vertical="center"/>
    </xf>
    <xf numFmtId="176" fontId="58" fillId="0" borderId="166" xfId="47" applyNumberFormat="1" applyFont="1" applyFill="1" applyBorder="1" applyAlignment="1">
      <alignment horizontal="right" vertical="center"/>
    </xf>
    <xf numFmtId="176" fontId="58" fillId="0" borderId="164" xfId="47" applyNumberFormat="1" applyFont="1" applyFill="1" applyBorder="1" applyAlignment="1">
      <alignment horizontal="right" vertical="center"/>
    </xf>
    <xf numFmtId="176" fontId="58" fillId="0" borderId="165" xfId="47" applyNumberFormat="1" applyFont="1" applyFill="1" applyBorder="1" applyAlignment="1">
      <alignment horizontal="right" vertical="center"/>
    </xf>
    <xf numFmtId="0" fontId="58" fillId="0" borderId="166" xfId="47" applyFont="1" applyFill="1" applyBorder="1" applyAlignment="1">
      <alignment horizontal="center" vertical="center"/>
    </xf>
    <xf numFmtId="0" fontId="58" fillId="0" borderId="167" xfId="47" applyFont="1" applyFill="1" applyBorder="1" applyAlignment="1">
      <alignment horizontal="center" vertical="center"/>
    </xf>
    <xf numFmtId="0" fontId="55" fillId="0" borderId="51" xfId="47" applyFont="1" applyBorder="1" applyAlignment="1">
      <alignment horizontal="center" vertical="center"/>
    </xf>
    <xf numFmtId="0" fontId="55" fillId="0" borderId="12" xfId="47" applyFont="1" applyBorder="1" applyAlignment="1">
      <alignment horizontal="center" vertical="center"/>
    </xf>
    <xf numFmtId="0" fontId="55" fillId="30" borderId="51" xfId="47" applyFont="1" applyFill="1" applyBorder="1" applyAlignment="1">
      <alignment horizontal="distributed" vertical="center" indent="2"/>
    </xf>
    <xf numFmtId="0" fontId="55" fillId="30" borderId="152" xfId="47" applyFont="1" applyFill="1" applyBorder="1" applyAlignment="1">
      <alignment horizontal="distributed" vertical="center" indent="2"/>
    </xf>
    <xf numFmtId="0" fontId="56" fillId="30" borderId="45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center" vertical="center"/>
    </xf>
    <xf numFmtId="0" fontId="55" fillId="30" borderId="47" xfId="47" applyFont="1" applyFill="1" applyBorder="1" applyAlignment="1">
      <alignment horizontal="center" vertical="center"/>
    </xf>
    <xf numFmtId="176" fontId="62" fillId="30" borderId="30" xfId="47" applyNumberFormat="1" applyFont="1" applyFill="1" applyBorder="1" applyAlignment="1">
      <alignment horizontal="right" vertical="center"/>
    </xf>
    <xf numFmtId="176" fontId="62" fillId="30" borderId="49" xfId="47" applyNumberFormat="1" applyFont="1" applyFill="1" applyBorder="1" applyAlignment="1">
      <alignment horizontal="right" vertical="center"/>
    </xf>
    <xf numFmtId="176" fontId="62" fillId="30" borderId="47" xfId="47" applyNumberFormat="1" applyFont="1" applyFill="1" applyBorder="1" applyAlignment="1">
      <alignment horizontal="right" vertical="center"/>
    </xf>
    <xf numFmtId="0" fontId="55" fillId="30" borderId="30" xfId="47" applyFont="1" applyFill="1" applyBorder="1" applyAlignment="1">
      <alignment horizontal="center" vertical="center"/>
    </xf>
    <xf numFmtId="0" fontId="55" fillId="30" borderId="152" xfId="47" applyFont="1" applyFill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/>
    </xf>
    <xf numFmtId="176" fontId="62" fillId="30" borderId="51" xfId="47" applyNumberFormat="1" applyFont="1" applyFill="1" applyBorder="1" applyAlignment="1">
      <alignment horizontal="right" vertical="center"/>
    </xf>
    <xf numFmtId="176" fontId="62" fillId="30" borderId="152" xfId="47" applyNumberFormat="1" applyFont="1" applyFill="1" applyBorder="1" applyAlignment="1">
      <alignment horizontal="right" vertical="center"/>
    </xf>
    <xf numFmtId="176" fontId="62" fillId="30" borderId="12" xfId="47" applyNumberFormat="1" applyFont="1" applyFill="1" applyBorder="1" applyAlignment="1">
      <alignment horizontal="right" vertical="center"/>
    </xf>
    <xf numFmtId="0" fontId="55" fillId="30" borderId="51" xfId="47" applyFont="1" applyFill="1" applyBorder="1" applyAlignment="1">
      <alignment horizontal="center" vertical="center"/>
    </xf>
    <xf numFmtId="0" fontId="55" fillId="30" borderId="153" xfId="47" applyFont="1" applyFill="1" applyBorder="1" applyAlignment="1">
      <alignment horizontal="center" vertical="center"/>
    </xf>
    <xf numFmtId="0" fontId="55" fillId="0" borderId="98" xfId="47" applyFont="1" applyBorder="1" applyAlignment="1">
      <alignment horizontal="center" vertical="center"/>
    </xf>
    <xf numFmtId="0" fontId="55" fillId="0" borderId="149" xfId="47" applyFont="1" applyBorder="1" applyAlignment="1">
      <alignment horizontal="center" vertical="center"/>
    </xf>
    <xf numFmtId="0" fontId="56" fillId="30" borderId="150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center" vertical="center"/>
    </xf>
    <xf numFmtId="0" fontId="55" fillId="30" borderId="100" xfId="47" applyFont="1" applyFill="1" applyBorder="1" applyAlignment="1">
      <alignment horizontal="center" vertical="center"/>
    </xf>
    <xf numFmtId="176" fontId="62" fillId="0" borderId="101" xfId="47" applyNumberFormat="1" applyFont="1" applyBorder="1" applyAlignment="1">
      <alignment horizontal="right" vertical="center"/>
    </xf>
    <xf numFmtId="176" fontId="62" fillId="0" borderId="139" xfId="47" applyNumberFormat="1" applyFont="1" applyBorder="1" applyAlignment="1">
      <alignment horizontal="right" vertical="center"/>
    </xf>
    <xf numFmtId="176" fontId="62" fillId="0" borderId="100" xfId="47" applyNumberFormat="1" applyFont="1" applyBorder="1" applyAlignment="1">
      <alignment horizontal="right" vertical="center"/>
    </xf>
    <xf numFmtId="0" fontId="55" fillId="0" borderId="101" xfId="47" applyFont="1" applyBorder="1" applyAlignment="1">
      <alignment horizontal="center" vertical="center"/>
    </xf>
    <xf numFmtId="0" fontId="55" fillId="0" borderId="139" xfId="47" applyFont="1" applyBorder="1" applyAlignment="1">
      <alignment horizontal="center" vertical="center"/>
    </xf>
    <xf numFmtId="0" fontId="55" fillId="0" borderId="151" xfId="47" applyFont="1" applyBorder="1" applyAlignment="1">
      <alignment horizontal="center" vertical="center"/>
    </xf>
    <xf numFmtId="0" fontId="56" fillId="30" borderId="148" xfId="47" applyFont="1" applyFill="1" applyBorder="1" applyAlignment="1">
      <alignment horizontal="distributed" vertical="center" wrapText="1"/>
    </xf>
    <xf numFmtId="0" fontId="56" fillId="30" borderId="122" xfId="47" applyFont="1" applyFill="1" applyBorder="1" applyAlignment="1">
      <alignment horizontal="distributed" vertical="center"/>
    </xf>
    <xf numFmtId="0" fontId="55" fillId="30" borderId="122" xfId="47" applyFont="1" applyFill="1" applyBorder="1" applyAlignment="1">
      <alignment horizontal="center" vertical="center"/>
    </xf>
    <xf numFmtId="0" fontId="55" fillId="30" borderId="95" xfId="47" applyFont="1" applyFill="1" applyBorder="1" applyAlignment="1">
      <alignment horizontal="center" vertical="center"/>
    </xf>
    <xf numFmtId="176" fontId="62" fillId="0" borderId="98" xfId="47" applyNumberFormat="1" applyFont="1" applyBorder="1" applyAlignment="1">
      <alignment horizontal="right" vertical="center"/>
    </xf>
    <xf numFmtId="176" fontId="62" fillId="0" borderId="122" xfId="47" applyNumberFormat="1" applyFont="1" applyBorder="1" applyAlignment="1">
      <alignment horizontal="right" vertical="center"/>
    </xf>
    <xf numFmtId="176" fontId="62" fillId="0" borderId="95" xfId="47" applyNumberFormat="1" applyFont="1" applyBorder="1" applyAlignment="1">
      <alignment horizontal="right" vertical="center"/>
    </xf>
    <xf numFmtId="0" fontId="55" fillId="0" borderId="122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 indent="2"/>
    </xf>
    <xf numFmtId="0" fontId="55" fillId="30" borderId="50" xfId="47" applyFont="1" applyFill="1" applyBorder="1" applyAlignment="1">
      <alignment horizontal="distributed" vertical="center" indent="2"/>
    </xf>
    <xf numFmtId="0" fontId="56" fillId="30" borderId="146" xfId="47" applyFont="1" applyFill="1" applyBorder="1" applyAlignment="1">
      <alignment horizontal="distributed" vertical="center" wrapText="1"/>
    </xf>
    <xf numFmtId="0" fontId="56" fillId="30" borderId="138" xfId="47" applyFont="1" applyFill="1" applyBorder="1" applyAlignment="1">
      <alignment horizontal="distributed" vertical="center"/>
    </xf>
    <xf numFmtId="0" fontId="55" fillId="30" borderId="138" xfId="47" applyFont="1" applyFill="1" applyBorder="1" applyAlignment="1">
      <alignment horizontal="center" vertical="center"/>
    </xf>
    <xf numFmtId="0" fontId="55" fillId="30" borderId="94" xfId="47" applyFont="1" applyFill="1" applyBorder="1" applyAlignment="1">
      <alignment horizontal="center" vertical="center"/>
    </xf>
    <xf numFmtId="176" fontId="62" fillId="0" borderId="96" xfId="47" applyNumberFormat="1" applyFont="1" applyBorder="1" applyAlignment="1">
      <alignment horizontal="right" vertical="center"/>
    </xf>
    <xf numFmtId="176" fontId="62" fillId="0" borderId="138" xfId="47" applyNumberFormat="1" applyFont="1" applyBorder="1" applyAlignment="1">
      <alignment horizontal="right" vertical="center"/>
    </xf>
    <xf numFmtId="176" fontId="62" fillId="0" borderId="94" xfId="47" applyNumberFormat="1" applyFont="1" applyBorder="1" applyAlignment="1">
      <alignment horizontal="right" vertical="center"/>
    </xf>
    <xf numFmtId="0" fontId="55" fillId="0" borderId="96" xfId="47" applyFont="1" applyBorder="1" applyAlignment="1">
      <alignment horizontal="center" vertical="center"/>
    </xf>
    <xf numFmtId="0" fontId="55" fillId="0" borderId="138" xfId="47" applyFont="1" applyBorder="1" applyAlignment="1">
      <alignment horizontal="center" vertical="center"/>
    </xf>
    <xf numFmtId="0" fontId="55" fillId="0" borderId="147" xfId="47" applyFont="1" applyBorder="1" applyAlignment="1">
      <alignment horizontal="center" vertical="center"/>
    </xf>
    <xf numFmtId="0" fontId="56" fillId="30" borderId="80" xfId="47" applyFont="1" applyFill="1" applyBorder="1" applyAlignment="1">
      <alignment horizontal="distributed" vertical="center" wrapText="1"/>
    </xf>
    <xf numFmtId="0" fontId="56" fillId="30" borderId="32" xfId="47" applyFont="1" applyFill="1" applyBorder="1" applyAlignment="1">
      <alignment horizontal="distributed" vertical="center" wrapText="1"/>
    </xf>
    <xf numFmtId="0" fontId="56" fillId="30" borderId="26" xfId="47" applyFont="1" applyFill="1" applyBorder="1" applyAlignment="1">
      <alignment horizontal="distributed" vertical="center" wrapText="1"/>
    </xf>
    <xf numFmtId="0" fontId="62" fillId="0" borderId="31" xfId="47" applyFont="1" applyBorder="1" applyAlignment="1">
      <alignment horizontal="center" vertical="center"/>
    </xf>
    <xf numFmtId="0" fontId="62" fillId="0" borderId="32" xfId="47" applyFont="1" applyBorder="1" applyAlignment="1">
      <alignment horizontal="center" vertical="center"/>
    </xf>
    <xf numFmtId="0" fontId="62" fillId="0" borderId="154" xfId="47" applyFont="1" applyBorder="1" applyAlignment="1">
      <alignment horizontal="center" vertical="center"/>
    </xf>
    <xf numFmtId="0" fontId="56" fillId="0" borderId="155" xfId="47" applyFont="1" applyBorder="1" applyAlignment="1">
      <alignment horizontal="center" vertical="center" shrinkToFit="1"/>
    </xf>
    <xf numFmtId="0" fontId="56" fillId="0" borderId="26" xfId="47" applyFont="1" applyBorder="1" applyAlignment="1">
      <alignment horizontal="center" vertical="center" shrinkToFit="1"/>
    </xf>
    <xf numFmtId="0" fontId="56" fillId="30" borderId="31" xfId="47" applyFont="1" applyFill="1" applyBorder="1" applyAlignment="1">
      <alignment horizontal="distributed" vertical="center"/>
    </xf>
    <xf numFmtId="0" fontId="56" fillId="30" borderId="32" xfId="47" applyFont="1" applyFill="1" applyBorder="1" applyAlignment="1">
      <alignment horizontal="distributed" vertical="center"/>
    </xf>
    <xf numFmtId="0" fontId="56" fillId="30" borderId="26" xfId="47" applyFont="1" applyFill="1" applyBorder="1" applyAlignment="1">
      <alignment horizontal="distributed" vertical="center"/>
    </xf>
    <xf numFmtId="0" fontId="56" fillId="30" borderId="53" xfId="47" applyFont="1" applyFill="1" applyBorder="1" applyAlignment="1">
      <alignment horizontal="distributed" vertical="center"/>
    </xf>
    <xf numFmtId="0" fontId="55" fillId="30" borderId="136" xfId="47" applyFont="1" applyFill="1" applyBorder="1" applyAlignment="1">
      <alignment horizontal="center" vertical="center"/>
    </xf>
    <xf numFmtId="0" fontId="55" fillId="30" borderId="117" xfId="47" applyFont="1" applyFill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wrapText="1"/>
    </xf>
    <xf numFmtId="0" fontId="55" fillId="30" borderId="152" xfId="47" applyFont="1" applyFill="1" applyBorder="1" applyAlignment="1">
      <alignment horizontal="distributed" vertical="center"/>
    </xf>
    <xf numFmtId="0" fontId="55" fillId="30" borderId="156" xfId="47" applyFont="1" applyFill="1" applyBorder="1" applyAlignment="1">
      <alignment horizontal="distributed" vertical="center"/>
    </xf>
    <xf numFmtId="0" fontId="61" fillId="0" borderId="51" xfId="47" applyFont="1" applyBorder="1" applyAlignment="1">
      <alignment horizontal="center" vertical="center"/>
    </xf>
    <xf numFmtId="0" fontId="62" fillId="0" borderId="152" xfId="47" applyFont="1" applyBorder="1" applyAlignment="1">
      <alignment horizontal="center" vertical="center"/>
    </xf>
    <xf numFmtId="0" fontId="56" fillId="30" borderId="157" xfId="47" applyFont="1" applyFill="1" applyBorder="1" applyAlignment="1">
      <alignment horizontal="distributed" vertical="center" wrapText="1"/>
    </xf>
    <xf numFmtId="0" fontId="55" fillId="30" borderId="158" xfId="47" applyFont="1" applyFill="1" applyBorder="1" applyAlignment="1">
      <alignment horizontal="distributed" vertical="center"/>
    </xf>
    <xf numFmtId="0" fontId="55" fillId="30" borderId="159" xfId="47" applyFont="1" applyFill="1" applyBorder="1" applyAlignment="1">
      <alignment horizontal="distributed" vertical="center"/>
    </xf>
    <xf numFmtId="0" fontId="6" fillId="30" borderId="157" xfId="47" applyFont="1" applyFill="1" applyBorder="1" applyAlignment="1">
      <alignment horizontal="center" vertical="center"/>
    </xf>
    <xf numFmtId="0" fontId="6" fillId="30" borderId="158" xfId="47" applyFont="1" applyFill="1" applyBorder="1" applyAlignment="1">
      <alignment horizontal="center" vertical="center"/>
    </xf>
    <xf numFmtId="0" fontId="6" fillId="30" borderId="160" xfId="47" applyFont="1" applyFill="1" applyBorder="1" applyAlignment="1">
      <alignment horizontal="center" vertical="center"/>
    </xf>
    <xf numFmtId="0" fontId="55" fillId="30" borderId="140" xfId="47" applyFont="1" applyFill="1" applyBorder="1" applyAlignment="1">
      <alignment horizontal="distributed" vertical="center"/>
    </xf>
    <xf numFmtId="176" fontId="64" fillId="0" borderId="143" xfId="47" applyNumberFormat="1" applyFont="1" applyBorder="1" applyAlignment="1">
      <alignment horizontal="center" vertical="center"/>
    </xf>
    <xf numFmtId="176" fontId="64" fillId="0" borderId="87" xfId="47" applyNumberFormat="1" applyFont="1" applyBorder="1" applyAlignment="1">
      <alignment horizontal="center" vertical="center"/>
    </xf>
    <xf numFmtId="0" fontId="55" fillId="0" borderId="74" xfId="47" applyFont="1" applyBorder="1" applyAlignment="1">
      <alignment horizontal="center" vertical="center"/>
    </xf>
    <xf numFmtId="0" fontId="55" fillId="0" borderId="28" xfId="47" applyFont="1" applyBorder="1" applyAlignment="1">
      <alignment horizontal="center" vertical="center"/>
    </xf>
    <xf numFmtId="0" fontId="56" fillId="30" borderId="28" xfId="47" applyFont="1" applyFill="1" applyBorder="1" applyAlignment="1">
      <alignment horizontal="distributed" vertical="center" textRotation="255"/>
    </xf>
    <xf numFmtId="0" fontId="56" fillId="30" borderId="140" xfId="47" applyFont="1" applyFill="1" applyBorder="1" applyAlignment="1">
      <alignment horizontal="distributed" vertical="center" textRotation="255"/>
    </xf>
    <xf numFmtId="0" fontId="56" fillId="30" borderId="152" xfId="47" applyFont="1" applyFill="1" applyBorder="1" applyAlignment="1">
      <alignment horizontal="distributed" vertical="center" textRotation="255"/>
    </xf>
    <xf numFmtId="0" fontId="56" fillId="30" borderId="156" xfId="47" applyFont="1" applyFill="1" applyBorder="1" applyAlignment="1">
      <alignment horizontal="distributed" vertical="center" textRotation="255"/>
    </xf>
    <xf numFmtId="0" fontId="56" fillId="30" borderId="135" xfId="47" applyFont="1" applyFill="1" applyBorder="1" applyAlignment="1">
      <alignment horizontal="distributed" vertical="center" wrapText="1"/>
    </xf>
    <xf numFmtId="0" fontId="55" fillId="30" borderId="144" xfId="47" applyFont="1" applyFill="1" applyBorder="1" applyAlignment="1">
      <alignment horizontal="distributed" vertical="center"/>
    </xf>
    <xf numFmtId="0" fontId="55" fillId="30" borderId="134" xfId="47" applyFont="1" applyFill="1" applyBorder="1" applyAlignment="1">
      <alignment horizontal="distributed" vertical="center"/>
    </xf>
    <xf numFmtId="49" fontId="56" fillId="30" borderId="136" xfId="47" applyNumberFormat="1" applyFont="1" applyFill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 textRotation="255"/>
    </xf>
    <xf numFmtId="0" fontId="56" fillId="30" borderId="44" xfId="47" applyFont="1" applyFill="1" applyBorder="1" applyAlignment="1">
      <alignment horizontal="distributed" vertical="center" textRotation="255"/>
    </xf>
    <xf numFmtId="0" fontId="56" fillId="30" borderId="80" xfId="47" applyFont="1" applyFill="1" applyBorder="1" applyAlignment="1">
      <alignment horizontal="distributed" vertical="center" textRotation="255"/>
    </xf>
    <xf numFmtId="0" fontId="56" fillId="30" borderId="32" xfId="47" applyFont="1" applyFill="1" applyBorder="1" applyAlignment="1">
      <alignment horizontal="distributed" vertical="center" textRotation="255"/>
    </xf>
    <xf numFmtId="0" fontId="56" fillId="30" borderId="16" xfId="47" applyFont="1" applyFill="1" applyBorder="1" applyAlignment="1">
      <alignment horizontal="distributed" vertical="center" textRotation="255"/>
    </xf>
    <xf numFmtId="0" fontId="55" fillId="30" borderId="12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56" fillId="30" borderId="123" xfId="47" applyFont="1" applyFill="1" applyBorder="1" applyAlignment="1">
      <alignment horizontal="distributed" vertical="center" textRotation="255"/>
    </xf>
    <xf numFmtId="0" fontId="56" fillId="30" borderId="42" xfId="47" applyFont="1" applyFill="1" applyBorder="1" applyAlignment="1">
      <alignment horizontal="distributed" vertical="center" textRotation="255"/>
    </xf>
    <xf numFmtId="0" fontId="55" fillId="30" borderId="44" xfId="47" applyFont="1" applyFill="1" applyBorder="1" applyAlignment="1">
      <alignment horizontal="distributed" vertical="center"/>
    </xf>
    <xf numFmtId="0" fontId="55" fillId="30" borderId="141" xfId="47" applyFont="1" applyFill="1" applyBorder="1" applyAlignment="1">
      <alignment horizontal="distributed" vertical="center"/>
    </xf>
    <xf numFmtId="0" fontId="61" fillId="0" borderId="68" xfId="47" applyFont="1" applyBorder="1" applyAlignment="1">
      <alignment horizontal="center" vertical="center"/>
    </xf>
    <xf numFmtId="0" fontId="62" fillId="0" borderId="44" xfId="47" applyFont="1" applyBorder="1" applyAlignment="1">
      <alignment horizontal="center" vertical="center"/>
    </xf>
    <xf numFmtId="58" fontId="62" fillId="0" borderId="68" xfId="47" applyNumberFormat="1" applyFont="1" applyBorder="1" applyAlignment="1" applyProtection="1">
      <alignment horizontal="center" vertical="center"/>
      <protection locked="0"/>
    </xf>
    <xf numFmtId="0" fontId="62" fillId="0" borderId="44" xfId="47" applyFont="1" applyBorder="1" applyAlignment="1" applyProtection="1">
      <alignment horizontal="center" vertical="center"/>
      <protection locked="0"/>
    </xf>
    <xf numFmtId="0" fontId="62" fillId="0" borderId="50" xfId="47" applyFont="1" applyBorder="1" applyAlignment="1" applyProtection="1">
      <alignment horizontal="center" vertical="center"/>
      <protection locked="0"/>
    </xf>
    <xf numFmtId="0" fontId="55" fillId="30" borderId="47" xfId="47" applyFont="1" applyFill="1" applyBorder="1" applyAlignment="1">
      <alignment horizontal="distributed" vertical="center" wrapText="1"/>
    </xf>
    <xf numFmtId="0" fontId="55" fillId="30" borderId="21" xfId="47" applyFont="1" applyFill="1" applyBorder="1" applyAlignment="1">
      <alignment horizontal="distributed" vertical="center" wrapText="1"/>
    </xf>
    <xf numFmtId="0" fontId="55" fillId="30" borderId="170" xfId="47" applyFont="1" applyFill="1" applyBorder="1" applyAlignment="1">
      <alignment horizontal="distributed" vertical="center" wrapText="1"/>
    </xf>
    <xf numFmtId="0" fontId="56" fillId="30" borderId="10" xfId="47" applyFont="1" applyFill="1" applyBorder="1" applyAlignment="1">
      <alignment horizontal="center" vertical="center" wrapText="1"/>
    </xf>
    <xf numFmtId="0" fontId="56" fillId="30" borderId="22" xfId="47" applyFont="1" applyFill="1" applyBorder="1" applyAlignment="1">
      <alignment horizontal="center" vertical="center" wrapText="1"/>
    </xf>
    <xf numFmtId="0" fontId="56" fillId="30" borderId="175" xfId="47" applyFont="1" applyFill="1" applyBorder="1" applyAlignment="1">
      <alignment horizontal="center" vertical="center" wrapText="1"/>
    </xf>
    <xf numFmtId="176" fontId="63" fillId="0" borderId="172" xfId="47" applyNumberFormat="1" applyFont="1" applyBorder="1" applyAlignment="1">
      <alignment horizontal="center" vertical="center"/>
    </xf>
    <xf numFmtId="176" fontId="63" fillId="0" borderId="22" xfId="47" applyNumberFormat="1" applyFont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 wrapText="1"/>
    </xf>
    <xf numFmtId="0" fontId="56" fillId="30" borderId="23" xfId="47" applyFont="1" applyFill="1" applyBorder="1" applyAlignment="1">
      <alignment horizontal="center" vertical="center" wrapText="1"/>
    </xf>
    <xf numFmtId="0" fontId="56" fillId="30" borderId="169" xfId="47" applyFont="1" applyFill="1" applyBorder="1" applyAlignment="1">
      <alignment horizontal="center" vertical="center" wrapText="1"/>
    </xf>
    <xf numFmtId="176" fontId="63" fillId="0" borderId="168" xfId="47" applyNumberFormat="1" applyFont="1" applyBorder="1" applyAlignment="1">
      <alignment horizontal="center" vertical="center"/>
    </xf>
    <xf numFmtId="176" fontId="63" fillId="0" borderId="23" xfId="47" applyNumberFormat="1" applyFont="1" applyBorder="1" applyAlignment="1">
      <alignment horizontal="center" vertical="center"/>
    </xf>
    <xf numFmtId="0" fontId="55" fillId="30" borderId="61" xfId="47" applyNumberFormat="1" applyFont="1" applyFill="1" applyBorder="1" applyAlignment="1">
      <alignment horizontal="center" vertical="center"/>
    </xf>
    <xf numFmtId="0" fontId="55" fillId="30" borderId="84" xfId="47" applyNumberFormat="1" applyFont="1" applyFill="1" applyBorder="1" applyAlignment="1">
      <alignment horizontal="center" vertical="center"/>
    </xf>
    <xf numFmtId="0" fontId="55" fillId="30" borderId="173" xfId="47" applyNumberFormat="1" applyFont="1" applyFill="1" applyBorder="1" applyAlignment="1">
      <alignment horizontal="center" vertical="center"/>
    </xf>
    <xf numFmtId="0" fontId="62" fillId="0" borderId="174" xfId="47" applyFont="1" applyBorder="1" applyAlignment="1">
      <alignment horizontal="center" vertical="center"/>
    </xf>
    <xf numFmtId="0" fontId="62" fillId="0" borderId="84" xfId="47" applyFont="1" applyBorder="1" applyAlignment="1">
      <alignment horizontal="center" vertical="center"/>
    </xf>
    <xf numFmtId="0" fontId="62" fillId="0" borderId="92" xfId="47" applyFont="1" applyBorder="1" applyAlignment="1">
      <alignment horizontal="center" vertical="center"/>
    </xf>
    <xf numFmtId="0" fontId="62" fillId="0" borderId="168" xfId="47" applyFont="1" applyBorder="1" applyAlignment="1">
      <alignment horizontal="center" vertical="center"/>
    </xf>
    <xf numFmtId="0" fontId="62" fillId="0" borderId="23" xfId="47" applyFont="1" applyBorder="1" applyAlignment="1">
      <alignment horizontal="center" vertical="center"/>
    </xf>
    <xf numFmtId="0" fontId="62" fillId="0" borderId="51" xfId="47" applyFont="1" applyBorder="1" applyAlignment="1">
      <alignment horizontal="center" vertical="center"/>
    </xf>
    <xf numFmtId="0" fontId="66" fillId="0" borderId="174" xfId="47" applyFont="1" applyFill="1" applyBorder="1" applyAlignment="1">
      <alignment horizontal="center" vertical="center"/>
    </xf>
    <xf numFmtId="0" fontId="66" fillId="0" borderId="84" xfId="47" applyFont="1" applyFill="1" applyBorder="1" applyAlignment="1">
      <alignment horizontal="center" vertical="center"/>
    </xf>
    <xf numFmtId="0" fontId="66" fillId="0" borderId="85" xfId="47" applyFont="1" applyFill="1" applyBorder="1" applyAlignment="1">
      <alignment horizontal="center" vertical="center"/>
    </xf>
    <xf numFmtId="58" fontId="62" fillId="0" borderId="74" xfId="47" applyNumberFormat="1" applyFont="1" applyBorder="1" applyAlignment="1">
      <alignment horizontal="center" vertical="center"/>
    </xf>
    <xf numFmtId="0" fontId="62" fillId="0" borderId="28" xfId="47" applyFont="1" applyBorder="1" applyAlignment="1">
      <alignment horizontal="center" vertical="center"/>
    </xf>
    <xf numFmtId="0" fontId="62" fillId="0" borderId="34" xfId="47" applyFont="1" applyBorder="1" applyAlignment="1">
      <alignment horizontal="center" vertical="center"/>
    </xf>
    <xf numFmtId="0" fontId="56" fillId="30" borderId="1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textRotation="255"/>
    </xf>
    <xf numFmtId="0" fontId="55" fillId="0" borderId="68" xfId="47" applyFont="1" applyBorder="1" applyAlignment="1">
      <alignment horizontal="center" vertical="center"/>
    </xf>
    <xf numFmtId="0" fontId="55" fillId="0" borderId="44" xfId="47" applyFont="1" applyBorder="1" applyAlignment="1">
      <alignment horizontal="center" vertical="center"/>
    </xf>
    <xf numFmtId="58" fontId="56" fillId="0" borderId="68" xfId="47" applyNumberFormat="1" applyFont="1" applyBorder="1" applyAlignment="1">
      <alignment horizontal="center" vertical="center"/>
    </xf>
    <xf numFmtId="0" fontId="55" fillId="0" borderId="50" xfId="47" applyFont="1" applyBorder="1" applyAlignment="1">
      <alignment horizontal="center" vertical="center"/>
    </xf>
    <xf numFmtId="0" fontId="56" fillId="30" borderId="41" xfId="47" applyFont="1" applyFill="1" applyBorder="1" applyAlignment="1">
      <alignment horizontal="distributed" vertical="center" wrapText="1"/>
    </xf>
    <xf numFmtId="0" fontId="55" fillId="30" borderId="41" xfId="47" applyFont="1" applyFill="1" applyBorder="1" applyAlignment="1">
      <alignment horizontal="distributed" vertical="center"/>
    </xf>
    <xf numFmtId="0" fontId="55" fillId="30" borderId="10" xfId="47" applyFont="1" applyFill="1" applyBorder="1" applyAlignment="1">
      <alignment horizontal="distributed" vertical="center"/>
    </xf>
    <xf numFmtId="0" fontId="55" fillId="0" borderId="46" xfId="47" applyFont="1" applyBorder="1" applyAlignment="1">
      <alignment horizontal="center" vertical="center"/>
    </xf>
    <xf numFmtId="0" fontId="55" fillId="0" borderId="41" xfId="47" applyFont="1" applyBorder="1" applyAlignment="1">
      <alignment horizontal="center" vertical="center"/>
    </xf>
    <xf numFmtId="0" fontId="55" fillId="0" borderId="137" xfId="47" applyFont="1" applyBorder="1" applyAlignment="1">
      <alignment horizontal="center" vertical="center"/>
    </xf>
    <xf numFmtId="0" fontId="62" fillId="0" borderId="171" xfId="47" applyFont="1" applyBorder="1" applyAlignment="1">
      <alignment horizontal="center" vertical="center"/>
    </xf>
    <xf numFmtId="0" fontId="62" fillId="0" borderId="21" xfId="47" applyFont="1" applyBorder="1" applyAlignment="1">
      <alignment horizontal="center" vertical="center"/>
    </xf>
    <xf numFmtId="0" fontId="62" fillId="0" borderId="22" xfId="47" applyFont="1" applyBorder="1" applyAlignment="1">
      <alignment horizontal="center" vertical="center"/>
    </xf>
    <xf numFmtId="0" fontId="62" fillId="0" borderId="46" xfId="47" applyFont="1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 wrapText="1"/>
    </xf>
    <xf numFmtId="0" fontId="55" fillId="30" borderId="61" xfId="47" applyFont="1" applyFill="1" applyBorder="1" applyAlignment="1">
      <alignment horizontal="distributed" vertical="center"/>
    </xf>
    <xf numFmtId="0" fontId="55" fillId="0" borderId="92" xfId="47" applyFont="1" applyBorder="1" applyAlignment="1">
      <alignment horizontal="center" vertical="center"/>
    </xf>
    <xf numFmtId="0" fontId="55" fillId="0" borderId="42" xfId="47" applyFont="1" applyBorder="1" applyAlignment="1">
      <alignment horizontal="center" vertical="center"/>
    </xf>
    <xf numFmtId="0" fontId="55" fillId="0" borderId="142" xfId="47" applyFont="1" applyBorder="1" applyAlignment="1">
      <alignment horizontal="center" vertical="center"/>
    </xf>
    <xf numFmtId="0" fontId="62" fillId="0" borderId="20" xfId="47" applyFont="1" applyBorder="1" applyAlignment="1">
      <alignment horizontal="center" vertical="center"/>
    </xf>
    <xf numFmtId="0" fontId="55" fillId="30" borderId="91" xfId="47" applyFont="1" applyFill="1" applyBorder="1" applyAlignment="1">
      <alignment horizontal="distributed" vertical="center"/>
    </xf>
    <xf numFmtId="0" fontId="55" fillId="30" borderId="36" xfId="47" applyFont="1" applyFill="1" applyBorder="1" applyAlignment="1">
      <alignment horizontal="distributed" vertical="center"/>
    </xf>
    <xf numFmtId="0" fontId="55" fillId="30" borderId="161" xfId="47" applyFont="1" applyFill="1" applyBorder="1" applyAlignment="1">
      <alignment horizontal="distributed" vertical="center"/>
    </xf>
    <xf numFmtId="0" fontId="62" fillId="0" borderId="35" xfId="47" applyFont="1" applyBorder="1" applyAlignment="1">
      <alignment horizontal="center" vertical="center"/>
    </xf>
    <xf numFmtId="0" fontId="62" fillId="0" borderId="36" xfId="47" applyFont="1" applyBorder="1" applyAlignment="1">
      <alignment horizontal="center" vertical="center"/>
    </xf>
    <xf numFmtId="0" fontId="62" fillId="0" borderId="162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2" fillId="0" borderId="68" xfId="47" applyNumberFormat="1" applyFont="1" applyBorder="1" applyAlignment="1">
      <alignment horizontal="center" vertical="center"/>
    </xf>
    <xf numFmtId="0" fontId="62" fillId="0" borderId="50" xfId="47" applyFont="1" applyBorder="1" applyAlignment="1">
      <alignment horizontal="center" vertical="center"/>
    </xf>
    <xf numFmtId="0" fontId="62" fillId="0" borderId="41" xfId="47" applyFont="1" applyBorder="1" applyAlignment="1">
      <alignment horizontal="center" vertical="center"/>
    </xf>
    <xf numFmtId="0" fontId="62" fillId="0" borderId="137" xfId="47" applyFont="1" applyBorder="1" applyAlignment="1">
      <alignment horizontal="center" vertical="center"/>
    </xf>
    <xf numFmtId="0" fontId="55" fillId="30" borderId="121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9" xfId="47" applyFont="1" applyFill="1" applyBorder="1" applyAlignment="1">
      <alignment horizontal="distributed" vertical="center" wrapText="1"/>
    </xf>
    <xf numFmtId="0" fontId="62" fillId="0" borderId="23" xfId="47" applyFont="1" applyFill="1" applyBorder="1" applyAlignment="1">
      <alignment horizontal="center" vertical="center"/>
    </xf>
    <xf numFmtId="0" fontId="55" fillId="30" borderId="168" xfId="47" applyFont="1" applyFill="1" applyBorder="1" applyAlignment="1">
      <alignment horizontal="distributed" vertical="center"/>
    </xf>
    <xf numFmtId="0" fontId="55" fillId="30" borderId="169" xfId="47" applyFont="1" applyFill="1" applyBorder="1" applyAlignment="1">
      <alignment horizontal="distributed" vertical="center"/>
    </xf>
    <xf numFmtId="177" fontId="62" fillId="0" borderId="172" xfId="47" applyNumberFormat="1" applyFont="1" applyBorder="1" applyAlignment="1" applyProtection="1">
      <alignment horizontal="center" vertical="center"/>
      <protection locked="0"/>
    </xf>
    <xf numFmtId="177" fontId="62" fillId="0" borderId="22" xfId="47" applyNumberFormat="1" applyFont="1" applyBorder="1" applyAlignment="1" applyProtection="1">
      <alignment horizontal="center" vertical="center"/>
      <protection locked="0"/>
    </xf>
    <xf numFmtId="177" fontId="62" fillId="0" borderId="46" xfId="47" applyNumberFormat="1" applyFont="1" applyBorder="1" applyAlignment="1" applyProtection="1">
      <alignment horizontal="center" vertical="center"/>
      <protection locked="0"/>
    </xf>
    <xf numFmtId="0" fontId="60" fillId="0" borderId="0" xfId="47" applyFont="1" applyAlignment="1">
      <alignment horizontal="center" vertical="center"/>
    </xf>
    <xf numFmtId="0" fontId="6" fillId="0" borderId="47" xfId="47" applyBorder="1" applyAlignment="1">
      <alignment horizontal="center" vertical="center"/>
    </xf>
    <xf numFmtId="0" fontId="6" fillId="0" borderId="21" xfId="47" applyBorder="1" applyAlignment="1">
      <alignment horizontal="center" vertical="center"/>
    </xf>
    <xf numFmtId="58" fontId="65" fillId="0" borderId="21" xfId="47" applyNumberFormat="1" applyFont="1" applyBorder="1" applyAlignment="1">
      <alignment horizontal="center" vertical="center"/>
    </xf>
    <xf numFmtId="0" fontId="65" fillId="0" borderId="21" xfId="47" applyFont="1" applyBorder="1" applyAlignment="1">
      <alignment horizontal="center" vertical="center"/>
    </xf>
    <xf numFmtId="0" fontId="65" fillId="0" borderId="30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49" fontId="61" fillId="0" borderId="145" xfId="47" applyNumberFormat="1" applyFont="1" applyBorder="1" applyAlignment="1">
      <alignment horizontal="center" vertical="center"/>
    </xf>
    <xf numFmtId="49" fontId="62" fillId="0" borderId="67" xfId="47" applyNumberFormat="1" applyFont="1" applyBorder="1" applyAlignment="1">
      <alignment horizontal="center" vertical="center"/>
    </xf>
    <xf numFmtId="0" fontId="55" fillId="30" borderId="37" xfId="47" applyFont="1" applyFill="1" applyBorder="1" applyAlignment="1">
      <alignment horizontal="distributed" vertical="center"/>
    </xf>
    <xf numFmtId="0" fontId="55" fillId="30" borderId="67" xfId="47" applyFont="1" applyFill="1" applyBorder="1" applyAlignment="1">
      <alignment horizontal="distributed" vertical="center"/>
    </xf>
    <xf numFmtId="0" fontId="55" fillId="30" borderId="104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55" fillId="30" borderId="68" xfId="47" applyFont="1" applyFill="1" applyBorder="1" applyAlignment="1">
      <alignment horizontal="distributed" vertical="center"/>
    </xf>
    <xf numFmtId="0" fontId="63" fillId="0" borderId="145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88" xfId="47" applyFont="1" applyBorder="1" applyAlignment="1">
      <alignment horizontal="center" vertical="center"/>
    </xf>
    <xf numFmtId="0" fontId="62" fillId="0" borderId="42" xfId="47" applyFont="1" applyBorder="1" applyAlignment="1">
      <alignment horizontal="center" vertical="center"/>
    </xf>
    <xf numFmtId="0" fontId="62" fillId="0" borderId="142" xfId="47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30" borderId="43" xfId="0" applyFont="1" applyFill="1" applyBorder="1" applyAlignment="1">
      <alignment horizontal="center" vertical="distributed" textRotation="255" justifyLastLine="1"/>
    </xf>
    <xf numFmtId="0" fontId="10" fillId="30" borderId="11" xfId="0" applyFont="1" applyFill="1" applyBorder="1" applyAlignment="1">
      <alignment horizontal="center" vertical="distributed" textRotation="255" justifyLastLine="1"/>
    </xf>
    <xf numFmtId="0" fontId="10" fillId="30" borderId="14" xfId="0" applyFont="1" applyFill="1" applyBorder="1" applyAlignment="1">
      <alignment horizontal="center" vertical="distributed" textRotation="255" justifyLastLine="1"/>
    </xf>
    <xf numFmtId="0" fontId="10" fillId="30" borderId="37" xfId="0" applyFont="1" applyFill="1" applyBorder="1" applyAlignment="1">
      <alignment horizontal="center" vertical="center" justifyLastLine="1"/>
    </xf>
    <xf numFmtId="0" fontId="10" fillId="30" borderId="67" xfId="0" applyFont="1" applyFill="1" applyBorder="1" applyAlignment="1">
      <alignment horizontal="center" vertical="center" justifyLastLine="1"/>
    </xf>
    <xf numFmtId="0" fontId="10" fillId="30" borderId="68" xfId="0" applyFont="1" applyFill="1" applyBorder="1" applyAlignment="1">
      <alignment horizontal="center" vertical="center" justifyLastLine="1"/>
    </xf>
    <xf numFmtId="0" fontId="10" fillId="30" borderId="49" xfId="0" applyFont="1" applyFill="1" applyBorder="1" applyAlignment="1">
      <alignment horizontal="center" vertical="center" textRotation="255" shrinkToFit="1"/>
    </xf>
    <xf numFmtId="0" fontId="10" fillId="30" borderId="32" xfId="0" applyFont="1" applyFill="1" applyBorder="1" applyAlignment="1">
      <alignment horizontal="center" vertical="center" textRotation="255" shrinkToFit="1"/>
    </xf>
    <xf numFmtId="0" fontId="10" fillId="30" borderId="82" xfId="0" applyFont="1" applyFill="1" applyBorder="1" applyAlignment="1">
      <alignment horizontal="center" vertical="center" textRotation="255" shrinkToFit="1"/>
    </xf>
    <xf numFmtId="0" fontId="10" fillId="0" borderId="47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0" fillId="0" borderId="2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47" fillId="30" borderId="83" xfId="0" applyFont="1" applyFill="1" applyBorder="1" applyAlignment="1">
      <alignment horizontal="center" vertical="center" textRotation="255" shrinkToFit="1"/>
    </xf>
    <xf numFmtId="0" fontId="47" fillId="30" borderId="32" xfId="0" applyFont="1" applyFill="1" applyBorder="1" applyAlignment="1">
      <alignment horizontal="center" vertical="center" textRotation="255" shrinkToFit="1"/>
    </xf>
    <xf numFmtId="0" fontId="47" fillId="30" borderId="28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30" borderId="75" xfId="0" applyFont="1" applyFill="1" applyBorder="1" applyAlignment="1">
      <alignment horizontal="center" vertical="distributed" textRotation="255" justifyLastLine="1"/>
    </xf>
    <xf numFmtId="0" fontId="10" fillId="30" borderId="10" xfId="0" applyFont="1" applyFill="1" applyBorder="1" applyAlignment="1">
      <alignment horizontal="center" vertical="center" justifyLastLine="1"/>
    </xf>
    <xf numFmtId="0" fontId="10" fillId="30" borderId="22" xfId="0" applyFont="1" applyFill="1" applyBorder="1" applyAlignment="1">
      <alignment horizontal="center" vertical="center" justifyLastLine="1"/>
    </xf>
    <xf numFmtId="0" fontId="10" fillId="30" borderId="46" xfId="0" applyFont="1" applyFill="1" applyBorder="1" applyAlignment="1">
      <alignment horizontal="center" vertical="center" justifyLastLine="1"/>
    </xf>
    <xf numFmtId="0" fontId="10" fillId="0" borderId="182" xfId="0" applyFont="1" applyFill="1" applyBorder="1" applyAlignment="1">
      <alignment horizontal="left" vertical="center"/>
    </xf>
    <xf numFmtId="0" fontId="10" fillId="0" borderId="183" xfId="0" applyFont="1" applyFill="1" applyBorder="1" applyAlignment="1">
      <alignment horizontal="left" vertical="center"/>
    </xf>
    <xf numFmtId="0" fontId="10" fillId="0" borderId="18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26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77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10" fillId="30" borderId="45" xfId="0" applyFont="1" applyFill="1" applyBorder="1" applyAlignment="1">
      <alignment horizontal="center" vertical="distributed" textRotation="255" justifyLastLine="1"/>
    </xf>
    <xf numFmtId="0" fontId="10" fillId="30" borderId="80" xfId="0" applyFont="1" applyFill="1" applyBorder="1" applyAlignment="1">
      <alignment horizontal="center" vertical="distributed" textRotation="255" justifyLastLine="1"/>
    </xf>
    <xf numFmtId="0" fontId="10" fillId="30" borderId="33" xfId="0" applyFont="1" applyFill="1" applyBorder="1" applyAlignment="1">
      <alignment horizontal="distributed" vertical="center" justifyLastLine="1"/>
    </xf>
    <xf numFmtId="0" fontId="10" fillId="30" borderId="74" xfId="0" applyFont="1" applyFill="1" applyBorder="1" applyAlignment="1">
      <alignment horizontal="distributed" vertical="center" justifyLastLine="1"/>
    </xf>
    <xf numFmtId="0" fontId="47" fillId="0" borderId="26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horizontal="left" vertical="center"/>
    </xf>
    <xf numFmtId="0" fontId="10" fillId="30" borderId="33" xfId="0" applyFont="1" applyFill="1" applyBorder="1" applyAlignment="1">
      <alignment horizontal="center" vertical="center" justifyLastLine="1"/>
    </xf>
    <xf numFmtId="0" fontId="10" fillId="30" borderId="74" xfId="0" applyFont="1" applyFill="1" applyBorder="1" applyAlignment="1">
      <alignment horizontal="center" vertical="center" justifyLastLine="1"/>
    </xf>
    <xf numFmtId="0" fontId="45" fillId="24" borderId="22" xfId="0" applyFont="1" applyFill="1" applyBorder="1" applyAlignment="1">
      <alignment horizontal="right" vertical="center"/>
    </xf>
    <xf numFmtId="0" fontId="18" fillId="25" borderId="0" xfId="0" applyFont="1" applyFill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4" fillId="27" borderId="93" xfId="0" applyFont="1" applyFill="1" applyBorder="1" applyAlignment="1">
      <alignment horizontal="center" vertical="center"/>
    </xf>
    <xf numFmtId="0" fontId="44" fillId="27" borderId="104" xfId="0" applyFont="1" applyFill="1" applyBorder="1" applyAlignment="1">
      <alignment horizontal="center" vertical="center"/>
    </xf>
    <xf numFmtId="0" fontId="44" fillId="27" borderId="105" xfId="0" applyFont="1" applyFill="1" applyBorder="1" applyAlignment="1">
      <alignment horizontal="center" vertical="center"/>
    </xf>
    <xf numFmtId="0" fontId="44" fillId="27" borderId="106" xfId="0" applyFont="1" applyFill="1" applyBorder="1" applyAlignment="1">
      <alignment horizontal="center" vertical="center"/>
    </xf>
    <xf numFmtId="176" fontId="43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2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5" fillId="24" borderId="84" xfId="0" applyFont="1" applyFill="1" applyBorder="1" applyAlignment="1">
      <alignment horizontal="right" vertical="center"/>
    </xf>
    <xf numFmtId="176" fontId="43" fillId="29" borderId="103" xfId="0" applyNumberFormat="1" applyFont="1" applyFill="1" applyBorder="1" applyAlignment="1">
      <alignment horizontal="center" vertical="center"/>
    </xf>
    <xf numFmtId="176" fontId="43" fillId="29" borderId="120" xfId="0" applyNumberFormat="1" applyFont="1" applyFill="1" applyBorder="1" applyAlignment="1">
      <alignment horizontal="center" vertical="center"/>
    </xf>
    <xf numFmtId="38" fontId="42" fillId="25" borderId="113" xfId="33" applyFont="1" applyFill="1" applyBorder="1" applyAlignment="1">
      <alignment horizontal="center" vertical="center"/>
    </xf>
    <xf numFmtId="38" fontId="42" fillId="25" borderId="114" xfId="33" applyFont="1" applyFill="1" applyBorder="1" applyAlignment="1">
      <alignment horizontal="center" vertical="center"/>
    </xf>
    <xf numFmtId="38" fontId="42" fillId="25" borderId="136" xfId="33" applyFont="1" applyFill="1" applyBorder="1" applyAlignment="1">
      <alignment horizontal="center" vertical="center"/>
    </xf>
    <xf numFmtId="38" fontId="42" fillId="25" borderId="178" xfId="33" applyFont="1" applyFill="1" applyBorder="1" applyAlignment="1">
      <alignment horizontal="center" vertical="center"/>
    </xf>
    <xf numFmtId="176" fontId="45" fillId="31" borderId="22" xfId="0" applyNumberFormat="1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justifyLastLine="1"/>
      <protection locked="0"/>
    </xf>
    <xf numFmtId="0" fontId="10" fillId="0" borderId="46" xfId="0" applyFont="1" applyBorder="1" applyAlignment="1" applyProtection="1">
      <alignment horizontal="center" vertical="center" justifyLastLine="1"/>
      <protection locked="0"/>
    </xf>
    <xf numFmtId="0" fontId="10" fillId="0" borderId="69" xfId="0" applyNumberFormat="1" applyFont="1" applyBorder="1" applyAlignment="1" applyProtection="1">
      <alignment horizontal="center" vertical="center" wrapText="1"/>
    </xf>
    <xf numFmtId="0" fontId="10" fillId="0" borderId="70" xfId="0" applyNumberFormat="1" applyFont="1" applyBorder="1" applyAlignment="1" applyProtection="1">
      <alignment horizontal="center" vertical="center" wrapText="1"/>
    </xf>
    <xf numFmtId="0" fontId="10" fillId="0" borderId="71" xfId="0" applyNumberFormat="1" applyFont="1" applyBorder="1" applyAlignment="1" applyProtection="1">
      <alignment horizontal="center" vertical="center" wrapText="1"/>
    </xf>
    <xf numFmtId="0" fontId="20" fillId="30" borderId="39" xfId="0" applyFont="1" applyFill="1" applyBorder="1" applyAlignment="1" applyProtection="1">
      <alignment horizontal="distributed" vertical="center" justifyLastLine="1"/>
    </xf>
    <xf numFmtId="0" fontId="20" fillId="30" borderId="64" xfId="0" applyFont="1" applyFill="1" applyBorder="1" applyAlignment="1" applyProtection="1">
      <alignment horizontal="distributed" vertical="center" justifyLastLine="1"/>
    </xf>
    <xf numFmtId="0" fontId="20" fillId="30" borderId="37" xfId="0" applyFont="1" applyFill="1" applyBorder="1" applyAlignment="1" applyProtection="1">
      <alignment horizontal="distributed" vertical="center" indent="2"/>
    </xf>
    <xf numFmtId="0" fontId="20" fillId="30" borderId="67" xfId="0" applyFont="1" applyFill="1" applyBorder="1" applyAlignment="1" applyProtection="1">
      <alignment horizontal="distributed" vertical="center" indent="2"/>
    </xf>
    <xf numFmtId="0" fontId="20" fillId="30" borderId="68" xfId="0" applyFont="1" applyFill="1" applyBorder="1" applyAlignment="1" applyProtection="1">
      <alignment horizontal="distributed" vertical="center" indent="2"/>
    </xf>
    <xf numFmtId="0" fontId="20" fillId="30" borderId="10" xfId="0" applyFont="1" applyFill="1" applyBorder="1" applyAlignment="1" applyProtection="1">
      <alignment horizontal="distributed" vertical="center" indent="2"/>
    </xf>
    <xf numFmtId="0" fontId="20" fillId="30" borderId="46" xfId="0" applyFont="1" applyFill="1" applyBorder="1" applyAlignment="1" applyProtection="1">
      <alignment horizontal="distributed" vertical="center" indent="2"/>
    </xf>
    <xf numFmtId="0" fontId="20" fillId="0" borderId="3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justifyLastLine="1"/>
    </xf>
    <xf numFmtId="0" fontId="20" fillId="0" borderId="19" xfId="0" applyFont="1" applyBorder="1" applyAlignment="1" applyProtection="1">
      <alignment horizontal="center" vertical="center" justifyLastLine="1"/>
    </xf>
    <xf numFmtId="0" fontId="10" fillId="30" borderId="69" xfId="0" applyFont="1" applyFill="1" applyBorder="1" applyAlignment="1" applyProtection="1">
      <alignment horizontal="center" vertical="center" justifyLastLine="1"/>
    </xf>
    <xf numFmtId="0" fontId="10" fillId="30" borderId="71" xfId="0" applyFont="1" applyFill="1" applyBorder="1" applyAlignment="1" applyProtection="1">
      <alignment horizontal="center" vertical="center" justifyLastLine="1"/>
    </xf>
    <xf numFmtId="177" fontId="10" fillId="0" borderId="81" xfId="0" applyNumberFormat="1" applyFont="1" applyBorder="1" applyAlignment="1" applyProtection="1">
      <alignment horizontal="left" vertical="center"/>
    </xf>
    <xf numFmtId="0" fontId="10" fillId="0" borderId="12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88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30" borderId="41" xfId="46" applyFont="1" applyFill="1" applyBorder="1" applyAlignment="1" applyProtection="1">
      <alignment vertical="center" wrapTex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30" borderId="10" xfId="46" applyFont="1" applyFill="1" applyBorder="1" applyAlignment="1" applyProtection="1">
      <alignment horizontal="left" vertical="center" wrapText="1"/>
    </xf>
    <xf numFmtId="0" fontId="10" fillId="30" borderId="22" xfId="46" applyFont="1" applyFill="1" applyBorder="1" applyAlignment="1" applyProtection="1">
      <alignment horizontal="left" vertical="center" wrapText="1"/>
    </xf>
    <xf numFmtId="0" fontId="10" fillId="30" borderId="46" xfId="46" applyFont="1" applyFill="1" applyBorder="1" applyAlignment="1" applyProtection="1">
      <alignment horizontal="left" vertical="center" wrapText="1"/>
    </xf>
    <xf numFmtId="0" fontId="10" fillId="30" borderId="92" xfId="46" applyFont="1" applyFill="1" applyBorder="1" applyAlignment="1" applyProtection="1">
      <alignment vertical="center" wrapText="1" shrinkToFit="1"/>
    </xf>
    <xf numFmtId="0" fontId="10" fillId="30" borderId="42" xfId="46" applyFont="1" applyFill="1" applyBorder="1" applyAlignment="1" applyProtection="1">
      <alignment vertical="center" shrinkToFit="1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30" borderId="11" xfId="0" applyFont="1" applyFill="1" applyBorder="1" applyAlignment="1" applyProtection="1">
      <alignment horizontal="distributed" vertical="center"/>
    </xf>
    <xf numFmtId="0" fontId="10" fillId="30" borderId="41" xfId="0" applyFont="1" applyFill="1" applyBorder="1" applyAlignment="1" applyProtection="1">
      <alignment horizontal="distributed" vertical="center"/>
    </xf>
    <xf numFmtId="0" fontId="10" fillId="30" borderId="10" xfId="0" applyFont="1" applyFill="1" applyBorder="1" applyAlignment="1" applyProtection="1">
      <alignment horizontal="center" vertical="center"/>
    </xf>
    <xf numFmtId="0" fontId="10" fillId="30" borderId="22" xfId="0" applyFont="1" applyFill="1" applyBorder="1" applyAlignment="1" applyProtection="1">
      <alignment horizontal="center" vertical="center"/>
    </xf>
    <xf numFmtId="0" fontId="10" fillId="30" borderId="19" xfId="0" applyFont="1" applyFill="1" applyBorder="1" applyAlignment="1" applyProtection="1">
      <alignment horizontal="center" vertical="center"/>
    </xf>
    <xf numFmtId="0" fontId="10" fillId="30" borderId="75" xfId="0" applyFont="1" applyFill="1" applyBorder="1" applyAlignment="1" applyProtection="1">
      <alignment horizontal="distributed" vertical="center" indent="10"/>
    </xf>
    <xf numFmtId="0" fontId="10" fillId="30" borderId="22" xfId="0" applyFont="1" applyFill="1" applyBorder="1" applyAlignment="1" applyProtection="1">
      <alignment horizontal="distributed" vertical="center" indent="10"/>
    </xf>
    <xf numFmtId="0" fontId="10" fillId="30" borderId="46" xfId="0" applyFont="1" applyFill="1" applyBorder="1" applyAlignment="1" applyProtection="1">
      <alignment horizontal="distributed" vertical="center" indent="10"/>
    </xf>
    <xf numFmtId="0" fontId="41" fillId="30" borderId="41" xfId="0" applyFont="1" applyFill="1" applyBorder="1" applyAlignment="1" applyProtection="1">
      <alignment horizontal="center" vertical="center" wrapText="1"/>
    </xf>
    <xf numFmtId="0" fontId="10" fillId="30" borderId="10" xfId="0" applyFont="1" applyFill="1" applyBorder="1" applyAlignment="1" applyProtection="1">
      <alignment horizontal="distributed" vertical="center" indent="2"/>
    </xf>
    <xf numFmtId="0" fontId="10" fillId="30" borderId="22" xfId="0" applyFont="1" applyFill="1" applyBorder="1" applyAlignment="1" applyProtection="1">
      <alignment horizontal="distributed" vertical="center" indent="2"/>
    </xf>
    <xf numFmtId="0" fontId="10" fillId="30" borderId="19" xfId="0" applyFont="1" applyFill="1" applyBorder="1" applyAlignment="1" applyProtection="1">
      <alignment horizontal="distributed" vertical="center" indent="2"/>
    </xf>
    <xf numFmtId="0" fontId="10" fillId="30" borderId="46" xfId="46" applyFont="1" applyFill="1" applyBorder="1" applyAlignment="1" applyProtection="1">
      <alignment vertical="center" wrapText="1" shrinkToFit="1"/>
    </xf>
    <xf numFmtId="0" fontId="10" fillId="30" borderId="41" xfId="46" applyFont="1" applyFill="1" applyBorder="1" applyAlignment="1" applyProtection="1">
      <alignment vertical="center" shrinkToFit="1"/>
    </xf>
    <xf numFmtId="0" fontId="10" fillId="30" borderId="46" xfId="46" applyFont="1" applyFill="1" applyBorder="1" applyAlignment="1" applyProtection="1">
      <alignment vertical="center" shrinkToFit="1"/>
    </xf>
    <xf numFmtId="0" fontId="54" fillId="0" borderId="81" xfId="0" applyFont="1" applyBorder="1" applyAlignment="1" applyProtection="1">
      <alignment horizontal="distributed" vertical="center" indent="10"/>
    </xf>
    <xf numFmtId="0" fontId="10" fillId="30" borderId="43" xfId="46" applyFont="1" applyFill="1" applyBorder="1" applyAlignment="1" applyProtection="1">
      <alignment horizontal="distributed" vertical="center"/>
    </xf>
    <xf numFmtId="0" fontId="10" fillId="30" borderId="44" xfId="46" applyFont="1" applyFill="1" applyBorder="1" applyAlignment="1" applyProtection="1">
      <alignment horizontal="distributed" vertical="center"/>
    </xf>
    <xf numFmtId="0" fontId="10" fillId="30" borderId="37" xfId="46" applyFont="1" applyFill="1" applyBorder="1" applyAlignment="1" applyProtection="1">
      <alignment horizontal="center" vertical="center"/>
    </xf>
    <xf numFmtId="0" fontId="10" fillId="30" borderId="67" xfId="46" applyFont="1" applyFill="1" applyBorder="1" applyAlignment="1" applyProtection="1">
      <alignment horizontal="center" vertical="center"/>
    </xf>
    <xf numFmtId="0" fontId="10" fillId="30" borderId="68" xfId="46" applyFont="1" applyFill="1" applyBorder="1" applyAlignment="1" applyProtection="1">
      <alignment horizontal="center" vertical="center"/>
    </xf>
    <xf numFmtId="0" fontId="10" fillId="30" borderId="44" xfId="46" applyFont="1" applyFill="1" applyBorder="1" applyAlignment="1" applyProtection="1">
      <alignment horizontal="distributed" vertical="center" indent="1"/>
    </xf>
    <xf numFmtId="0" fontId="10" fillId="30" borderId="44" xfId="46" applyFont="1" applyFill="1" applyBorder="1" applyAlignment="1" applyProtection="1">
      <alignment vertical="center"/>
    </xf>
    <xf numFmtId="0" fontId="10" fillId="30" borderId="50" xfId="46" applyFont="1" applyFill="1" applyBorder="1" applyAlignment="1" applyProtection="1">
      <alignment vertical="center"/>
    </xf>
    <xf numFmtId="0" fontId="10" fillId="30" borderId="41" xfId="46" applyFont="1" applyFill="1" applyBorder="1" applyAlignment="1" applyProtection="1">
      <alignment horizontal="left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6" xfId="46" applyFont="1" applyFill="1" applyBorder="1" applyAlignment="1" applyProtection="1">
      <alignment vertical="center" wrapText="1"/>
    </xf>
    <xf numFmtId="0" fontId="50" fillId="0" borderId="0" xfId="45" applyFont="1" applyAlignment="1" applyProtection="1">
      <alignment horizontal="right" vertical="center"/>
    </xf>
    <xf numFmtId="0" fontId="50" fillId="0" borderId="0" xfId="45" applyFont="1" applyAlignment="1" applyProtection="1">
      <alignment vertical="center"/>
    </xf>
    <xf numFmtId="0" fontId="51" fillId="30" borderId="47" xfId="45" applyFont="1" applyFill="1" applyBorder="1" applyAlignment="1" applyProtection="1">
      <alignment horizontal="distributed" vertical="center" wrapText="1" indent="1"/>
    </xf>
    <xf numFmtId="0" fontId="51" fillId="30" borderId="21" xfId="45" applyFont="1" applyFill="1" applyBorder="1" applyAlignment="1" applyProtection="1">
      <alignment horizontal="distributed" vertical="center" wrapText="1" indent="1"/>
    </xf>
    <xf numFmtId="0" fontId="51" fillId="30" borderId="30" xfId="45" applyFont="1" applyFill="1" applyBorder="1" applyAlignment="1" applyProtection="1">
      <alignment horizontal="distributed" vertical="center" wrapText="1" indent="1"/>
    </xf>
    <xf numFmtId="0" fontId="51" fillId="30" borderId="26" xfId="45" applyFont="1" applyFill="1" applyBorder="1" applyAlignment="1" applyProtection="1">
      <alignment horizontal="distributed" vertical="center" wrapText="1" indent="1"/>
    </xf>
    <xf numFmtId="0" fontId="51" fillId="30" borderId="0" xfId="45" applyFont="1" applyFill="1" applyBorder="1" applyAlignment="1" applyProtection="1">
      <alignment horizontal="distributed" vertical="center" wrapText="1" indent="1"/>
    </xf>
    <xf numFmtId="0" fontId="51" fillId="30" borderId="31" xfId="45" applyFont="1" applyFill="1" applyBorder="1" applyAlignment="1" applyProtection="1">
      <alignment horizontal="distributed" vertical="center" wrapText="1" indent="1"/>
    </xf>
    <xf numFmtId="0" fontId="10" fillId="0" borderId="47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/>
      <protection locked="0"/>
    </xf>
    <xf numFmtId="0" fontId="10" fillId="0" borderId="30" xfId="45" applyFont="1" applyBorder="1" applyAlignment="1" applyProtection="1">
      <alignment vertical="center"/>
      <protection locked="0"/>
    </xf>
    <xf numFmtId="0" fontId="10" fillId="0" borderId="33" xfId="45" applyFont="1" applyBorder="1" applyAlignment="1" applyProtection="1">
      <alignment vertical="center"/>
      <protection locked="0"/>
    </xf>
    <xf numFmtId="0" fontId="10" fillId="0" borderId="87" xfId="45" applyFont="1" applyBorder="1" applyAlignment="1" applyProtection="1">
      <alignment vertical="center"/>
      <protection locked="0"/>
    </xf>
    <xf numFmtId="0" fontId="10" fillId="0" borderId="74" xfId="45" applyFont="1" applyBorder="1" applyAlignment="1" applyProtection="1">
      <alignment vertical="center"/>
      <protection locked="0"/>
    </xf>
    <xf numFmtId="0" fontId="51" fillId="30" borderId="33" xfId="45" applyFont="1" applyFill="1" applyBorder="1" applyAlignment="1" applyProtection="1">
      <alignment horizontal="distributed" vertical="center" wrapText="1" indent="1"/>
    </xf>
    <xf numFmtId="0" fontId="51" fillId="30" borderId="87" xfId="45" applyFont="1" applyFill="1" applyBorder="1" applyAlignment="1" applyProtection="1">
      <alignment horizontal="distributed" vertical="center" wrapText="1" indent="1"/>
    </xf>
    <xf numFmtId="0" fontId="51" fillId="30" borderId="74" xfId="45" applyFont="1" applyFill="1" applyBorder="1" applyAlignment="1" applyProtection="1">
      <alignment horizontal="distributed" vertical="center" wrapText="1" indent="1"/>
    </xf>
    <xf numFmtId="0" fontId="10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Font="1" applyBorder="1" applyAlignment="1" applyProtection="1">
      <alignment horizontal="right" vertical="center"/>
      <protection locked="0"/>
    </xf>
    <xf numFmtId="0" fontId="51" fillId="30" borderId="46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5"/>
    </xf>
    <xf numFmtId="0" fontId="51" fillId="0" borderId="30" xfId="45" applyFont="1" applyBorder="1" applyAlignment="1" applyProtection="1">
      <alignment horizontal="left" vertical="center" wrapText="1"/>
      <protection locked="0"/>
    </xf>
    <xf numFmtId="0" fontId="51" fillId="0" borderId="49" xfId="45" applyFont="1" applyBorder="1" applyAlignment="1" applyProtection="1">
      <alignment horizontal="left" vertical="center" wrapText="1"/>
      <protection locked="0"/>
    </xf>
    <xf numFmtId="0" fontId="51" fillId="0" borderId="31" xfId="45" applyFont="1" applyBorder="1" applyAlignment="1" applyProtection="1">
      <alignment horizontal="left" vertical="center" wrapText="1"/>
      <protection locked="0"/>
    </xf>
    <xf numFmtId="0" fontId="51" fillId="0" borderId="32" xfId="45" applyFont="1" applyBorder="1" applyAlignment="1" applyProtection="1">
      <alignment horizontal="left" vertical="center" wrapText="1"/>
      <protection locked="0"/>
    </xf>
    <xf numFmtId="0" fontId="10" fillId="0" borderId="74" xfId="45" applyFont="1" applyBorder="1" applyAlignment="1" applyProtection="1">
      <alignment horizontal="left" vertical="center" wrapText="1"/>
      <protection locked="0"/>
    </xf>
    <xf numFmtId="0" fontId="10" fillId="0" borderId="28" xfId="45" applyFont="1" applyBorder="1" applyAlignment="1" applyProtection="1">
      <alignment horizontal="left" vertical="center" wrapText="1"/>
      <protection locked="0"/>
    </xf>
    <xf numFmtId="0" fontId="10" fillId="0" borderId="47" xfId="45" applyFont="1" applyBorder="1" applyAlignment="1" applyProtection="1">
      <alignment vertical="center"/>
      <protection locked="0"/>
    </xf>
    <xf numFmtId="0" fontId="10" fillId="0" borderId="47" xfId="45" applyNumberFormat="1" applyFont="1" applyBorder="1" applyAlignment="1" applyProtection="1">
      <alignment vertical="center"/>
      <protection locked="0"/>
    </xf>
    <xf numFmtId="0" fontId="10" fillId="0" borderId="21" xfId="45" applyNumberFormat="1" applyFont="1" applyBorder="1" applyAlignment="1" applyProtection="1">
      <alignment vertical="center"/>
      <protection locked="0"/>
    </xf>
    <xf numFmtId="0" fontId="10" fillId="0" borderId="30" xfId="45" applyNumberFormat="1" applyFont="1" applyBorder="1" applyAlignment="1" applyProtection="1">
      <alignment vertical="center"/>
      <protection locked="0"/>
    </xf>
    <xf numFmtId="0" fontId="10" fillId="0" borderId="33" xfId="45" applyNumberFormat="1" applyFont="1" applyBorder="1" applyAlignment="1" applyProtection="1">
      <alignment vertical="center"/>
      <protection locked="0"/>
    </xf>
    <xf numFmtId="0" fontId="10" fillId="0" borderId="87" xfId="45" applyNumberFormat="1" applyFont="1" applyBorder="1" applyAlignment="1" applyProtection="1">
      <alignment vertical="center"/>
      <protection locked="0"/>
    </xf>
    <xf numFmtId="0" fontId="10" fillId="0" borderId="74" xfId="45" applyNumberFormat="1" applyFont="1" applyBorder="1" applyAlignment="1" applyProtection="1">
      <alignment vertical="center"/>
      <protection locked="0"/>
    </xf>
    <xf numFmtId="0" fontId="51" fillId="0" borderId="21" xfId="45" applyFont="1" applyBorder="1" applyAlignment="1" applyProtection="1">
      <alignment vertical="center" wrapText="1"/>
      <protection locked="0"/>
    </xf>
    <xf numFmtId="0" fontId="51" fillId="0" borderId="30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vertical="center" wrapText="1"/>
      <protection locked="0"/>
    </xf>
    <xf numFmtId="0" fontId="51" fillId="0" borderId="31" xfId="45" applyFont="1" applyBorder="1" applyAlignment="1" applyProtection="1">
      <alignment vertical="center" wrapText="1"/>
      <protection locked="0"/>
    </xf>
    <xf numFmtId="0" fontId="10" fillId="0" borderId="0" xfId="45" applyFont="1" applyBorder="1" applyAlignment="1" applyProtection="1">
      <alignment vertical="center" wrapText="1"/>
      <protection locked="0"/>
    </xf>
    <xf numFmtId="0" fontId="10" fillId="0" borderId="31" xfId="45" applyFont="1" applyBorder="1" applyAlignment="1" applyProtection="1">
      <alignment vertical="center" wrapText="1"/>
      <protection locked="0"/>
    </xf>
    <xf numFmtId="0" fontId="51" fillId="30" borderId="41" xfId="45" applyFont="1" applyFill="1" applyBorder="1" applyAlignment="1" applyProtection="1">
      <alignment horizontal="distributed" vertical="center" wrapText="1" indent="2"/>
    </xf>
    <xf numFmtId="0" fontId="51" fillId="30" borderId="47" xfId="45" applyFont="1" applyFill="1" applyBorder="1" applyAlignment="1" applyProtection="1">
      <alignment horizontal="center" vertical="center" wrapText="1"/>
    </xf>
    <xf numFmtId="0" fontId="51" fillId="30" borderId="21" xfId="45" applyFont="1" applyFill="1" applyBorder="1" applyAlignment="1" applyProtection="1">
      <alignment horizontal="center" vertical="center" wrapText="1"/>
    </xf>
    <xf numFmtId="0" fontId="51" fillId="30" borderId="30" xfId="45" applyFont="1" applyFill="1" applyBorder="1" applyAlignment="1" applyProtection="1">
      <alignment horizontal="center" vertical="center" wrapText="1"/>
    </xf>
    <xf numFmtId="0" fontId="51" fillId="30" borderId="33" xfId="45" applyFont="1" applyFill="1" applyBorder="1" applyAlignment="1" applyProtection="1">
      <alignment horizontal="center" vertical="center" wrapText="1"/>
    </xf>
    <xf numFmtId="0" fontId="51" fillId="30" borderId="87" xfId="45" applyFont="1" applyFill="1" applyBorder="1" applyAlignment="1" applyProtection="1">
      <alignment horizontal="center" vertical="center" wrapText="1"/>
    </xf>
    <xf numFmtId="0" fontId="51" fillId="30" borderId="74" xfId="45" applyFont="1" applyFill="1" applyBorder="1" applyAlignment="1" applyProtection="1">
      <alignment horizontal="center" vertical="center" wrapText="1"/>
    </xf>
    <xf numFmtId="0" fontId="51" fillId="30" borderId="49" xfId="45" applyFont="1" applyFill="1" applyBorder="1" applyAlignment="1" applyProtection="1">
      <alignment horizontal="distributed" vertical="center" wrapText="1" indent="5"/>
    </xf>
    <xf numFmtId="0" fontId="51" fillId="30" borderId="28" xfId="45" applyFont="1" applyFill="1" applyBorder="1" applyAlignment="1" applyProtection="1">
      <alignment horizontal="distributed" vertical="center" wrapText="1" indent="5"/>
    </xf>
    <xf numFmtId="0" fontId="51" fillId="30" borderId="49" xfId="45" applyFont="1" applyFill="1" applyBorder="1" applyAlignment="1" applyProtection="1">
      <alignment horizontal="distributed" vertical="center" wrapText="1" indent="2"/>
    </xf>
    <xf numFmtId="0" fontId="51" fillId="30" borderId="28" xfId="45" applyFont="1" applyFill="1" applyBorder="1" applyAlignment="1" applyProtection="1">
      <alignment horizontal="distributed" vertical="center" wrapText="1" indent="2"/>
    </xf>
    <xf numFmtId="0" fontId="10" fillId="0" borderId="49" xfId="45" applyFont="1" applyBorder="1" applyAlignment="1" applyProtection="1">
      <alignment vertical="center"/>
      <protection locked="0"/>
    </xf>
    <xf numFmtId="0" fontId="10" fillId="0" borderId="31" xfId="45" applyFont="1" applyBorder="1" applyAlignment="1" applyProtection="1">
      <alignment vertical="center"/>
      <protection locked="0"/>
    </xf>
    <xf numFmtId="0" fontId="10" fillId="0" borderId="32" xfId="45" applyFont="1" applyBorder="1" applyAlignment="1" applyProtection="1">
      <alignment vertical="center"/>
      <protection locked="0"/>
    </xf>
    <xf numFmtId="0" fontId="10" fillId="0" borderId="28" xfId="45" applyFont="1" applyBorder="1" applyAlignment="1" applyProtection="1">
      <alignment vertical="center"/>
      <protection locked="0"/>
    </xf>
    <xf numFmtId="0" fontId="51" fillId="0" borderId="107" xfId="45" applyFont="1" applyBorder="1" applyAlignment="1" applyProtection="1">
      <alignment vertical="center" wrapText="1"/>
      <protection locked="0"/>
    </xf>
    <xf numFmtId="0" fontId="51" fillId="0" borderId="108" xfId="45" applyFont="1" applyBorder="1" applyAlignment="1" applyProtection="1">
      <alignment vertical="center" wrapText="1"/>
      <protection locked="0"/>
    </xf>
    <xf numFmtId="0" fontId="51" fillId="0" borderId="133" xfId="45" applyFont="1" applyBorder="1" applyAlignment="1" applyProtection="1">
      <alignment vertical="center" wrapText="1"/>
      <protection locked="0"/>
    </xf>
    <xf numFmtId="0" fontId="51" fillId="0" borderId="26" xfId="45" applyFont="1" applyBorder="1" applyAlignment="1" applyProtection="1">
      <alignment vertical="center" wrapText="1"/>
      <protection locked="0"/>
    </xf>
    <xf numFmtId="0" fontId="51" fillId="0" borderId="33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  <protection locked="0"/>
    </xf>
    <xf numFmtId="0" fontId="51" fillId="0" borderId="74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horizontal="center" vertical="center" wrapText="1"/>
      <protection locked="0"/>
    </xf>
    <xf numFmtId="0" fontId="51" fillId="0" borderId="31" xfId="45" applyFont="1" applyBorder="1" applyAlignment="1" applyProtection="1">
      <alignment horizontal="center" vertical="center" wrapText="1"/>
      <protection locked="0"/>
    </xf>
    <xf numFmtId="0" fontId="51" fillId="0" borderId="26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center" vertical="top" wrapText="1"/>
      <protection locked="0"/>
    </xf>
    <xf numFmtId="0" fontId="51" fillId="0" borderId="31" xfId="45" applyFont="1" applyBorder="1" applyAlignment="1" applyProtection="1">
      <alignment horizontal="center" vertical="top" wrapText="1"/>
      <protection locked="0"/>
    </xf>
    <xf numFmtId="0" fontId="51" fillId="0" borderId="33" xfId="45" applyFont="1" applyBorder="1" applyAlignment="1" applyProtection="1">
      <alignment horizontal="center" vertical="top" wrapText="1"/>
      <protection locked="0"/>
    </xf>
    <xf numFmtId="0" fontId="51" fillId="0" borderId="87" xfId="45" applyFont="1" applyBorder="1" applyAlignment="1" applyProtection="1">
      <alignment horizontal="center" vertical="top" wrapText="1"/>
      <protection locked="0"/>
    </xf>
    <xf numFmtId="0" fontId="51" fillId="0" borderId="74" xfId="45" applyFont="1" applyBorder="1" applyAlignment="1" applyProtection="1">
      <alignment horizontal="center" vertical="top" wrapText="1"/>
      <protection locked="0"/>
    </xf>
    <xf numFmtId="0" fontId="51" fillId="0" borderId="94" xfId="45" applyFont="1" applyBorder="1" applyAlignment="1" applyProtection="1">
      <alignment horizontal="center" vertical="center" wrapText="1"/>
    </xf>
    <xf numFmtId="0" fontId="51" fillId="0" borderId="97" xfId="45" applyFont="1" applyBorder="1" applyAlignment="1" applyProtection="1">
      <alignment horizontal="center" vertical="center" wrapText="1"/>
    </xf>
    <xf numFmtId="0" fontId="10" fillId="0" borderId="132" xfId="46" applyFont="1" applyBorder="1" applyProtection="1">
      <alignment vertical="center"/>
      <protection locked="0"/>
    </xf>
    <xf numFmtId="0" fontId="10" fillId="0" borderId="97" xfId="46" applyFont="1" applyBorder="1" applyProtection="1">
      <alignment vertical="center"/>
      <protection locked="0"/>
    </xf>
    <xf numFmtId="0" fontId="10" fillId="0" borderId="96" xfId="46" applyFont="1" applyBorder="1" applyProtection="1">
      <alignment vertical="center"/>
      <protection locked="0"/>
    </xf>
    <xf numFmtId="0" fontId="10" fillId="0" borderId="21" xfId="45" applyFont="1" applyBorder="1" applyAlignment="1" applyProtection="1">
      <alignment horizontal="center" vertical="center"/>
      <protection locked="0"/>
    </xf>
    <xf numFmtId="0" fontId="10" fillId="0" borderId="30" xfId="45" applyFont="1" applyBorder="1" applyAlignment="1" applyProtection="1">
      <alignment horizontal="center" vertical="center"/>
      <protection locked="0"/>
    </xf>
    <xf numFmtId="0" fontId="10" fillId="0" borderId="0" xfId="45" applyFont="1" applyBorder="1" applyAlignment="1" applyProtection="1">
      <alignment horizontal="center" vertical="center"/>
      <protection locked="0"/>
    </xf>
    <xf numFmtId="0" fontId="10" fillId="0" borderId="31" xfId="45" applyFont="1" applyBorder="1" applyAlignment="1" applyProtection="1">
      <alignment horizontal="center" vertical="center"/>
      <protection locked="0"/>
    </xf>
    <xf numFmtId="0" fontId="10" fillId="0" borderId="87" xfId="45" applyFont="1" applyBorder="1" applyAlignment="1" applyProtection="1">
      <alignment horizontal="center" vertical="center"/>
      <protection locked="0"/>
    </xf>
    <xf numFmtId="0" fontId="10" fillId="0" borderId="74" xfId="45" applyFont="1" applyBorder="1" applyAlignment="1" applyProtection="1">
      <alignment horizontal="center" vertical="center"/>
      <protection locked="0"/>
    </xf>
    <xf numFmtId="0" fontId="51" fillId="0" borderId="124" xfId="45" applyFont="1" applyBorder="1" applyAlignment="1" applyProtection="1">
      <alignment horizontal="center" vertical="center" wrapText="1"/>
    </xf>
    <xf numFmtId="0" fontId="51" fillId="0" borderId="125" xfId="45" applyFont="1" applyBorder="1" applyAlignment="1" applyProtection="1">
      <alignment horizontal="center" vertical="center" wrapText="1"/>
    </xf>
    <xf numFmtId="0" fontId="51" fillId="0" borderId="21" xfId="45" applyFont="1" applyBorder="1" applyAlignment="1" applyProtection="1">
      <alignment horizontal="center" vertical="center" wrapText="1"/>
      <protection locked="0"/>
    </xf>
    <xf numFmtId="0" fontId="51" fillId="0" borderId="30" xfId="45" applyFont="1" applyBorder="1" applyAlignment="1" applyProtection="1">
      <alignment horizontal="center" vertical="center" wrapText="1"/>
      <protection locked="0"/>
    </xf>
    <xf numFmtId="0" fontId="10" fillId="0" borderId="125" xfId="46" applyFont="1" applyBorder="1" applyProtection="1">
      <alignment vertical="center"/>
      <protection locked="0"/>
    </xf>
    <xf numFmtId="0" fontId="10" fillId="0" borderId="126" xfId="46" applyFont="1" applyBorder="1" applyProtection="1">
      <alignment vertical="center"/>
      <protection locked="0"/>
    </xf>
    <xf numFmtId="0" fontId="10" fillId="0" borderId="127" xfId="46" applyFont="1" applyBorder="1" applyProtection="1">
      <alignment vertical="center"/>
      <protection locked="0"/>
    </xf>
    <xf numFmtId="0" fontId="10" fillId="0" borderId="112" xfId="46" applyFont="1" applyBorder="1" applyProtection="1">
      <alignment vertical="center"/>
      <protection locked="0"/>
    </xf>
    <xf numFmtId="0" fontId="10" fillId="0" borderId="128" xfId="46" applyFont="1" applyBorder="1" applyProtection="1">
      <alignment vertical="center"/>
      <protection locked="0"/>
    </xf>
    <xf numFmtId="0" fontId="10" fillId="0" borderId="129" xfId="46" applyFont="1" applyBorder="1" applyProtection="1">
      <alignment vertical="center"/>
      <protection locked="0"/>
    </xf>
    <xf numFmtId="0" fontId="10" fillId="0" borderId="130" xfId="46" applyFont="1" applyBorder="1" applyProtection="1">
      <alignment vertical="center"/>
      <protection locked="0"/>
    </xf>
    <xf numFmtId="0" fontId="10" fillId="0" borderId="131" xfId="46" applyFont="1" applyBorder="1" applyProtection="1">
      <alignment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2"/>
    </xf>
    <xf numFmtId="0" fontId="51" fillId="30" borderId="21" xfId="45" applyFont="1" applyFill="1" applyBorder="1" applyAlignment="1" applyProtection="1">
      <alignment horizontal="distributed" vertical="center" wrapText="1" indent="2"/>
    </xf>
    <xf numFmtId="0" fontId="51" fillId="30" borderId="30" xfId="45" applyFont="1" applyFill="1" applyBorder="1" applyAlignment="1" applyProtection="1">
      <alignment horizontal="distributed" vertical="center" wrapText="1" indent="2"/>
    </xf>
    <xf numFmtId="0" fontId="51" fillId="30" borderId="26" xfId="45" applyFont="1" applyFill="1" applyBorder="1" applyAlignment="1" applyProtection="1">
      <alignment horizontal="distributed" vertical="center" wrapText="1" indent="2"/>
    </xf>
    <xf numFmtId="0" fontId="51" fillId="30" borderId="0" xfId="45" applyFont="1" applyFill="1" applyBorder="1" applyAlignment="1" applyProtection="1">
      <alignment horizontal="distributed" vertical="center" wrapText="1" indent="2"/>
    </xf>
    <xf numFmtId="0" fontId="51" fillId="30" borderId="31" xfId="45" applyFont="1" applyFill="1" applyBorder="1" applyAlignment="1" applyProtection="1">
      <alignment horizontal="distributed" vertical="center" wrapText="1" indent="2"/>
    </xf>
    <xf numFmtId="0" fontId="51" fillId="30" borderId="33" xfId="45" applyFont="1" applyFill="1" applyBorder="1" applyAlignment="1" applyProtection="1">
      <alignment horizontal="distributed" vertical="center" wrapText="1" indent="2"/>
    </xf>
    <xf numFmtId="0" fontId="51" fillId="30" borderId="87" xfId="45" applyFont="1" applyFill="1" applyBorder="1" applyAlignment="1" applyProtection="1">
      <alignment horizontal="distributed" vertical="center" wrapText="1" indent="2"/>
    </xf>
    <xf numFmtId="0" fontId="51" fillId="30" borderId="74" xfId="45" applyFont="1" applyFill="1" applyBorder="1" applyAlignment="1" applyProtection="1">
      <alignment horizontal="distributed" vertical="center" wrapText="1" indent="2"/>
    </xf>
    <xf numFmtId="0" fontId="51" fillId="0" borderId="21" xfId="45" applyFont="1" applyBorder="1" applyAlignment="1" applyProtection="1">
      <alignment vertical="center" wrapText="1"/>
    </xf>
    <xf numFmtId="0" fontId="51" fillId="0" borderId="30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horizontal="distributed" vertical="center" wrapText="1"/>
    </xf>
    <xf numFmtId="0" fontId="51" fillId="0" borderId="87" xfId="45" applyFont="1" applyBorder="1" applyAlignment="1" applyProtection="1">
      <alignment vertical="center" wrapText="1"/>
    </xf>
    <xf numFmtId="0" fontId="51" fillId="0" borderId="74" xfId="45" applyFont="1" applyBorder="1" applyAlignment="1" applyProtection="1">
      <alignment vertical="center" wrapText="1"/>
    </xf>
    <xf numFmtId="0" fontId="7" fillId="0" borderId="41" xfId="44" applyBorder="1" applyAlignment="1">
      <alignment horizontal="center" vertical="center" wrapText="1"/>
    </xf>
    <xf numFmtId="0" fontId="4" fillId="0" borderId="41" xfId="44" applyFont="1" applyBorder="1" applyAlignment="1">
      <alignment horizontal="center" vertical="center"/>
    </xf>
    <xf numFmtId="0" fontId="7" fillId="0" borderId="41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0" fontId="7" fillId="0" borderId="22" xfId="44" applyBorder="1" applyAlignment="1">
      <alignment horizontal="center" vertical="center"/>
    </xf>
    <xf numFmtId="0" fontId="7" fillId="0" borderId="46" xfId="44" applyBorder="1" applyAlignment="1">
      <alignment horizontal="center" vertical="center"/>
    </xf>
    <xf numFmtId="0" fontId="7" fillId="0" borderId="10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Q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R$3" lockText="1" noThreeD="1"/>
</file>

<file path=xl/ctrlProps/ctrlProp3.xml><?xml version="1.0" encoding="utf-8"?>
<formControlPr xmlns="http://schemas.microsoft.com/office/spreadsheetml/2009/9/main" objectType="CheckBox" fmlaLink="シート!$AA$3" lockText="1" noThreeD="1"/>
</file>

<file path=xl/ctrlProps/ctrlProp4.xml><?xml version="1.0" encoding="utf-8"?>
<formControlPr xmlns="http://schemas.microsoft.com/office/spreadsheetml/2009/9/main" objectType="CheckBox" fmlaLink="シート!$AB$3" lockText="1" noThreeD="1"/>
</file>

<file path=xl/ctrlProps/ctrlProp5.xml><?xml version="1.0" encoding="utf-8"?>
<formControlPr xmlns="http://schemas.microsoft.com/office/spreadsheetml/2009/9/main" objectType="CheckBox" fmlaLink="シート!$AG$3" lockText="1" noThreeD="1"/>
</file>

<file path=xl/ctrlProps/ctrlProp6.xml><?xml version="1.0" encoding="utf-8"?>
<formControlPr xmlns="http://schemas.microsoft.com/office/spreadsheetml/2009/9/main" objectType="CheckBox" fmlaLink="シート!$AH$3" lockText="1" noThreeD="1"/>
</file>

<file path=xl/ctrlProps/ctrlProp7.xml><?xml version="1.0" encoding="utf-8"?>
<formControlPr xmlns="http://schemas.microsoft.com/office/spreadsheetml/2009/9/main" objectType="CheckBox" fmlaLink="シート!$AM$3" lockText="1" noThreeD="1"/>
</file>

<file path=xl/ctrlProps/ctrlProp8.xml><?xml version="1.0" encoding="utf-8"?>
<formControlPr xmlns="http://schemas.microsoft.com/office/spreadsheetml/2009/9/main" objectType="CheckBox" fmlaLink="シート!$AN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descr="複数の用途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descr="複数の用途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28575</xdr:colOff>
          <xdr:row>14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38</xdr:col>
          <xdr:colOff>133350</xdr:colOff>
          <xdr:row>14</xdr:row>
          <xdr:rowOff>266700</xdr:rowOff>
        </xdr:to>
        <xdr:sp macro="" textlink="">
          <xdr:nvSpPr>
            <xdr:cNvPr id="11287" name="Check Box 23" descr="複数の用途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28575</xdr:colOff>
          <xdr:row>17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38</xdr:col>
          <xdr:colOff>133350</xdr:colOff>
          <xdr:row>17</xdr:row>
          <xdr:rowOff>266700</xdr:rowOff>
        </xdr:to>
        <xdr:sp macro="" textlink="">
          <xdr:nvSpPr>
            <xdr:cNvPr id="11289" name="Check Box 25" descr="複数の用途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B6" sqref="B6"/>
    </sheetView>
  </sheetViews>
  <sheetFormatPr defaultRowHeight="12"/>
  <cols>
    <col min="1" max="1" width="3.375" style="19" customWidth="1"/>
    <col min="2" max="2" width="12.625" style="173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0" customWidth="1"/>
    <col min="12" max="12" width="21.5" style="50" customWidth="1"/>
    <col min="13" max="13" width="2.625" style="52" bestFit="1" customWidth="1"/>
    <col min="14" max="14" width="9" style="19" customWidth="1"/>
    <col min="15" max="16384" width="9" style="19"/>
  </cols>
  <sheetData>
    <row r="1" spans="1:13" ht="17.25">
      <c r="L1" s="190"/>
    </row>
    <row r="2" spans="1:13" ht="57" customHeight="1">
      <c r="A2" s="474" t="s">
        <v>3304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</row>
    <row r="3" spans="1:13" ht="19.5" thickBot="1">
      <c r="C3" s="23"/>
      <c r="D3" s="23"/>
      <c r="E3" s="23"/>
      <c r="K3" s="49"/>
      <c r="L3" s="49"/>
    </row>
    <row r="4" spans="1:13" ht="13.5" customHeight="1">
      <c r="A4" s="479" t="s">
        <v>62</v>
      </c>
      <c r="B4" s="488" t="s">
        <v>138</v>
      </c>
      <c r="C4" s="481" t="s">
        <v>0</v>
      </c>
      <c r="D4" s="481" t="s">
        <v>5</v>
      </c>
      <c r="E4" s="481" t="s">
        <v>3</v>
      </c>
      <c r="F4" s="483" t="s">
        <v>32</v>
      </c>
      <c r="G4" s="484"/>
      <c r="H4" s="484"/>
      <c r="I4" s="485"/>
      <c r="J4" s="486" t="s">
        <v>55</v>
      </c>
      <c r="K4" s="477" t="s">
        <v>3208</v>
      </c>
      <c r="L4" s="475" t="s">
        <v>4</v>
      </c>
      <c r="M4" s="53"/>
    </row>
    <row r="5" spans="1:13" s="20" customFormat="1" ht="24.75" thickBot="1">
      <c r="A5" s="480"/>
      <c r="B5" s="489"/>
      <c r="C5" s="482"/>
      <c r="D5" s="482"/>
      <c r="E5" s="482"/>
      <c r="F5" s="32" t="s">
        <v>61</v>
      </c>
      <c r="G5" s="32" t="s">
        <v>23</v>
      </c>
      <c r="H5" s="32" t="s">
        <v>10</v>
      </c>
      <c r="I5" s="31" t="s">
        <v>33</v>
      </c>
      <c r="J5" s="487"/>
      <c r="K5" s="478"/>
      <c r="L5" s="476"/>
      <c r="M5" s="54"/>
    </row>
    <row r="6" spans="1:13" s="22" customFormat="1" ht="46.5" customHeight="1">
      <c r="A6" s="150">
        <v>1</v>
      </c>
      <c r="B6" s="233"/>
      <c r="C6" s="458" t="str">
        <f>IF(B6="","",IF(ISERROR(VLOOKUP(B6,データ!$A$3:$D$955,2,FALSE)),"法人番号を確認してください！",VLOOKUP(B6,データ!$A$3:$D$955,2,FALSE)))</f>
        <v/>
      </c>
      <c r="D6" s="225"/>
      <c r="E6" s="225"/>
      <c r="F6" s="226"/>
      <c r="G6" s="226"/>
      <c r="H6" s="226"/>
      <c r="I6" s="60">
        <f>SUM(F6:H6)</f>
        <v>0</v>
      </c>
      <c r="J6" s="226"/>
      <c r="K6" s="229"/>
      <c r="L6" s="230"/>
      <c r="M6" s="51">
        <f>IF(K6="",3,IF(K6&lt;0.3,2,3))</f>
        <v>3</v>
      </c>
    </row>
    <row r="7" spans="1:13" s="22" customFormat="1" ht="46.5" customHeight="1">
      <c r="A7" s="151">
        <v>2</v>
      </c>
      <c r="B7" s="234"/>
      <c r="C7" s="458" t="str">
        <f>IF(B7="","",IF(ISERROR(VLOOKUP(B7,データ!$A$3:$D$955,2,FALSE)),"法人番号を確認してください！",VLOOKUP(B7,データ!$A$3:$D$955,2,FALSE)))</f>
        <v/>
      </c>
      <c r="D7" s="227"/>
      <c r="E7" s="227"/>
      <c r="F7" s="228"/>
      <c r="G7" s="228"/>
      <c r="H7" s="228"/>
      <c r="I7" s="48">
        <f>SUM(F7:H7)</f>
        <v>0</v>
      </c>
      <c r="J7" s="228"/>
      <c r="K7" s="231"/>
      <c r="L7" s="232"/>
      <c r="M7" s="51">
        <f t="shared" ref="M7:M8" si="0">IF(K7="",3,IF(K7&lt;0.3,2,3))</f>
        <v>3</v>
      </c>
    </row>
    <row r="8" spans="1:13" s="22" customFormat="1" ht="46.5" customHeight="1">
      <c r="A8" s="151">
        <v>3</v>
      </c>
      <c r="B8" s="234"/>
      <c r="C8" s="458" t="str">
        <f>IF(B8="","",IF(ISERROR(VLOOKUP(B8,データ!$A$3:$D$955,2,FALSE)),"法人番号を確認してください！",VLOOKUP(B8,データ!$A$3:$D$955,2,FALSE)))</f>
        <v/>
      </c>
      <c r="D8" s="471"/>
      <c r="E8" s="227"/>
      <c r="F8" s="228"/>
      <c r="G8" s="228"/>
      <c r="H8" s="228"/>
      <c r="I8" s="48">
        <f t="shared" ref="I8" si="1">SUM(F8:H8)</f>
        <v>0</v>
      </c>
      <c r="J8" s="228"/>
      <c r="K8" s="231"/>
      <c r="L8" s="232"/>
      <c r="M8" s="51">
        <f t="shared" si="0"/>
        <v>3</v>
      </c>
    </row>
    <row r="9" spans="1:13" ht="16.5" customHeight="1">
      <c r="A9" s="22"/>
      <c r="B9" s="174"/>
      <c r="C9" s="24"/>
      <c r="D9" s="25"/>
      <c r="E9" s="25"/>
    </row>
    <row r="10" spans="1:13">
      <c r="A10" s="22"/>
      <c r="B10" s="174"/>
      <c r="C10" s="26"/>
      <c r="D10" s="27"/>
      <c r="E10" s="27"/>
    </row>
    <row r="11" spans="1:13">
      <c r="A11" s="22"/>
      <c r="B11" s="174"/>
      <c r="C11" s="28"/>
      <c r="D11" s="29"/>
      <c r="E11" s="29"/>
    </row>
    <row r="12" spans="1:13">
      <c r="A12" s="22"/>
      <c r="B12" s="174"/>
      <c r="C12" s="30"/>
      <c r="D12" s="29"/>
      <c r="E12" s="29"/>
    </row>
    <row r="13" spans="1:13">
      <c r="A13" s="22"/>
      <c r="B13" s="174"/>
      <c r="C13" s="30"/>
      <c r="D13" s="29"/>
      <c r="E13" s="29"/>
    </row>
    <row r="14" spans="1:13">
      <c r="A14" s="22"/>
      <c r="B14" s="174"/>
      <c r="C14" s="30"/>
      <c r="D14" s="29"/>
      <c r="E14" s="29"/>
    </row>
    <row r="15" spans="1:13">
      <c r="A15" s="22"/>
      <c r="B15" s="174"/>
      <c r="C15" s="30"/>
      <c r="D15" s="29"/>
      <c r="E15" s="29"/>
    </row>
    <row r="16" spans="1:13">
      <c r="A16" s="22"/>
      <c r="B16" s="174"/>
      <c r="C16" s="30"/>
      <c r="D16" s="29"/>
      <c r="E16" s="29"/>
    </row>
    <row r="17" spans="1:5">
      <c r="A17" s="22"/>
      <c r="B17" s="174"/>
      <c r="C17" s="30"/>
      <c r="D17" s="26"/>
      <c r="E17" s="26"/>
    </row>
    <row r="18" spans="1:5">
      <c r="A18" s="22"/>
      <c r="B18" s="174"/>
      <c r="C18" s="30"/>
      <c r="D18" s="26"/>
      <c r="E18" s="26"/>
    </row>
    <row r="19" spans="1:5">
      <c r="A19" s="22"/>
      <c r="B19" s="174"/>
      <c r="C19" s="30"/>
      <c r="D19" s="26"/>
      <c r="E19" s="26"/>
    </row>
    <row r="20" spans="1:5">
      <c r="A20" s="22"/>
      <c r="B20" s="174"/>
      <c r="C20" s="26"/>
      <c r="D20" s="26"/>
      <c r="E20" s="26"/>
    </row>
    <row r="21" spans="1:5">
      <c r="A21" s="22"/>
      <c r="B21" s="174"/>
      <c r="C21" s="26"/>
      <c r="D21" s="26"/>
      <c r="E21" s="26"/>
    </row>
    <row r="22" spans="1:5">
      <c r="A22" s="22"/>
      <c r="B22" s="174"/>
      <c r="C22" s="26"/>
      <c r="D22" s="26"/>
      <c r="E22" s="26"/>
    </row>
    <row r="23" spans="1:5">
      <c r="A23" s="22"/>
      <c r="B23" s="174"/>
      <c r="C23" s="26"/>
      <c r="D23" s="26"/>
      <c r="E23" s="26"/>
    </row>
    <row r="24" spans="1:5">
      <c r="A24" s="22"/>
      <c r="B24" s="174"/>
      <c r="C24" s="26"/>
      <c r="D24" s="26"/>
      <c r="E24" s="26"/>
    </row>
    <row r="25" spans="1:5">
      <c r="A25" s="22"/>
      <c r="B25" s="174"/>
      <c r="C25" s="26"/>
      <c r="D25" s="26"/>
      <c r="E25" s="26"/>
    </row>
    <row r="26" spans="1:5">
      <c r="A26" s="22"/>
      <c r="B26" s="174"/>
      <c r="C26" s="26"/>
      <c r="D26" s="26"/>
      <c r="E26" s="26"/>
    </row>
    <row r="27" spans="1:5">
      <c r="A27" s="22"/>
      <c r="B27" s="174"/>
      <c r="C27" s="26"/>
      <c r="D27" s="26"/>
      <c r="E27" s="26"/>
    </row>
    <row r="28" spans="1:5">
      <c r="A28" s="22"/>
      <c r="B28" s="174"/>
      <c r="C28" s="26"/>
      <c r="D28" s="26"/>
      <c r="E28" s="26"/>
    </row>
    <row r="29" spans="1:5">
      <c r="A29" s="22"/>
      <c r="B29" s="174"/>
      <c r="C29" s="26"/>
      <c r="D29" s="26"/>
      <c r="E29" s="26"/>
    </row>
    <row r="30" spans="1:5">
      <c r="A30" s="22"/>
      <c r="B30" s="174"/>
      <c r="C30" s="26"/>
      <c r="D30" s="26"/>
      <c r="E30" s="26"/>
    </row>
    <row r="31" spans="1:5">
      <c r="A31" s="22"/>
      <c r="B31" s="174"/>
      <c r="C31" s="26"/>
      <c r="D31" s="26"/>
      <c r="E31" s="26"/>
    </row>
    <row r="32" spans="1:5">
      <c r="A32" s="22"/>
      <c r="B32" s="174"/>
      <c r="C32" s="26"/>
      <c r="D32" s="26"/>
      <c r="E32" s="26"/>
    </row>
    <row r="33" spans="1:5">
      <c r="A33" s="22"/>
      <c r="B33" s="174"/>
      <c r="C33" s="26"/>
      <c r="D33" s="26"/>
      <c r="E33" s="26"/>
    </row>
    <row r="34" spans="1:5">
      <c r="A34" s="22"/>
      <c r="B34" s="174"/>
      <c r="C34" s="26"/>
      <c r="D34" s="26"/>
      <c r="E34" s="26"/>
    </row>
    <row r="35" spans="1:5">
      <c r="A35" s="22"/>
      <c r="B35" s="174"/>
      <c r="C35" s="26"/>
      <c r="D35" s="26"/>
      <c r="E35" s="26"/>
    </row>
    <row r="36" spans="1:5">
      <c r="A36" s="22"/>
      <c r="B36" s="174"/>
      <c r="C36" s="26"/>
      <c r="D36" s="26"/>
      <c r="E36" s="26"/>
    </row>
    <row r="37" spans="1:5">
      <c r="A37" s="22"/>
      <c r="B37" s="174"/>
      <c r="C37" s="26"/>
      <c r="D37" s="26"/>
      <c r="E37" s="26"/>
    </row>
    <row r="38" spans="1:5">
      <c r="A38" s="22"/>
      <c r="B38" s="174"/>
      <c r="C38" s="26"/>
      <c r="D38" s="26"/>
      <c r="E38" s="26"/>
    </row>
    <row r="39" spans="1:5">
      <c r="A39" s="22"/>
      <c r="B39" s="174"/>
      <c r="C39" s="26"/>
      <c r="D39" s="26"/>
      <c r="E39" s="26"/>
    </row>
    <row r="40" spans="1:5">
      <c r="A40" s="22"/>
      <c r="B40" s="174"/>
      <c r="C40" s="26"/>
      <c r="D40" s="26"/>
      <c r="E40" s="26"/>
    </row>
    <row r="41" spans="1:5">
      <c r="A41" s="22"/>
      <c r="B41" s="174"/>
      <c r="C41" s="26"/>
      <c r="D41" s="26"/>
      <c r="E41" s="26"/>
    </row>
    <row r="42" spans="1:5">
      <c r="A42" s="22"/>
      <c r="B42" s="174"/>
      <c r="C42" s="26"/>
      <c r="D42" s="26"/>
      <c r="E42" s="26"/>
    </row>
    <row r="43" spans="1:5">
      <c r="A43" s="22"/>
      <c r="B43" s="174"/>
      <c r="C43" s="26"/>
      <c r="D43" s="26"/>
      <c r="E43" s="26"/>
    </row>
    <row r="44" spans="1:5">
      <c r="A44" s="22"/>
      <c r="B44" s="174"/>
      <c r="C44" s="26"/>
      <c r="D44" s="26"/>
      <c r="E44" s="26"/>
    </row>
    <row r="45" spans="1:5">
      <c r="A45" s="22"/>
      <c r="B45" s="174"/>
      <c r="C45" s="26"/>
      <c r="D45" s="26"/>
      <c r="E45" s="26"/>
    </row>
    <row r="46" spans="1:5">
      <c r="A46" s="22"/>
      <c r="B46" s="174"/>
      <c r="C46" s="26"/>
      <c r="D46" s="26"/>
      <c r="E46" s="26"/>
    </row>
    <row r="47" spans="1:5">
      <c r="A47" s="22"/>
      <c r="B47" s="174"/>
      <c r="C47" s="26"/>
      <c r="D47" s="26"/>
      <c r="E47" s="26"/>
    </row>
    <row r="48" spans="1:5">
      <c r="A48" s="22"/>
      <c r="B48" s="174"/>
      <c r="C48" s="26"/>
      <c r="D48" s="26"/>
      <c r="E48" s="26"/>
    </row>
    <row r="49" spans="1:5">
      <c r="A49" s="22"/>
      <c r="B49" s="174"/>
      <c r="C49" s="26"/>
      <c r="D49" s="26"/>
      <c r="E49" s="26"/>
    </row>
    <row r="50" spans="1:5">
      <c r="A50" s="22"/>
      <c r="B50" s="174"/>
      <c r="C50" s="26"/>
      <c r="D50" s="26"/>
      <c r="E50" s="26"/>
    </row>
    <row r="51" spans="1:5">
      <c r="A51" s="22"/>
      <c r="B51" s="174"/>
      <c r="C51" s="26"/>
      <c r="D51" s="26"/>
      <c r="E51" s="26"/>
    </row>
    <row r="52" spans="1:5">
      <c r="A52" s="22"/>
      <c r="B52" s="174"/>
      <c r="C52" s="26"/>
      <c r="D52" s="26"/>
      <c r="E52" s="26"/>
    </row>
    <row r="53" spans="1:5">
      <c r="A53" s="22"/>
      <c r="B53" s="174"/>
      <c r="C53" s="26"/>
      <c r="D53" s="26"/>
      <c r="E53" s="26"/>
    </row>
    <row r="54" spans="1:5">
      <c r="A54" s="22"/>
      <c r="B54" s="174"/>
      <c r="C54" s="26"/>
      <c r="D54" s="26"/>
      <c r="E54" s="26"/>
    </row>
    <row r="55" spans="1:5">
      <c r="A55" s="22"/>
      <c r="B55" s="174"/>
      <c r="C55" s="26"/>
      <c r="D55" s="26"/>
      <c r="E55" s="26"/>
    </row>
    <row r="56" spans="1:5">
      <c r="A56" s="22"/>
      <c r="B56" s="174"/>
      <c r="C56" s="26"/>
      <c r="D56" s="26"/>
      <c r="E56" s="26"/>
    </row>
    <row r="57" spans="1:5">
      <c r="A57" s="22"/>
      <c r="B57" s="174"/>
      <c r="C57" s="26"/>
      <c r="D57" s="26"/>
      <c r="E57" s="26"/>
    </row>
    <row r="58" spans="1:5">
      <c r="A58" s="22"/>
      <c r="B58" s="174"/>
      <c r="C58" s="26"/>
      <c r="D58" s="26"/>
      <c r="E58" s="26"/>
    </row>
    <row r="59" spans="1:5">
      <c r="A59" s="22"/>
      <c r="B59" s="174"/>
      <c r="C59" s="26"/>
      <c r="D59" s="26"/>
      <c r="E59" s="26"/>
    </row>
    <row r="60" spans="1:5">
      <c r="A60" s="22"/>
      <c r="B60" s="174"/>
      <c r="C60" s="26"/>
      <c r="D60" s="26"/>
      <c r="E60" s="26"/>
    </row>
    <row r="61" spans="1:5">
      <c r="A61" s="22"/>
      <c r="B61" s="174"/>
      <c r="C61" s="26"/>
      <c r="D61" s="26"/>
      <c r="E61" s="26"/>
    </row>
    <row r="62" spans="1:5">
      <c r="A62" s="22"/>
      <c r="B62" s="174"/>
      <c r="C62" s="26"/>
      <c r="D62" s="26"/>
      <c r="E62" s="26"/>
    </row>
    <row r="63" spans="1:5">
      <c r="A63" s="22"/>
      <c r="B63" s="174"/>
      <c r="C63" s="26"/>
      <c r="D63" s="26"/>
      <c r="E63" s="26"/>
    </row>
    <row r="64" spans="1:5">
      <c r="A64" s="22"/>
      <c r="B64" s="174"/>
      <c r="C64" s="26"/>
      <c r="D64" s="26"/>
      <c r="E64" s="26"/>
    </row>
    <row r="65" spans="1:13">
      <c r="A65" s="22"/>
      <c r="B65" s="174"/>
      <c r="C65" s="26"/>
      <c r="D65" s="26"/>
      <c r="E65" s="26"/>
    </row>
    <row r="66" spans="1:13">
      <c r="A66" s="22"/>
      <c r="B66" s="174"/>
      <c r="C66" s="26"/>
      <c r="D66" s="26"/>
      <c r="E66" s="26"/>
    </row>
    <row r="67" spans="1:13">
      <c r="A67" s="22"/>
      <c r="B67" s="174"/>
      <c r="C67" s="26"/>
      <c r="D67" s="26"/>
      <c r="E67" s="26"/>
    </row>
    <row r="68" spans="1:13">
      <c r="A68" s="22"/>
      <c r="B68" s="174"/>
      <c r="C68" s="26"/>
      <c r="D68" s="26"/>
      <c r="E68" s="26"/>
    </row>
    <row r="69" spans="1:13" s="22" customFormat="1">
      <c r="B69" s="174"/>
      <c r="C69" s="26"/>
      <c r="D69" s="26"/>
      <c r="E69" s="26"/>
      <c r="K69" s="50"/>
      <c r="L69" s="50"/>
      <c r="M69" s="52"/>
    </row>
    <row r="70" spans="1:13" s="22" customFormat="1">
      <c r="B70" s="174"/>
      <c r="C70" s="26"/>
      <c r="D70" s="26"/>
      <c r="E70" s="26"/>
      <c r="K70" s="50"/>
      <c r="L70" s="50"/>
      <c r="M70" s="52"/>
    </row>
    <row r="71" spans="1:13" s="22" customFormat="1">
      <c r="B71" s="174"/>
      <c r="C71" s="26"/>
      <c r="D71" s="26"/>
      <c r="E71" s="26"/>
      <c r="K71" s="50"/>
      <c r="L71" s="50"/>
      <c r="M71" s="52"/>
    </row>
    <row r="72" spans="1:13" s="22" customFormat="1">
      <c r="B72" s="174"/>
      <c r="C72" s="26"/>
      <c r="D72" s="26"/>
      <c r="E72" s="26"/>
      <c r="K72" s="50"/>
      <c r="L72" s="50"/>
      <c r="M72" s="52"/>
    </row>
    <row r="73" spans="1:13" s="22" customFormat="1">
      <c r="B73" s="174"/>
      <c r="C73" s="26"/>
      <c r="D73" s="26"/>
      <c r="E73" s="26"/>
      <c r="K73" s="50"/>
      <c r="L73" s="50"/>
      <c r="M73" s="52"/>
    </row>
    <row r="74" spans="1:13" s="22" customFormat="1">
      <c r="B74" s="174"/>
      <c r="C74" s="26"/>
      <c r="D74" s="26"/>
      <c r="E74" s="26"/>
      <c r="K74" s="50"/>
      <c r="L74" s="50"/>
      <c r="M74" s="52"/>
    </row>
    <row r="75" spans="1:13" s="22" customFormat="1">
      <c r="B75" s="174"/>
      <c r="C75" s="26"/>
      <c r="D75" s="26"/>
      <c r="E75" s="26"/>
      <c r="K75" s="50"/>
      <c r="L75" s="50"/>
      <c r="M75" s="52"/>
    </row>
    <row r="76" spans="1:13" s="22" customFormat="1">
      <c r="B76" s="174"/>
      <c r="C76" s="26"/>
      <c r="D76" s="26"/>
      <c r="E76" s="26"/>
      <c r="K76" s="50"/>
      <c r="L76" s="50"/>
      <c r="M76" s="52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9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D2" sqref="D2"/>
    </sheetView>
  </sheetViews>
  <sheetFormatPr defaultColWidth="4.625" defaultRowHeight="13.5"/>
  <cols>
    <col min="1" max="7" width="4.625" style="157" customWidth="1"/>
    <col min="8" max="16384" width="4.625" style="158"/>
  </cols>
  <sheetData>
    <row r="1" spans="1:21" s="156" customFormat="1" ht="37.5" customHeight="1">
      <c r="A1" s="261"/>
      <c r="B1" s="1200" t="s">
        <v>3074</v>
      </c>
      <c r="C1" s="1200"/>
      <c r="D1" s="262">
        <v>30</v>
      </c>
      <c r="E1" s="1201" t="s">
        <v>3075</v>
      </c>
      <c r="F1" s="1201"/>
      <c r="G1" s="1201" t="s">
        <v>3107</v>
      </c>
      <c r="H1" s="1201"/>
      <c r="I1" s="1201"/>
      <c r="J1" s="1201"/>
      <c r="K1" s="1201"/>
      <c r="L1" s="1201"/>
      <c r="M1" s="1201"/>
      <c r="N1" s="1201"/>
      <c r="O1" s="1201"/>
      <c r="P1" s="1201"/>
      <c r="Q1" s="1201"/>
      <c r="R1" s="1201"/>
      <c r="S1" s="1201"/>
      <c r="T1" s="1201"/>
      <c r="U1" s="1201"/>
    </row>
    <row r="2" spans="1:21" ht="21.75" customHeight="1">
      <c r="A2" s="263"/>
      <c r="B2" s="264"/>
      <c r="C2" s="264"/>
      <c r="D2" s="263"/>
      <c r="E2" s="263"/>
      <c r="F2" s="263"/>
      <c r="G2" s="264"/>
      <c r="H2" s="265"/>
      <c r="I2" s="265"/>
      <c r="J2" s="265"/>
      <c r="K2" s="265"/>
      <c r="L2" s="265"/>
      <c r="M2" s="265"/>
      <c r="N2" s="265"/>
      <c r="O2" s="265"/>
      <c r="P2" s="265"/>
      <c r="Q2" s="1224" t="s">
        <v>3251</v>
      </c>
      <c r="R2" s="1224"/>
      <c r="S2" s="1224"/>
      <c r="T2" s="1224"/>
      <c r="U2" s="1224"/>
    </row>
    <row r="3" spans="1:21" ht="19.5" customHeight="1">
      <c r="A3" s="1202" t="s">
        <v>3076</v>
      </c>
      <c r="B3" s="1203"/>
      <c r="C3" s="1203"/>
      <c r="D3" s="1204"/>
      <c r="E3" s="1208"/>
      <c r="F3" s="1209"/>
      <c r="G3" s="1209"/>
      <c r="H3" s="1210"/>
      <c r="I3" s="1210"/>
      <c r="J3" s="1210"/>
      <c r="K3" s="1210"/>
      <c r="L3" s="1210"/>
      <c r="M3" s="1210"/>
      <c r="N3" s="1210"/>
      <c r="O3" s="1211"/>
      <c r="P3" s="1202" t="s">
        <v>3077</v>
      </c>
      <c r="Q3" s="1203"/>
      <c r="R3" s="1204"/>
      <c r="S3" s="1218"/>
      <c r="T3" s="1219"/>
      <c r="U3" s="1220"/>
    </row>
    <row r="4" spans="1:21" ht="19.5" customHeight="1">
      <c r="A4" s="1205"/>
      <c r="B4" s="1206"/>
      <c r="C4" s="1206"/>
      <c r="D4" s="1207"/>
      <c r="E4" s="1212"/>
      <c r="F4" s="1213"/>
      <c r="G4" s="1213"/>
      <c r="H4" s="1213"/>
      <c r="I4" s="1213"/>
      <c r="J4" s="1213"/>
      <c r="K4" s="1213"/>
      <c r="L4" s="1213"/>
      <c r="M4" s="1213"/>
      <c r="N4" s="1213"/>
      <c r="O4" s="1214"/>
      <c r="P4" s="1215"/>
      <c r="Q4" s="1216"/>
      <c r="R4" s="1217"/>
      <c r="S4" s="1221"/>
      <c r="T4" s="1222"/>
      <c r="U4" s="1223"/>
    </row>
    <row r="5" spans="1:21" ht="19.5" customHeight="1">
      <c r="A5" s="266"/>
      <c r="B5" s="1202" t="s">
        <v>3078</v>
      </c>
      <c r="C5" s="1203"/>
      <c r="D5" s="1204"/>
      <c r="E5" s="1228" t="s">
        <v>3079</v>
      </c>
      <c r="F5" s="1229"/>
      <c r="G5" s="1229"/>
      <c r="H5" s="1229"/>
      <c r="I5" s="1229"/>
      <c r="J5" s="1229"/>
      <c r="K5" s="1229"/>
      <c r="L5" s="1229"/>
      <c r="M5" s="1229"/>
      <c r="N5" s="1229"/>
      <c r="O5" s="1229"/>
      <c r="P5" s="1229"/>
      <c r="Q5" s="1229"/>
      <c r="R5" s="1229"/>
      <c r="S5" s="1229"/>
      <c r="T5" s="1229"/>
      <c r="U5" s="1229"/>
    </row>
    <row r="6" spans="1:21" ht="19.5" customHeight="1">
      <c r="A6" s="266"/>
      <c r="B6" s="1205"/>
      <c r="C6" s="1206"/>
      <c r="D6" s="1207"/>
      <c r="E6" s="1230"/>
      <c r="F6" s="1231"/>
      <c r="G6" s="1231"/>
      <c r="H6" s="1231"/>
      <c r="I6" s="1231"/>
      <c r="J6" s="1231"/>
      <c r="K6" s="1231"/>
      <c r="L6" s="1231"/>
      <c r="M6" s="1231"/>
      <c r="N6" s="1231"/>
      <c r="O6" s="1231"/>
      <c r="P6" s="1231"/>
      <c r="Q6" s="1231"/>
      <c r="R6" s="1231"/>
      <c r="S6" s="1231"/>
      <c r="T6" s="1231"/>
      <c r="U6" s="1231"/>
    </row>
    <row r="7" spans="1:21" ht="19.5" customHeight="1">
      <c r="A7" s="266"/>
      <c r="B7" s="1215"/>
      <c r="C7" s="1216"/>
      <c r="D7" s="1217"/>
      <c r="E7" s="1232"/>
      <c r="F7" s="1233"/>
      <c r="G7" s="1233"/>
      <c r="H7" s="1233"/>
      <c r="I7" s="1233"/>
      <c r="J7" s="1233"/>
      <c r="K7" s="1233"/>
      <c r="L7" s="1233"/>
      <c r="M7" s="1233"/>
      <c r="N7" s="1233"/>
      <c r="O7" s="1233"/>
      <c r="P7" s="1233"/>
      <c r="Q7" s="1233"/>
      <c r="R7" s="1233"/>
      <c r="S7" s="1233"/>
      <c r="T7" s="1233"/>
      <c r="U7" s="1233"/>
    </row>
    <row r="8" spans="1:21" ht="19.5" customHeight="1">
      <c r="A8" s="1202" t="s">
        <v>3080</v>
      </c>
      <c r="B8" s="1203"/>
      <c r="C8" s="1203"/>
      <c r="D8" s="1204"/>
      <c r="E8" s="1234"/>
      <c r="F8" s="1210"/>
      <c r="G8" s="1210"/>
      <c r="H8" s="1210"/>
      <c r="I8" s="1210"/>
      <c r="J8" s="1210"/>
      <c r="K8" s="1210"/>
      <c r="L8" s="1210"/>
      <c r="M8" s="1210"/>
      <c r="N8" s="1210"/>
      <c r="O8" s="1210"/>
      <c r="P8" s="1210"/>
      <c r="Q8" s="1210"/>
      <c r="R8" s="1210"/>
      <c r="S8" s="1210"/>
      <c r="T8" s="1210"/>
      <c r="U8" s="1211"/>
    </row>
    <row r="9" spans="1:21" ht="19.5" customHeight="1">
      <c r="A9" s="1215"/>
      <c r="B9" s="1216"/>
      <c r="C9" s="1216"/>
      <c r="D9" s="1217"/>
      <c r="E9" s="1212"/>
      <c r="F9" s="1213"/>
      <c r="G9" s="1213"/>
      <c r="H9" s="1213"/>
      <c r="I9" s="1213"/>
      <c r="J9" s="1213"/>
      <c r="K9" s="1213"/>
      <c r="L9" s="1213"/>
      <c r="M9" s="1213"/>
      <c r="N9" s="1213"/>
      <c r="O9" s="1213"/>
      <c r="P9" s="1213"/>
      <c r="Q9" s="1213"/>
      <c r="R9" s="1213"/>
      <c r="S9" s="1213"/>
      <c r="T9" s="1213"/>
      <c r="U9" s="1214"/>
    </row>
    <row r="10" spans="1:21" ht="19.5" customHeight="1">
      <c r="A10" s="1202" t="s">
        <v>5</v>
      </c>
      <c r="B10" s="1203"/>
      <c r="C10" s="1203"/>
      <c r="D10" s="1204"/>
      <c r="E10" s="1235"/>
      <c r="F10" s="1236"/>
      <c r="G10" s="1236"/>
      <c r="H10" s="1236"/>
      <c r="I10" s="1236"/>
      <c r="J10" s="1236"/>
      <c r="K10" s="1236"/>
      <c r="L10" s="1236"/>
      <c r="M10" s="1236"/>
      <c r="N10" s="1236"/>
      <c r="O10" s="1236"/>
      <c r="P10" s="1236"/>
      <c r="Q10" s="1236"/>
      <c r="R10" s="1236"/>
      <c r="S10" s="1236"/>
      <c r="T10" s="1236"/>
      <c r="U10" s="1237"/>
    </row>
    <row r="11" spans="1:21" ht="19.5" customHeight="1">
      <c r="A11" s="1205"/>
      <c r="B11" s="1206"/>
      <c r="C11" s="1206"/>
      <c r="D11" s="1207"/>
      <c r="E11" s="1238"/>
      <c r="F11" s="1239"/>
      <c r="G11" s="1239"/>
      <c r="H11" s="1239"/>
      <c r="I11" s="1239"/>
      <c r="J11" s="1239"/>
      <c r="K11" s="1239"/>
      <c r="L11" s="1239"/>
      <c r="M11" s="1239"/>
      <c r="N11" s="1239"/>
      <c r="O11" s="1239"/>
      <c r="P11" s="1239"/>
      <c r="Q11" s="1239"/>
      <c r="R11" s="1239"/>
      <c r="S11" s="1239"/>
      <c r="T11" s="1239"/>
      <c r="U11" s="1240"/>
    </row>
    <row r="12" spans="1:21" ht="19.5" customHeight="1">
      <c r="A12" s="267"/>
      <c r="B12" s="1202" t="s">
        <v>3078</v>
      </c>
      <c r="C12" s="1203"/>
      <c r="D12" s="1204"/>
      <c r="E12" s="1241" t="s">
        <v>3249</v>
      </c>
      <c r="F12" s="1241"/>
      <c r="G12" s="1241"/>
      <c r="H12" s="1241"/>
      <c r="I12" s="1241"/>
      <c r="J12" s="1241"/>
      <c r="K12" s="1241"/>
      <c r="L12" s="1241"/>
      <c r="M12" s="1241"/>
      <c r="N12" s="1241"/>
      <c r="O12" s="1241"/>
      <c r="P12" s="1241"/>
      <c r="Q12" s="1241"/>
      <c r="R12" s="1241"/>
      <c r="S12" s="1241"/>
      <c r="T12" s="1241"/>
      <c r="U12" s="1242"/>
    </row>
    <row r="13" spans="1:21" ht="19.5" customHeight="1">
      <c r="A13" s="267"/>
      <c r="B13" s="1205"/>
      <c r="C13" s="1206"/>
      <c r="D13" s="1207"/>
      <c r="E13" s="1243"/>
      <c r="F13" s="1243"/>
      <c r="G13" s="1243"/>
      <c r="H13" s="1243"/>
      <c r="I13" s="1243"/>
      <c r="J13" s="1243"/>
      <c r="K13" s="1243"/>
      <c r="L13" s="1243"/>
      <c r="M13" s="1243"/>
      <c r="N13" s="1243"/>
      <c r="O13" s="1243"/>
      <c r="P13" s="1243"/>
      <c r="Q13" s="1243"/>
      <c r="R13" s="1243"/>
      <c r="S13" s="1243"/>
      <c r="T13" s="1243"/>
      <c r="U13" s="1244"/>
    </row>
    <row r="14" spans="1:21" ht="19.5" customHeight="1">
      <c r="A14" s="267"/>
      <c r="B14" s="1205"/>
      <c r="C14" s="1206"/>
      <c r="D14" s="1207"/>
      <c r="E14" s="1245"/>
      <c r="F14" s="1245"/>
      <c r="G14" s="1245"/>
      <c r="H14" s="1245"/>
      <c r="I14" s="1245"/>
      <c r="J14" s="1245"/>
      <c r="K14" s="1245"/>
      <c r="L14" s="1245"/>
      <c r="M14" s="1245"/>
      <c r="N14" s="1245"/>
      <c r="O14" s="1245"/>
      <c r="P14" s="1245"/>
      <c r="Q14" s="1245"/>
      <c r="R14" s="1245"/>
      <c r="S14" s="1245"/>
      <c r="T14" s="1245"/>
      <c r="U14" s="1246"/>
    </row>
    <row r="15" spans="1:21" ht="19.5" customHeight="1">
      <c r="A15" s="1202" t="s">
        <v>3081</v>
      </c>
      <c r="B15" s="1203"/>
      <c r="C15" s="1203"/>
      <c r="D15" s="1204"/>
      <c r="E15" s="1225" t="s">
        <v>3082</v>
      </c>
      <c r="F15" s="1226"/>
      <c r="G15" s="1226"/>
      <c r="H15" s="1226"/>
      <c r="I15" s="1226"/>
      <c r="J15" s="1227" t="s">
        <v>3083</v>
      </c>
      <c r="K15" s="1227"/>
      <c r="L15" s="1227"/>
      <c r="M15" s="1227"/>
      <c r="N15" s="1227"/>
      <c r="O15" s="1227"/>
      <c r="P15" s="1227"/>
      <c r="Q15" s="1247" t="s">
        <v>3084</v>
      </c>
      <c r="R15" s="1247"/>
      <c r="S15" s="1247"/>
      <c r="T15" s="1247"/>
      <c r="U15" s="1247"/>
    </row>
    <row r="16" spans="1:21" ht="19.5" customHeight="1">
      <c r="A16" s="1205"/>
      <c r="B16" s="1206"/>
      <c r="C16" s="1206"/>
      <c r="D16" s="1207"/>
      <c r="E16" s="1225"/>
      <c r="F16" s="1226"/>
      <c r="G16" s="1226"/>
      <c r="H16" s="1226"/>
      <c r="I16" s="1226"/>
      <c r="J16" s="1227"/>
      <c r="K16" s="1227"/>
      <c r="L16" s="1227"/>
      <c r="M16" s="1227"/>
      <c r="N16" s="1227"/>
      <c r="O16" s="1227"/>
      <c r="P16" s="1227"/>
      <c r="Q16" s="1247"/>
      <c r="R16" s="1247"/>
      <c r="S16" s="1247"/>
      <c r="T16" s="1247"/>
      <c r="U16" s="1247"/>
    </row>
    <row r="17" spans="1:21" ht="19.5" customHeight="1">
      <c r="A17" s="1205"/>
      <c r="B17" s="1206"/>
      <c r="C17" s="1206"/>
      <c r="D17" s="1207"/>
      <c r="E17" s="1283"/>
      <c r="F17" s="1283"/>
      <c r="G17" s="1283"/>
      <c r="H17" s="1283"/>
      <c r="I17" s="1284"/>
      <c r="J17" s="1289" t="s">
        <v>3085</v>
      </c>
      <c r="K17" s="1290"/>
      <c r="L17" s="1293"/>
      <c r="M17" s="1293"/>
      <c r="N17" s="1293"/>
      <c r="O17" s="1293"/>
      <c r="P17" s="1294"/>
      <c r="Q17" s="268" t="s">
        <v>3086</v>
      </c>
      <c r="R17" s="1291" t="s">
        <v>3294</v>
      </c>
      <c r="S17" s="1291"/>
      <c r="T17" s="1291"/>
      <c r="U17" s="1292"/>
    </row>
    <row r="18" spans="1:21" ht="19.5" customHeight="1">
      <c r="A18" s="1205"/>
      <c r="B18" s="1206"/>
      <c r="C18" s="1206"/>
      <c r="D18" s="1207"/>
      <c r="E18" s="1285"/>
      <c r="F18" s="1285"/>
      <c r="G18" s="1285"/>
      <c r="H18" s="1285"/>
      <c r="I18" s="1286"/>
      <c r="J18" s="1295"/>
      <c r="K18" s="1296"/>
      <c r="L18" s="1296"/>
      <c r="M18" s="1296"/>
      <c r="N18" s="1296"/>
      <c r="O18" s="1296"/>
      <c r="P18" s="1297"/>
      <c r="Q18" s="269" t="s">
        <v>3088</v>
      </c>
      <c r="R18" s="1269" t="s">
        <v>3294</v>
      </c>
      <c r="S18" s="1269"/>
      <c r="T18" s="1269"/>
      <c r="U18" s="1270"/>
    </row>
    <row r="19" spans="1:21" ht="19.5" customHeight="1">
      <c r="A19" s="1205"/>
      <c r="B19" s="1206"/>
      <c r="C19" s="1206"/>
      <c r="D19" s="1207"/>
      <c r="E19" s="1285"/>
      <c r="F19" s="1285"/>
      <c r="G19" s="1285"/>
      <c r="H19" s="1285"/>
      <c r="I19" s="1286"/>
      <c r="J19" s="1295"/>
      <c r="K19" s="1296"/>
      <c r="L19" s="1296"/>
      <c r="M19" s="1296"/>
      <c r="N19" s="1296"/>
      <c r="O19" s="1296"/>
      <c r="P19" s="1297"/>
      <c r="Q19" s="1271" t="s">
        <v>3089</v>
      </c>
      <c r="R19" s="1272"/>
      <c r="S19" s="1273"/>
      <c r="T19" s="1273"/>
      <c r="U19" s="1274"/>
    </row>
    <row r="20" spans="1:21" ht="19.5" customHeight="1">
      <c r="A20" s="1215"/>
      <c r="B20" s="1216"/>
      <c r="C20" s="1216"/>
      <c r="D20" s="1217"/>
      <c r="E20" s="1287"/>
      <c r="F20" s="1287"/>
      <c r="G20" s="1287"/>
      <c r="H20" s="1287"/>
      <c r="I20" s="1288"/>
      <c r="J20" s="1298"/>
      <c r="K20" s="1299"/>
      <c r="L20" s="1299"/>
      <c r="M20" s="1299"/>
      <c r="N20" s="1299"/>
      <c r="O20" s="1299"/>
      <c r="P20" s="1300"/>
      <c r="Q20" s="1275"/>
      <c r="R20" s="1276"/>
      <c r="S20" s="1276"/>
      <c r="T20" s="1276"/>
      <c r="U20" s="1277"/>
    </row>
    <row r="21" spans="1:21" ht="19.5" customHeight="1">
      <c r="A21" s="1202" t="s">
        <v>3090</v>
      </c>
      <c r="B21" s="1203"/>
      <c r="C21" s="1203"/>
      <c r="D21" s="1204"/>
      <c r="E21" s="1248" t="s">
        <v>3091</v>
      </c>
      <c r="F21" s="1249"/>
      <c r="G21" s="1250"/>
      <c r="H21" s="1248" t="s">
        <v>3082</v>
      </c>
      <c r="I21" s="1250"/>
      <c r="J21" s="1254" t="s">
        <v>3092</v>
      </c>
      <c r="K21" s="1254"/>
      <c r="L21" s="1254"/>
      <c r="M21" s="1254"/>
      <c r="N21" s="1254"/>
      <c r="O21" s="1254"/>
      <c r="P21" s="1254"/>
      <c r="Q21" s="1256" t="s">
        <v>3302</v>
      </c>
      <c r="R21" s="1256"/>
      <c r="S21" s="1256"/>
      <c r="T21" s="1256"/>
      <c r="U21" s="1256"/>
    </row>
    <row r="22" spans="1:21" ht="19.5" customHeight="1">
      <c r="A22" s="1205"/>
      <c r="B22" s="1206"/>
      <c r="C22" s="1206"/>
      <c r="D22" s="1207"/>
      <c r="E22" s="1251"/>
      <c r="F22" s="1252"/>
      <c r="G22" s="1253"/>
      <c r="H22" s="1251"/>
      <c r="I22" s="1253"/>
      <c r="J22" s="1255"/>
      <c r="K22" s="1255"/>
      <c r="L22" s="1255"/>
      <c r="M22" s="1255"/>
      <c r="N22" s="1255"/>
      <c r="O22" s="1255"/>
      <c r="P22" s="1255"/>
      <c r="Q22" s="1257"/>
      <c r="R22" s="1257"/>
      <c r="S22" s="1257"/>
      <c r="T22" s="1257"/>
      <c r="U22" s="1257"/>
    </row>
    <row r="23" spans="1:21" ht="19.5" customHeight="1">
      <c r="A23" s="1205"/>
      <c r="B23" s="1206"/>
      <c r="C23" s="1206"/>
      <c r="D23" s="1207"/>
      <c r="E23" s="1211"/>
      <c r="F23" s="1258"/>
      <c r="G23" s="1258"/>
      <c r="H23" s="1258"/>
      <c r="I23" s="1258"/>
      <c r="J23" s="1278" t="s">
        <v>3085</v>
      </c>
      <c r="K23" s="1279"/>
      <c r="L23" s="1280"/>
      <c r="M23" s="1281"/>
      <c r="N23" s="1281"/>
      <c r="O23" s="1281"/>
      <c r="P23" s="1282"/>
      <c r="Q23" s="268" t="s">
        <v>3086</v>
      </c>
      <c r="R23" s="1291" t="s">
        <v>3087</v>
      </c>
      <c r="S23" s="1291"/>
      <c r="T23" s="1291"/>
      <c r="U23" s="1292"/>
    </row>
    <row r="24" spans="1:21" ht="19.5" customHeight="1">
      <c r="A24" s="1205"/>
      <c r="B24" s="1206"/>
      <c r="C24" s="1206"/>
      <c r="D24" s="1207"/>
      <c r="E24" s="1259"/>
      <c r="F24" s="1260"/>
      <c r="G24" s="1260"/>
      <c r="H24" s="1260"/>
      <c r="I24" s="1260"/>
      <c r="J24" s="1262"/>
      <c r="K24" s="1263"/>
      <c r="L24" s="1263"/>
      <c r="M24" s="1263"/>
      <c r="N24" s="1263"/>
      <c r="O24" s="1263"/>
      <c r="P24" s="1264"/>
      <c r="Q24" s="269" t="s">
        <v>3088</v>
      </c>
      <c r="R24" s="1269" t="s">
        <v>3294</v>
      </c>
      <c r="S24" s="1269"/>
      <c r="T24" s="1269"/>
      <c r="U24" s="1270"/>
    </row>
    <row r="25" spans="1:21" ht="19.5" customHeight="1">
      <c r="A25" s="1205"/>
      <c r="B25" s="1206"/>
      <c r="C25" s="1206"/>
      <c r="D25" s="1207"/>
      <c r="E25" s="1259"/>
      <c r="F25" s="1260"/>
      <c r="G25" s="1260"/>
      <c r="H25" s="1260"/>
      <c r="I25" s="1260"/>
      <c r="J25" s="1265"/>
      <c r="K25" s="1243"/>
      <c r="L25" s="1243"/>
      <c r="M25" s="1243"/>
      <c r="N25" s="1243"/>
      <c r="O25" s="1243"/>
      <c r="P25" s="1244"/>
      <c r="Q25" s="1271" t="s">
        <v>3089</v>
      </c>
      <c r="R25" s="1272"/>
      <c r="S25" s="1273"/>
      <c r="T25" s="1273"/>
      <c r="U25" s="1274"/>
    </row>
    <row r="26" spans="1:21" ht="19.5" customHeight="1">
      <c r="A26" s="1205"/>
      <c r="B26" s="1206"/>
      <c r="C26" s="1206"/>
      <c r="D26" s="1207"/>
      <c r="E26" s="1214"/>
      <c r="F26" s="1261"/>
      <c r="G26" s="1261"/>
      <c r="H26" s="1261"/>
      <c r="I26" s="1261"/>
      <c r="J26" s="1266"/>
      <c r="K26" s="1267"/>
      <c r="L26" s="1267"/>
      <c r="M26" s="1267"/>
      <c r="N26" s="1267"/>
      <c r="O26" s="1267"/>
      <c r="P26" s="1268"/>
      <c r="Q26" s="1275"/>
      <c r="R26" s="1276"/>
      <c r="S26" s="1276"/>
      <c r="T26" s="1276"/>
      <c r="U26" s="1277"/>
    </row>
    <row r="27" spans="1:21" ht="19.5" customHeight="1">
      <c r="A27" s="1205"/>
      <c r="B27" s="1206"/>
      <c r="C27" s="1206"/>
      <c r="D27" s="1207"/>
      <c r="E27" s="1211"/>
      <c r="F27" s="1258"/>
      <c r="G27" s="1258"/>
      <c r="H27" s="1258"/>
      <c r="I27" s="1258"/>
      <c r="J27" s="1278" t="s">
        <v>3085</v>
      </c>
      <c r="K27" s="1279"/>
      <c r="L27" s="1280"/>
      <c r="M27" s="1281"/>
      <c r="N27" s="1281"/>
      <c r="O27" s="1281"/>
      <c r="P27" s="1282"/>
      <c r="Q27" s="268" t="s">
        <v>3086</v>
      </c>
      <c r="R27" s="1291" t="s">
        <v>3087</v>
      </c>
      <c r="S27" s="1291"/>
      <c r="T27" s="1291"/>
      <c r="U27" s="1292"/>
    </row>
    <row r="28" spans="1:21" ht="19.5" customHeight="1">
      <c r="A28" s="1205"/>
      <c r="B28" s="1206"/>
      <c r="C28" s="1206"/>
      <c r="D28" s="1207"/>
      <c r="E28" s="1259"/>
      <c r="F28" s="1260"/>
      <c r="G28" s="1260"/>
      <c r="H28" s="1260"/>
      <c r="I28" s="1260"/>
      <c r="J28" s="1262"/>
      <c r="K28" s="1263"/>
      <c r="L28" s="1263"/>
      <c r="M28" s="1263"/>
      <c r="N28" s="1263"/>
      <c r="O28" s="1263"/>
      <c r="P28" s="1264"/>
      <c r="Q28" s="269" t="s">
        <v>3088</v>
      </c>
      <c r="R28" s="1269" t="s">
        <v>3294</v>
      </c>
      <c r="S28" s="1269"/>
      <c r="T28" s="1269"/>
      <c r="U28" s="1270"/>
    </row>
    <row r="29" spans="1:21" ht="19.5" customHeight="1">
      <c r="A29" s="1205"/>
      <c r="B29" s="1206"/>
      <c r="C29" s="1206"/>
      <c r="D29" s="1207"/>
      <c r="E29" s="1259"/>
      <c r="F29" s="1260"/>
      <c r="G29" s="1260"/>
      <c r="H29" s="1260"/>
      <c r="I29" s="1260"/>
      <c r="J29" s="1265"/>
      <c r="K29" s="1243"/>
      <c r="L29" s="1243"/>
      <c r="M29" s="1243"/>
      <c r="N29" s="1243"/>
      <c r="O29" s="1243"/>
      <c r="P29" s="1244"/>
      <c r="Q29" s="1271" t="s">
        <v>3089</v>
      </c>
      <c r="R29" s="1272"/>
      <c r="S29" s="1273"/>
      <c r="T29" s="1273"/>
      <c r="U29" s="1274"/>
    </row>
    <row r="30" spans="1:21" ht="19.5" customHeight="1">
      <c r="A30" s="1205"/>
      <c r="B30" s="1206"/>
      <c r="C30" s="1206"/>
      <c r="D30" s="1207"/>
      <c r="E30" s="1214"/>
      <c r="F30" s="1261"/>
      <c r="G30" s="1261"/>
      <c r="H30" s="1261"/>
      <c r="I30" s="1261"/>
      <c r="J30" s="1266"/>
      <c r="K30" s="1267"/>
      <c r="L30" s="1267"/>
      <c r="M30" s="1267"/>
      <c r="N30" s="1267"/>
      <c r="O30" s="1267"/>
      <c r="P30" s="1268"/>
      <c r="Q30" s="1275"/>
      <c r="R30" s="1276"/>
      <c r="S30" s="1276"/>
      <c r="T30" s="1276"/>
      <c r="U30" s="1277"/>
    </row>
    <row r="31" spans="1:21" ht="19.5" customHeight="1">
      <c r="A31" s="1205"/>
      <c r="B31" s="1206"/>
      <c r="C31" s="1206"/>
      <c r="D31" s="1207"/>
      <c r="E31" s="1211"/>
      <c r="F31" s="1258"/>
      <c r="G31" s="1258"/>
      <c r="H31" s="1258"/>
      <c r="I31" s="1258"/>
      <c r="J31" s="1278" t="s">
        <v>3085</v>
      </c>
      <c r="K31" s="1279"/>
      <c r="L31" s="1280"/>
      <c r="M31" s="1281"/>
      <c r="N31" s="1281"/>
      <c r="O31" s="1281"/>
      <c r="P31" s="1282"/>
      <c r="Q31" s="268" t="s">
        <v>3086</v>
      </c>
      <c r="R31" s="1291" t="s">
        <v>3087</v>
      </c>
      <c r="S31" s="1291"/>
      <c r="T31" s="1291"/>
      <c r="U31" s="1292"/>
    </row>
    <row r="32" spans="1:21" ht="19.5" customHeight="1">
      <c r="A32" s="1205"/>
      <c r="B32" s="1206"/>
      <c r="C32" s="1206"/>
      <c r="D32" s="1207"/>
      <c r="E32" s="1259"/>
      <c r="F32" s="1260"/>
      <c r="G32" s="1260"/>
      <c r="H32" s="1260"/>
      <c r="I32" s="1260"/>
      <c r="J32" s="1262"/>
      <c r="K32" s="1263"/>
      <c r="L32" s="1263"/>
      <c r="M32" s="1263"/>
      <c r="N32" s="1263"/>
      <c r="O32" s="1263"/>
      <c r="P32" s="1264"/>
      <c r="Q32" s="269" t="s">
        <v>3088</v>
      </c>
      <c r="R32" s="1269" t="s">
        <v>3294</v>
      </c>
      <c r="S32" s="1269"/>
      <c r="T32" s="1269"/>
      <c r="U32" s="1270"/>
    </row>
    <row r="33" spans="1:21" ht="19.5" customHeight="1">
      <c r="A33" s="1205"/>
      <c r="B33" s="1206"/>
      <c r="C33" s="1206"/>
      <c r="D33" s="1207"/>
      <c r="E33" s="1259"/>
      <c r="F33" s="1260"/>
      <c r="G33" s="1260"/>
      <c r="H33" s="1260"/>
      <c r="I33" s="1260"/>
      <c r="J33" s="1265"/>
      <c r="K33" s="1243"/>
      <c r="L33" s="1243"/>
      <c r="M33" s="1243"/>
      <c r="N33" s="1243"/>
      <c r="O33" s="1243"/>
      <c r="P33" s="1244"/>
      <c r="Q33" s="1271" t="s">
        <v>3089</v>
      </c>
      <c r="R33" s="1272"/>
      <c r="S33" s="1273"/>
      <c r="T33" s="1273"/>
      <c r="U33" s="1274"/>
    </row>
    <row r="34" spans="1:21" ht="19.5" customHeight="1">
      <c r="A34" s="1215"/>
      <c r="B34" s="1216"/>
      <c r="C34" s="1216"/>
      <c r="D34" s="1217"/>
      <c r="E34" s="1214"/>
      <c r="F34" s="1261"/>
      <c r="G34" s="1261"/>
      <c r="H34" s="1261"/>
      <c r="I34" s="1261"/>
      <c r="J34" s="1266"/>
      <c r="K34" s="1267"/>
      <c r="L34" s="1267"/>
      <c r="M34" s="1267"/>
      <c r="N34" s="1267"/>
      <c r="O34" s="1267"/>
      <c r="P34" s="1268"/>
      <c r="Q34" s="1275"/>
      <c r="R34" s="1276"/>
      <c r="S34" s="1276"/>
      <c r="T34" s="1276"/>
      <c r="U34" s="1277"/>
    </row>
    <row r="35" spans="1:21" ht="19.5" customHeight="1">
      <c r="A35" s="1301" t="s">
        <v>3093</v>
      </c>
      <c r="B35" s="1302"/>
      <c r="C35" s="1302"/>
      <c r="D35" s="1303"/>
      <c r="E35" s="1310"/>
      <c r="F35" s="1310"/>
      <c r="G35" s="1310"/>
      <c r="H35" s="1310"/>
      <c r="I35" s="1310"/>
      <c r="J35" s="1310"/>
      <c r="K35" s="1310"/>
      <c r="L35" s="1310"/>
      <c r="M35" s="1310"/>
      <c r="N35" s="1310"/>
      <c r="O35" s="1310"/>
      <c r="P35" s="1310"/>
      <c r="Q35" s="1310"/>
      <c r="R35" s="1310"/>
      <c r="S35" s="1310"/>
      <c r="T35" s="1310"/>
      <c r="U35" s="1311"/>
    </row>
    <row r="36" spans="1:21" ht="19.5" customHeight="1">
      <c r="A36" s="1304"/>
      <c r="B36" s="1305"/>
      <c r="C36" s="1305"/>
      <c r="D36" s="1306"/>
      <c r="E36" s="1312" t="s">
        <v>3094</v>
      </c>
      <c r="F36" s="1313"/>
      <c r="G36" s="1313"/>
      <c r="H36" s="1243"/>
      <c r="I36" s="1243"/>
      <c r="J36" s="1243"/>
      <c r="K36" s="1243"/>
      <c r="L36" s="1243"/>
      <c r="M36" s="1243"/>
      <c r="N36" s="1243"/>
      <c r="O36" s="1243"/>
      <c r="P36" s="1243"/>
      <c r="Q36" s="1243"/>
      <c r="R36" s="1243"/>
      <c r="S36" s="1243"/>
      <c r="T36" s="1243"/>
      <c r="U36" s="1244"/>
    </row>
    <row r="37" spans="1:21" ht="19.5" customHeight="1">
      <c r="A37" s="1304"/>
      <c r="B37" s="1305"/>
      <c r="C37" s="1305"/>
      <c r="D37" s="1306"/>
      <c r="E37" s="1312" t="s">
        <v>3095</v>
      </c>
      <c r="F37" s="1313"/>
      <c r="G37" s="1313"/>
      <c r="H37" s="1243"/>
      <c r="I37" s="1243"/>
      <c r="J37" s="1243"/>
      <c r="K37" s="1243"/>
      <c r="L37" s="1243"/>
      <c r="M37" s="1243"/>
      <c r="N37" s="1243"/>
      <c r="O37" s="1243"/>
      <c r="P37" s="1243"/>
      <c r="Q37" s="1243"/>
      <c r="R37" s="1243"/>
      <c r="S37" s="1243"/>
      <c r="T37" s="1243"/>
      <c r="U37" s="1244"/>
    </row>
    <row r="38" spans="1:21" ht="19.5" customHeight="1">
      <c r="A38" s="1304"/>
      <c r="B38" s="1305"/>
      <c r="C38" s="1305"/>
      <c r="D38" s="1306"/>
      <c r="E38" s="1312" t="s">
        <v>3096</v>
      </c>
      <c r="F38" s="1313"/>
      <c r="G38" s="1313"/>
      <c r="H38" s="1243"/>
      <c r="I38" s="1243"/>
      <c r="J38" s="1243"/>
      <c r="K38" s="1243"/>
      <c r="L38" s="1243"/>
      <c r="M38" s="1243"/>
      <c r="N38" s="1243"/>
      <c r="O38" s="1243"/>
      <c r="P38" s="1243"/>
      <c r="Q38" s="1243"/>
      <c r="R38" s="1243"/>
      <c r="S38" s="1243"/>
      <c r="T38" s="1243"/>
      <c r="U38" s="1244"/>
    </row>
    <row r="39" spans="1:21" ht="19.5" customHeight="1">
      <c r="A39" s="1304"/>
      <c r="B39" s="1305"/>
      <c r="C39" s="1305"/>
      <c r="D39" s="1306"/>
      <c r="E39" s="1312" t="s">
        <v>3097</v>
      </c>
      <c r="F39" s="1313"/>
      <c r="G39" s="1313"/>
      <c r="H39" s="1243"/>
      <c r="I39" s="1243"/>
      <c r="J39" s="1243"/>
      <c r="K39" s="1243"/>
      <c r="L39" s="1243"/>
      <c r="M39" s="1243"/>
      <c r="N39" s="1243"/>
      <c r="O39" s="1243"/>
      <c r="P39" s="1243"/>
      <c r="Q39" s="1243"/>
      <c r="R39" s="1243"/>
      <c r="S39" s="1243"/>
      <c r="T39" s="1243"/>
      <c r="U39" s="1244"/>
    </row>
    <row r="40" spans="1:21" ht="19.5" customHeight="1">
      <c r="A40" s="1304"/>
      <c r="B40" s="1305"/>
      <c r="C40" s="1305"/>
      <c r="D40" s="1306"/>
      <c r="E40" s="1312" t="s">
        <v>3098</v>
      </c>
      <c r="F40" s="1313"/>
      <c r="G40" s="1313"/>
      <c r="H40" s="1243"/>
      <c r="I40" s="1243"/>
      <c r="J40" s="1243"/>
      <c r="K40" s="1243"/>
      <c r="L40" s="1243"/>
      <c r="M40" s="1243"/>
      <c r="N40" s="1243"/>
      <c r="O40" s="1243"/>
      <c r="P40" s="1243"/>
      <c r="Q40" s="1243"/>
      <c r="R40" s="1243"/>
      <c r="S40" s="1243"/>
      <c r="T40" s="1243"/>
      <c r="U40" s="1244"/>
    </row>
    <row r="41" spans="1:21" ht="19.5" customHeight="1">
      <c r="A41" s="1304"/>
      <c r="B41" s="1305"/>
      <c r="C41" s="1305"/>
      <c r="D41" s="1306"/>
      <c r="E41" s="1312" t="s">
        <v>3099</v>
      </c>
      <c r="F41" s="1313"/>
      <c r="G41" s="1313"/>
      <c r="H41" s="1243"/>
      <c r="I41" s="1243"/>
      <c r="J41" s="1243"/>
      <c r="K41" s="1243"/>
      <c r="L41" s="1243"/>
      <c r="M41" s="1243"/>
      <c r="N41" s="1243"/>
      <c r="O41" s="1243"/>
      <c r="P41" s="1243"/>
      <c r="Q41" s="1243"/>
      <c r="R41" s="1243"/>
      <c r="S41" s="1243"/>
      <c r="T41" s="1243"/>
      <c r="U41" s="1244"/>
    </row>
    <row r="42" spans="1:21" ht="19.5" customHeight="1">
      <c r="A42" s="1307"/>
      <c r="B42" s="1308"/>
      <c r="C42" s="1308"/>
      <c r="D42" s="1309"/>
      <c r="E42" s="1314"/>
      <c r="F42" s="1314"/>
      <c r="G42" s="1314"/>
      <c r="H42" s="1314"/>
      <c r="I42" s="1314"/>
      <c r="J42" s="1314"/>
      <c r="K42" s="1314"/>
      <c r="L42" s="1314"/>
      <c r="M42" s="1314"/>
      <c r="N42" s="1314"/>
      <c r="O42" s="1314"/>
      <c r="P42" s="1314"/>
      <c r="Q42" s="1314"/>
      <c r="R42" s="1314"/>
      <c r="S42" s="1314"/>
      <c r="T42" s="1314"/>
      <c r="U42" s="1315"/>
    </row>
    <row r="43" spans="1:21">
      <c r="A43" s="159"/>
      <c r="B43" s="159"/>
      <c r="C43" s="159"/>
      <c r="D43" s="159"/>
      <c r="E43" s="159"/>
      <c r="F43" s="159"/>
      <c r="G43" s="159"/>
    </row>
  </sheetData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9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75"/>
  <sheetViews>
    <sheetView zoomScaleNormal="100" workbookViewId="0">
      <selection activeCell="D9" sqref="D9"/>
    </sheetView>
  </sheetViews>
  <sheetFormatPr defaultRowHeight="13.5"/>
  <cols>
    <col min="1" max="1" width="9" style="149" customWidth="1"/>
    <col min="2" max="2" width="23.75" style="149" customWidth="1"/>
    <col min="3" max="3" width="12.375" style="149" customWidth="1"/>
    <col min="4" max="4" width="35.875" style="149" bestFit="1" customWidth="1"/>
    <col min="5" max="5" width="9" style="149"/>
    <col min="6" max="7" width="15.125" style="149" bestFit="1" customWidth="1"/>
    <col min="8" max="8" width="9" style="149"/>
    <col min="9" max="9" width="7.875" style="149" customWidth="1"/>
    <col min="10" max="10" width="16.125" style="149" customWidth="1"/>
    <col min="11" max="11" width="2" style="149" customWidth="1"/>
    <col min="12" max="12" width="9" style="149"/>
    <col min="13" max="13" width="2.25" style="149" customWidth="1"/>
    <col min="14" max="16384" width="9" style="149"/>
  </cols>
  <sheetData>
    <row r="3" spans="1:14">
      <c r="A3" s="153" t="s">
        <v>140</v>
      </c>
      <c r="B3" s="153" t="s">
        <v>141</v>
      </c>
      <c r="C3" s="153" t="s">
        <v>142</v>
      </c>
      <c r="D3" s="153" t="s">
        <v>139</v>
      </c>
    </row>
    <row r="4" spans="1:14">
      <c r="A4" s="465" t="s">
        <v>143</v>
      </c>
      <c r="B4" s="466" t="s">
        <v>144</v>
      </c>
      <c r="C4" s="469" t="s">
        <v>145</v>
      </c>
      <c r="D4" s="472" t="s">
        <v>144</v>
      </c>
      <c r="F4" s="178" t="s">
        <v>3141</v>
      </c>
      <c r="G4" s="179" t="s">
        <v>3142</v>
      </c>
      <c r="I4" s="179" t="s">
        <v>3143</v>
      </c>
      <c r="J4" s="179" t="s">
        <v>3144</v>
      </c>
      <c r="L4" s="179" t="s">
        <v>3145</v>
      </c>
      <c r="N4" s="179" t="s">
        <v>3177</v>
      </c>
    </row>
    <row r="5" spans="1:14">
      <c r="A5" s="465" t="s">
        <v>143</v>
      </c>
      <c r="B5" s="466" t="s">
        <v>144</v>
      </c>
      <c r="C5" s="469" t="s">
        <v>146</v>
      </c>
      <c r="D5" s="472" t="s">
        <v>147</v>
      </c>
      <c r="F5" s="179" t="s">
        <v>3172</v>
      </c>
      <c r="G5" s="179" t="s">
        <v>3172</v>
      </c>
      <c r="I5" s="179" t="s">
        <v>3150</v>
      </c>
      <c r="J5" s="179" t="s">
        <v>3172</v>
      </c>
      <c r="L5" s="179" t="s">
        <v>3150</v>
      </c>
      <c r="N5" s="179" t="s">
        <v>3150</v>
      </c>
    </row>
    <row r="6" spans="1:14">
      <c r="A6" s="465" t="s">
        <v>148</v>
      </c>
      <c r="B6" s="466" t="s">
        <v>149</v>
      </c>
      <c r="C6" s="469" t="s">
        <v>150</v>
      </c>
      <c r="D6" s="472" t="s">
        <v>149</v>
      </c>
      <c r="F6" s="179" t="s">
        <v>3173</v>
      </c>
      <c r="G6" s="179" t="s">
        <v>3175</v>
      </c>
      <c r="I6" s="179" t="s">
        <v>3164</v>
      </c>
      <c r="J6" s="179" t="s">
        <v>3169</v>
      </c>
      <c r="L6" s="179" t="s">
        <v>3147</v>
      </c>
      <c r="N6" s="149">
        <v>1</v>
      </c>
    </row>
    <row r="7" spans="1:14">
      <c r="A7" s="465" t="s">
        <v>148</v>
      </c>
      <c r="B7" s="466" t="s">
        <v>149</v>
      </c>
      <c r="C7" s="469" t="s">
        <v>151</v>
      </c>
      <c r="D7" s="472" t="s">
        <v>152</v>
      </c>
      <c r="F7" s="179" t="s">
        <v>3174</v>
      </c>
      <c r="G7" s="179" t="s">
        <v>3176</v>
      </c>
      <c r="I7" s="179" t="s">
        <v>3165</v>
      </c>
      <c r="J7" s="179" t="s">
        <v>3170</v>
      </c>
      <c r="L7" s="179" t="s">
        <v>3149</v>
      </c>
      <c r="N7" s="149">
        <v>2</v>
      </c>
    </row>
    <row r="8" spans="1:14">
      <c r="A8" s="465" t="s">
        <v>153</v>
      </c>
      <c r="B8" s="466" t="s">
        <v>155</v>
      </c>
      <c r="C8" s="469" t="s">
        <v>154</v>
      </c>
      <c r="D8" s="472" t="s">
        <v>155</v>
      </c>
      <c r="I8" s="179" t="s">
        <v>3166</v>
      </c>
      <c r="J8" s="179" t="s">
        <v>3184</v>
      </c>
      <c r="N8" s="149">
        <v>3</v>
      </c>
    </row>
    <row r="9" spans="1:14">
      <c r="A9" s="465" t="s">
        <v>153</v>
      </c>
      <c r="B9" s="466" t="s">
        <v>155</v>
      </c>
      <c r="C9" s="469" t="s">
        <v>156</v>
      </c>
      <c r="D9" s="472" t="s">
        <v>157</v>
      </c>
      <c r="I9" s="179" t="s">
        <v>3167</v>
      </c>
      <c r="J9" s="179" t="s">
        <v>3171</v>
      </c>
      <c r="N9" s="149">
        <v>4</v>
      </c>
    </row>
    <row r="10" spans="1:14">
      <c r="A10" s="465" t="s">
        <v>153</v>
      </c>
      <c r="B10" s="466" t="s">
        <v>155</v>
      </c>
      <c r="C10" s="469" t="s">
        <v>158</v>
      </c>
      <c r="D10" s="472" t="s">
        <v>159</v>
      </c>
      <c r="I10" s="179" t="s">
        <v>3168</v>
      </c>
    </row>
    <row r="11" spans="1:14">
      <c r="A11" s="465" t="s">
        <v>160</v>
      </c>
      <c r="B11" s="466" t="s">
        <v>161</v>
      </c>
      <c r="C11" s="469" t="s">
        <v>162</v>
      </c>
      <c r="D11" s="472" t="s">
        <v>163</v>
      </c>
      <c r="I11" s="179" t="s">
        <v>3158</v>
      </c>
    </row>
    <row r="12" spans="1:14">
      <c r="A12" s="465" t="s">
        <v>160</v>
      </c>
      <c r="B12" s="466" t="s">
        <v>161</v>
      </c>
      <c r="C12" s="469" t="s">
        <v>164</v>
      </c>
      <c r="D12" s="472" t="s">
        <v>165</v>
      </c>
      <c r="I12" s="179" t="s">
        <v>3159</v>
      </c>
    </row>
    <row r="13" spans="1:14">
      <c r="A13" s="465" t="s">
        <v>166</v>
      </c>
      <c r="B13" s="466" t="s">
        <v>167</v>
      </c>
      <c r="C13" s="469" t="s">
        <v>168</v>
      </c>
      <c r="D13" s="472" t="s">
        <v>169</v>
      </c>
      <c r="I13" s="179" t="s">
        <v>3160</v>
      </c>
    </row>
    <row r="14" spans="1:14">
      <c r="A14" s="465" t="s">
        <v>170</v>
      </c>
      <c r="B14" s="466" t="s">
        <v>171</v>
      </c>
      <c r="C14" s="469" t="s">
        <v>172</v>
      </c>
      <c r="D14" s="472" t="s">
        <v>173</v>
      </c>
      <c r="I14" s="179" t="s">
        <v>3161</v>
      </c>
    </row>
    <row r="15" spans="1:14">
      <c r="A15" s="465" t="s">
        <v>170</v>
      </c>
      <c r="B15" s="466" t="s">
        <v>171</v>
      </c>
      <c r="C15" s="469" t="s">
        <v>174</v>
      </c>
      <c r="D15" s="472" t="s">
        <v>175</v>
      </c>
      <c r="I15" s="179" t="s">
        <v>3162</v>
      </c>
    </row>
    <row r="16" spans="1:14">
      <c r="A16" s="465" t="s">
        <v>176</v>
      </c>
      <c r="B16" s="466" t="s">
        <v>177</v>
      </c>
      <c r="C16" s="469" t="s">
        <v>178</v>
      </c>
      <c r="D16" s="472" t="s">
        <v>179</v>
      </c>
      <c r="I16" s="179" t="s">
        <v>3163</v>
      </c>
    </row>
    <row r="17" spans="1:9">
      <c r="A17" s="465" t="s">
        <v>176</v>
      </c>
      <c r="B17" s="466" t="s">
        <v>177</v>
      </c>
      <c r="C17" s="469" t="s">
        <v>180</v>
      </c>
      <c r="D17" s="472" t="s">
        <v>181</v>
      </c>
      <c r="I17" s="179" t="s">
        <v>3151</v>
      </c>
    </row>
    <row r="18" spans="1:9">
      <c r="A18" s="465" t="s">
        <v>182</v>
      </c>
      <c r="B18" s="466" t="s">
        <v>183</v>
      </c>
      <c r="C18" s="469" t="s">
        <v>184</v>
      </c>
      <c r="D18" s="472" t="s">
        <v>183</v>
      </c>
      <c r="I18" s="179" t="s">
        <v>3152</v>
      </c>
    </row>
    <row r="19" spans="1:9">
      <c r="A19" s="465" t="s">
        <v>185</v>
      </c>
      <c r="B19" s="466" t="s">
        <v>186</v>
      </c>
      <c r="C19" s="469" t="s">
        <v>187</v>
      </c>
      <c r="D19" s="472" t="s">
        <v>188</v>
      </c>
      <c r="I19" s="179" t="s">
        <v>3153</v>
      </c>
    </row>
    <row r="20" spans="1:9">
      <c r="A20" s="465" t="s">
        <v>189</v>
      </c>
      <c r="B20" s="466" t="s">
        <v>190</v>
      </c>
      <c r="C20" s="469" t="s">
        <v>191</v>
      </c>
      <c r="D20" s="472" t="s">
        <v>192</v>
      </c>
      <c r="I20" s="179" t="s">
        <v>3154</v>
      </c>
    </row>
    <row r="21" spans="1:9">
      <c r="A21" s="465" t="s">
        <v>193</v>
      </c>
      <c r="B21" s="466" t="s">
        <v>3297</v>
      </c>
      <c r="C21" s="469" t="s">
        <v>194</v>
      </c>
      <c r="D21" s="472" t="s">
        <v>3321</v>
      </c>
      <c r="I21" s="179" t="s">
        <v>3155</v>
      </c>
    </row>
    <row r="22" spans="1:9">
      <c r="A22" s="465" t="s">
        <v>195</v>
      </c>
      <c r="B22" s="466" t="s">
        <v>196</v>
      </c>
      <c r="C22" s="469" t="s">
        <v>197</v>
      </c>
      <c r="D22" s="472" t="s">
        <v>198</v>
      </c>
      <c r="I22" s="179" t="s">
        <v>3156</v>
      </c>
    </row>
    <row r="23" spans="1:9">
      <c r="A23" s="465" t="s">
        <v>199</v>
      </c>
      <c r="B23" s="466" t="s">
        <v>200</v>
      </c>
      <c r="C23" s="469" t="s">
        <v>201</v>
      </c>
      <c r="D23" s="472" t="s">
        <v>200</v>
      </c>
      <c r="I23" s="179" t="s">
        <v>3157</v>
      </c>
    </row>
    <row r="24" spans="1:9">
      <c r="A24" s="465" t="s">
        <v>199</v>
      </c>
      <c r="B24" s="466" t="s">
        <v>200</v>
      </c>
      <c r="C24" s="469" t="s">
        <v>202</v>
      </c>
      <c r="D24" s="472" t="s">
        <v>203</v>
      </c>
    </row>
    <row r="25" spans="1:9">
      <c r="A25" s="465" t="s">
        <v>204</v>
      </c>
      <c r="B25" s="466" t="s">
        <v>205</v>
      </c>
      <c r="C25" s="469" t="s">
        <v>206</v>
      </c>
      <c r="D25" s="472" t="s">
        <v>207</v>
      </c>
    </row>
    <row r="26" spans="1:9">
      <c r="A26" s="465" t="s">
        <v>204</v>
      </c>
      <c r="B26" s="466" t="s">
        <v>205</v>
      </c>
      <c r="C26" s="469" t="s">
        <v>208</v>
      </c>
      <c r="D26" s="472" t="s">
        <v>209</v>
      </c>
    </row>
    <row r="27" spans="1:9">
      <c r="A27" s="465" t="s">
        <v>210</v>
      </c>
      <c r="B27" s="466" t="s">
        <v>211</v>
      </c>
      <c r="C27" s="469" t="s">
        <v>212</v>
      </c>
      <c r="D27" s="472" t="s">
        <v>211</v>
      </c>
    </row>
    <row r="28" spans="1:9">
      <c r="A28" s="465" t="s">
        <v>213</v>
      </c>
      <c r="B28" s="466" t="s">
        <v>214</v>
      </c>
      <c r="C28" s="469" t="s">
        <v>215</v>
      </c>
      <c r="D28" s="472" t="s">
        <v>216</v>
      </c>
    </row>
    <row r="29" spans="1:9">
      <c r="A29" s="465" t="s">
        <v>217</v>
      </c>
      <c r="B29" s="466" t="s">
        <v>218</v>
      </c>
      <c r="C29" s="469" t="s">
        <v>219</v>
      </c>
      <c r="D29" s="472" t="s">
        <v>220</v>
      </c>
    </row>
    <row r="30" spans="1:9">
      <c r="A30" s="465" t="s">
        <v>221</v>
      </c>
      <c r="B30" s="466" t="s">
        <v>222</v>
      </c>
      <c r="C30" s="469" t="s">
        <v>223</v>
      </c>
      <c r="D30" s="472" t="s">
        <v>224</v>
      </c>
    </row>
    <row r="31" spans="1:9">
      <c r="A31" s="465" t="s">
        <v>225</v>
      </c>
      <c r="B31" s="466" t="s">
        <v>226</v>
      </c>
      <c r="C31" s="469" t="s">
        <v>227</v>
      </c>
      <c r="D31" s="472" t="s">
        <v>228</v>
      </c>
    </row>
    <row r="32" spans="1:9">
      <c r="A32" s="465" t="s">
        <v>225</v>
      </c>
      <c r="B32" s="466" t="s">
        <v>226</v>
      </c>
      <c r="C32" s="469" t="s">
        <v>229</v>
      </c>
      <c r="D32" s="472" t="s">
        <v>230</v>
      </c>
    </row>
    <row r="33" spans="1:4">
      <c r="A33" s="465" t="s">
        <v>231</v>
      </c>
      <c r="B33" s="466" t="s">
        <v>232</v>
      </c>
      <c r="C33" s="469" t="s">
        <v>233</v>
      </c>
      <c r="D33" s="472" t="s">
        <v>234</v>
      </c>
    </row>
    <row r="34" spans="1:4">
      <c r="A34" s="465" t="s">
        <v>235</v>
      </c>
      <c r="B34" s="466" t="s">
        <v>236</v>
      </c>
      <c r="C34" s="469" t="s">
        <v>3269</v>
      </c>
      <c r="D34" s="472" t="s">
        <v>236</v>
      </c>
    </row>
    <row r="35" spans="1:4">
      <c r="A35" s="465" t="s">
        <v>3322</v>
      </c>
      <c r="B35" s="466" t="s">
        <v>3323</v>
      </c>
      <c r="C35" s="469" t="s">
        <v>3412</v>
      </c>
      <c r="D35" s="472" t="s">
        <v>3324</v>
      </c>
    </row>
    <row r="36" spans="1:4">
      <c r="A36" s="465" t="s">
        <v>237</v>
      </c>
      <c r="B36" s="466" t="s">
        <v>238</v>
      </c>
      <c r="C36" s="469" t="s">
        <v>239</v>
      </c>
      <c r="D36" s="472" t="s">
        <v>240</v>
      </c>
    </row>
    <row r="37" spans="1:4">
      <c r="A37" s="465" t="s">
        <v>241</v>
      </c>
      <c r="B37" s="466" t="s">
        <v>242</v>
      </c>
      <c r="C37" s="469" t="s">
        <v>243</v>
      </c>
      <c r="D37" s="472" t="s">
        <v>244</v>
      </c>
    </row>
    <row r="38" spans="1:4">
      <c r="A38" s="465" t="s">
        <v>245</v>
      </c>
      <c r="B38" s="466" t="s">
        <v>246</v>
      </c>
      <c r="C38" s="469" t="s">
        <v>247</v>
      </c>
      <c r="D38" s="472" t="s">
        <v>248</v>
      </c>
    </row>
    <row r="39" spans="1:4">
      <c r="A39" s="465" t="s">
        <v>249</v>
      </c>
      <c r="B39" s="466" t="s">
        <v>250</v>
      </c>
      <c r="C39" s="469" t="s">
        <v>251</v>
      </c>
      <c r="D39" s="472" t="s">
        <v>252</v>
      </c>
    </row>
    <row r="40" spans="1:4">
      <c r="A40" s="465" t="s">
        <v>253</v>
      </c>
      <c r="B40" s="466" t="s">
        <v>254</v>
      </c>
      <c r="C40" s="469" t="s">
        <v>255</v>
      </c>
      <c r="D40" s="472" t="s">
        <v>256</v>
      </c>
    </row>
    <row r="41" spans="1:4">
      <c r="A41" s="465" t="s">
        <v>257</v>
      </c>
      <c r="B41" s="466" t="s">
        <v>258</v>
      </c>
      <c r="C41" s="469" t="s">
        <v>259</v>
      </c>
      <c r="D41" s="472" t="s">
        <v>260</v>
      </c>
    </row>
    <row r="42" spans="1:4">
      <c r="A42" s="465" t="s">
        <v>261</v>
      </c>
      <c r="B42" s="466" t="s">
        <v>262</v>
      </c>
      <c r="C42" s="469" t="s">
        <v>263</v>
      </c>
      <c r="D42" s="472" t="s">
        <v>264</v>
      </c>
    </row>
    <row r="43" spans="1:4">
      <c r="A43" s="465" t="s">
        <v>261</v>
      </c>
      <c r="B43" s="466" t="s">
        <v>262</v>
      </c>
      <c r="C43" s="469" t="s">
        <v>265</v>
      </c>
      <c r="D43" s="472" t="s">
        <v>266</v>
      </c>
    </row>
    <row r="44" spans="1:4">
      <c r="A44" s="465" t="s">
        <v>267</v>
      </c>
      <c r="B44" s="466" t="s">
        <v>268</v>
      </c>
      <c r="C44" s="469" t="s">
        <v>269</v>
      </c>
      <c r="D44" s="472" t="s">
        <v>270</v>
      </c>
    </row>
    <row r="45" spans="1:4">
      <c r="A45" s="465" t="s">
        <v>271</v>
      </c>
      <c r="B45" s="466" t="s">
        <v>272</v>
      </c>
      <c r="C45" s="469" t="s">
        <v>273</v>
      </c>
      <c r="D45" s="472" t="s">
        <v>272</v>
      </c>
    </row>
    <row r="46" spans="1:4">
      <c r="A46" s="465" t="s">
        <v>274</v>
      </c>
      <c r="B46" s="466" t="s">
        <v>275</v>
      </c>
      <c r="C46" s="469" t="s">
        <v>276</v>
      </c>
      <c r="D46" s="472" t="s">
        <v>277</v>
      </c>
    </row>
    <row r="47" spans="1:4">
      <c r="A47" s="465" t="s">
        <v>274</v>
      </c>
      <c r="B47" s="466" t="s">
        <v>275</v>
      </c>
      <c r="C47" s="469" t="s">
        <v>278</v>
      </c>
      <c r="D47" s="472" t="s">
        <v>3325</v>
      </c>
    </row>
    <row r="48" spans="1:4">
      <c r="A48" s="465" t="s">
        <v>279</v>
      </c>
      <c r="B48" s="466" t="s">
        <v>280</v>
      </c>
      <c r="C48" s="469" t="s">
        <v>281</v>
      </c>
      <c r="D48" s="472" t="s">
        <v>282</v>
      </c>
    </row>
    <row r="49" spans="1:4">
      <c r="A49" s="465" t="s">
        <v>279</v>
      </c>
      <c r="B49" s="466" t="s">
        <v>280</v>
      </c>
      <c r="C49" s="469" t="s">
        <v>283</v>
      </c>
      <c r="D49" s="472" t="s">
        <v>284</v>
      </c>
    </row>
    <row r="50" spans="1:4">
      <c r="A50" s="465" t="s">
        <v>285</v>
      </c>
      <c r="B50" s="466" t="s">
        <v>286</v>
      </c>
      <c r="C50" s="469" t="s">
        <v>287</v>
      </c>
      <c r="D50" s="472" t="s">
        <v>288</v>
      </c>
    </row>
    <row r="51" spans="1:4">
      <c r="A51" s="465" t="s">
        <v>285</v>
      </c>
      <c r="B51" s="466" t="s">
        <v>286</v>
      </c>
      <c r="C51" s="469" t="s">
        <v>289</v>
      </c>
      <c r="D51" s="472" t="s">
        <v>290</v>
      </c>
    </row>
    <row r="52" spans="1:4">
      <c r="A52" s="465" t="s">
        <v>291</v>
      </c>
      <c r="B52" s="466" t="s">
        <v>292</v>
      </c>
      <c r="C52" s="469" t="s">
        <v>293</v>
      </c>
      <c r="D52" s="472" t="s">
        <v>292</v>
      </c>
    </row>
    <row r="53" spans="1:4">
      <c r="A53" s="465" t="s">
        <v>291</v>
      </c>
      <c r="B53" s="466" t="s">
        <v>292</v>
      </c>
      <c r="C53" s="469" t="s">
        <v>3270</v>
      </c>
      <c r="D53" s="472" t="s">
        <v>302</v>
      </c>
    </row>
    <row r="54" spans="1:4">
      <c r="A54" s="465" t="s">
        <v>294</v>
      </c>
      <c r="B54" s="466" t="s">
        <v>296</v>
      </c>
      <c r="C54" s="469" t="s">
        <v>295</v>
      </c>
      <c r="D54" s="472" t="s">
        <v>296</v>
      </c>
    </row>
    <row r="55" spans="1:4">
      <c r="A55" s="465" t="s">
        <v>297</v>
      </c>
      <c r="B55" s="466" t="s">
        <v>298</v>
      </c>
      <c r="C55" s="469" t="s">
        <v>299</v>
      </c>
      <c r="D55" s="472" t="s">
        <v>298</v>
      </c>
    </row>
    <row r="56" spans="1:4">
      <c r="A56" s="465" t="s">
        <v>297</v>
      </c>
      <c r="B56" s="466" t="s">
        <v>298</v>
      </c>
      <c r="C56" s="469" t="s">
        <v>300</v>
      </c>
      <c r="D56" s="472" t="s">
        <v>301</v>
      </c>
    </row>
    <row r="57" spans="1:4">
      <c r="A57" s="465" t="s">
        <v>3326</v>
      </c>
      <c r="B57" s="466" t="s">
        <v>3327</v>
      </c>
      <c r="C57" s="469" t="s">
        <v>3413</v>
      </c>
      <c r="D57" s="472" t="s">
        <v>3328</v>
      </c>
    </row>
    <row r="58" spans="1:4">
      <c r="A58" s="465" t="s">
        <v>303</v>
      </c>
      <c r="B58" s="466" t="s">
        <v>304</v>
      </c>
      <c r="C58" s="469" t="s">
        <v>305</v>
      </c>
      <c r="D58" s="472" t="s">
        <v>306</v>
      </c>
    </row>
    <row r="59" spans="1:4">
      <c r="A59" s="465" t="s">
        <v>307</v>
      </c>
      <c r="B59" s="466" t="s">
        <v>308</v>
      </c>
      <c r="C59" s="469" t="s">
        <v>309</v>
      </c>
      <c r="D59" s="472" t="s">
        <v>310</v>
      </c>
    </row>
    <row r="60" spans="1:4">
      <c r="A60" s="465" t="s">
        <v>311</v>
      </c>
      <c r="B60" s="466" t="s">
        <v>312</v>
      </c>
      <c r="C60" s="469" t="s">
        <v>313</v>
      </c>
      <c r="D60" s="472" t="s">
        <v>312</v>
      </c>
    </row>
    <row r="61" spans="1:4">
      <c r="A61" s="465" t="s">
        <v>314</v>
      </c>
      <c r="B61" s="466" t="s">
        <v>3329</v>
      </c>
      <c r="C61" s="469" t="s">
        <v>315</v>
      </c>
      <c r="D61" s="472" t="s">
        <v>3329</v>
      </c>
    </row>
    <row r="62" spans="1:4">
      <c r="A62" s="465" t="s">
        <v>316</v>
      </c>
      <c r="B62" s="466" t="s">
        <v>317</v>
      </c>
      <c r="C62" s="469" t="s">
        <v>318</v>
      </c>
      <c r="D62" s="472" t="s">
        <v>319</v>
      </c>
    </row>
    <row r="63" spans="1:4">
      <c r="A63" s="465" t="s">
        <v>320</v>
      </c>
      <c r="B63" s="466" t="s">
        <v>321</v>
      </c>
      <c r="C63" s="469" t="s">
        <v>322</v>
      </c>
      <c r="D63" s="472" t="s">
        <v>323</v>
      </c>
    </row>
    <row r="64" spans="1:4">
      <c r="A64" s="465" t="s">
        <v>320</v>
      </c>
      <c r="B64" s="466" t="s">
        <v>321</v>
      </c>
      <c r="C64" s="469" t="s">
        <v>324</v>
      </c>
      <c r="D64" s="472" t="s">
        <v>325</v>
      </c>
    </row>
    <row r="65" spans="1:4">
      <c r="A65" s="465" t="s">
        <v>326</v>
      </c>
      <c r="B65" s="466" t="s">
        <v>327</v>
      </c>
      <c r="C65" s="469" t="s">
        <v>328</v>
      </c>
      <c r="D65" s="472" t="s">
        <v>329</v>
      </c>
    </row>
    <row r="66" spans="1:4">
      <c r="A66" s="465" t="s">
        <v>330</v>
      </c>
      <c r="B66" s="466" t="s">
        <v>331</v>
      </c>
      <c r="C66" s="469" t="s">
        <v>332</v>
      </c>
      <c r="D66" s="472" t="s">
        <v>331</v>
      </c>
    </row>
    <row r="67" spans="1:4">
      <c r="A67" s="465" t="s">
        <v>333</v>
      </c>
      <c r="B67" s="466" t="s">
        <v>334</v>
      </c>
      <c r="C67" s="469" t="s">
        <v>335</v>
      </c>
      <c r="D67" s="472" t="s">
        <v>336</v>
      </c>
    </row>
    <row r="68" spans="1:4">
      <c r="A68" s="465" t="s">
        <v>337</v>
      </c>
      <c r="B68" s="466" t="s">
        <v>338</v>
      </c>
      <c r="C68" s="469" t="s">
        <v>339</v>
      </c>
      <c r="D68" s="472" t="s">
        <v>340</v>
      </c>
    </row>
    <row r="69" spans="1:4">
      <c r="A69" s="465" t="s">
        <v>341</v>
      </c>
      <c r="B69" s="466" t="s">
        <v>342</v>
      </c>
      <c r="C69" s="469" t="s">
        <v>343</v>
      </c>
      <c r="D69" s="472" t="s">
        <v>344</v>
      </c>
    </row>
    <row r="70" spans="1:4">
      <c r="A70" s="465" t="s">
        <v>345</v>
      </c>
      <c r="B70" s="466" t="s">
        <v>346</v>
      </c>
      <c r="C70" s="469" t="s">
        <v>347</v>
      </c>
      <c r="D70" s="472" t="s">
        <v>348</v>
      </c>
    </row>
    <row r="71" spans="1:4">
      <c r="A71" s="465" t="s">
        <v>3330</v>
      </c>
      <c r="B71" s="466" t="s">
        <v>3331</v>
      </c>
      <c r="C71" s="469" t="s">
        <v>3332</v>
      </c>
      <c r="D71" s="472" t="s">
        <v>3333</v>
      </c>
    </row>
    <row r="72" spans="1:4">
      <c r="A72" s="465" t="s">
        <v>349</v>
      </c>
      <c r="B72" s="466" t="s">
        <v>350</v>
      </c>
      <c r="C72" s="469" t="s">
        <v>351</v>
      </c>
      <c r="D72" s="472" t="s">
        <v>350</v>
      </c>
    </row>
    <row r="73" spans="1:4">
      <c r="A73" s="465" t="s">
        <v>349</v>
      </c>
      <c r="B73" s="466" t="s">
        <v>350</v>
      </c>
      <c r="C73" s="469" t="s">
        <v>352</v>
      </c>
      <c r="D73" s="472" t="s">
        <v>353</v>
      </c>
    </row>
    <row r="74" spans="1:4">
      <c r="A74" s="465" t="s">
        <v>349</v>
      </c>
      <c r="B74" s="466" t="s">
        <v>350</v>
      </c>
      <c r="C74" s="469" t="s">
        <v>354</v>
      </c>
      <c r="D74" s="472" t="s">
        <v>355</v>
      </c>
    </row>
    <row r="75" spans="1:4">
      <c r="A75" s="465" t="s">
        <v>356</v>
      </c>
      <c r="B75" s="466" t="s">
        <v>357</v>
      </c>
      <c r="C75" s="469" t="s">
        <v>358</v>
      </c>
      <c r="D75" s="472" t="s">
        <v>359</v>
      </c>
    </row>
    <row r="76" spans="1:4">
      <c r="A76" s="465" t="s">
        <v>360</v>
      </c>
      <c r="B76" s="466" t="s">
        <v>361</v>
      </c>
      <c r="C76" s="469" t="s">
        <v>362</v>
      </c>
      <c r="D76" s="472" t="s">
        <v>363</v>
      </c>
    </row>
    <row r="77" spans="1:4">
      <c r="A77" s="465" t="s">
        <v>364</v>
      </c>
      <c r="B77" s="466" t="s">
        <v>365</v>
      </c>
      <c r="C77" s="469" t="s">
        <v>366</v>
      </c>
      <c r="D77" s="472" t="s">
        <v>365</v>
      </c>
    </row>
    <row r="78" spans="1:4">
      <c r="A78" s="465" t="s">
        <v>367</v>
      </c>
      <c r="B78" s="466" t="s">
        <v>368</v>
      </c>
      <c r="C78" s="469" t="s">
        <v>369</v>
      </c>
      <c r="D78" s="472" t="s">
        <v>368</v>
      </c>
    </row>
    <row r="79" spans="1:4">
      <c r="A79" s="465" t="s">
        <v>370</v>
      </c>
      <c r="B79" s="466" t="s">
        <v>371</v>
      </c>
      <c r="C79" s="469" t="s">
        <v>372</v>
      </c>
      <c r="D79" s="472" t="s">
        <v>373</v>
      </c>
    </row>
    <row r="80" spans="1:4">
      <c r="A80" s="465" t="s">
        <v>370</v>
      </c>
      <c r="B80" s="466" t="s">
        <v>371</v>
      </c>
      <c r="C80" s="469" t="s">
        <v>374</v>
      </c>
      <c r="D80" s="472" t="s">
        <v>375</v>
      </c>
    </row>
    <row r="81" spans="1:4">
      <c r="A81" s="465" t="s">
        <v>376</v>
      </c>
      <c r="B81" s="466" t="s">
        <v>377</v>
      </c>
      <c r="C81" s="469" t="s">
        <v>378</v>
      </c>
      <c r="D81" s="472" t="s">
        <v>379</v>
      </c>
    </row>
    <row r="82" spans="1:4">
      <c r="A82" s="465" t="s">
        <v>380</v>
      </c>
      <c r="B82" s="466" t="s">
        <v>381</v>
      </c>
      <c r="C82" s="469" t="s">
        <v>382</v>
      </c>
      <c r="D82" s="472" t="s">
        <v>383</v>
      </c>
    </row>
    <row r="83" spans="1:4">
      <c r="A83" s="465" t="s">
        <v>380</v>
      </c>
      <c r="B83" s="466" t="s">
        <v>381</v>
      </c>
      <c r="C83" s="469" t="s">
        <v>384</v>
      </c>
      <c r="D83" s="472" t="s">
        <v>385</v>
      </c>
    </row>
    <row r="84" spans="1:4">
      <c r="A84" s="465" t="s">
        <v>386</v>
      </c>
      <c r="B84" s="466" t="s">
        <v>387</v>
      </c>
      <c r="C84" s="469" t="s">
        <v>388</v>
      </c>
      <c r="D84" s="472" t="s">
        <v>389</v>
      </c>
    </row>
    <row r="85" spans="1:4">
      <c r="A85" s="465" t="s">
        <v>390</v>
      </c>
      <c r="B85" s="466" t="s">
        <v>391</v>
      </c>
      <c r="C85" s="469" t="s">
        <v>392</v>
      </c>
      <c r="D85" s="472" t="s">
        <v>393</v>
      </c>
    </row>
    <row r="86" spans="1:4">
      <c r="A86" s="465" t="s">
        <v>390</v>
      </c>
      <c r="B86" s="466" t="s">
        <v>391</v>
      </c>
      <c r="C86" s="469" t="s">
        <v>394</v>
      </c>
      <c r="D86" s="472" t="s">
        <v>395</v>
      </c>
    </row>
    <row r="87" spans="1:4">
      <c r="A87" s="465" t="s">
        <v>396</v>
      </c>
      <c r="B87" s="466" t="s">
        <v>397</v>
      </c>
      <c r="C87" s="469" t="s">
        <v>398</v>
      </c>
      <c r="D87" s="472" t="s">
        <v>399</v>
      </c>
    </row>
    <row r="88" spans="1:4">
      <c r="A88" s="465" t="s">
        <v>396</v>
      </c>
      <c r="B88" s="466" t="s">
        <v>397</v>
      </c>
      <c r="C88" s="469" t="s">
        <v>400</v>
      </c>
      <c r="D88" s="472" t="s">
        <v>401</v>
      </c>
    </row>
    <row r="89" spans="1:4">
      <c r="A89" s="465" t="s">
        <v>3252</v>
      </c>
      <c r="B89" s="466" t="s">
        <v>1039</v>
      </c>
      <c r="C89" s="469" t="s">
        <v>3271</v>
      </c>
      <c r="D89" s="472" t="s">
        <v>1039</v>
      </c>
    </row>
    <row r="90" spans="1:4">
      <c r="A90" s="465" t="s">
        <v>402</v>
      </c>
      <c r="B90" s="466" t="s">
        <v>403</v>
      </c>
      <c r="C90" s="469" t="s">
        <v>404</v>
      </c>
      <c r="D90" s="472" t="s">
        <v>405</v>
      </c>
    </row>
    <row r="91" spans="1:4">
      <c r="A91" s="465" t="s">
        <v>406</v>
      </c>
      <c r="B91" s="466" t="s">
        <v>407</v>
      </c>
      <c r="C91" s="469" t="s">
        <v>408</v>
      </c>
      <c r="D91" s="472" t="s">
        <v>409</v>
      </c>
    </row>
    <row r="92" spans="1:4">
      <c r="A92" s="465" t="s">
        <v>410</v>
      </c>
      <c r="B92" s="466" t="s">
        <v>411</v>
      </c>
      <c r="C92" s="469" t="s">
        <v>412</v>
      </c>
      <c r="D92" s="472" t="s">
        <v>413</v>
      </c>
    </row>
    <row r="93" spans="1:4">
      <c r="A93" s="465" t="s">
        <v>414</v>
      </c>
      <c r="B93" s="466" t="s">
        <v>415</v>
      </c>
      <c r="C93" s="469" t="s">
        <v>416</v>
      </c>
      <c r="D93" s="472" t="s">
        <v>415</v>
      </c>
    </row>
    <row r="94" spans="1:4">
      <c r="A94" s="465" t="s">
        <v>414</v>
      </c>
      <c r="B94" s="466" t="s">
        <v>415</v>
      </c>
      <c r="C94" s="469" t="s">
        <v>417</v>
      </c>
      <c r="D94" s="472" t="s">
        <v>418</v>
      </c>
    </row>
    <row r="95" spans="1:4">
      <c r="A95" s="465" t="s">
        <v>419</v>
      </c>
      <c r="B95" s="466" t="s">
        <v>420</v>
      </c>
      <c r="C95" s="469" t="s">
        <v>421</v>
      </c>
      <c r="D95" s="472" t="s">
        <v>422</v>
      </c>
    </row>
    <row r="96" spans="1:4">
      <c r="A96" s="465" t="s">
        <v>419</v>
      </c>
      <c r="B96" s="466" t="s">
        <v>420</v>
      </c>
      <c r="C96" s="469" t="s">
        <v>423</v>
      </c>
      <c r="D96" s="472" t="s">
        <v>424</v>
      </c>
    </row>
    <row r="97" spans="1:4">
      <c r="A97" s="465" t="s">
        <v>425</v>
      </c>
      <c r="B97" s="466" t="s">
        <v>426</v>
      </c>
      <c r="C97" s="469" t="s">
        <v>427</v>
      </c>
      <c r="D97" s="472" t="s">
        <v>428</v>
      </c>
    </row>
    <row r="98" spans="1:4">
      <c r="A98" s="465" t="s">
        <v>429</v>
      </c>
      <c r="B98" s="466" t="s">
        <v>430</v>
      </c>
      <c r="C98" s="469" t="s">
        <v>431</v>
      </c>
      <c r="D98" s="472" t="s">
        <v>430</v>
      </c>
    </row>
    <row r="99" spans="1:4">
      <c r="A99" s="465" t="s">
        <v>429</v>
      </c>
      <c r="B99" s="466" t="s">
        <v>430</v>
      </c>
      <c r="C99" s="469" t="s">
        <v>432</v>
      </c>
      <c r="D99" s="472" t="s">
        <v>433</v>
      </c>
    </row>
    <row r="100" spans="1:4">
      <c r="A100" s="465" t="s">
        <v>434</v>
      </c>
      <c r="B100" s="466" t="s">
        <v>435</v>
      </c>
      <c r="C100" s="469" t="s">
        <v>436</v>
      </c>
      <c r="D100" s="472" t="s">
        <v>435</v>
      </c>
    </row>
    <row r="101" spans="1:4">
      <c r="A101" s="465" t="s">
        <v>437</v>
      </c>
      <c r="B101" s="466" t="s">
        <v>438</v>
      </c>
      <c r="C101" s="469" t="s">
        <v>439</v>
      </c>
      <c r="D101" s="472" t="s">
        <v>440</v>
      </c>
    </row>
    <row r="102" spans="1:4">
      <c r="A102" s="465" t="s">
        <v>437</v>
      </c>
      <c r="B102" s="466" t="s">
        <v>438</v>
      </c>
      <c r="C102" s="469" t="s">
        <v>441</v>
      </c>
      <c r="D102" s="472" t="s">
        <v>442</v>
      </c>
    </row>
    <row r="103" spans="1:4">
      <c r="A103" s="465" t="s">
        <v>443</v>
      </c>
      <c r="B103" s="466" t="s">
        <v>444</v>
      </c>
      <c r="C103" s="469" t="s">
        <v>445</v>
      </c>
      <c r="D103" s="472" t="s">
        <v>444</v>
      </c>
    </row>
    <row r="104" spans="1:4">
      <c r="A104" s="465" t="s">
        <v>446</v>
      </c>
      <c r="B104" s="466" t="s">
        <v>447</v>
      </c>
      <c r="C104" s="469" t="s">
        <v>448</v>
      </c>
      <c r="D104" s="472" t="s">
        <v>449</v>
      </c>
    </row>
    <row r="105" spans="1:4">
      <c r="A105" s="465" t="s">
        <v>446</v>
      </c>
      <c r="B105" s="466" t="s">
        <v>447</v>
      </c>
      <c r="C105" s="469" t="s">
        <v>450</v>
      </c>
      <c r="D105" s="472" t="s">
        <v>451</v>
      </c>
    </row>
    <row r="106" spans="1:4">
      <c r="A106" s="465" t="s">
        <v>452</v>
      </c>
      <c r="B106" s="466" t="s">
        <v>453</v>
      </c>
      <c r="C106" s="469" t="s">
        <v>454</v>
      </c>
      <c r="D106" s="472" t="s">
        <v>455</v>
      </c>
    </row>
    <row r="107" spans="1:4">
      <c r="A107" s="465" t="s">
        <v>452</v>
      </c>
      <c r="B107" s="466" t="s">
        <v>453</v>
      </c>
      <c r="C107" s="469" t="s">
        <v>456</v>
      </c>
      <c r="D107" s="472" t="s">
        <v>457</v>
      </c>
    </row>
    <row r="108" spans="1:4">
      <c r="A108" s="465" t="s">
        <v>458</v>
      </c>
      <c r="B108" s="466" t="s">
        <v>459</v>
      </c>
      <c r="C108" s="469" t="s">
        <v>460</v>
      </c>
      <c r="D108" s="472" t="s">
        <v>461</v>
      </c>
    </row>
    <row r="109" spans="1:4">
      <c r="A109" s="465" t="s">
        <v>462</v>
      </c>
      <c r="B109" s="466" t="s">
        <v>463</v>
      </c>
      <c r="C109" s="469" t="s">
        <v>464</v>
      </c>
      <c r="D109" s="472" t="s">
        <v>465</v>
      </c>
    </row>
    <row r="110" spans="1:4">
      <c r="A110" s="465" t="s">
        <v>466</v>
      </c>
      <c r="B110" s="466" t="s">
        <v>467</v>
      </c>
      <c r="C110" s="469" t="s">
        <v>468</v>
      </c>
      <c r="D110" s="472" t="s">
        <v>469</v>
      </c>
    </row>
    <row r="111" spans="1:4">
      <c r="A111" s="465" t="s">
        <v>470</v>
      </c>
      <c r="B111" s="466" t="s">
        <v>471</v>
      </c>
      <c r="C111" s="469" t="s">
        <v>472</v>
      </c>
      <c r="D111" s="472" t="s">
        <v>473</v>
      </c>
    </row>
    <row r="112" spans="1:4">
      <c r="A112" s="465" t="s">
        <v>470</v>
      </c>
      <c r="B112" s="466" t="s">
        <v>471</v>
      </c>
      <c r="C112" s="469" t="s">
        <v>474</v>
      </c>
      <c r="D112" s="472" t="s">
        <v>475</v>
      </c>
    </row>
    <row r="113" spans="1:4">
      <c r="A113" s="465" t="s">
        <v>476</v>
      </c>
      <c r="B113" s="466" t="s">
        <v>477</v>
      </c>
      <c r="C113" s="469" t="s">
        <v>478</v>
      </c>
      <c r="D113" s="472" t="s">
        <v>479</v>
      </c>
    </row>
    <row r="114" spans="1:4">
      <c r="A114" s="465" t="s">
        <v>480</v>
      </c>
      <c r="B114" s="466" t="s">
        <v>481</v>
      </c>
      <c r="C114" s="469" t="s">
        <v>482</v>
      </c>
      <c r="D114" s="472" t="s">
        <v>481</v>
      </c>
    </row>
    <row r="115" spans="1:4">
      <c r="A115" s="465" t="s">
        <v>483</v>
      </c>
      <c r="B115" s="466" t="s">
        <v>484</v>
      </c>
      <c r="C115" s="469" t="s">
        <v>485</v>
      </c>
      <c r="D115" s="472" t="s">
        <v>484</v>
      </c>
    </row>
    <row r="116" spans="1:4">
      <c r="A116" s="465" t="s">
        <v>483</v>
      </c>
      <c r="B116" s="466" t="s">
        <v>484</v>
      </c>
      <c r="C116" s="469" t="s">
        <v>486</v>
      </c>
      <c r="D116" s="472" t="s">
        <v>487</v>
      </c>
    </row>
    <row r="117" spans="1:4">
      <c r="A117" s="465" t="s">
        <v>488</v>
      </c>
      <c r="B117" s="466" t="s">
        <v>489</v>
      </c>
      <c r="C117" s="469" t="s">
        <v>490</v>
      </c>
      <c r="D117" s="472" t="s">
        <v>491</v>
      </c>
    </row>
    <row r="118" spans="1:4">
      <c r="A118" s="465" t="s">
        <v>488</v>
      </c>
      <c r="B118" s="466" t="s">
        <v>489</v>
      </c>
      <c r="C118" s="469" t="s">
        <v>492</v>
      </c>
      <c r="D118" s="472" t="s">
        <v>493</v>
      </c>
    </row>
    <row r="119" spans="1:4">
      <c r="A119" s="465" t="s">
        <v>494</v>
      </c>
      <c r="B119" s="466" t="s">
        <v>495</v>
      </c>
      <c r="C119" s="469" t="s">
        <v>496</v>
      </c>
      <c r="D119" s="472" t="s">
        <v>497</v>
      </c>
    </row>
    <row r="120" spans="1:4">
      <c r="A120" s="465" t="s">
        <v>498</v>
      </c>
      <c r="B120" s="466" t="s">
        <v>499</v>
      </c>
      <c r="C120" s="469" t="s">
        <v>500</v>
      </c>
      <c r="D120" s="472" t="s">
        <v>501</v>
      </c>
    </row>
    <row r="121" spans="1:4">
      <c r="A121" s="465" t="s">
        <v>498</v>
      </c>
      <c r="B121" s="466" t="s">
        <v>499</v>
      </c>
      <c r="C121" s="469" t="s">
        <v>502</v>
      </c>
      <c r="D121" s="472" t="s">
        <v>503</v>
      </c>
    </row>
    <row r="122" spans="1:4">
      <c r="A122" s="153" t="s">
        <v>723</v>
      </c>
      <c r="B122" s="466" t="s">
        <v>725</v>
      </c>
      <c r="C122" s="469" t="s">
        <v>3334</v>
      </c>
      <c r="D122" s="472" t="s">
        <v>3335</v>
      </c>
    </row>
    <row r="123" spans="1:4">
      <c r="A123" s="153" t="s">
        <v>723</v>
      </c>
      <c r="B123" s="466" t="s">
        <v>725</v>
      </c>
      <c r="C123" s="469" t="s">
        <v>3336</v>
      </c>
      <c r="D123" s="472" t="s">
        <v>508</v>
      </c>
    </row>
    <row r="124" spans="1:4">
      <c r="A124" s="465" t="s">
        <v>504</v>
      </c>
      <c r="B124" s="466" t="s">
        <v>505</v>
      </c>
      <c r="C124" s="469" t="s">
        <v>506</v>
      </c>
      <c r="D124" s="472" t="s">
        <v>507</v>
      </c>
    </row>
    <row r="125" spans="1:4">
      <c r="A125" s="465" t="s">
        <v>509</v>
      </c>
      <c r="B125" s="466" t="s">
        <v>510</v>
      </c>
      <c r="C125" s="469" t="s">
        <v>511</v>
      </c>
      <c r="D125" s="472" t="s">
        <v>512</v>
      </c>
    </row>
    <row r="126" spans="1:4">
      <c r="A126" s="465" t="s">
        <v>513</v>
      </c>
      <c r="B126" s="466" t="s">
        <v>514</v>
      </c>
      <c r="C126" s="469" t="s">
        <v>515</v>
      </c>
      <c r="D126" s="472" t="s">
        <v>514</v>
      </c>
    </row>
    <row r="127" spans="1:4">
      <c r="A127" s="465" t="s">
        <v>516</v>
      </c>
      <c r="B127" s="466" t="s">
        <v>517</v>
      </c>
      <c r="C127" s="469" t="s">
        <v>518</v>
      </c>
      <c r="D127" s="472" t="s">
        <v>517</v>
      </c>
    </row>
    <row r="128" spans="1:4">
      <c r="A128" s="465" t="s">
        <v>516</v>
      </c>
      <c r="B128" s="466" t="s">
        <v>517</v>
      </c>
      <c r="C128" s="469" t="s">
        <v>519</v>
      </c>
      <c r="D128" s="472" t="s">
        <v>520</v>
      </c>
    </row>
    <row r="129" spans="1:4">
      <c r="A129" s="465" t="s">
        <v>521</v>
      </c>
      <c r="B129" s="466" t="s">
        <v>522</v>
      </c>
      <c r="C129" s="469" t="s">
        <v>523</v>
      </c>
      <c r="D129" s="472" t="s">
        <v>524</v>
      </c>
    </row>
    <row r="130" spans="1:4">
      <c r="A130" s="465" t="s">
        <v>525</v>
      </c>
      <c r="B130" s="466" t="s">
        <v>526</v>
      </c>
      <c r="C130" s="469" t="s">
        <v>527</v>
      </c>
      <c r="D130" s="472" t="s">
        <v>528</v>
      </c>
    </row>
    <row r="131" spans="1:4">
      <c r="A131" s="465" t="s">
        <v>525</v>
      </c>
      <c r="B131" s="466" t="s">
        <v>526</v>
      </c>
      <c r="C131" s="469" t="s">
        <v>529</v>
      </c>
      <c r="D131" s="472" t="s">
        <v>530</v>
      </c>
    </row>
    <row r="132" spans="1:4">
      <c r="A132" s="465" t="s">
        <v>525</v>
      </c>
      <c r="B132" s="466" t="s">
        <v>526</v>
      </c>
      <c r="C132" s="469" t="s">
        <v>531</v>
      </c>
      <c r="D132" s="472" t="s">
        <v>532</v>
      </c>
    </row>
    <row r="133" spans="1:4">
      <c r="A133" s="465" t="s">
        <v>533</v>
      </c>
      <c r="B133" s="466" t="s">
        <v>534</v>
      </c>
      <c r="C133" s="469" t="s">
        <v>535</v>
      </c>
      <c r="D133" s="472" t="s">
        <v>534</v>
      </c>
    </row>
    <row r="134" spans="1:4">
      <c r="A134" s="465" t="s">
        <v>536</v>
      </c>
      <c r="B134" s="466" t="s">
        <v>537</v>
      </c>
      <c r="C134" s="469" t="s">
        <v>538</v>
      </c>
      <c r="D134" s="472" t="s">
        <v>539</v>
      </c>
    </row>
    <row r="135" spans="1:4">
      <c r="A135" s="465" t="s">
        <v>540</v>
      </c>
      <c r="B135" s="466" t="s">
        <v>541</v>
      </c>
      <c r="C135" s="469" t="s">
        <v>542</v>
      </c>
      <c r="D135" s="472" t="s">
        <v>543</v>
      </c>
    </row>
    <row r="136" spans="1:4">
      <c r="A136" s="465" t="s">
        <v>544</v>
      </c>
      <c r="B136" s="466" t="s">
        <v>545</v>
      </c>
      <c r="C136" s="469" t="s">
        <v>546</v>
      </c>
      <c r="D136" s="472" t="s">
        <v>547</v>
      </c>
    </row>
    <row r="137" spans="1:4">
      <c r="A137" s="465" t="s">
        <v>544</v>
      </c>
      <c r="B137" s="466" t="s">
        <v>545</v>
      </c>
      <c r="C137" s="469" t="s">
        <v>548</v>
      </c>
      <c r="D137" s="472" t="s">
        <v>549</v>
      </c>
    </row>
    <row r="138" spans="1:4">
      <c r="A138" s="465" t="s">
        <v>550</v>
      </c>
      <c r="B138" s="466" t="s">
        <v>551</v>
      </c>
      <c r="C138" s="469" t="s">
        <v>552</v>
      </c>
      <c r="D138" s="472" t="s">
        <v>551</v>
      </c>
    </row>
    <row r="139" spans="1:4">
      <c r="A139" s="465" t="s">
        <v>553</v>
      </c>
      <c r="B139" s="466" t="s">
        <v>554</v>
      </c>
      <c r="C139" s="469" t="s">
        <v>555</v>
      </c>
      <c r="D139" s="472" t="s">
        <v>556</v>
      </c>
    </row>
    <row r="140" spans="1:4">
      <c r="A140" s="465" t="s">
        <v>553</v>
      </c>
      <c r="B140" s="466" t="s">
        <v>554</v>
      </c>
      <c r="C140" s="469" t="s">
        <v>557</v>
      </c>
      <c r="D140" s="472" t="s">
        <v>558</v>
      </c>
    </row>
    <row r="141" spans="1:4">
      <c r="A141" s="465" t="s">
        <v>559</v>
      </c>
      <c r="B141" s="466" t="s">
        <v>560</v>
      </c>
      <c r="C141" s="469" t="s">
        <v>561</v>
      </c>
      <c r="D141" s="472" t="s">
        <v>562</v>
      </c>
    </row>
    <row r="142" spans="1:4">
      <c r="A142" s="465" t="s">
        <v>563</v>
      </c>
      <c r="B142" s="466" t="s">
        <v>564</v>
      </c>
      <c r="C142" s="469" t="s">
        <v>565</v>
      </c>
      <c r="D142" s="472" t="s">
        <v>566</v>
      </c>
    </row>
    <row r="143" spans="1:4">
      <c r="A143" s="465" t="s">
        <v>567</v>
      </c>
      <c r="B143" s="466" t="s">
        <v>568</v>
      </c>
      <c r="C143" s="469" t="s">
        <v>569</v>
      </c>
      <c r="D143" s="472" t="s">
        <v>570</v>
      </c>
    </row>
    <row r="144" spans="1:4">
      <c r="A144" s="465" t="s">
        <v>571</v>
      </c>
      <c r="B144" s="466" t="s">
        <v>3253</v>
      </c>
      <c r="C144" s="469" t="s">
        <v>572</v>
      </c>
      <c r="D144" s="472" t="s">
        <v>573</v>
      </c>
    </row>
    <row r="145" spans="1:4">
      <c r="A145" s="465" t="s">
        <v>3337</v>
      </c>
      <c r="B145" s="466" t="s">
        <v>3338</v>
      </c>
      <c r="C145" s="469" t="s">
        <v>3339</v>
      </c>
      <c r="D145" s="472" t="s">
        <v>3274</v>
      </c>
    </row>
    <row r="146" spans="1:4">
      <c r="A146" s="465" t="s">
        <v>574</v>
      </c>
      <c r="B146" s="466" t="s">
        <v>575</v>
      </c>
      <c r="C146" s="469" t="s">
        <v>576</v>
      </c>
      <c r="D146" s="472" t="s">
        <v>577</v>
      </c>
    </row>
    <row r="147" spans="1:4">
      <c r="A147" s="465" t="s">
        <v>578</v>
      </c>
      <c r="B147" s="466" t="s">
        <v>579</v>
      </c>
      <c r="C147" s="469" t="s">
        <v>580</v>
      </c>
      <c r="D147" s="472" t="s">
        <v>581</v>
      </c>
    </row>
    <row r="148" spans="1:4">
      <c r="A148" s="465" t="s">
        <v>582</v>
      </c>
      <c r="B148" s="466" t="s">
        <v>583</v>
      </c>
      <c r="C148" s="469" t="s">
        <v>584</v>
      </c>
      <c r="D148" s="472" t="s">
        <v>585</v>
      </c>
    </row>
    <row r="149" spans="1:4">
      <c r="A149" s="465" t="s">
        <v>586</v>
      </c>
      <c r="B149" s="466" t="s">
        <v>587</v>
      </c>
      <c r="C149" s="469" t="s">
        <v>588</v>
      </c>
      <c r="D149" s="472" t="s">
        <v>589</v>
      </c>
    </row>
    <row r="150" spans="1:4">
      <c r="A150" s="465" t="s">
        <v>590</v>
      </c>
      <c r="B150" s="466" t="s">
        <v>591</v>
      </c>
      <c r="C150" s="469" t="s">
        <v>592</v>
      </c>
      <c r="D150" s="472" t="s">
        <v>593</v>
      </c>
    </row>
    <row r="151" spans="1:4">
      <c r="A151" s="465" t="s">
        <v>594</v>
      </c>
      <c r="B151" s="466" t="s">
        <v>595</v>
      </c>
      <c r="C151" s="469" t="s">
        <v>596</v>
      </c>
      <c r="D151" s="472" t="s">
        <v>597</v>
      </c>
    </row>
    <row r="152" spans="1:4">
      <c r="A152" s="465" t="s">
        <v>598</v>
      </c>
      <c r="B152" s="466" t="s">
        <v>599</v>
      </c>
      <c r="C152" s="469" t="s">
        <v>600</v>
      </c>
      <c r="D152" s="472" t="s">
        <v>601</v>
      </c>
    </row>
    <row r="153" spans="1:4">
      <c r="A153" s="465" t="s">
        <v>598</v>
      </c>
      <c r="B153" s="466" t="s">
        <v>599</v>
      </c>
      <c r="C153" s="469" t="s">
        <v>602</v>
      </c>
      <c r="D153" s="472" t="s">
        <v>603</v>
      </c>
    </row>
    <row r="154" spans="1:4">
      <c r="A154" s="465" t="s">
        <v>604</v>
      </c>
      <c r="B154" s="466" t="s">
        <v>605</v>
      </c>
      <c r="C154" s="469" t="s">
        <v>606</v>
      </c>
      <c r="D154" s="472" t="s">
        <v>605</v>
      </c>
    </row>
    <row r="155" spans="1:4">
      <c r="A155" s="465" t="s">
        <v>607</v>
      </c>
      <c r="B155" s="466" t="s">
        <v>608</v>
      </c>
      <c r="C155" s="469" t="s">
        <v>609</v>
      </c>
      <c r="D155" s="472" t="s">
        <v>610</v>
      </c>
    </row>
    <row r="156" spans="1:4">
      <c r="A156" s="465" t="s">
        <v>611</v>
      </c>
      <c r="B156" s="466" t="s">
        <v>612</v>
      </c>
      <c r="C156" s="469" t="s">
        <v>613</v>
      </c>
      <c r="D156" s="472" t="s">
        <v>614</v>
      </c>
    </row>
    <row r="157" spans="1:4">
      <c r="A157" s="465" t="s">
        <v>615</v>
      </c>
      <c r="B157" s="466" t="s">
        <v>616</v>
      </c>
      <c r="C157" s="469" t="s">
        <v>617</v>
      </c>
      <c r="D157" s="472" t="s">
        <v>618</v>
      </c>
    </row>
    <row r="158" spans="1:4">
      <c r="A158" s="465" t="s">
        <v>619</v>
      </c>
      <c r="B158" s="466" t="s">
        <v>620</v>
      </c>
      <c r="C158" s="469" t="s">
        <v>621</v>
      </c>
      <c r="D158" s="472" t="s">
        <v>620</v>
      </c>
    </row>
    <row r="159" spans="1:4">
      <c r="A159" s="465" t="s">
        <v>622</v>
      </c>
      <c r="B159" s="466" t="s">
        <v>623</v>
      </c>
      <c r="C159" s="469" t="s">
        <v>624</v>
      </c>
      <c r="D159" s="472" t="s">
        <v>625</v>
      </c>
    </row>
    <row r="160" spans="1:4">
      <c r="A160" s="465" t="s">
        <v>622</v>
      </c>
      <c r="B160" s="466" t="s">
        <v>623</v>
      </c>
      <c r="C160" s="469" t="s">
        <v>626</v>
      </c>
      <c r="D160" s="472" t="s">
        <v>627</v>
      </c>
    </row>
    <row r="161" spans="1:4">
      <c r="A161" s="465" t="s">
        <v>628</v>
      </c>
      <c r="B161" s="466" t="s">
        <v>629</v>
      </c>
      <c r="C161" s="469" t="s">
        <v>630</v>
      </c>
      <c r="D161" s="472" t="s">
        <v>631</v>
      </c>
    </row>
    <row r="162" spans="1:4">
      <c r="A162" s="465" t="s">
        <v>632</v>
      </c>
      <c r="B162" s="466" t="s">
        <v>633</v>
      </c>
      <c r="C162" s="469" t="s">
        <v>634</v>
      </c>
      <c r="D162" s="472" t="s">
        <v>635</v>
      </c>
    </row>
    <row r="163" spans="1:4">
      <c r="A163" s="465" t="s">
        <v>632</v>
      </c>
      <c r="B163" s="466" t="s">
        <v>633</v>
      </c>
      <c r="C163" s="469" t="s">
        <v>636</v>
      </c>
      <c r="D163" s="472" t="s">
        <v>637</v>
      </c>
    </row>
    <row r="164" spans="1:4">
      <c r="A164" s="465" t="s">
        <v>3295</v>
      </c>
      <c r="B164" s="466" t="s">
        <v>3298</v>
      </c>
      <c r="C164" s="469" t="s">
        <v>638</v>
      </c>
      <c r="D164" s="472" t="s">
        <v>639</v>
      </c>
    </row>
    <row r="165" spans="1:4">
      <c r="A165" s="465" t="s">
        <v>640</v>
      </c>
      <c r="B165" s="466" t="s">
        <v>641</v>
      </c>
      <c r="C165" s="469" t="s">
        <v>642</v>
      </c>
      <c r="D165" s="472" t="s">
        <v>641</v>
      </c>
    </row>
    <row r="166" spans="1:4">
      <c r="A166" s="465" t="s">
        <v>643</v>
      </c>
      <c r="B166" s="466" t="s">
        <v>644</v>
      </c>
      <c r="C166" s="469" t="s">
        <v>645</v>
      </c>
      <c r="D166" s="472" t="s">
        <v>646</v>
      </c>
    </row>
    <row r="167" spans="1:4">
      <c r="A167" s="465" t="s">
        <v>643</v>
      </c>
      <c r="B167" s="466" t="s">
        <v>644</v>
      </c>
      <c r="C167" s="469" t="s">
        <v>647</v>
      </c>
      <c r="D167" s="472" t="s">
        <v>648</v>
      </c>
    </row>
    <row r="168" spans="1:4">
      <c r="A168" s="465" t="s">
        <v>649</v>
      </c>
      <c r="B168" s="466" t="s">
        <v>650</v>
      </c>
      <c r="C168" s="469" t="s">
        <v>651</v>
      </c>
      <c r="D168" s="472" t="s">
        <v>652</v>
      </c>
    </row>
    <row r="169" spans="1:4">
      <c r="A169" s="465" t="s">
        <v>653</v>
      </c>
      <c r="B169" s="466" t="s">
        <v>654</v>
      </c>
      <c r="C169" s="469" t="s">
        <v>655</v>
      </c>
      <c r="D169" s="472" t="s">
        <v>656</v>
      </c>
    </row>
    <row r="170" spans="1:4">
      <c r="A170" s="465" t="s">
        <v>657</v>
      </c>
      <c r="B170" s="466" t="s">
        <v>658</v>
      </c>
      <c r="C170" s="469" t="s">
        <v>659</v>
      </c>
      <c r="D170" s="472" t="s">
        <v>660</v>
      </c>
    </row>
    <row r="171" spans="1:4">
      <c r="A171" s="465" t="s">
        <v>661</v>
      </c>
      <c r="B171" s="466" t="s">
        <v>662</v>
      </c>
      <c r="C171" s="469" t="s">
        <v>663</v>
      </c>
      <c r="D171" s="472" t="s">
        <v>664</v>
      </c>
    </row>
    <row r="172" spans="1:4">
      <c r="A172" s="465" t="s">
        <v>665</v>
      </c>
      <c r="B172" s="466" t="s">
        <v>666</v>
      </c>
      <c r="C172" s="469" t="s">
        <v>667</v>
      </c>
      <c r="D172" s="472" t="s">
        <v>668</v>
      </c>
    </row>
    <row r="173" spans="1:4">
      <c r="A173" s="465" t="s">
        <v>665</v>
      </c>
      <c r="B173" s="466" t="s">
        <v>666</v>
      </c>
      <c r="C173" s="469" t="s">
        <v>669</v>
      </c>
      <c r="D173" s="472" t="s">
        <v>670</v>
      </c>
    </row>
    <row r="174" spans="1:4">
      <c r="A174" s="465" t="s">
        <v>671</v>
      </c>
      <c r="B174" s="466" t="s">
        <v>672</v>
      </c>
      <c r="C174" s="469" t="s">
        <v>673</v>
      </c>
      <c r="D174" s="472" t="s">
        <v>674</v>
      </c>
    </row>
    <row r="175" spans="1:4">
      <c r="A175" s="465" t="s">
        <v>671</v>
      </c>
      <c r="B175" s="466" t="s">
        <v>672</v>
      </c>
      <c r="C175" s="469" t="s">
        <v>675</v>
      </c>
      <c r="D175" s="472" t="s">
        <v>676</v>
      </c>
    </row>
    <row r="176" spans="1:4">
      <c r="A176" s="465" t="s">
        <v>677</v>
      </c>
      <c r="B176" s="466" t="s">
        <v>678</v>
      </c>
      <c r="C176" s="469" t="s">
        <v>679</v>
      </c>
      <c r="D176" s="472" t="s">
        <v>680</v>
      </c>
    </row>
    <row r="177" spans="1:4">
      <c r="A177" s="465" t="s">
        <v>681</v>
      </c>
      <c r="B177" s="466" t="s">
        <v>682</v>
      </c>
      <c r="C177" s="469" t="s">
        <v>683</v>
      </c>
      <c r="D177" s="472" t="s">
        <v>684</v>
      </c>
    </row>
    <row r="178" spans="1:4">
      <c r="A178" s="465" t="s">
        <v>681</v>
      </c>
      <c r="B178" s="466" t="s">
        <v>682</v>
      </c>
      <c r="C178" s="469" t="s">
        <v>685</v>
      </c>
      <c r="D178" s="472" t="s">
        <v>686</v>
      </c>
    </row>
    <row r="179" spans="1:4">
      <c r="A179" s="465" t="s">
        <v>687</v>
      </c>
      <c r="B179" s="466" t="s">
        <v>688</v>
      </c>
      <c r="C179" s="469" t="s">
        <v>689</v>
      </c>
      <c r="D179" s="472" t="s">
        <v>690</v>
      </c>
    </row>
    <row r="180" spans="1:4">
      <c r="A180" s="465" t="s">
        <v>691</v>
      </c>
      <c r="B180" s="466" t="s">
        <v>692</v>
      </c>
      <c r="C180" s="469" t="s">
        <v>693</v>
      </c>
      <c r="D180" s="472" t="s">
        <v>694</v>
      </c>
    </row>
    <row r="181" spans="1:4">
      <c r="A181" s="465" t="s">
        <v>691</v>
      </c>
      <c r="B181" s="466" t="s">
        <v>692</v>
      </c>
      <c r="C181" s="469" t="s">
        <v>695</v>
      </c>
      <c r="D181" s="472" t="s">
        <v>696</v>
      </c>
    </row>
    <row r="182" spans="1:4">
      <c r="A182" s="465" t="s">
        <v>697</v>
      </c>
      <c r="B182" s="466" t="s">
        <v>698</v>
      </c>
      <c r="C182" s="469" t="s">
        <v>699</v>
      </c>
      <c r="D182" s="472" t="s">
        <v>700</v>
      </c>
    </row>
    <row r="183" spans="1:4">
      <c r="A183" s="465" t="s">
        <v>697</v>
      </c>
      <c r="B183" s="466" t="s">
        <v>698</v>
      </c>
      <c r="C183" s="469" t="s">
        <v>701</v>
      </c>
      <c r="D183" s="472" t="s">
        <v>702</v>
      </c>
    </row>
    <row r="184" spans="1:4">
      <c r="A184" s="465" t="s">
        <v>703</v>
      </c>
      <c r="B184" s="466" t="s">
        <v>704</v>
      </c>
      <c r="C184" s="469" t="s">
        <v>705</v>
      </c>
      <c r="D184" s="472" t="s">
        <v>706</v>
      </c>
    </row>
    <row r="185" spans="1:4">
      <c r="A185" s="465" t="s">
        <v>703</v>
      </c>
      <c r="B185" s="466" t="s">
        <v>704</v>
      </c>
      <c r="C185" s="469" t="s">
        <v>707</v>
      </c>
      <c r="D185" s="472" t="s">
        <v>708</v>
      </c>
    </row>
    <row r="186" spans="1:4">
      <c r="A186" s="465" t="s">
        <v>709</v>
      </c>
      <c r="B186" s="466" t="s">
        <v>710</v>
      </c>
      <c r="C186" s="469" t="s">
        <v>711</v>
      </c>
      <c r="D186" s="472" t="s">
        <v>712</v>
      </c>
    </row>
    <row r="187" spans="1:4">
      <c r="A187" s="465" t="s">
        <v>713</v>
      </c>
      <c r="B187" s="466" t="s">
        <v>714</v>
      </c>
      <c r="C187" s="469" t="s">
        <v>715</v>
      </c>
      <c r="D187" s="472" t="s">
        <v>716</v>
      </c>
    </row>
    <row r="188" spans="1:4">
      <c r="A188" s="465" t="s">
        <v>713</v>
      </c>
      <c r="B188" s="466" t="s">
        <v>714</v>
      </c>
      <c r="C188" s="469" t="s">
        <v>717</v>
      </c>
      <c r="D188" s="472" t="s">
        <v>718</v>
      </c>
    </row>
    <row r="189" spans="1:4">
      <c r="A189" s="465" t="s">
        <v>719</v>
      </c>
      <c r="B189" s="466" t="s">
        <v>720</v>
      </c>
      <c r="C189" s="469" t="s">
        <v>721</v>
      </c>
      <c r="D189" s="472" t="s">
        <v>722</v>
      </c>
    </row>
    <row r="190" spans="1:4">
      <c r="A190" s="465" t="s">
        <v>723</v>
      </c>
      <c r="B190" s="466" t="s">
        <v>725</v>
      </c>
      <c r="C190" s="469" t="s">
        <v>724</v>
      </c>
      <c r="D190" s="472" t="s">
        <v>725</v>
      </c>
    </row>
    <row r="191" spans="1:4">
      <c r="A191" s="465" t="s">
        <v>726</v>
      </c>
      <c r="B191" s="466" t="s">
        <v>727</v>
      </c>
      <c r="C191" s="469" t="s">
        <v>728</v>
      </c>
      <c r="D191" s="472" t="s">
        <v>729</v>
      </c>
    </row>
    <row r="192" spans="1:4">
      <c r="A192" s="465" t="s">
        <v>730</v>
      </c>
      <c r="B192" s="466" t="s">
        <v>731</v>
      </c>
      <c r="C192" s="469" t="s">
        <v>732</v>
      </c>
      <c r="D192" s="472" t="s">
        <v>733</v>
      </c>
    </row>
    <row r="193" spans="1:4">
      <c r="A193" s="465" t="s">
        <v>734</v>
      </c>
      <c r="B193" s="466" t="s">
        <v>735</v>
      </c>
      <c r="C193" s="469" t="s">
        <v>736</v>
      </c>
      <c r="D193" s="472" t="s">
        <v>737</v>
      </c>
    </row>
    <row r="194" spans="1:4">
      <c r="A194" s="465" t="s">
        <v>738</v>
      </c>
      <c r="B194" s="466" t="s">
        <v>739</v>
      </c>
      <c r="C194" s="469" t="s">
        <v>740</v>
      </c>
      <c r="D194" s="472" t="s">
        <v>739</v>
      </c>
    </row>
    <row r="195" spans="1:4">
      <c r="A195" s="465" t="s">
        <v>741</v>
      </c>
      <c r="B195" s="466" t="s">
        <v>742</v>
      </c>
      <c r="C195" s="469" t="s">
        <v>743</v>
      </c>
      <c r="D195" s="472" t="s">
        <v>742</v>
      </c>
    </row>
    <row r="196" spans="1:4">
      <c r="A196" s="465" t="s">
        <v>741</v>
      </c>
      <c r="B196" s="466" t="s">
        <v>742</v>
      </c>
      <c r="C196" s="469" t="s">
        <v>744</v>
      </c>
      <c r="D196" s="472" t="s">
        <v>745</v>
      </c>
    </row>
    <row r="197" spans="1:4">
      <c r="A197" s="465" t="s">
        <v>746</v>
      </c>
      <c r="B197" s="466" t="s">
        <v>747</v>
      </c>
      <c r="C197" s="469" t="s">
        <v>748</v>
      </c>
      <c r="D197" s="472" t="s">
        <v>747</v>
      </c>
    </row>
    <row r="198" spans="1:4">
      <c r="A198" s="465" t="s">
        <v>749</v>
      </c>
      <c r="B198" s="466" t="s">
        <v>750</v>
      </c>
      <c r="C198" s="469" t="s">
        <v>751</v>
      </c>
      <c r="D198" s="472" t="s">
        <v>752</v>
      </c>
    </row>
    <row r="199" spans="1:4">
      <c r="A199" s="465" t="s">
        <v>753</v>
      </c>
      <c r="B199" s="466" t="s">
        <v>754</v>
      </c>
      <c r="C199" s="469" t="s">
        <v>755</v>
      </c>
      <c r="D199" s="472" t="s">
        <v>754</v>
      </c>
    </row>
    <row r="200" spans="1:4">
      <c r="A200" s="465" t="s">
        <v>757</v>
      </c>
      <c r="B200" s="466" t="s">
        <v>758</v>
      </c>
      <c r="C200" s="469" t="s">
        <v>759</v>
      </c>
      <c r="D200" s="472" t="s">
        <v>760</v>
      </c>
    </row>
    <row r="201" spans="1:4">
      <c r="A201" s="465" t="s">
        <v>761</v>
      </c>
      <c r="B201" s="466" t="s">
        <v>762</v>
      </c>
      <c r="C201" s="469" t="s">
        <v>763</v>
      </c>
      <c r="D201" s="472" t="s">
        <v>764</v>
      </c>
    </row>
    <row r="202" spans="1:4">
      <c r="A202" s="465" t="s">
        <v>761</v>
      </c>
      <c r="B202" s="466" t="s">
        <v>762</v>
      </c>
      <c r="C202" s="469" t="s">
        <v>765</v>
      </c>
      <c r="D202" s="472" t="s">
        <v>766</v>
      </c>
    </row>
    <row r="203" spans="1:4">
      <c r="A203" s="465" t="s">
        <v>767</v>
      </c>
      <c r="B203" s="466" t="s">
        <v>768</v>
      </c>
      <c r="C203" s="469" t="s">
        <v>769</v>
      </c>
      <c r="D203" s="472" t="s">
        <v>768</v>
      </c>
    </row>
    <row r="204" spans="1:4">
      <c r="A204" s="465" t="s">
        <v>770</v>
      </c>
      <c r="B204" s="466" t="s">
        <v>771</v>
      </c>
      <c r="C204" s="469" t="s">
        <v>772</v>
      </c>
      <c r="D204" s="472" t="s">
        <v>773</v>
      </c>
    </row>
    <row r="205" spans="1:4">
      <c r="A205" s="465" t="s">
        <v>774</v>
      </c>
      <c r="B205" s="466" t="s">
        <v>775</v>
      </c>
      <c r="C205" s="469" t="s">
        <v>776</v>
      </c>
      <c r="D205" s="472" t="s">
        <v>775</v>
      </c>
    </row>
    <row r="206" spans="1:4">
      <c r="A206" s="465" t="s">
        <v>777</v>
      </c>
      <c r="B206" s="466" t="s">
        <v>778</v>
      </c>
      <c r="C206" s="469" t="s">
        <v>779</v>
      </c>
      <c r="D206" s="472" t="s">
        <v>778</v>
      </c>
    </row>
    <row r="207" spans="1:4">
      <c r="A207" s="465" t="s">
        <v>780</v>
      </c>
      <c r="B207" s="466" t="s">
        <v>781</v>
      </c>
      <c r="C207" s="469" t="s">
        <v>782</v>
      </c>
      <c r="D207" s="472" t="s">
        <v>781</v>
      </c>
    </row>
    <row r="208" spans="1:4">
      <c r="A208" s="465" t="s">
        <v>783</v>
      </c>
      <c r="B208" s="466" t="s">
        <v>784</v>
      </c>
      <c r="C208" s="469" t="s">
        <v>785</v>
      </c>
      <c r="D208" s="472" t="s">
        <v>786</v>
      </c>
    </row>
    <row r="209" spans="1:4">
      <c r="A209" s="465" t="s">
        <v>783</v>
      </c>
      <c r="B209" s="466" t="s">
        <v>784</v>
      </c>
      <c r="C209" s="469" t="s">
        <v>787</v>
      </c>
      <c r="D209" s="472" t="s">
        <v>788</v>
      </c>
    </row>
    <row r="210" spans="1:4">
      <c r="A210" s="465" t="s">
        <v>789</v>
      </c>
      <c r="B210" s="466" t="s">
        <v>790</v>
      </c>
      <c r="C210" s="469" t="s">
        <v>791</v>
      </c>
      <c r="D210" s="472" t="s">
        <v>790</v>
      </c>
    </row>
    <row r="211" spans="1:4">
      <c r="A211" s="465" t="s">
        <v>789</v>
      </c>
      <c r="B211" s="466" t="s">
        <v>790</v>
      </c>
      <c r="C211" s="469" t="s">
        <v>792</v>
      </c>
      <c r="D211" s="472" t="s">
        <v>793</v>
      </c>
    </row>
    <row r="212" spans="1:4">
      <c r="A212" s="465" t="s">
        <v>794</v>
      </c>
      <c r="B212" s="466" t="s">
        <v>795</v>
      </c>
      <c r="C212" s="469" t="s">
        <v>796</v>
      </c>
      <c r="D212" s="472" t="s">
        <v>797</v>
      </c>
    </row>
    <row r="213" spans="1:4">
      <c r="A213" s="465" t="s">
        <v>794</v>
      </c>
      <c r="B213" s="466" t="s">
        <v>795</v>
      </c>
      <c r="C213" s="469" t="s">
        <v>798</v>
      </c>
      <c r="D213" s="472" t="s">
        <v>799</v>
      </c>
    </row>
    <row r="214" spans="1:4">
      <c r="A214" s="465" t="s">
        <v>800</v>
      </c>
      <c r="B214" s="466" t="s">
        <v>801</v>
      </c>
      <c r="C214" s="469" t="s">
        <v>802</v>
      </c>
      <c r="D214" s="472" t="s">
        <v>803</v>
      </c>
    </row>
    <row r="215" spans="1:4">
      <c r="A215" s="465" t="s">
        <v>800</v>
      </c>
      <c r="B215" s="466" t="s">
        <v>801</v>
      </c>
      <c r="C215" s="469" t="s">
        <v>804</v>
      </c>
      <c r="D215" s="472" t="s">
        <v>805</v>
      </c>
    </row>
    <row r="216" spans="1:4">
      <c r="A216" s="465" t="s">
        <v>806</v>
      </c>
      <c r="B216" s="466" t="s">
        <v>807</v>
      </c>
      <c r="C216" s="469" t="s">
        <v>808</v>
      </c>
      <c r="D216" s="472" t="s">
        <v>809</v>
      </c>
    </row>
    <row r="217" spans="1:4">
      <c r="A217" s="465" t="s">
        <v>810</v>
      </c>
      <c r="B217" s="466" t="s">
        <v>811</v>
      </c>
      <c r="C217" s="469" t="s">
        <v>812</v>
      </c>
      <c r="D217" s="472" t="s">
        <v>813</v>
      </c>
    </row>
    <row r="218" spans="1:4">
      <c r="A218" s="465" t="s">
        <v>814</v>
      </c>
      <c r="B218" s="466" t="s">
        <v>815</v>
      </c>
      <c r="C218" s="469" t="s">
        <v>816</v>
      </c>
      <c r="D218" s="472" t="s">
        <v>817</v>
      </c>
    </row>
    <row r="219" spans="1:4">
      <c r="A219" s="465" t="s">
        <v>818</v>
      </c>
      <c r="B219" s="466" t="s">
        <v>819</v>
      </c>
      <c r="C219" s="469" t="s">
        <v>820</v>
      </c>
      <c r="D219" s="472" t="s">
        <v>819</v>
      </c>
    </row>
    <row r="220" spans="1:4">
      <c r="A220" s="465" t="s">
        <v>821</v>
      </c>
      <c r="B220" s="466" t="s">
        <v>822</v>
      </c>
      <c r="C220" s="469" t="s">
        <v>823</v>
      </c>
      <c r="D220" s="472" t="s">
        <v>822</v>
      </c>
    </row>
    <row r="221" spans="1:4">
      <c r="A221" s="465" t="s">
        <v>824</v>
      </c>
      <c r="B221" s="466" t="s">
        <v>825</v>
      </c>
      <c r="C221" s="469" t="s">
        <v>826</v>
      </c>
      <c r="D221" s="472" t="s">
        <v>825</v>
      </c>
    </row>
    <row r="222" spans="1:4">
      <c r="A222" s="465" t="s">
        <v>824</v>
      </c>
      <c r="B222" s="466" t="s">
        <v>825</v>
      </c>
      <c r="C222" s="469" t="s">
        <v>827</v>
      </c>
      <c r="D222" s="472" t="s">
        <v>828</v>
      </c>
    </row>
    <row r="223" spans="1:4">
      <c r="A223" s="465" t="s">
        <v>829</v>
      </c>
      <c r="B223" s="466" t="s">
        <v>830</v>
      </c>
      <c r="C223" s="469" t="s">
        <v>831</v>
      </c>
      <c r="D223" s="472" t="s">
        <v>830</v>
      </c>
    </row>
    <row r="224" spans="1:4">
      <c r="A224" s="465" t="s">
        <v>829</v>
      </c>
      <c r="B224" s="466" t="s">
        <v>830</v>
      </c>
      <c r="C224" s="469" t="s">
        <v>832</v>
      </c>
      <c r="D224" s="472" t="s">
        <v>833</v>
      </c>
    </row>
    <row r="225" spans="1:4">
      <c r="A225" s="465" t="s">
        <v>834</v>
      </c>
      <c r="B225" s="466" t="s">
        <v>835</v>
      </c>
      <c r="C225" s="469" t="s">
        <v>836</v>
      </c>
      <c r="D225" s="472" t="s">
        <v>835</v>
      </c>
    </row>
    <row r="226" spans="1:4">
      <c r="A226" s="465" t="s">
        <v>837</v>
      </c>
      <c r="B226" s="466" t="s">
        <v>838</v>
      </c>
      <c r="C226" s="469" t="s">
        <v>839</v>
      </c>
      <c r="D226" s="472" t="s">
        <v>838</v>
      </c>
    </row>
    <row r="227" spans="1:4">
      <c r="A227" s="465" t="s">
        <v>840</v>
      </c>
      <c r="B227" s="466" t="s">
        <v>841</v>
      </c>
      <c r="C227" s="469" t="s">
        <v>842</v>
      </c>
      <c r="D227" s="472" t="s">
        <v>843</v>
      </c>
    </row>
    <row r="228" spans="1:4">
      <c r="A228" s="465" t="s">
        <v>840</v>
      </c>
      <c r="B228" s="466" t="s">
        <v>841</v>
      </c>
      <c r="C228" s="469" t="s">
        <v>844</v>
      </c>
      <c r="D228" s="472" t="s">
        <v>845</v>
      </c>
    </row>
    <row r="229" spans="1:4">
      <c r="A229" s="465" t="s">
        <v>846</v>
      </c>
      <c r="B229" s="466" t="s">
        <v>847</v>
      </c>
      <c r="C229" s="469" t="s">
        <v>848</v>
      </c>
      <c r="D229" s="472" t="s">
        <v>849</v>
      </c>
    </row>
    <row r="230" spans="1:4">
      <c r="A230" s="465" t="s">
        <v>850</v>
      </c>
      <c r="B230" s="466" t="s">
        <v>851</v>
      </c>
      <c r="C230" s="469" t="s">
        <v>852</v>
      </c>
      <c r="D230" s="472" t="s">
        <v>853</v>
      </c>
    </row>
    <row r="231" spans="1:4">
      <c r="A231" s="465" t="s">
        <v>854</v>
      </c>
      <c r="B231" s="466" t="s">
        <v>855</v>
      </c>
      <c r="C231" s="469" t="s">
        <v>856</v>
      </c>
      <c r="D231" s="472" t="s">
        <v>855</v>
      </c>
    </row>
    <row r="232" spans="1:4">
      <c r="A232" s="465" t="s">
        <v>854</v>
      </c>
      <c r="B232" s="466" t="s">
        <v>855</v>
      </c>
      <c r="C232" s="469" t="s">
        <v>857</v>
      </c>
      <c r="D232" s="472" t="s">
        <v>858</v>
      </c>
    </row>
    <row r="233" spans="1:4">
      <c r="A233" s="465" t="s">
        <v>859</v>
      </c>
      <c r="B233" s="466" t="s">
        <v>860</v>
      </c>
      <c r="C233" s="469" t="s">
        <v>861</v>
      </c>
      <c r="D233" s="472" t="s">
        <v>862</v>
      </c>
    </row>
    <row r="234" spans="1:4">
      <c r="A234" s="465" t="s">
        <v>863</v>
      </c>
      <c r="B234" s="466" t="s">
        <v>864</v>
      </c>
      <c r="C234" s="469" t="s">
        <v>865</v>
      </c>
      <c r="D234" s="472" t="s">
        <v>864</v>
      </c>
    </row>
    <row r="235" spans="1:4">
      <c r="A235" s="465" t="s">
        <v>866</v>
      </c>
      <c r="B235" s="466" t="s">
        <v>867</v>
      </c>
      <c r="C235" s="469" t="s">
        <v>868</v>
      </c>
      <c r="D235" s="472" t="s">
        <v>867</v>
      </c>
    </row>
    <row r="236" spans="1:4">
      <c r="A236" s="465" t="s">
        <v>869</v>
      </c>
      <c r="B236" s="466" t="s">
        <v>870</v>
      </c>
      <c r="C236" s="469" t="s">
        <v>871</v>
      </c>
      <c r="D236" s="472" t="s">
        <v>870</v>
      </c>
    </row>
    <row r="237" spans="1:4">
      <c r="A237" s="465" t="s">
        <v>869</v>
      </c>
      <c r="B237" s="466" t="s">
        <v>870</v>
      </c>
      <c r="C237" s="469" t="s">
        <v>872</v>
      </c>
      <c r="D237" s="472" t="s">
        <v>873</v>
      </c>
    </row>
    <row r="238" spans="1:4">
      <c r="A238" s="465" t="s">
        <v>874</v>
      </c>
      <c r="B238" s="466" t="s">
        <v>875</v>
      </c>
      <c r="C238" s="469" t="s">
        <v>876</v>
      </c>
      <c r="D238" s="472" t="s">
        <v>875</v>
      </c>
    </row>
    <row r="239" spans="1:4">
      <c r="A239" s="465" t="s">
        <v>874</v>
      </c>
      <c r="B239" s="466" t="s">
        <v>875</v>
      </c>
      <c r="C239" s="469" t="s">
        <v>877</v>
      </c>
      <c r="D239" s="472" t="s">
        <v>878</v>
      </c>
    </row>
    <row r="240" spans="1:4">
      <c r="A240" s="465" t="s">
        <v>874</v>
      </c>
      <c r="B240" s="466" t="s">
        <v>875</v>
      </c>
      <c r="C240" s="469" t="s">
        <v>879</v>
      </c>
      <c r="D240" s="472" t="s">
        <v>880</v>
      </c>
    </row>
    <row r="241" spans="1:4">
      <c r="A241" s="465" t="s">
        <v>874</v>
      </c>
      <c r="B241" s="466" t="s">
        <v>875</v>
      </c>
      <c r="C241" s="469" t="s">
        <v>881</v>
      </c>
      <c r="D241" s="472" t="s">
        <v>882</v>
      </c>
    </row>
    <row r="242" spans="1:4">
      <c r="A242" s="465" t="s">
        <v>883</v>
      </c>
      <c r="B242" s="466" t="s">
        <v>884</v>
      </c>
      <c r="C242" s="469" t="s">
        <v>885</v>
      </c>
      <c r="D242" s="472" t="s">
        <v>884</v>
      </c>
    </row>
    <row r="243" spans="1:4">
      <c r="A243" s="465" t="s">
        <v>886</v>
      </c>
      <c r="B243" s="466" t="s">
        <v>887</v>
      </c>
      <c r="C243" s="469" t="s">
        <v>888</v>
      </c>
      <c r="D243" s="472" t="s">
        <v>887</v>
      </c>
    </row>
    <row r="244" spans="1:4">
      <c r="A244" s="465" t="s">
        <v>889</v>
      </c>
      <c r="B244" s="466" t="s">
        <v>890</v>
      </c>
      <c r="C244" s="469" t="s">
        <v>891</v>
      </c>
      <c r="D244" s="472" t="s">
        <v>892</v>
      </c>
    </row>
    <row r="245" spans="1:4">
      <c r="A245" s="465" t="s">
        <v>889</v>
      </c>
      <c r="B245" s="466" t="s">
        <v>890</v>
      </c>
      <c r="C245" s="469" t="s">
        <v>893</v>
      </c>
      <c r="D245" s="472" t="s">
        <v>894</v>
      </c>
    </row>
    <row r="246" spans="1:4">
      <c r="A246" s="465" t="s">
        <v>895</v>
      </c>
      <c r="B246" s="466" t="s">
        <v>896</v>
      </c>
      <c r="C246" s="469" t="s">
        <v>897</v>
      </c>
      <c r="D246" s="472" t="s">
        <v>896</v>
      </c>
    </row>
    <row r="247" spans="1:4">
      <c r="A247" s="465" t="s">
        <v>898</v>
      </c>
      <c r="B247" s="466" t="s">
        <v>899</v>
      </c>
      <c r="C247" s="469" t="s">
        <v>900</v>
      </c>
      <c r="D247" s="472" t="s">
        <v>899</v>
      </c>
    </row>
    <row r="248" spans="1:4">
      <c r="A248" s="465" t="s">
        <v>898</v>
      </c>
      <c r="B248" s="466" t="s">
        <v>899</v>
      </c>
      <c r="C248" s="469" t="s">
        <v>3414</v>
      </c>
      <c r="D248" s="472" t="s">
        <v>3340</v>
      </c>
    </row>
    <row r="249" spans="1:4">
      <c r="A249" s="465" t="s">
        <v>901</v>
      </c>
      <c r="B249" s="466" t="s">
        <v>902</v>
      </c>
      <c r="C249" s="469" t="s">
        <v>903</v>
      </c>
      <c r="D249" s="472" t="s">
        <v>902</v>
      </c>
    </row>
    <row r="250" spans="1:4">
      <c r="A250" s="465" t="s">
        <v>904</v>
      </c>
      <c r="B250" s="466" t="s">
        <v>905</v>
      </c>
      <c r="C250" s="469" t="s">
        <v>906</v>
      </c>
      <c r="D250" s="472" t="s">
        <v>905</v>
      </c>
    </row>
    <row r="251" spans="1:4">
      <c r="A251" s="465" t="s">
        <v>907</v>
      </c>
      <c r="B251" s="466" t="s">
        <v>908</v>
      </c>
      <c r="C251" s="469" t="s">
        <v>909</v>
      </c>
      <c r="D251" s="472" t="s">
        <v>908</v>
      </c>
    </row>
    <row r="252" spans="1:4">
      <c r="A252" s="465" t="s">
        <v>910</v>
      </c>
      <c r="B252" s="466" t="s">
        <v>911</v>
      </c>
      <c r="C252" s="469" t="s">
        <v>912</v>
      </c>
      <c r="D252" s="472" t="s">
        <v>911</v>
      </c>
    </row>
    <row r="253" spans="1:4">
      <c r="A253" s="465" t="s">
        <v>913</v>
      </c>
      <c r="B253" s="466" t="s">
        <v>914</v>
      </c>
      <c r="C253" s="469" t="s">
        <v>915</v>
      </c>
      <c r="D253" s="472" t="s">
        <v>914</v>
      </c>
    </row>
    <row r="254" spans="1:4">
      <c r="A254" s="465" t="s">
        <v>916</v>
      </c>
      <c r="B254" s="466" t="s">
        <v>917</v>
      </c>
      <c r="C254" s="469" t="s">
        <v>918</v>
      </c>
      <c r="D254" s="472" t="s">
        <v>917</v>
      </c>
    </row>
    <row r="255" spans="1:4">
      <c r="A255" s="465" t="s">
        <v>916</v>
      </c>
      <c r="B255" s="466" t="s">
        <v>917</v>
      </c>
      <c r="C255" s="469" t="s">
        <v>919</v>
      </c>
      <c r="D255" s="472" t="s">
        <v>920</v>
      </c>
    </row>
    <row r="256" spans="1:4">
      <c r="A256" s="465" t="s">
        <v>916</v>
      </c>
      <c r="B256" s="466" t="s">
        <v>917</v>
      </c>
      <c r="C256" s="469" t="s">
        <v>921</v>
      </c>
      <c r="D256" s="472" t="s">
        <v>922</v>
      </c>
    </row>
    <row r="257" spans="1:4">
      <c r="A257" s="465" t="s">
        <v>923</v>
      </c>
      <c r="B257" s="466" t="s">
        <v>924</v>
      </c>
      <c r="C257" s="469" t="s">
        <v>925</v>
      </c>
      <c r="D257" s="472" t="s">
        <v>924</v>
      </c>
    </row>
    <row r="258" spans="1:4">
      <c r="A258" s="465" t="s">
        <v>923</v>
      </c>
      <c r="B258" s="466" t="s">
        <v>924</v>
      </c>
      <c r="C258" s="469" t="s">
        <v>926</v>
      </c>
      <c r="D258" s="472" t="s">
        <v>927</v>
      </c>
    </row>
    <row r="259" spans="1:4">
      <c r="A259" s="465" t="s">
        <v>928</v>
      </c>
      <c r="B259" s="466" t="s">
        <v>929</v>
      </c>
      <c r="C259" s="469" t="s">
        <v>930</v>
      </c>
      <c r="D259" s="472" t="s">
        <v>929</v>
      </c>
    </row>
    <row r="260" spans="1:4">
      <c r="A260" s="465" t="s">
        <v>931</v>
      </c>
      <c r="B260" s="466" t="s">
        <v>932</v>
      </c>
      <c r="C260" s="469" t="s">
        <v>933</v>
      </c>
      <c r="D260" s="472" t="s">
        <v>932</v>
      </c>
    </row>
    <row r="261" spans="1:4">
      <c r="A261" s="465" t="s">
        <v>934</v>
      </c>
      <c r="B261" s="466" t="s">
        <v>935</v>
      </c>
      <c r="C261" s="469" t="s">
        <v>936</v>
      </c>
      <c r="D261" s="472" t="s">
        <v>937</v>
      </c>
    </row>
    <row r="262" spans="1:4">
      <c r="A262" s="465" t="s">
        <v>934</v>
      </c>
      <c r="B262" s="466" t="s">
        <v>935</v>
      </c>
      <c r="C262" s="469" t="s">
        <v>938</v>
      </c>
      <c r="D262" s="472" t="s">
        <v>939</v>
      </c>
    </row>
    <row r="263" spans="1:4">
      <c r="A263" s="465" t="s">
        <v>934</v>
      </c>
      <c r="B263" s="466" t="s">
        <v>935</v>
      </c>
      <c r="C263" s="469" t="s">
        <v>940</v>
      </c>
      <c r="D263" s="472" t="s">
        <v>941</v>
      </c>
    </row>
    <row r="264" spans="1:4">
      <c r="A264" s="465" t="s">
        <v>942</v>
      </c>
      <c r="B264" s="466" t="s">
        <v>943</v>
      </c>
      <c r="C264" s="469" t="s">
        <v>944</v>
      </c>
      <c r="D264" s="472" t="s">
        <v>943</v>
      </c>
    </row>
    <row r="265" spans="1:4">
      <c r="A265" s="465" t="s">
        <v>945</v>
      </c>
      <c r="B265" s="466" t="s">
        <v>946</v>
      </c>
      <c r="C265" s="469" t="s">
        <v>947</v>
      </c>
      <c r="D265" s="472" t="s">
        <v>946</v>
      </c>
    </row>
    <row r="266" spans="1:4">
      <c r="A266" s="465" t="s">
        <v>948</v>
      </c>
      <c r="B266" s="466" t="s">
        <v>949</v>
      </c>
      <c r="C266" s="469" t="s">
        <v>950</v>
      </c>
      <c r="D266" s="472" t="s">
        <v>951</v>
      </c>
    </row>
    <row r="267" spans="1:4">
      <c r="A267" s="465" t="s">
        <v>948</v>
      </c>
      <c r="B267" s="466" t="s">
        <v>949</v>
      </c>
      <c r="C267" s="469" t="s">
        <v>952</v>
      </c>
      <c r="D267" s="472" t="s">
        <v>953</v>
      </c>
    </row>
    <row r="268" spans="1:4">
      <c r="A268" s="465" t="s">
        <v>948</v>
      </c>
      <c r="B268" s="466" t="s">
        <v>949</v>
      </c>
      <c r="C268" s="469" t="s">
        <v>954</v>
      </c>
      <c r="D268" s="472" t="s">
        <v>955</v>
      </c>
    </row>
    <row r="269" spans="1:4">
      <c r="A269" s="465" t="s">
        <v>956</v>
      </c>
      <c r="B269" s="466" t="s">
        <v>957</v>
      </c>
      <c r="C269" s="469" t="s">
        <v>958</v>
      </c>
      <c r="D269" s="472" t="s">
        <v>959</v>
      </c>
    </row>
    <row r="270" spans="1:4">
      <c r="A270" s="465" t="s">
        <v>960</v>
      </c>
      <c r="B270" s="466" t="s">
        <v>961</v>
      </c>
      <c r="C270" s="469" t="s">
        <v>962</v>
      </c>
      <c r="D270" s="472" t="s">
        <v>963</v>
      </c>
    </row>
    <row r="271" spans="1:4">
      <c r="A271" s="465" t="s">
        <v>964</v>
      </c>
      <c r="B271" s="466" t="s">
        <v>965</v>
      </c>
      <c r="C271" s="469" t="s">
        <v>966</v>
      </c>
      <c r="D271" s="472" t="s">
        <v>965</v>
      </c>
    </row>
    <row r="272" spans="1:4">
      <c r="A272" s="465" t="s">
        <v>964</v>
      </c>
      <c r="B272" s="466" t="s">
        <v>965</v>
      </c>
      <c r="C272" s="469" t="s">
        <v>967</v>
      </c>
      <c r="D272" s="472" t="s">
        <v>968</v>
      </c>
    </row>
    <row r="273" spans="1:4">
      <c r="A273" s="465" t="s">
        <v>969</v>
      </c>
      <c r="B273" s="466" t="s">
        <v>970</v>
      </c>
      <c r="C273" s="469" t="s">
        <v>971</v>
      </c>
      <c r="D273" s="472" t="s">
        <v>972</v>
      </c>
    </row>
    <row r="274" spans="1:4">
      <c r="A274" s="465" t="s">
        <v>969</v>
      </c>
      <c r="B274" s="466" t="s">
        <v>970</v>
      </c>
      <c r="C274" s="469" t="s">
        <v>973</v>
      </c>
      <c r="D274" s="472" t="s">
        <v>970</v>
      </c>
    </row>
    <row r="275" spans="1:4">
      <c r="A275" s="465" t="s">
        <v>974</v>
      </c>
      <c r="B275" s="466" t="s">
        <v>975</v>
      </c>
      <c r="C275" s="469" t="s">
        <v>976</v>
      </c>
      <c r="D275" s="472" t="s">
        <v>975</v>
      </c>
    </row>
    <row r="276" spans="1:4">
      <c r="A276" s="465" t="s">
        <v>974</v>
      </c>
      <c r="B276" s="466" t="s">
        <v>975</v>
      </c>
      <c r="C276" s="469" t="s">
        <v>977</v>
      </c>
      <c r="D276" s="472" t="s">
        <v>978</v>
      </c>
    </row>
    <row r="277" spans="1:4">
      <c r="A277" s="465" t="s">
        <v>974</v>
      </c>
      <c r="B277" s="466" t="s">
        <v>975</v>
      </c>
      <c r="C277" s="469" t="s">
        <v>979</v>
      </c>
      <c r="D277" s="472" t="s">
        <v>980</v>
      </c>
    </row>
    <row r="278" spans="1:4">
      <c r="A278" s="465" t="s">
        <v>3296</v>
      </c>
      <c r="B278" s="466" t="s">
        <v>981</v>
      </c>
      <c r="C278" s="469" t="s">
        <v>982</v>
      </c>
      <c r="D278" s="472" t="s">
        <v>981</v>
      </c>
    </row>
    <row r="279" spans="1:4">
      <c r="A279" s="465" t="s">
        <v>983</v>
      </c>
      <c r="B279" s="466" t="s">
        <v>984</v>
      </c>
      <c r="C279" s="469" t="s">
        <v>985</v>
      </c>
      <c r="D279" s="472" t="s">
        <v>984</v>
      </c>
    </row>
    <row r="280" spans="1:4">
      <c r="A280" s="465" t="s">
        <v>986</v>
      </c>
      <c r="B280" s="466" t="s">
        <v>987</v>
      </c>
      <c r="C280" s="469" t="s">
        <v>988</v>
      </c>
      <c r="D280" s="472" t="s">
        <v>987</v>
      </c>
    </row>
    <row r="281" spans="1:4">
      <c r="A281" s="465" t="s">
        <v>989</v>
      </c>
      <c r="B281" s="466" t="s">
        <v>990</v>
      </c>
      <c r="C281" s="469" t="s">
        <v>991</v>
      </c>
      <c r="D281" s="472" t="s">
        <v>992</v>
      </c>
    </row>
    <row r="282" spans="1:4">
      <c r="A282" s="465" t="s">
        <v>993</v>
      </c>
      <c r="B282" s="466" t="s">
        <v>994</v>
      </c>
      <c r="C282" s="469" t="s">
        <v>995</v>
      </c>
      <c r="D282" s="472" t="s">
        <v>996</v>
      </c>
    </row>
    <row r="283" spans="1:4">
      <c r="A283" s="465" t="s">
        <v>997</v>
      </c>
      <c r="B283" s="466" t="s">
        <v>998</v>
      </c>
      <c r="C283" s="469" t="s">
        <v>999</v>
      </c>
      <c r="D283" s="472" t="s">
        <v>998</v>
      </c>
    </row>
    <row r="284" spans="1:4">
      <c r="A284" s="465" t="s">
        <v>1000</v>
      </c>
      <c r="B284" s="466" t="s">
        <v>1001</v>
      </c>
      <c r="C284" s="469" t="s">
        <v>1002</v>
      </c>
      <c r="D284" s="472" t="s">
        <v>1003</v>
      </c>
    </row>
    <row r="285" spans="1:4">
      <c r="A285" s="465" t="s">
        <v>1000</v>
      </c>
      <c r="B285" s="466" t="s">
        <v>1001</v>
      </c>
      <c r="C285" s="469" t="s">
        <v>1004</v>
      </c>
      <c r="D285" s="472" t="s">
        <v>1005</v>
      </c>
    </row>
    <row r="286" spans="1:4">
      <c r="A286" s="465" t="s">
        <v>1006</v>
      </c>
      <c r="B286" s="466" t="s">
        <v>1007</v>
      </c>
      <c r="C286" s="469" t="s">
        <v>1008</v>
      </c>
      <c r="D286" s="472" t="s">
        <v>1007</v>
      </c>
    </row>
    <row r="287" spans="1:4">
      <c r="A287" s="465" t="s">
        <v>1009</v>
      </c>
      <c r="B287" s="466" t="s">
        <v>1011</v>
      </c>
      <c r="C287" s="469" t="s">
        <v>1010</v>
      </c>
      <c r="D287" s="472" t="s">
        <v>1011</v>
      </c>
    </row>
    <row r="288" spans="1:4">
      <c r="A288" s="465" t="s">
        <v>1012</v>
      </c>
      <c r="B288" s="466" t="s">
        <v>1013</v>
      </c>
      <c r="C288" s="469" t="s">
        <v>1014</v>
      </c>
      <c r="D288" s="472" t="s">
        <v>1015</v>
      </c>
    </row>
    <row r="289" spans="1:4">
      <c r="A289" s="465" t="s">
        <v>1012</v>
      </c>
      <c r="B289" s="466" t="s">
        <v>1013</v>
      </c>
      <c r="C289" s="469" t="s">
        <v>1016</v>
      </c>
      <c r="D289" s="472" t="s">
        <v>1017</v>
      </c>
    </row>
    <row r="290" spans="1:4">
      <c r="A290" s="465" t="s">
        <v>1018</v>
      </c>
      <c r="B290" s="466" t="s">
        <v>1019</v>
      </c>
      <c r="C290" s="469" t="s">
        <v>1020</v>
      </c>
      <c r="D290" s="472" t="s">
        <v>1021</v>
      </c>
    </row>
    <row r="291" spans="1:4">
      <c r="A291" s="465" t="s">
        <v>1022</v>
      </c>
      <c r="B291" s="466" t="s">
        <v>1023</v>
      </c>
      <c r="C291" s="469" t="s">
        <v>1024</v>
      </c>
      <c r="D291" s="472" t="s">
        <v>1023</v>
      </c>
    </row>
    <row r="292" spans="1:4">
      <c r="A292" s="465" t="s">
        <v>1025</v>
      </c>
      <c r="B292" s="466" t="s">
        <v>1026</v>
      </c>
      <c r="C292" s="469" t="s">
        <v>1027</v>
      </c>
      <c r="D292" s="472" t="s">
        <v>1026</v>
      </c>
    </row>
    <row r="293" spans="1:4">
      <c r="A293" s="465" t="s">
        <v>1028</v>
      </c>
      <c r="B293" s="466" t="s">
        <v>1029</v>
      </c>
      <c r="C293" s="469" t="s">
        <v>1030</v>
      </c>
      <c r="D293" s="472" t="s">
        <v>1031</v>
      </c>
    </row>
    <row r="294" spans="1:4">
      <c r="A294" s="465" t="s">
        <v>1032</v>
      </c>
      <c r="B294" s="466" t="s">
        <v>1033</v>
      </c>
      <c r="C294" s="469" t="s">
        <v>1034</v>
      </c>
      <c r="D294" s="472" t="s">
        <v>1033</v>
      </c>
    </row>
    <row r="295" spans="1:4">
      <c r="A295" s="465" t="s">
        <v>1035</v>
      </c>
      <c r="B295" s="466" t="s">
        <v>1036</v>
      </c>
      <c r="C295" s="469" t="s">
        <v>1037</v>
      </c>
      <c r="D295" s="472" t="s">
        <v>1038</v>
      </c>
    </row>
    <row r="296" spans="1:4">
      <c r="A296" s="465" t="s">
        <v>1040</v>
      </c>
      <c r="B296" s="466" t="s">
        <v>1041</v>
      </c>
      <c r="C296" s="469" t="s">
        <v>1042</v>
      </c>
      <c r="D296" s="472" t="s">
        <v>1041</v>
      </c>
    </row>
    <row r="297" spans="1:4">
      <c r="A297" s="465" t="s">
        <v>1043</v>
      </c>
      <c r="B297" s="466" t="s">
        <v>1044</v>
      </c>
      <c r="C297" s="469" t="s">
        <v>1045</v>
      </c>
      <c r="D297" s="472" t="s">
        <v>1046</v>
      </c>
    </row>
    <row r="298" spans="1:4">
      <c r="A298" s="465" t="s">
        <v>1047</v>
      </c>
      <c r="B298" s="466" t="s">
        <v>1048</v>
      </c>
      <c r="C298" s="469" t="s">
        <v>1049</v>
      </c>
      <c r="D298" s="472" t="s">
        <v>1050</v>
      </c>
    </row>
    <row r="299" spans="1:4">
      <c r="A299" s="465" t="s">
        <v>1051</v>
      </c>
      <c r="B299" s="466" t="s">
        <v>1052</v>
      </c>
      <c r="C299" s="469" t="s">
        <v>1053</v>
      </c>
      <c r="D299" s="472" t="s">
        <v>1054</v>
      </c>
    </row>
    <row r="300" spans="1:4">
      <c r="A300" s="465" t="s">
        <v>1055</v>
      </c>
      <c r="B300" s="466" t="s">
        <v>1056</v>
      </c>
      <c r="C300" s="469" t="s">
        <v>1057</v>
      </c>
      <c r="D300" s="472" t="s">
        <v>1058</v>
      </c>
    </row>
    <row r="301" spans="1:4">
      <c r="A301" s="465" t="s">
        <v>1059</v>
      </c>
      <c r="B301" s="466" t="s">
        <v>1060</v>
      </c>
      <c r="C301" s="469" t="s">
        <v>1061</v>
      </c>
      <c r="D301" s="472" t="s">
        <v>1060</v>
      </c>
    </row>
    <row r="302" spans="1:4">
      <c r="A302" s="465" t="s">
        <v>1062</v>
      </c>
      <c r="B302" s="466" t="s">
        <v>1063</v>
      </c>
      <c r="C302" s="469" t="s">
        <v>1064</v>
      </c>
      <c r="D302" s="472" t="s">
        <v>1065</v>
      </c>
    </row>
    <row r="303" spans="1:4">
      <c r="A303" s="465" t="s">
        <v>1062</v>
      </c>
      <c r="B303" s="466" t="s">
        <v>1063</v>
      </c>
      <c r="C303" s="469" t="s">
        <v>1066</v>
      </c>
      <c r="D303" s="472" t="s">
        <v>1067</v>
      </c>
    </row>
    <row r="304" spans="1:4">
      <c r="A304" s="465" t="s">
        <v>1068</v>
      </c>
      <c r="B304" s="466" t="s">
        <v>1069</v>
      </c>
      <c r="C304" s="469" t="s">
        <v>1070</v>
      </c>
      <c r="D304" s="472" t="s">
        <v>1069</v>
      </c>
    </row>
    <row r="305" spans="1:4">
      <c r="A305" s="465" t="s">
        <v>1071</v>
      </c>
      <c r="B305" s="466" t="s">
        <v>1072</v>
      </c>
      <c r="C305" s="469" t="s">
        <v>1073</v>
      </c>
      <c r="D305" s="472" t="s">
        <v>3272</v>
      </c>
    </row>
    <row r="306" spans="1:4">
      <c r="A306" s="465" t="s">
        <v>1074</v>
      </c>
      <c r="B306" s="466" t="s">
        <v>1075</v>
      </c>
      <c r="C306" s="469" t="s">
        <v>1076</v>
      </c>
      <c r="D306" s="472" t="s">
        <v>1075</v>
      </c>
    </row>
    <row r="307" spans="1:4">
      <c r="A307" s="465" t="s">
        <v>1074</v>
      </c>
      <c r="B307" s="466" t="s">
        <v>1075</v>
      </c>
      <c r="C307" s="469" t="s">
        <v>1077</v>
      </c>
      <c r="D307" s="472" t="s">
        <v>1078</v>
      </c>
    </row>
    <row r="308" spans="1:4">
      <c r="A308" s="465" t="s">
        <v>1079</v>
      </c>
      <c r="B308" s="466" t="s">
        <v>1080</v>
      </c>
      <c r="C308" s="469" t="s">
        <v>1081</v>
      </c>
      <c r="D308" s="472" t="s">
        <v>1082</v>
      </c>
    </row>
    <row r="309" spans="1:4">
      <c r="A309" s="465" t="s">
        <v>1079</v>
      </c>
      <c r="B309" s="466" t="s">
        <v>1080</v>
      </c>
      <c r="C309" s="469" t="s">
        <v>1083</v>
      </c>
      <c r="D309" s="472" t="s">
        <v>1084</v>
      </c>
    </row>
    <row r="310" spans="1:4">
      <c r="A310" s="465" t="s">
        <v>1079</v>
      </c>
      <c r="B310" s="466" t="s">
        <v>1080</v>
      </c>
      <c r="C310" s="469" t="s">
        <v>1085</v>
      </c>
      <c r="D310" s="472" t="s">
        <v>1086</v>
      </c>
    </row>
    <row r="311" spans="1:4">
      <c r="A311" s="465" t="s">
        <v>1079</v>
      </c>
      <c r="B311" s="466" t="s">
        <v>1080</v>
      </c>
      <c r="C311" s="469" t="s">
        <v>1087</v>
      </c>
      <c r="D311" s="472" t="s">
        <v>1088</v>
      </c>
    </row>
    <row r="312" spans="1:4">
      <c r="A312" s="465" t="s">
        <v>1079</v>
      </c>
      <c r="B312" s="466" t="s">
        <v>1080</v>
      </c>
      <c r="C312" s="469" t="s">
        <v>1089</v>
      </c>
      <c r="D312" s="472" t="s">
        <v>1090</v>
      </c>
    </row>
    <row r="313" spans="1:4">
      <c r="A313" s="465" t="s">
        <v>1079</v>
      </c>
      <c r="B313" s="466" t="s">
        <v>1080</v>
      </c>
      <c r="C313" s="469" t="s">
        <v>1091</v>
      </c>
      <c r="D313" s="472" t="s">
        <v>1092</v>
      </c>
    </row>
    <row r="314" spans="1:4">
      <c r="A314" s="465" t="s">
        <v>1079</v>
      </c>
      <c r="B314" s="466" t="s">
        <v>1080</v>
      </c>
      <c r="C314" s="469" t="s">
        <v>1093</v>
      </c>
      <c r="D314" s="472" t="s">
        <v>1094</v>
      </c>
    </row>
    <row r="315" spans="1:4">
      <c r="A315" s="465" t="s">
        <v>1095</v>
      </c>
      <c r="B315" s="466" t="s">
        <v>1096</v>
      </c>
      <c r="C315" s="469" t="s">
        <v>1097</v>
      </c>
      <c r="D315" s="472" t="s">
        <v>1098</v>
      </c>
    </row>
    <row r="316" spans="1:4">
      <c r="A316" s="465" t="s">
        <v>1099</v>
      </c>
      <c r="B316" s="466" t="s">
        <v>1100</v>
      </c>
      <c r="C316" s="469" t="s">
        <v>1101</v>
      </c>
      <c r="D316" s="472" t="s">
        <v>1102</v>
      </c>
    </row>
    <row r="317" spans="1:4">
      <c r="A317" s="465" t="s">
        <v>1103</v>
      </c>
      <c r="B317" s="466" t="s">
        <v>1104</v>
      </c>
      <c r="C317" s="469" t="s">
        <v>1105</v>
      </c>
      <c r="D317" s="472" t="s">
        <v>1106</v>
      </c>
    </row>
    <row r="318" spans="1:4">
      <c r="A318" s="465" t="s">
        <v>1107</v>
      </c>
      <c r="B318" s="466" t="s">
        <v>1108</v>
      </c>
      <c r="C318" s="469" t="s">
        <v>1109</v>
      </c>
      <c r="D318" s="472" t="s">
        <v>1110</v>
      </c>
    </row>
    <row r="319" spans="1:4">
      <c r="A319" s="465" t="s">
        <v>1111</v>
      </c>
      <c r="B319" s="466" t="s">
        <v>1112</v>
      </c>
      <c r="C319" s="469" t="s">
        <v>1113</v>
      </c>
      <c r="D319" s="472" t="s">
        <v>1114</v>
      </c>
    </row>
    <row r="320" spans="1:4">
      <c r="A320" s="465" t="s">
        <v>1115</v>
      </c>
      <c r="B320" s="466" t="s">
        <v>1116</v>
      </c>
      <c r="C320" s="469" t="s">
        <v>1117</v>
      </c>
      <c r="D320" s="472" t="s">
        <v>1118</v>
      </c>
    </row>
    <row r="321" spans="1:4">
      <c r="A321" s="465" t="s">
        <v>1119</v>
      </c>
      <c r="B321" s="466" t="s">
        <v>1120</v>
      </c>
      <c r="C321" s="469" t="s">
        <v>1121</v>
      </c>
      <c r="D321" s="472" t="s">
        <v>1122</v>
      </c>
    </row>
    <row r="322" spans="1:4">
      <c r="A322" s="465" t="s">
        <v>1123</v>
      </c>
      <c r="B322" s="466" t="s">
        <v>1124</v>
      </c>
      <c r="C322" s="469" t="s">
        <v>1125</v>
      </c>
      <c r="D322" s="472" t="s">
        <v>1126</v>
      </c>
    </row>
    <row r="323" spans="1:4">
      <c r="A323" s="465" t="s">
        <v>1123</v>
      </c>
      <c r="B323" s="466" t="s">
        <v>1124</v>
      </c>
      <c r="C323" s="469" t="s">
        <v>1127</v>
      </c>
      <c r="D323" s="472" t="s">
        <v>1128</v>
      </c>
    </row>
    <row r="324" spans="1:4">
      <c r="A324" s="465" t="s">
        <v>1129</v>
      </c>
      <c r="B324" s="466" t="s">
        <v>1130</v>
      </c>
      <c r="C324" s="469" t="s">
        <v>1131</v>
      </c>
      <c r="D324" s="472" t="s">
        <v>1132</v>
      </c>
    </row>
    <row r="325" spans="1:4">
      <c r="A325" s="465" t="s">
        <v>1133</v>
      </c>
      <c r="B325" s="466" t="s">
        <v>1134</v>
      </c>
      <c r="C325" s="469" t="s">
        <v>1135</v>
      </c>
      <c r="D325" s="472" t="s">
        <v>1136</v>
      </c>
    </row>
    <row r="326" spans="1:4">
      <c r="A326" s="465" t="s">
        <v>1137</v>
      </c>
      <c r="B326" s="466" t="s">
        <v>1138</v>
      </c>
      <c r="C326" s="469" t="s">
        <v>1139</v>
      </c>
      <c r="D326" s="472" t="s">
        <v>1140</v>
      </c>
    </row>
    <row r="327" spans="1:4">
      <c r="A327" s="465" t="s">
        <v>1141</v>
      </c>
      <c r="B327" s="466" t="s">
        <v>1142</v>
      </c>
      <c r="C327" s="469" t="s">
        <v>1143</v>
      </c>
      <c r="D327" s="472" t="s">
        <v>1142</v>
      </c>
    </row>
    <row r="328" spans="1:4">
      <c r="A328" s="465" t="s">
        <v>1141</v>
      </c>
      <c r="B328" s="466" t="s">
        <v>1142</v>
      </c>
      <c r="C328" s="469" t="s">
        <v>1144</v>
      </c>
      <c r="D328" s="472" t="s">
        <v>1145</v>
      </c>
    </row>
    <row r="329" spans="1:4">
      <c r="A329" s="465" t="s">
        <v>1141</v>
      </c>
      <c r="B329" s="466" t="s">
        <v>1142</v>
      </c>
      <c r="C329" s="469" t="s">
        <v>1146</v>
      </c>
      <c r="D329" s="472" t="s">
        <v>1147</v>
      </c>
    </row>
    <row r="330" spans="1:4">
      <c r="A330" s="465" t="s">
        <v>1148</v>
      </c>
      <c r="B330" s="466" t="s">
        <v>1149</v>
      </c>
      <c r="C330" s="469" t="s">
        <v>1150</v>
      </c>
      <c r="D330" s="472" t="s">
        <v>1151</v>
      </c>
    </row>
    <row r="331" spans="1:4">
      <c r="A331" s="465" t="s">
        <v>1148</v>
      </c>
      <c r="B331" s="466" t="s">
        <v>1149</v>
      </c>
      <c r="C331" s="469" t="s">
        <v>1152</v>
      </c>
      <c r="D331" s="472" t="s">
        <v>1153</v>
      </c>
    </row>
    <row r="332" spans="1:4">
      <c r="A332" s="465" t="s">
        <v>1154</v>
      </c>
      <c r="B332" s="466" t="s">
        <v>1155</v>
      </c>
      <c r="C332" s="469" t="s">
        <v>1156</v>
      </c>
      <c r="D332" s="472" t="s">
        <v>1157</v>
      </c>
    </row>
    <row r="333" spans="1:4">
      <c r="A333" s="465" t="s">
        <v>1154</v>
      </c>
      <c r="B333" s="466" t="s">
        <v>1155</v>
      </c>
      <c r="C333" s="469" t="s">
        <v>1158</v>
      </c>
      <c r="D333" s="472" t="s">
        <v>1159</v>
      </c>
    </row>
    <row r="334" spans="1:4">
      <c r="A334" s="465" t="s">
        <v>1160</v>
      </c>
      <c r="B334" s="466" t="s">
        <v>1161</v>
      </c>
      <c r="C334" s="469" t="s">
        <v>1162</v>
      </c>
      <c r="D334" s="472" t="s">
        <v>1163</v>
      </c>
    </row>
    <row r="335" spans="1:4">
      <c r="A335" s="465" t="s">
        <v>1160</v>
      </c>
      <c r="B335" s="466" t="s">
        <v>1161</v>
      </c>
      <c r="C335" s="469" t="s">
        <v>1164</v>
      </c>
      <c r="D335" s="472" t="s">
        <v>1165</v>
      </c>
    </row>
    <row r="336" spans="1:4">
      <c r="A336" s="465" t="s">
        <v>1166</v>
      </c>
      <c r="B336" s="466" t="s">
        <v>1167</v>
      </c>
      <c r="C336" s="469" t="s">
        <v>1168</v>
      </c>
      <c r="D336" s="472" t="s">
        <v>1169</v>
      </c>
    </row>
    <row r="337" spans="1:4">
      <c r="A337" s="465" t="s">
        <v>1166</v>
      </c>
      <c r="B337" s="466" t="s">
        <v>1167</v>
      </c>
      <c r="C337" s="469" t="s">
        <v>1170</v>
      </c>
      <c r="D337" s="472" t="s">
        <v>1171</v>
      </c>
    </row>
    <row r="338" spans="1:4">
      <c r="A338" s="465" t="s">
        <v>1172</v>
      </c>
      <c r="B338" s="466" t="s">
        <v>1173</v>
      </c>
      <c r="C338" s="469" t="s">
        <v>1174</v>
      </c>
      <c r="D338" s="472" t="s">
        <v>3273</v>
      </c>
    </row>
    <row r="339" spans="1:4">
      <c r="A339" s="465" t="s">
        <v>1175</v>
      </c>
      <c r="B339" s="466" t="s">
        <v>1176</v>
      </c>
      <c r="C339" s="469" t="s">
        <v>1177</v>
      </c>
      <c r="D339" s="472" t="s">
        <v>1178</v>
      </c>
    </row>
    <row r="340" spans="1:4">
      <c r="A340" s="465" t="s">
        <v>1179</v>
      </c>
      <c r="B340" s="466" t="s">
        <v>1180</v>
      </c>
      <c r="C340" s="469" t="s">
        <v>1181</v>
      </c>
      <c r="D340" s="472" t="s">
        <v>1182</v>
      </c>
    </row>
    <row r="341" spans="1:4">
      <c r="A341" s="465" t="s">
        <v>1179</v>
      </c>
      <c r="B341" s="466" t="s">
        <v>1180</v>
      </c>
      <c r="C341" s="469" t="s">
        <v>1183</v>
      </c>
      <c r="D341" s="472" t="s">
        <v>1184</v>
      </c>
    </row>
    <row r="342" spans="1:4">
      <c r="A342" s="465" t="s">
        <v>1185</v>
      </c>
      <c r="B342" s="466" t="s">
        <v>1186</v>
      </c>
      <c r="C342" s="469" t="s">
        <v>1187</v>
      </c>
      <c r="D342" s="472" t="s">
        <v>1188</v>
      </c>
    </row>
    <row r="343" spans="1:4">
      <c r="A343" s="465" t="s">
        <v>1189</v>
      </c>
      <c r="B343" s="466" t="s">
        <v>1190</v>
      </c>
      <c r="C343" s="469" t="s">
        <v>1191</v>
      </c>
      <c r="D343" s="472" t="s">
        <v>1192</v>
      </c>
    </row>
    <row r="344" spans="1:4">
      <c r="A344" s="465" t="s">
        <v>1193</v>
      </c>
      <c r="B344" s="466" t="s">
        <v>1194</v>
      </c>
      <c r="C344" s="469" t="s">
        <v>1195</v>
      </c>
      <c r="D344" s="472" t="s">
        <v>1196</v>
      </c>
    </row>
    <row r="345" spans="1:4">
      <c r="A345" s="465" t="s">
        <v>1197</v>
      </c>
      <c r="B345" s="466" t="s">
        <v>1198</v>
      </c>
      <c r="C345" s="469" t="s">
        <v>1199</v>
      </c>
      <c r="D345" s="472" t="s">
        <v>1200</v>
      </c>
    </row>
    <row r="346" spans="1:4">
      <c r="A346" s="465" t="s">
        <v>1201</v>
      </c>
      <c r="B346" s="466" t="s">
        <v>1202</v>
      </c>
      <c r="C346" s="469" t="s">
        <v>1203</v>
      </c>
      <c r="D346" s="472" t="s">
        <v>1204</v>
      </c>
    </row>
    <row r="347" spans="1:4">
      <c r="A347" s="465" t="s">
        <v>1205</v>
      </c>
      <c r="B347" s="466" t="s">
        <v>1206</v>
      </c>
      <c r="C347" s="469" t="s">
        <v>1207</v>
      </c>
      <c r="D347" s="472" t="s">
        <v>1208</v>
      </c>
    </row>
    <row r="348" spans="1:4">
      <c r="A348" s="465" t="s">
        <v>1209</v>
      </c>
      <c r="B348" s="466" t="s">
        <v>1210</v>
      </c>
      <c r="C348" s="469" t="s">
        <v>1211</v>
      </c>
      <c r="D348" s="472" t="s">
        <v>1210</v>
      </c>
    </row>
    <row r="349" spans="1:4">
      <c r="A349" s="465" t="s">
        <v>1212</v>
      </c>
      <c r="B349" s="466" t="s">
        <v>1213</v>
      </c>
      <c r="C349" s="469" t="s">
        <v>1214</v>
      </c>
      <c r="D349" s="472" t="s">
        <v>1215</v>
      </c>
    </row>
    <row r="350" spans="1:4">
      <c r="A350" s="465" t="s">
        <v>1212</v>
      </c>
      <c r="B350" s="466" t="s">
        <v>1213</v>
      </c>
      <c r="C350" s="469" t="s">
        <v>1216</v>
      </c>
      <c r="D350" s="472" t="s">
        <v>1217</v>
      </c>
    </row>
    <row r="351" spans="1:4">
      <c r="A351" s="465" t="s">
        <v>1218</v>
      </c>
      <c r="B351" s="466" t="s">
        <v>1219</v>
      </c>
      <c r="C351" s="469" t="s">
        <v>1220</v>
      </c>
      <c r="D351" s="472" t="s">
        <v>1221</v>
      </c>
    </row>
    <row r="352" spans="1:4">
      <c r="A352" s="465" t="s">
        <v>1218</v>
      </c>
      <c r="B352" s="466" t="s">
        <v>1219</v>
      </c>
      <c r="C352" s="469" t="s">
        <v>1222</v>
      </c>
      <c r="D352" s="472" t="s">
        <v>1223</v>
      </c>
    </row>
    <row r="353" spans="1:4">
      <c r="A353" s="465" t="s">
        <v>1224</v>
      </c>
      <c r="B353" s="466" t="s">
        <v>1225</v>
      </c>
      <c r="C353" s="469" t="s">
        <v>1226</v>
      </c>
      <c r="D353" s="472" t="s">
        <v>1227</v>
      </c>
    </row>
    <row r="354" spans="1:4">
      <c r="A354" s="465" t="s">
        <v>1228</v>
      </c>
      <c r="B354" s="466" t="s">
        <v>1229</v>
      </c>
      <c r="C354" s="469" t="s">
        <v>1230</v>
      </c>
      <c r="D354" s="472" t="s">
        <v>1229</v>
      </c>
    </row>
    <row r="355" spans="1:4">
      <c r="A355" s="465" t="s">
        <v>1231</v>
      </c>
      <c r="B355" s="466" t="s">
        <v>1232</v>
      </c>
      <c r="C355" s="469" t="s">
        <v>1233</v>
      </c>
      <c r="D355" s="472" t="s">
        <v>1234</v>
      </c>
    </row>
    <row r="356" spans="1:4">
      <c r="A356" s="465" t="s">
        <v>1235</v>
      </c>
      <c r="B356" s="466" t="s">
        <v>1236</v>
      </c>
      <c r="C356" s="469" t="s">
        <v>1237</v>
      </c>
      <c r="D356" s="472" t="s">
        <v>1238</v>
      </c>
    </row>
    <row r="357" spans="1:4">
      <c r="A357" s="465" t="s">
        <v>1235</v>
      </c>
      <c r="B357" s="466" t="s">
        <v>1236</v>
      </c>
      <c r="C357" s="469" t="s">
        <v>1239</v>
      </c>
      <c r="D357" s="472" t="s">
        <v>1240</v>
      </c>
    </row>
    <row r="358" spans="1:4">
      <c r="A358" s="465" t="s">
        <v>1241</v>
      </c>
      <c r="B358" s="466" t="s">
        <v>1242</v>
      </c>
      <c r="C358" s="469" t="s">
        <v>1243</v>
      </c>
      <c r="D358" s="472" t="s">
        <v>1244</v>
      </c>
    </row>
    <row r="359" spans="1:4">
      <c r="A359" s="465" t="s">
        <v>1245</v>
      </c>
      <c r="B359" s="466" t="s">
        <v>1246</v>
      </c>
      <c r="C359" s="469" t="s">
        <v>1247</v>
      </c>
      <c r="D359" s="472" t="s">
        <v>1248</v>
      </c>
    </row>
    <row r="360" spans="1:4">
      <c r="A360" s="465" t="s">
        <v>1249</v>
      </c>
      <c r="B360" s="466" t="s">
        <v>1250</v>
      </c>
      <c r="C360" s="469" t="s">
        <v>1251</v>
      </c>
      <c r="D360" s="472" t="s">
        <v>1250</v>
      </c>
    </row>
    <row r="361" spans="1:4">
      <c r="A361" s="465" t="s">
        <v>1252</v>
      </c>
      <c r="B361" s="466" t="s">
        <v>1253</v>
      </c>
      <c r="C361" s="469" t="s">
        <v>1254</v>
      </c>
      <c r="D361" s="472" t="s">
        <v>1255</v>
      </c>
    </row>
    <row r="362" spans="1:4">
      <c r="A362" s="465" t="s">
        <v>1256</v>
      </c>
      <c r="B362" s="466" t="s">
        <v>1257</v>
      </c>
      <c r="C362" s="469" t="s">
        <v>1258</v>
      </c>
      <c r="D362" s="472" t="s">
        <v>1259</v>
      </c>
    </row>
    <row r="363" spans="1:4">
      <c r="A363" s="465" t="s">
        <v>1260</v>
      </c>
      <c r="B363" s="466" t="s">
        <v>1261</v>
      </c>
      <c r="C363" s="469" t="s">
        <v>1262</v>
      </c>
      <c r="D363" s="472" t="s">
        <v>1263</v>
      </c>
    </row>
    <row r="364" spans="1:4">
      <c r="A364" s="465" t="s">
        <v>1264</v>
      </c>
      <c r="B364" s="466" t="s">
        <v>1265</v>
      </c>
      <c r="C364" s="469" t="s">
        <v>1266</v>
      </c>
      <c r="D364" s="472" t="s">
        <v>1267</v>
      </c>
    </row>
    <row r="365" spans="1:4">
      <c r="A365" s="465" t="s">
        <v>1268</v>
      </c>
      <c r="B365" s="466" t="s">
        <v>1269</v>
      </c>
      <c r="C365" s="469" t="s">
        <v>1270</v>
      </c>
      <c r="D365" s="472" t="s">
        <v>1269</v>
      </c>
    </row>
    <row r="366" spans="1:4">
      <c r="A366" s="465" t="s">
        <v>1271</v>
      </c>
      <c r="B366" s="466" t="s">
        <v>1272</v>
      </c>
      <c r="C366" s="469" t="s">
        <v>1273</v>
      </c>
      <c r="D366" s="472" t="s">
        <v>1274</v>
      </c>
    </row>
    <row r="367" spans="1:4">
      <c r="A367" s="465" t="s">
        <v>1275</v>
      </c>
      <c r="B367" s="466" t="s">
        <v>1276</v>
      </c>
      <c r="C367" s="469" t="s">
        <v>1277</v>
      </c>
      <c r="D367" s="472" t="s">
        <v>1278</v>
      </c>
    </row>
    <row r="368" spans="1:4">
      <c r="A368" s="465" t="s">
        <v>1279</v>
      </c>
      <c r="B368" s="466" t="s">
        <v>3254</v>
      </c>
      <c r="C368" s="469" t="s">
        <v>1280</v>
      </c>
      <c r="D368" s="472" t="s">
        <v>1281</v>
      </c>
    </row>
    <row r="369" spans="1:4">
      <c r="A369" s="465" t="s">
        <v>1279</v>
      </c>
      <c r="B369" s="466" t="s">
        <v>3254</v>
      </c>
      <c r="C369" s="469" t="s">
        <v>3341</v>
      </c>
      <c r="D369" s="472" t="s">
        <v>3342</v>
      </c>
    </row>
    <row r="370" spans="1:4">
      <c r="A370" s="465" t="s">
        <v>1282</v>
      </c>
      <c r="B370" s="466" t="s">
        <v>1283</v>
      </c>
      <c r="C370" s="469" t="s">
        <v>1284</v>
      </c>
      <c r="D370" s="472" t="s">
        <v>1285</v>
      </c>
    </row>
    <row r="371" spans="1:4">
      <c r="A371" s="465" t="s">
        <v>1282</v>
      </c>
      <c r="B371" s="466" t="s">
        <v>1283</v>
      </c>
      <c r="C371" s="469" t="s">
        <v>1286</v>
      </c>
      <c r="D371" s="472" t="s">
        <v>1287</v>
      </c>
    </row>
    <row r="372" spans="1:4">
      <c r="A372" s="465" t="s">
        <v>3255</v>
      </c>
      <c r="B372" s="466" t="s">
        <v>3343</v>
      </c>
      <c r="C372" s="469" t="s">
        <v>3275</v>
      </c>
      <c r="D372" s="472" t="s">
        <v>1443</v>
      </c>
    </row>
    <row r="373" spans="1:4">
      <c r="A373" s="465" t="s">
        <v>3376</v>
      </c>
      <c r="B373" s="466" t="s">
        <v>3344</v>
      </c>
      <c r="C373" s="469" t="s">
        <v>3345</v>
      </c>
      <c r="D373" s="472" t="s">
        <v>3346</v>
      </c>
    </row>
    <row r="374" spans="1:4">
      <c r="A374" s="465" t="s">
        <v>1288</v>
      </c>
      <c r="B374" s="466" t="s">
        <v>1289</v>
      </c>
      <c r="C374" s="469" t="s">
        <v>1290</v>
      </c>
      <c r="D374" s="472" t="s">
        <v>1291</v>
      </c>
    </row>
    <row r="375" spans="1:4">
      <c r="A375" s="465" t="s">
        <v>1292</v>
      </c>
      <c r="B375" s="466" t="s">
        <v>1293</v>
      </c>
      <c r="C375" s="469" t="s">
        <v>1294</v>
      </c>
      <c r="D375" s="472" t="s">
        <v>1295</v>
      </c>
    </row>
    <row r="376" spans="1:4">
      <c r="A376" s="465" t="s">
        <v>1296</v>
      </c>
      <c r="B376" s="466" t="s">
        <v>1297</v>
      </c>
      <c r="C376" s="469" t="s">
        <v>1298</v>
      </c>
      <c r="D376" s="472" t="s">
        <v>1299</v>
      </c>
    </row>
    <row r="377" spans="1:4">
      <c r="A377" s="465" t="s">
        <v>1300</v>
      </c>
      <c r="B377" s="466" t="s">
        <v>1301</v>
      </c>
      <c r="C377" s="469" t="s">
        <v>1302</v>
      </c>
      <c r="D377" s="472" t="s">
        <v>1303</v>
      </c>
    </row>
    <row r="378" spans="1:4">
      <c r="A378" s="465" t="s">
        <v>1304</v>
      </c>
      <c r="B378" s="466" t="s">
        <v>1305</v>
      </c>
      <c r="C378" s="469" t="s">
        <v>1306</v>
      </c>
      <c r="D378" s="472" t="s">
        <v>1307</v>
      </c>
    </row>
    <row r="379" spans="1:4">
      <c r="A379" s="465" t="s">
        <v>1308</v>
      </c>
      <c r="B379" s="466" t="s">
        <v>1309</v>
      </c>
      <c r="C379" s="469" t="s">
        <v>1310</v>
      </c>
      <c r="D379" s="472" t="s">
        <v>1311</v>
      </c>
    </row>
    <row r="380" spans="1:4">
      <c r="A380" s="465" t="s">
        <v>1312</v>
      </c>
      <c r="B380" s="466" t="s">
        <v>1313</v>
      </c>
      <c r="C380" s="469" t="s">
        <v>1314</v>
      </c>
      <c r="D380" s="472" t="s">
        <v>1315</v>
      </c>
    </row>
    <row r="381" spans="1:4">
      <c r="A381" s="465" t="s">
        <v>1316</v>
      </c>
      <c r="B381" s="466" t="s">
        <v>1317</v>
      </c>
      <c r="C381" s="469" t="s">
        <v>1318</v>
      </c>
      <c r="D381" s="472" t="s">
        <v>1319</v>
      </c>
    </row>
    <row r="382" spans="1:4">
      <c r="A382" s="465" t="s">
        <v>1320</v>
      </c>
      <c r="B382" s="466" t="s">
        <v>1321</v>
      </c>
      <c r="C382" s="469" t="s">
        <v>1322</v>
      </c>
      <c r="D382" s="472" t="s">
        <v>1323</v>
      </c>
    </row>
    <row r="383" spans="1:4">
      <c r="A383" s="465" t="s">
        <v>1324</v>
      </c>
      <c r="B383" s="466" t="s">
        <v>1325</v>
      </c>
      <c r="C383" s="469" t="s">
        <v>1326</v>
      </c>
      <c r="D383" s="472" t="s">
        <v>1327</v>
      </c>
    </row>
    <row r="384" spans="1:4">
      <c r="A384" s="465" t="s">
        <v>1328</v>
      </c>
      <c r="B384" s="466" t="s">
        <v>1329</v>
      </c>
      <c r="C384" s="469" t="s">
        <v>1330</v>
      </c>
      <c r="D384" s="472" t="s">
        <v>1331</v>
      </c>
    </row>
    <row r="385" spans="1:4">
      <c r="A385" s="465" t="s">
        <v>1332</v>
      </c>
      <c r="B385" s="466" t="s">
        <v>1333</v>
      </c>
      <c r="C385" s="469" t="s">
        <v>1334</v>
      </c>
      <c r="D385" s="472" t="s">
        <v>1335</v>
      </c>
    </row>
    <row r="386" spans="1:4">
      <c r="A386" s="465" t="s">
        <v>1336</v>
      </c>
      <c r="B386" s="466" t="s">
        <v>1337</v>
      </c>
      <c r="C386" s="469" t="s">
        <v>1338</v>
      </c>
      <c r="D386" s="472" t="s">
        <v>1339</v>
      </c>
    </row>
    <row r="387" spans="1:4">
      <c r="A387" s="465" t="s">
        <v>1341</v>
      </c>
      <c r="B387" s="466" t="s">
        <v>1342</v>
      </c>
      <c r="C387" s="469" t="s">
        <v>1343</v>
      </c>
      <c r="D387" s="472" t="s">
        <v>1344</v>
      </c>
    </row>
    <row r="388" spans="1:4">
      <c r="A388" s="465" t="s">
        <v>1345</v>
      </c>
      <c r="B388" s="466" t="s">
        <v>1346</v>
      </c>
      <c r="C388" s="469" t="s">
        <v>1347</v>
      </c>
      <c r="D388" s="472" t="s">
        <v>1348</v>
      </c>
    </row>
    <row r="389" spans="1:4">
      <c r="A389" s="465" t="s">
        <v>1349</v>
      </c>
      <c r="B389" s="466" t="s">
        <v>1350</v>
      </c>
      <c r="C389" s="469" t="s">
        <v>1351</v>
      </c>
      <c r="D389" s="472" t="s">
        <v>1352</v>
      </c>
    </row>
    <row r="390" spans="1:4">
      <c r="A390" s="465" t="s">
        <v>1353</v>
      </c>
      <c r="B390" s="466" t="s">
        <v>1354</v>
      </c>
      <c r="C390" s="469" t="s">
        <v>1355</v>
      </c>
      <c r="D390" s="472" t="s">
        <v>1356</v>
      </c>
    </row>
    <row r="391" spans="1:4">
      <c r="A391" s="465" t="s">
        <v>1357</v>
      </c>
      <c r="B391" s="466" t="s">
        <v>1358</v>
      </c>
      <c r="C391" s="469" t="s">
        <v>1359</v>
      </c>
      <c r="D391" s="472" t="s">
        <v>1360</v>
      </c>
    </row>
    <row r="392" spans="1:4">
      <c r="A392" s="465" t="s">
        <v>1361</v>
      </c>
      <c r="B392" s="466" t="s">
        <v>1362</v>
      </c>
      <c r="C392" s="469" t="s">
        <v>1363</v>
      </c>
      <c r="D392" s="472" t="s">
        <v>1362</v>
      </c>
    </row>
    <row r="393" spans="1:4">
      <c r="A393" s="465" t="s">
        <v>1364</v>
      </c>
      <c r="B393" s="466" t="s">
        <v>1365</v>
      </c>
      <c r="C393" s="469" t="s">
        <v>1366</v>
      </c>
      <c r="D393" s="472" t="s">
        <v>1365</v>
      </c>
    </row>
    <row r="394" spans="1:4">
      <c r="A394" s="465" t="s">
        <v>1364</v>
      </c>
      <c r="B394" s="466" t="s">
        <v>1365</v>
      </c>
      <c r="C394" s="469" t="s">
        <v>1367</v>
      </c>
      <c r="D394" s="472" t="s">
        <v>1368</v>
      </c>
    </row>
    <row r="395" spans="1:4">
      <c r="A395" s="465" t="s">
        <v>1369</v>
      </c>
      <c r="B395" s="466" t="s">
        <v>1370</v>
      </c>
      <c r="C395" s="469" t="s">
        <v>1371</v>
      </c>
      <c r="D395" s="472" t="s">
        <v>1372</v>
      </c>
    </row>
    <row r="396" spans="1:4">
      <c r="A396" s="465" t="s">
        <v>1373</v>
      </c>
      <c r="B396" s="466" t="s">
        <v>1375</v>
      </c>
      <c r="C396" s="469" t="s">
        <v>1374</v>
      </c>
      <c r="D396" s="472" t="s">
        <v>1375</v>
      </c>
    </row>
    <row r="397" spans="1:4">
      <c r="A397" s="465" t="s">
        <v>1376</v>
      </c>
      <c r="B397" s="466" t="s">
        <v>1377</v>
      </c>
      <c r="C397" s="469" t="s">
        <v>1378</v>
      </c>
      <c r="D397" s="472" t="s">
        <v>1377</v>
      </c>
    </row>
    <row r="398" spans="1:4">
      <c r="A398" s="465" t="s">
        <v>1376</v>
      </c>
      <c r="B398" s="466" t="s">
        <v>1377</v>
      </c>
      <c r="C398" s="469" t="s">
        <v>1379</v>
      </c>
      <c r="D398" s="472" t="s">
        <v>1380</v>
      </c>
    </row>
    <row r="399" spans="1:4">
      <c r="A399" s="465" t="s">
        <v>1381</v>
      </c>
      <c r="B399" s="466" t="s">
        <v>1382</v>
      </c>
      <c r="C399" s="469" t="s">
        <v>1383</v>
      </c>
      <c r="D399" s="472" t="s">
        <v>1384</v>
      </c>
    </row>
    <row r="400" spans="1:4">
      <c r="A400" s="465" t="s">
        <v>1381</v>
      </c>
      <c r="B400" s="466" t="s">
        <v>1382</v>
      </c>
      <c r="C400" s="469" t="s">
        <v>1385</v>
      </c>
      <c r="D400" s="472" t="s">
        <v>1386</v>
      </c>
    </row>
    <row r="401" spans="1:4">
      <c r="A401" s="465" t="s">
        <v>1387</v>
      </c>
      <c r="B401" s="466" t="s">
        <v>1388</v>
      </c>
      <c r="C401" s="469" t="s">
        <v>1389</v>
      </c>
      <c r="D401" s="472" t="s">
        <v>1388</v>
      </c>
    </row>
    <row r="402" spans="1:4">
      <c r="A402" s="465" t="s">
        <v>1390</v>
      </c>
      <c r="B402" s="466" t="s">
        <v>1391</v>
      </c>
      <c r="C402" s="469" t="s">
        <v>1392</v>
      </c>
      <c r="D402" s="472" t="s">
        <v>1393</v>
      </c>
    </row>
    <row r="403" spans="1:4">
      <c r="A403" s="465" t="s">
        <v>1394</v>
      </c>
      <c r="B403" s="466" t="s">
        <v>1395</v>
      </c>
      <c r="C403" s="469" t="s">
        <v>1396</v>
      </c>
      <c r="D403" s="472" t="s">
        <v>1395</v>
      </c>
    </row>
    <row r="404" spans="1:4">
      <c r="A404" s="465" t="s">
        <v>1397</v>
      </c>
      <c r="B404" s="466" t="s">
        <v>1398</v>
      </c>
      <c r="C404" s="469" t="s">
        <v>1399</v>
      </c>
      <c r="D404" s="472" t="s">
        <v>1400</v>
      </c>
    </row>
    <row r="405" spans="1:4">
      <c r="A405" s="465" t="s">
        <v>1397</v>
      </c>
      <c r="B405" s="466" t="s">
        <v>1398</v>
      </c>
      <c r="C405" s="469" t="s">
        <v>1401</v>
      </c>
      <c r="D405" s="472" t="s">
        <v>1402</v>
      </c>
    </row>
    <row r="406" spans="1:4">
      <c r="A406" s="465" t="s">
        <v>1403</v>
      </c>
      <c r="B406" s="466" t="s">
        <v>1404</v>
      </c>
      <c r="C406" s="469" t="s">
        <v>1405</v>
      </c>
      <c r="D406" s="472" t="s">
        <v>1404</v>
      </c>
    </row>
    <row r="407" spans="1:4">
      <c r="A407" s="465" t="s">
        <v>1403</v>
      </c>
      <c r="B407" s="466" t="s">
        <v>1404</v>
      </c>
      <c r="C407" s="469" t="s">
        <v>1406</v>
      </c>
      <c r="D407" s="472" t="s">
        <v>1407</v>
      </c>
    </row>
    <row r="408" spans="1:4">
      <c r="A408" s="465" t="s">
        <v>1408</v>
      </c>
      <c r="B408" s="466" t="s">
        <v>1409</v>
      </c>
      <c r="C408" s="469" t="s">
        <v>1410</v>
      </c>
      <c r="D408" s="472" t="s">
        <v>1411</v>
      </c>
    </row>
    <row r="409" spans="1:4">
      <c r="A409" s="465" t="s">
        <v>1412</v>
      </c>
      <c r="B409" s="466" t="s">
        <v>1413</v>
      </c>
      <c r="C409" s="469" t="s">
        <v>1414</v>
      </c>
      <c r="D409" s="472" t="s">
        <v>1415</v>
      </c>
    </row>
    <row r="410" spans="1:4">
      <c r="A410" s="465" t="s">
        <v>1416</v>
      </c>
      <c r="B410" s="466" t="s">
        <v>1417</v>
      </c>
      <c r="C410" s="469" t="s">
        <v>1418</v>
      </c>
      <c r="D410" s="472" t="s">
        <v>1419</v>
      </c>
    </row>
    <row r="411" spans="1:4">
      <c r="A411" s="465" t="s">
        <v>1416</v>
      </c>
      <c r="B411" s="466" t="s">
        <v>1417</v>
      </c>
      <c r="C411" s="469" t="s">
        <v>1420</v>
      </c>
      <c r="D411" s="472" t="s">
        <v>1421</v>
      </c>
    </row>
    <row r="412" spans="1:4">
      <c r="A412" s="465" t="s">
        <v>1422</v>
      </c>
      <c r="B412" s="466" t="s">
        <v>1423</v>
      </c>
      <c r="C412" s="469" t="s">
        <v>1424</v>
      </c>
      <c r="D412" s="472" t="s">
        <v>1425</v>
      </c>
    </row>
    <row r="413" spans="1:4">
      <c r="A413" s="465" t="s">
        <v>1422</v>
      </c>
      <c r="B413" s="466" t="s">
        <v>1423</v>
      </c>
      <c r="C413" s="469" t="s">
        <v>1426</v>
      </c>
      <c r="D413" s="472" t="s">
        <v>1427</v>
      </c>
    </row>
    <row r="414" spans="1:4">
      <c r="A414" s="465" t="s">
        <v>1428</v>
      </c>
      <c r="B414" s="466" t="s">
        <v>1429</v>
      </c>
      <c r="C414" s="469" t="s">
        <v>1430</v>
      </c>
      <c r="D414" s="472" t="s">
        <v>1431</v>
      </c>
    </row>
    <row r="415" spans="1:4">
      <c r="A415" s="465" t="s">
        <v>1432</v>
      </c>
      <c r="B415" s="466" t="s">
        <v>1293</v>
      </c>
      <c r="C415" s="469" t="s">
        <v>1433</v>
      </c>
      <c r="D415" s="472" t="s">
        <v>1434</v>
      </c>
    </row>
    <row r="416" spans="1:4">
      <c r="A416" s="465" t="s">
        <v>1435</v>
      </c>
      <c r="B416" s="466" t="s">
        <v>1436</v>
      </c>
      <c r="C416" s="469" t="s">
        <v>1437</v>
      </c>
      <c r="D416" s="472" t="s">
        <v>1438</v>
      </c>
    </row>
    <row r="417" spans="1:4">
      <c r="A417" s="465" t="s">
        <v>1439</v>
      </c>
      <c r="B417" s="466" t="s">
        <v>1440</v>
      </c>
      <c r="C417" s="469" t="s">
        <v>1441</v>
      </c>
      <c r="D417" s="472" t="s">
        <v>1442</v>
      </c>
    </row>
    <row r="418" spans="1:4">
      <c r="A418" s="465" t="s">
        <v>1444</v>
      </c>
      <c r="B418" s="466" t="s">
        <v>1445</v>
      </c>
      <c r="C418" s="469" t="s">
        <v>1446</v>
      </c>
      <c r="D418" s="472" t="s">
        <v>1447</v>
      </c>
    </row>
    <row r="419" spans="1:4">
      <c r="A419" s="465" t="s">
        <v>1448</v>
      </c>
      <c r="B419" s="466" t="s">
        <v>1449</v>
      </c>
      <c r="C419" s="469" t="s">
        <v>1450</v>
      </c>
      <c r="D419" s="472" t="s">
        <v>1451</v>
      </c>
    </row>
    <row r="420" spans="1:4">
      <c r="A420" s="465" t="s">
        <v>3256</v>
      </c>
      <c r="B420" s="466" t="s">
        <v>3257</v>
      </c>
      <c r="C420" s="469" t="s">
        <v>3276</v>
      </c>
      <c r="D420" s="472" t="s">
        <v>3277</v>
      </c>
    </row>
    <row r="421" spans="1:4">
      <c r="A421" s="465" t="s">
        <v>1452</v>
      </c>
      <c r="B421" s="466" t="s">
        <v>1453</v>
      </c>
      <c r="C421" s="469" t="s">
        <v>1454</v>
      </c>
      <c r="D421" s="472" t="s">
        <v>1455</v>
      </c>
    </row>
    <row r="422" spans="1:4">
      <c r="A422" s="465" t="s">
        <v>1456</v>
      </c>
      <c r="B422" s="466" t="s">
        <v>1457</v>
      </c>
      <c r="C422" s="469" t="s">
        <v>1458</v>
      </c>
      <c r="D422" s="472" t="s">
        <v>1459</v>
      </c>
    </row>
    <row r="423" spans="1:4">
      <c r="A423" s="465" t="s">
        <v>1460</v>
      </c>
      <c r="B423" s="466" t="s">
        <v>1461</v>
      </c>
      <c r="C423" s="469" t="s">
        <v>1462</v>
      </c>
      <c r="D423" s="472" t="s">
        <v>1463</v>
      </c>
    </row>
    <row r="424" spans="1:4">
      <c r="A424" s="465" t="s">
        <v>1464</v>
      </c>
      <c r="B424" s="466" t="s">
        <v>1465</v>
      </c>
      <c r="C424" s="469" t="s">
        <v>1466</v>
      </c>
      <c r="D424" s="472" t="s">
        <v>1465</v>
      </c>
    </row>
    <row r="425" spans="1:4">
      <c r="A425" s="465" t="s">
        <v>1467</v>
      </c>
      <c r="B425" s="466" t="s">
        <v>1468</v>
      </c>
      <c r="C425" s="469" t="s">
        <v>1469</v>
      </c>
      <c r="D425" s="472" t="s">
        <v>1470</v>
      </c>
    </row>
    <row r="426" spans="1:4">
      <c r="A426" s="465" t="s">
        <v>1467</v>
      </c>
      <c r="B426" s="466" t="s">
        <v>1468</v>
      </c>
      <c r="C426" s="469" t="s">
        <v>1471</v>
      </c>
      <c r="D426" s="472" t="s">
        <v>1472</v>
      </c>
    </row>
    <row r="427" spans="1:4">
      <c r="A427" s="465" t="s">
        <v>1473</v>
      </c>
      <c r="B427" s="466" t="s">
        <v>1474</v>
      </c>
      <c r="C427" s="469" t="s">
        <v>1475</v>
      </c>
      <c r="D427" s="472" t="s">
        <v>1474</v>
      </c>
    </row>
    <row r="428" spans="1:4">
      <c r="A428" s="465" t="s">
        <v>1476</v>
      </c>
      <c r="B428" s="466" t="s">
        <v>1477</v>
      </c>
      <c r="C428" s="469" t="s">
        <v>1478</v>
      </c>
      <c r="D428" s="472" t="s">
        <v>1479</v>
      </c>
    </row>
    <row r="429" spans="1:4">
      <c r="A429" s="465" t="s">
        <v>1480</v>
      </c>
      <c r="B429" s="466" t="s">
        <v>1481</v>
      </c>
      <c r="C429" s="469" t="s">
        <v>1482</v>
      </c>
      <c r="D429" s="472" t="s">
        <v>1483</v>
      </c>
    </row>
    <row r="430" spans="1:4">
      <c r="A430" s="465" t="s">
        <v>1484</v>
      </c>
      <c r="B430" s="466" t="s">
        <v>1485</v>
      </c>
      <c r="C430" s="469" t="s">
        <v>1486</v>
      </c>
      <c r="D430" s="472" t="s">
        <v>1487</v>
      </c>
    </row>
    <row r="431" spans="1:4">
      <c r="A431" s="465" t="s">
        <v>1484</v>
      </c>
      <c r="B431" s="466" t="s">
        <v>1485</v>
      </c>
      <c r="C431" s="469" t="s">
        <v>1488</v>
      </c>
      <c r="D431" s="472" t="s">
        <v>1489</v>
      </c>
    </row>
    <row r="432" spans="1:4">
      <c r="A432" s="465" t="s">
        <v>1490</v>
      </c>
      <c r="B432" s="466" t="s">
        <v>1491</v>
      </c>
      <c r="C432" s="469" t="s">
        <v>1492</v>
      </c>
      <c r="D432" s="472" t="s">
        <v>1493</v>
      </c>
    </row>
    <row r="433" spans="1:4">
      <c r="A433" s="465" t="s">
        <v>1494</v>
      </c>
      <c r="B433" s="466" t="s">
        <v>1495</v>
      </c>
      <c r="C433" s="469" t="s">
        <v>1496</v>
      </c>
      <c r="D433" s="472" t="s">
        <v>1495</v>
      </c>
    </row>
    <row r="434" spans="1:4">
      <c r="A434" s="465" t="s">
        <v>1497</v>
      </c>
      <c r="B434" s="466" t="s">
        <v>1498</v>
      </c>
      <c r="C434" s="469" t="s">
        <v>1499</v>
      </c>
      <c r="D434" s="472" t="s">
        <v>1500</v>
      </c>
    </row>
    <row r="435" spans="1:4">
      <c r="A435" s="465" t="s">
        <v>1497</v>
      </c>
      <c r="B435" s="466" t="s">
        <v>1498</v>
      </c>
      <c r="C435" s="469" t="s">
        <v>1501</v>
      </c>
      <c r="D435" s="472" t="s">
        <v>1502</v>
      </c>
    </row>
    <row r="436" spans="1:4">
      <c r="A436" s="465" t="s">
        <v>1503</v>
      </c>
      <c r="B436" s="466" t="s">
        <v>1504</v>
      </c>
      <c r="C436" s="469" t="s">
        <v>1505</v>
      </c>
      <c r="D436" s="472" t="s">
        <v>1506</v>
      </c>
    </row>
    <row r="437" spans="1:4">
      <c r="A437" s="465" t="s">
        <v>1507</v>
      </c>
      <c r="B437" s="466" t="s">
        <v>1508</v>
      </c>
      <c r="C437" s="469" t="s">
        <v>1509</v>
      </c>
      <c r="D437" s="472" t="s">
        <v>1510</v>
      </c>
    </row>
    <row r="438" spans="1:4">
      <c r="A438" s="465" t="s">
        <v>1507</v>
      </c>
      <c r="B438" s="466" t="s">
        <v>1508</v>
      </c>
      <c r="C438" s="469" t="s">
        <v>1511</v>
      </c>
      <c r="D438" s="472" t="s">
        <v>1512</v>
      </c>
    </row>
    <row r="439" spans="1:4">
      <c r="A439" s="465" t="s">
        <v>1507</v>
      </c>
      <c r="B439" s="466" t="s">
        <v>1508</v>
      </c>
      <c r="C439" s="469" t="s">
        <v>3347</v>
      </c>
      <c r="D439" s="472" t="s">
        <v>3348</v>
      </c>
    </row>
    <row r="440" spans="1:4">
      <c r="A440" s="465" t="s">
        <v>1513</v>
      </c>
      <c r="B440" s="466" t="s">
        <v>1514</v>
      </c>
      <c r="C440" s="469" t="s">
        <v>1515</v>
      </c>
      <c r="D440" s="472" t="s">
        <v>1516</v>
      </c>
    </row>
    <row r="441" spans="1:4">
      <c r="A441" s="465" t="s">
        <v>1517</v>
      </c>
      <c r="B441" s="466" t="s">
        <v>1518</v>
      </c>
      <c r="C441" s="469" t="s">
        <v>1519</v>
      </c>
      <c r="D441" s="472" t="s">
        <v>1520</v>
      </c>
    </row>
    <row r="442" spans="1:4">
      <c r="A442" s="465" t="s">
        <v>1521</v>
      </c>
      <c r="B442" s="466" t="s">
        <v>1522</v>
      </c>
      <c r="C442" s="469" t="s">
        <v>1523</v>
      </c>
      <c r="D442" s="472" t="s">
        <v>1524</v>
      </c>
    </row>
    <row r="443" spans="1:4">
      <c r="A443" s="465" t="s">
        <v>1525</v>
      </c>
      <c r="B443" s="466" t="s">
        <v>1526</v>
      </c>
      <c r="C443" s="469" t="s">
        <v>1527</v>
      </c>
      <c r="D443" s="472" t="s">
        <v>1528</v>
      </c>
    </row>
    <row r="444" spans="1:4">
      <c r="A444" s="465" t="s">
        <v>1525</v>
      </c>
      <c r="B444" s="466" t="s">
        <v>1526</v>
      </c>
      <c r="C444" s="469" t="s">
        <v>1529</v>
      </c>
      <c r="D444" s="472" t="s">
        <v>1530</v>
      </c>
    </row>
    <row r="445" spans="1:4">
      <c r="A445" s="465" t="s">
        <v>1531</v>
      </c>
      <c r="B445" s="466" t="s">
        <v>1532</v>
      </c>
      <c r="C445" s="469" t="s">
        <v>1533</v>
      </c>
      <c r="D445" s="472" t="s">
        <v>1534</v>
      </c>
    </row>
    <row r="446" spans="1:4">
      <c r="A446" s="465" t="s">
        <v>1535</v>
      </c>
      <c r="B446" s="466" t="s">
        <v>1536</v>
      </c>
      <c r="C446" s="469" t="s">
        <v>1537</v>
      </c>
      <c r="D446" s="472" t="s">
        <v>1538</v>
      </c>
    </row>
    <row r="447" spans="1:4">
      <c r="A447" s="465" t="s">
        <v>1535</v>
      </c>
      <c r="B447" s="466" t="s">
        <v>1536</v>
      </c>
      <c r="C447" s="469" t="s">
        <v>1539</v>
      </c>
      <c r="D447" s="472" t="s">
        <v>1540</v>
      </c>
    </row>
    <row r="448" spans="1:4">
      <c r="A448" s="465" t="s">
        <v>1541</v>
      </c>
      <c r="B448" s="466" t="s">
        <v>1542</v>
      </c>
      <c r="C448" s="469" t="s">
        <v>1543</v>
      </c>
      <c r="D448" s="472" t="s">
        <v>1542</v>
      </c>
    </row>
    <row r="449" spans="1:4">
      <c r="A449" s="465" t="s">
        <v>1541</v>
      </c>
      <c r="B449" s="466" t="s">
        <v>1542</v>
      </c>
      <c r="C449" s="469" t="s">
        <v>1544</v>
      </c>
      <c r="D449" s="472" t="s">
        <v>1545</v>
      </c>
    </row>
    <row r="450" spans="1:4">
      <c r="A450" s="465" t="s">
        <v>1546</v>
      </c>
      <c r="B450" s="466" t="s">
        <v>1547</v>
      </c>
      <c r="C450" s="469" t="s">
        <v>1548</v>
      </c>
      <c r="D450" s="472" t="s">
        <v>1547</v>
      </c>
    </row>
    <row r="451" spans="1:4">
      <c r="A451" s="465" t="s">
        <v>1549</v>
      </c>
      <c r="B451" s="466" t="s">
        <v>1550</v>
      </c>
      <c r="C451" s="469" t="s">
        <v>1551</v>
      </c>
      <c r="D451" s="472" t="s">
        <v>1550</v>
      </c>
    </row>
    <row r="452" spans="1:4">
      <c r="A452" s="465" t="s">
        <v>1552</v>
      </c>
      <c r="B452" s="466" t="s">
        <v>1553</v>
      </c>
      <c r="C452" s="469" t="s">
        <v>1554</v>
      </c>
      <c r="D452" s="472" t="s">
        <v>1553</v>
      </c>
    </row>
    <row r="453" spans="1:4">
      <c r="A453" s="465" t="s">
        <v>1552</v>
      </c>
      <c r="B453" s="466" t="s">
        <v>1553</v>
      </c>
      <c r="C453" s="469" t="s">
        <v>1555</v>
      </c>
      <c r="D453" s="472" t="s">
        <v>1556</v>
      </c>
    </row>
    <row r="454" spans="1:4">
      <c r="A454" s="465" t="s">
        <v>1557</v>
      </c>
      <c r="B454" s="466" t="s">
        <v>1558</v>
      </c>
      <c r="C454" s="469" t="s">
        <v>1559</v>
      </c>
      <c r="D454" s="472" t="s">
        <v>1560</v>
      </c>
    </row>
    <row r="455" spans="1:4">
      <c r="A455" s="465" t="s">
        <v>1557</v>
      </c>
      <c r="B455" s="466" t="s">
        <v>1558</v>
      </c>
      <c r="C455" s="469" t="s">
        <v>1561</v>
      </c>
      <c r="D455" s="472" t="s">
        <v>1562</v>
      </c>
    </row>
    <row r="456" spans="1:4">
      <c r="A456" s="465" t="s">
        <v>1563</v>
      </c>
      <c r="B456" s="466" t="s">
        <v>1564</v>
      </c>
      <c r="C456" s="469" t="s">
        <v>1565</v>
      </c>
      <c r="D456" s="472" t="s">
        <v>1566</v>
      </c>
    </row>
    <row r="457" spans="1:4">
      <c r="A457" s="465" t="s">
        <v>1563</v>
      </c>
      <c r="B457" s="466" t="s">
        <v>1564</v>
      </c>
      <c r="C457" s="469" t="s">
        <v>1567</v>
      </c>
      <c r="D457" s="472" t="s">
        <v>1568</v>
      </c>
    </row>
    <row r="458" spans="1:4">
      <c r="A458" s="465" t="s">
        <v>1569</v>
      </c>
      <c r="B458" s="466" t="s">
        <v>1570</v>
      </c>
      <c r="C458" s="469" t="s">
        <v>1571</v>
      </c>
      <c r="D458" s="472" t="s">
        <v>1572</v>
      </c>
    </row>
    <row r="459" spans="1:4">
      <c r="A459" s="465" t="s">
        <v>1573</v>
      </c>
      <c r="B459" s="466" t="s">
        <v>1574</v>
      </c>
      <c r="C459" s="469" t="s">
        <v>1575</v>
      </c>
      <c r="D459" s="472" t="s">
        <v>1576</v>
      </c>
    </row>
    <row r="460" spans="1:4">
      <c r="A460" s="465" t="s">
        <v>1573</v>
      </c>
      <c r="B460" s="466" t="s">
        <v>1574</v>
      </c>
      <c r="C460" s="469" t="s">
        <v>1577</v>
      </c>
      <c r="D460" s="472" t="s">
        <v>1578</v>
      </c>
    </row>
    <row r="461" spans="1:4">
      <c r="A461" s="465" t="s">
        <v>3349</v>
      </c>
      <c r="B461" s="466" t="s">
        <v>1579</v>
      </c>
      <c r="C461" s="469" t="s">
        <v>3415</v>
      </c>
      <c r="D461" s="472" t="s">
        <v>3350</v>
      </c>
    </row>
    <row r="462" spans="1:4">
      <c r="A462" s="465" t="s">
        <v>3349</v>
      </c>
      <c r="B462" s="466" t="s">
        <v>1579</v>
      </c>
      <c r="C462" s="469" t="s">
        <v>3351</v>
      </c>
      <c r="D462" s="472" t="s">
        <v>1580</v>
      </c>
    </row>
    <row r="463" spans="1:4">
      <c r="A463" s="465" t="s">
        <v>1581</v>
      </c>
      <c r="B463" s="466" t="s">
        <v>1582</v>
      </c>
      <c r="C463" s="469" t="s">
        <v>1583</v>
      </c>
      <c r="D463" s="472" t="s">
        <v>1584</v>
      </c>
    </row>
    <row r="464" spans="1:4">
      <c r="A464" s="465" t="s">
        <v>1581</v>
      </c>
      <c r="B464" s="466" t="s">
        <v>1582</v>
      </c>
      <c r="C464" s="469" t="s">
        <v>1585</v>
      </c>
      <c r="D464" s="472" t="s">
        <v>1586</v>
      </c>
    </row>
    <row r="465" spans="1:4">
      <c r="A465" s="465" t="s">
        <v>1587</v>
      </c>
      <c r="B465" s="466" t="s">
        <v>1588</v>
      </c>
      <c r="C465" s="469" t="s">
        <v>1589</v>
      </c>
      <c r="D465" s="472" t="s">
        <v>1590</v>
      </c>
    </row>
    <row r="466" spans="1:4">
      <c r="A466" s="465" t="s">
        <v>1591</v>
      </c>
      <c r="B466" s="466" t="s">
        <v>1592</v>
      </c>
      <c r="C466" s="469" t="s">
        <v>1593</v>
      </c>
      <c r="D466" s="472" t="s">
        <v>1594</v>
      </c>
    </row>
    <row r="467" spans="1:4">
      <c r="A467" s="465" t="s">
        <v>1595</v>
      </c>
      <c r="B467" s="466" t="s">
        <v>1596</v>
      </c>
      <c r="C467" s="469" t="s">
        <v>1597</v>
      </c>
      <c r="D467" s="472" t="s">
        <v>1598</v>
      </c>
    </row>
    <row r="468" spans="1:4">
      <c r="A468" s="465" t="s">
        <v>1595</v>
      </c>
      <c r="B468" s="466" t="s">
        <v>1596</v>
      </c>
      <c r="C468" s="469" t="s">
        <v>1599</v>
      </c>
      <c r="D468" s="472" t="s">
        <v>1600</v>
      </c>
    </row>
    <row r="469" spans="1:4">
      <c r="A469" s="465" t="s">
        <v>1601</v>
      </c>
      <c r="B469" s="466" t="s">
        <v>1603</v>
      </c>
      <c r="C469" s="469" t="s">
        <v>1602</v>
      </c>
      <c r="D469" s="472" t="s">
        <v>1603</v>
      </c>
    </row>
    <row r="470" spans="1:4">
      <c r="A470" s="465" t="s">
        <v>1604</v>
      </c>
      <c r="B470" s="466" t="s">
        <v>1605</v>
      </c>
      <c r="C470" s="469" t="s">
        <v>1606</v>
      </c>
      <c r="D470" s="472" t="s">
        <v>1607</v>
      </c>
    </row>
    <row r="471" spans="1:4">
      <c r="A471" s="465" t="s">
        <v>1604</v>
      </c>
      <c r="B471" s="466" t="s">
        <v>1605</v>
      </c>
      <c r="C471" s="469" t="s">
        <v>1608</v>
      </c>
      <c r="D471" s="472" t="s">
        <v>1609</v>
      </c>
    </row>
    <row r="472" spans="1:4">
      <c r="A472" s="465" t="s">
        <v>1610</v>
      </c>
      <c r="B472" s="466" t="s">
        <v>1611</v>
      </c>
      <c r="C472" s="469" t="s">
        <v>1612</v>
      </c>
      <c r="D472" s="472" t="s">
        <v>1613</v>
      </c>
    </row>
    <row r="473" spans="1:4">
      <c r="A473" s="465" t="s">
        <v>1610</v>
      </c>
      <c r="B473" s="466" t="s">
        <v>1611</v>
      </c>
      <c r="C473" s="469" t="s">
        <v>1614</v>
      </c>
      <c r="D473" s="472" t="s">
        <v>1615</v>
      </c>
    </row>
    <row r="474" spans="1:4">
      <c r="A474" s="465" t="s">
        <v>3258</v>
      </c>
      <c r="B474" s="466" t="s">
        <v>3259</v>
      </c>
      <c r="C474" s="469" t="s">
        <v>3278</v>
      </c>
      <c r="D474" s="472" t="s">
        <v>3279</v>
      </c>
    </row>
    <row r="475" spans="1:4">
      <c r="A475" s="465" t="s">
        <v>1616</v>
      </c>
      <c r="B475" s="466" t="s">
        <v>1617</v>
      </c>
      <c r="C475" s="469" t="s">
        <v>1618</v>
      </c>
      <c r="D475" s="472" t="s">
        <v>1619</v>
      </c>
    </row>
    <row r="476" spans="1:4">
      <c r="A476" s="465" t="s">
        <v>1620</v>
      </c>
      <c r="B476" s="466" t="s">
        <v>1621</v>
      </c>
      <c r="C476" s="469" t="s">
        <v>1622</v>
      </c>
      <c r="D476" s="472" t="s">
        <v>1623</v>
      </c>
    </row>
    <row r="477" spans="1:4">
      <c r="A477" s="465" t="s">
        <v>1624</v>
      </c>
      <c r="B477" s="466" t="s">
        <v>1625</v>
      </c>
      <c r="C477" s="469" t="s">
        <v>1626</v>
      </c>
      <c r="D477" s="472" t="s">
        <v>1627</v>
      </c>
    </row>
    <row r="478" spans="1:4">
      <c r="A478" s="465" t="s">
        <v>1628</v>
      </c>
      <c r="B478" s="466" t="s">
        <v>1629</v>
      </c>
      <c r="C478" s="469" t="s">
        <v>1630</v>
      </c>
      <c r="D478" s="472" t="s">
        <v>1631</v>
      </c>
    </row>
    <row r="479" spans="1:4">
      <c r="A479" s="465" t="s">
        <v>1632</v>
      </c>
      <c r="B479" s="466" t="s">
        <v>3352</v>
      </c>
      <c r="C479" s="469" t="s">
        <v>1634</v>
      </c>
      <c r="D479" s="472" t="s">
        <v>1633</v>
      </c>
    </row>
    <row r="480" spans="1:4">
      <c r="A480" s="465" t="s">
        <v>1632</v>
      </c>
      <c r="B480" s="466" t="s">
        <v>3352</v>
      </c>
      <c r="C480" s="469" t="s">
        <v>3353</v>
      </c>
      <c r="D480" s="472" t="s">
        <v>1664</v>
      </c>
    </row>
    <row r="481" spans="1:4">
      <c r="A481" s="465" t="s">
        <v>1635</v>
      </c>
      <c r="B481" s="466" t="s">
        <v>1637</v>
      </c>
      <c r="C481" s="469" t="s">
        <v>1636</v>
      </c>
      <c r="D481" s="472" t="s">
        <v>1637</v>
      </c>
    </row>
    <row r="482" spans="1:4">
      <c r="A482" s="465" t="s">
        <v>1638</v>
      </c>
      <c r="B482" s="466" t="s">
        <v>3354</v>
      </c>
      <c r="C482" s="469" t="s">
        <v>1639</v>
      </c>
      <c r="D482" s="472" t="s">
        <v>1640</v>
      </c>
    </row>
    <row r="483" spans="1:4">
      <c r="A483" s="465" t="s">
        <v>1641</v>
      </c>
      <c r="B483" s="466" t="s">
        <v>1642</v>
      </c>
      <c r="C483" s="469" t="s">
        <v>1643</v>
      </c>
      <c r="D483" s="472" t="s">
        <v>1644</v>
      </c>
    </row>
    <row r="484" spans="1:4">
      <c r="A484" s="465" t="s">
        <v>1641</v>
      </c>
      <c r="B484" s="466" t="s">
        <v>1642</v>
      </c>
      <c r="C484" s="469" t="s">
        <v>1645</v>
      </c>
      <c r="D484" s="472" t="s">
        <v>1646</v>
      </c>
    </row>
    <row r="485" spans="1:4">
      <c r="A485" s="465" t="s">
        <v>1647</v>
      </c>
      <c r="B485" s="466" t="s">
        <v>1648</v>
      </c>
      <c r="C485" s="469" t="s">
        <v>1649</v>
      </c>
      <c r="D485" s="472" t="s">
        <v>1650</v>
      </c>
    </row>
    <row r="486" spans="1:4">
      <c r="A486" s="465" t="s">
        <v>1647</v>
      </c>
      <c r="B486" s="466" t="s">
        <v>1648</v>
      </c>
      <c r="C486" s="469" t="s">
        <v>1651</v>
      </c>
      <c r="D486" s="472" t="s">
        <v>1652</v>
      </c>
    </row>
    <row r="487" spans="1:4">
      <c r="A487" s="465" t="s">
        <v>1653</v>
      </c>
      <c r="B487" s="466" t="s">
        <v>1654</v>
      </c>
      <c r="C487" s="469" t="s">
        <v>1655</v>
      </c>
      <c r="D487" s="472" t="s">
        <v>1656</v>
      </c>
    </row>
    <row r="488" spans="1:4">
      <c r="A488" s="465" t="s">
        <v>1653</v>
      </c>
      <c r="B488" s="466" t="s">
        <v>1654</v>
      </c>
      <c r="C488" s="469" t="s">
        <v>1657</v>
      </c>
      <c r="D488" s="472" t="s">
        <v>3355</v>
      </c>
    </row>
    <row r="489" spans="1:4">
      <c r="A489" s="465" t="s">
        <v>1658</v>
      </c>
      <c r="B489" s="466" t="s">
        <v>1659</v>
      </c>
      <c r="C489" s="469" t="s">
        <v>1660</v>
      </c>
      <c r="D489" s="472" t="s">
        <v>1661</v>
      </c>
    </row>
    <row r="490" spans="1:4">
      <c r="A490" s="465" t="s">
        <v>1658</v>
      </c>
      <c r="B490" s="466" t="s">
        <v>1659</v>
      </c>
      <c r="C490" s="469" t="s">
        <v>1662</v>
      </c>
      <c r="D490" s="472" t="s">
        <v>1663</v>
      </c>
    </row>
    <row r="491" spans="1:4">
      <c r="A491" s="465" t="s">
        <v>1665</v>
      </c>
      <c r="B491" s="466" t="s">
        <v>3356</v>
      </c>
      <c r="C491" s="469" t="s">
        <v>1666</v>
      </c>
      <c r="D491" s="472" t="s">
        <v>1667</v>
      </c>
    </row>
    <row r="492" spans="1:4">
      <c r="A492" s="465" t="s">
        <v>1668</v>
      </c>
      <c r="B492" s="466" t="s">
        <v>1669</v>
      </c>
      <c r="C492" s="469" t="s">
        <v>1670</v>
      </c>
      <c r="D492" s="472" t="s">
        <v>1669</v>
      </c>
    </row>
    <row r="493" spans="1:4">
      <c r="A493" s="465" t="s">
        <v>1671</v>
      </c>
      <c r="B493" s="466" t="s">
        <v>1672</v>
      </c>
      <c r="C493" s="469" t="s">
        <v>1673</v>
      </c>
      <c r="D493" s="472" t="s">
        <v>1674</v>
      </c>
    </row>
    <row r="494" spans="1:4">
      <c r="A494" s="465" t="s">
        <v>1675</v>
      </c>
      <c r="B494" s="466" t="s">
        <v>1676</v>
      </c>
      <c r="C494" s="469" t="s">
        <v>1677</v>
      </c>
      <c r="D494" s="472" t="s">
        <v>1678</v>
      </c>
    </row>
    <row r="495" spans="1:4">
      <c r="A495" s="465" t="s">
        <v>1679</v>
      </c>
      <c r="B495" s="466" t="s">
        <v>1680</v>
      </c>
      <c r="C495" s="469" t="s">
        <v>1681</v>
      </c>
      <c r="D495" s="472" t="s">
        <v>1682</v>
      </c>
    </row>
    <row r="496" spans="1:4">
      <c r="A496" s="465" t="s">
        <v>1683</v>
      </c>
      <c r="B496" s="466" t="s">
        <v>1685</v>
      </c>
      <c r="C496" s="469" t="s">
        <v>1684</v>
      </c>
      <c r="D496" s="472" t="s">
        <v>1685</v>
      </c>
    </row>
    <row r="497" spans="1:4">
      <c r="A497" s="465" t="s">
        <v>1683</v>
      </c>
      <c r="B497" s="466" t="s">
        <v>1685</v>
      </c>
      <c r="C497" s="469" t="s">
        <v>1686</v>
      </c>
      <c r="D497" s="472" t="s">
        <v>1687</v>
      </c>
    </row>
    <row r="498" spans="1:4">
      <c r="A498" s="465" t="s">
        <v>1688</v>
      </c>
      <c r="B498" s="466" t="s">
        <v>1689</v>
      </c>
      <c r="C498" s="469" t="s">
        <v>1690</v>
      </c>
      <c r="D498" s="472" t="s">
        <v>1689</v>
      </c>
    </row>
    <row r="499" spans="1:4">
      <c r="A499" s="465" t="s">
        <v>1691</v>
      </c>
      <c r="B499" s="466" t="s">
        <v>1692</v>
      </c>
      <c r="C499" s="469" t="s">
        <v>1693</v>
      </c>
      <c r="D499" s="472" t="s">
        <v>1694</v>
      </c>
    </row>
    <row r="500" spans="1:4">
      <c r="A500" s="465" t="s">
        <v>1695</v>
      </c>
      <c r="B500" s="466" t="s">
        <v>1696</v>
      </c>
      <c r="C500" s="469" t="s">
        <v>1697</v>
      </c>
      <c r="D500" s="472" t="s">
        <v>1698</v>
      </c>
    </row>
    <row r="501" spans="1:4">
      <c r="A501" s="465" t="s">
        <v>1699</v>
      </c>
      <c r="B501" s="466" t="s">
        <v>3260</v>
      </c>
      <c r="C501" s="469" t="s">
        <v>1700</v>
      </c>
      <c r="D501" s="472" t="s">
        <v>1701</v>
      </c>
    </row>
    <row r="502" spans="1:4">
      <c r="A502" s="465" t="s">
        <v>1699</v>
      </c>
      <c r="B502" s="466" t="s">
        <v>3260</v>
      </c>
      <c r="C502" s="469" t="s">
        <v>1702</v>
      </c>
      <c r="D502" s="472" t="s">
        <v>1703</v>
      </c>
    </row>
    <row r="503" spans="1:4">
      <c r="A503" s="465" t="s">
        <v>1704</v>
      </c>
      <c r="B503" s="466" t="s">
        <v>1705</v>
      </c>
      <c r="C503" s="469" t="s">
        <v>1706</v>
      </c>
      <c r="D503" s="472" t="s">
        <v>1707</v>
      </c>
    </row>
    <row r="504" spans="1:4">
      <c r="A504" s="465" t="s">
        <v>1708</v>
      </c>
      <c r="B504" s="466" t="s">
        <v>1709</v>
      </c>
      <c r="C504" s="469" t="s">
        <v>1710</v>
      </c>
      <c r="D504" s="472" t="s">
        <v>1711</v>
      </c>
    </row>
    <row r="505" spans="1:4">
      <c r="A505" s="465" t="s">
        <v>1708</v>
      </c>
      <c r="B505" s="466" t="s">
        <v>1709</v>
      </c>
      <c r="C505" s="469" t="s">
        <v>1712</v>
      </c>
      <c r="D505" s="472" t="s">
        <v>1713</v>
      </c>
    </row>
    <row r="506" spans="1:4">
      <c r="A506" s="465" t="s">
        <v>1714</v>
      </c>
      <c r="B506" s="466" t="s">
        <v>1715</v>
      </c>
      <c r="C506" s="469" t="s">
        <v>1716</v>
      </c>
      <c r="D506" s="472" t="s">
        <v>1715</v>
      </c>
    </row>
    <row r="507" spans="1:4">
      <c r="A507" s="465" t="s">
        <v>1717</v>
      </c>
      <c r="B507" s="466" t="s">
        <v>1718</v>
      </c>
      <c r="C507" s="469" t="s">
        <v>1719</v>
      </c>
      <c r="D507" s="472" t="s">
        <v>1720</v>
      </c>
    </row>
    <row r="508" spans="1:4">
      <c r="A508" s="465" t="s">
        <v>1717</v>
      </c>
      <c r="B508" s="466" t="s">
        <v>1718</v>
      </c>
      <c r="C508" s="469" t="s">
        <v>1721</v>
      </c>
      <c r="D508" s="472" t="s">
        <v>1722</v>
      </c>
    </row>
    <row r="509" spans="1:4">
      <c r="A509" s="465" t="s">
        <v>1723</v>
      </c>
      <c r="B509" s="466" t="s">
        <v>1724</v>
      </c>
      <c r="C509" s="469" t="s">
        <v>1725</v>
      </c>
      <c r="D509" s="472" t="s">
        <v>1724</v>
      </c>
    </row>
    <row r="510" spans="1:4">
      <c r="A510" s="465" t="s">
        <v>1723</v>
      </c>
      <c r="B510" s="466" t="s">
        <v>1724</v>
      </c>
      <c r="C510" s="469" t="s">
        <v>1726</v>
      </c>
      <c r="D510" s="472" t="s">
        <v>1727</v>
      </c>
    </row>
    <row r="511" spans="1:4">
      <c r="A511" s="465" t="s">
        <v>1728</v>
      </c>
      <c r="B511" s="466" t="s">
        <v>1729</v>
      </c>
      <c r="C511" s="469" t="s">
        <v>1730</v>
      </c>
      <c r="D511" s="472" t="s">
        <v>1731</v>
      </c>
    </row>
    <row r="512" spans="1:4">
      <c r="A512" s="465" t="s">
        <v>1728</v>
      </c>
      <c r="B512" s="466" t="s">
        <v>1729</v>
      </c>
      <c r="C512" s="469" t="s">
        <v>1732</v>
      </c>
      <c r="D512" s="472" t="s">
        <v>1733</v>
      </c>
    </row>
    <row r="513" spans="1:4">
      <c r="A513" s="465" t="s">
        <v>1734</v>
      </c>
      <c r="B513" s="466" t="s">
        <v>1735</v>
      </c>
      <c r="C513" s="469" t="s">
        <v>1736</v>
      </c>
      <c r="D513" s="472" t="s">
        <v>1737</v>
      </c>
    </row>
    <row r="514" spans="1:4">
      <c r="A514" s="465" t="s">
        <v>1738</v>
      </c>
      <c r="B514" s="466" t="s">
        <v>1739</v>
      </c>
      <c r="C514" s="469" t="s">
        <v>1740</v>
      </c>
      <c r="D514" s="472" t="s">
        <v>1741</v>
      </c>
    </row>
    <row r="515" spans="1:4">
      <c r="A515" s="465" t="s">
        <v>1742</v>
      </c>
      <c r="B515" s="466" t="s">
        <v>1743</v>
      </c>
      <c r="C515" s="469" t="s">
        <v>1744</v>
      </c>
      <c r="D515" s="472" t="s">
        <v>1745</v>
      </c>
    </row>
    <row r="516" spans="1:4">
      <c r="A516" s="465" t="s">
        <v>1746</v>
      </c>
      <c r="B516" s="466" t="s">
        <v>1747</v>
      </c>
      <c r="C516" s="469" t="s">
        <v>1748</v>
      </c>
      <c r="D516" s="472" t="s">
        <v>1749</v>
      </c>
    </row>
    <row r="517" spans="1:4">
      <c r="A517" s="465" t="s">
        <v>1750</v>
      </c>
      <c r="B517" s="466" t="s">
        <v>1751</v>
      </c>
      <c r="C517" s="469" t="s">
        <v>1752</v>
      </c>
      <c r="D517" s="472" t="s">
        <v>1753</v>
      </c>
    </row>
    <row r="518" spans="1:4">
      <c r="A518" s="465" t="s">
        <v>1754</v>
      </c>
      <c r="B518" s="466" t="s">
        <v>1755</v>
      </c>
      <c r="C518" s="469" t="s">
        <v>1756</v>
      </c>
      <c r="D518" s="472" t="s">
        <v>1757</v>
      </c>
    </row>
    <row r="519" spans="1:4">
      <c r="A519" s="465" t="s">
        <v>1754</v>
      </c>
      <c r="B519" s="466" t="s">
        <v>1755</v>
      </c>
      <c r="C519" s="469" t="s">
        <v>1758</v>
      </c>
      <c r="D519" s="472" t="s">
        <v>1759</v>
      </c>
    </row>
    <row r="520" spans="1:4">
      <c r="A520" s="465" t="s">
        <v>1754</v>
      </c>
      <c r="B520" s="466" t="s">
        <v>1755</v>
      </c>
      <c r="C520" s="469" t="s">
        <v>1760</v>
      </c>
      <c r="D520" s="472" t="s">
        <v>1761</v>
      </c>
    </row>
    <row r="521" spans="1:4">
      <c r="A521" s="465" t="s">
        <v>1762</v>
      </c>
      <c r="B521" s="466" t="s">
        <v>1763</v>
      </c>
      <c r="C521" s="469" t="s">
        <v>1764</v>
      </c>
      <c r="D521" s="472" t="s">
        <v>1763</v>
      </c>
    </row>
    <row r="522" spans="1:4">
      <c r="A522" s="465" t="s">
        <v>1765</v>
      </c>
      <c r="B522" s="466" t="s">
        <v>1766</v>
      </c>
      <c r="C522" s="469" t="s">
        <v>1767</v>
      </c>
      <c r="D522" s="472" t="s">
        <v>1768</v>
      </c>
    </row>
    <row r="523" spans="1:4">
      <c r="A523" s="465" t="s">
        <v>1769</v>
      </c>
      <c r="B523" s="466" t="s">
        <v>1770</v>
      </c>
      <c r="C523" s="469" t="s">
        <v>1771</v>
      </c>
      <c r="D523" s="472" t="s">
        <v>1772</v>
      </c>
    </row>
    <row r="524" spans="1:4">
      <c r="A524" s="465" t="s">
        <v>1773</v>
      </c>
      <c r="B524" s="466" t="s">
        <v>1774</v>
      </c>
      <c r="C524" s="469" t="s">
        <v>1775</v>
      </c>
      <c r="D524" s="472" t="s">
        <v>1776</v>
      </c>
    </row>
    <row r="525" spans="1:4">
      <c r="A525" s="465" t="s">
        <v>1773</v>
      </c>
      <c r="B525" s="466" t="s">
        <v>1774</v>
      </c>
      <c r="C525" s="469" t="s">
        <v>1777</v>
      </c>
      <c r="D525" s="472" t="s">
        <v>1778</v>
      </c>
    </row>
    <row r="526" spans="1:4">
      <c r="A526" s="465" t="s">
        <v>1779</v>
      </c>
      <c r="B526" s="466" t="s">
        <v>1780</v>
      </c>
      <c r="C526" s="469" t="s">
        <v>1781</v>
      </c>
      <c r="D526" s="472" t="s">
        <v>1782</v>
      </c>
    </row>
    <row r="527" spans="1:4">
      <c r="A527" s="465" t="s">
        <v>1779</v>
      </c>
      <c r="B527" s="466" t="s">
        <v>1780</v>
      </c>
      <c r="C527" s="469" t="s">
        <v>1783</v>
      </c>
      <c r="D527" s="472" t="s">
        <v>1784</v>
      </c>
    </row>
    <row r="528" spans="1:4">
      <c r="A528" s="465" t="s">
        <v>1785</v>
      </c>
      <c r="B528" s="466" t="s">
        <v>1786</v>
      </c>
      <c r="C528" s="469" t="s">
        <v>1787</v>
      </c>
      <c r="D528" s="472" t="s">
        <v>1788</v>
      </c>
    </row>
    <row r="529" spans="1:4">
      <c r="A529" s="465" t="s">
        <v>1785</v>
      </c>
      <c r="B529" s="466" t="s">
        <v>1786</v>
      </c>
      <c r="C529" s="469" t="s">
        <v>1789</v>
      </c>
      <c r="D529" s="472" t="s">
        <v>1790</v>
      </c>
    </row>
    <row r="530" spans="1:4">
      <c r="A530" s="465" t="s">
        <v>1791</v>
      </c>
      <c r="B530" s="466" t="s">
        <v>1792</v>
      </c>
      <c r="C530" s="469" t="s">
        <v>1793</v>
      </c>
      <c r="D530" s="472" t="s">
        <v>1794</v>
      </c>
    </row>
    <row r="531" spans="1:4">
      <c r="A531" s="465" t="s">
        <v>1795</v>
      </c>
      <c r="B531" s="466" t="s">
        <v>1796</v>
      </c>
      <c r="C531" s="469" t="s">
        <v>1797</v>
      </c>
      <c r="D531" s="472" t="s">
        <v>1796</v>
      </c>
    </row>
    <row r="532" spans="1:4">
      <c r="A532" s="465" t="s">
        <v>1798</v>
      </c>
      <c r="B532" s="466" t="s">
        <v>1799</v>
      </c>
      <c r="C532" s="469" t="s">
        <v>1800</v>
      </c>
      <c r="D532" s="472" t="s">
        <v>1799</v>
      </c>
    </row>
    <row r="533" spans="1:4">
      <c r="A533" s="465" t="s">
        <v>1801</v>
      </c>
      <c r="B533" s="466" t="s">
        <v>1802</v>
      </c>
      <c r="C533" s="469" t="s">
        <v>1803</v>
      </c>
      <c r="D533" s="472" t="s">
        <v>1802</v>
      </c>
    </row>
    <row r="534" spans="1:4">
      <c r="A534" s="465" t="s">
        <v>1804</v>
      </c>
      <c r="B534" s="466" t="s">
        <v>1805</v>
      </c>
      <c r="C534" s="469" t="s">
        <v>1806</v>
      </c>
      <c r="D534" s="472" t="s">
        <v>1805</v>
      </c>
    </row>
    <row r="535" spans="1:4">
      <c r="A535" s="465" t="s">
        <v>1807</v>
      </c>
      <c r="B535" s="466" t="s">
        <v>1808</v>
      </c>
      <c r="C535" s="469" t="s">
        <v>1809</v>
      </c>
      <c r="D535" s="472" t="s">
        <v>1810</v>
      </c>
    </row>
    <row r="536" spans="1:4">
      <c r="A536" s="465" t="s">
        <v>1811</v>
      </c>
      <c r="B536" s="466" t="s">
        <v>1812</v>
      </c>
      <c r="C536" s="469" t="s">
        <v>1813</v>
      </c>
      <c r="D536" s="472" t="s">
        <v>1814</v>
      </c>
    </row>
    <row r="537" spans="1:4">
      <c r="A537" s="467" t="s">
        <v>1811</v>
      </c>
      <c r="B537" s="466" t="s">
        <v>1812</v>
      </c>
      <c r="C537" s="469" t="s">
        <v>1815</v>
      </c>
      <c r="D537" s="472" t="s">
        <v>1816</v>
      </c>
    </row>
    <row r="538" spans="1:4">
      <c r="A538" s="467" t="s">
        <v>1817</v>
      </c>
      <c r="B538" s="466" t="s">
        <v>1818</v>
      </c>
      <c r="C538" s="469" t="s">
        <v>1819</v>
      </c>
      <c r="D538" s="472" t="s">
        <v>1820</v>
      </c>
    </row>
    <row r="539" spans="1:4">
      <c r="A539" s="467" t="s">
        <v>1821</v>
      </c>
      <c r="B539" s="466" t="s">
        <v>1822</v>
      </c>
      <c r="C539" s="469" t="s">
        <v>1823</v>
      </c>
      <c r="D539" s="472" t="s">
        <v>1824</v>
      </c>
    </row>
    <row r="540" spans="1:4">
      <c r="A540" s="467" t="s">
        <v>1821</v>
      </c>
      <c r="B540" s="466" t="s">
        <v>1822</v>
      </c>
      <c r="C540" s="469" t="s">
        <v>1825</v>
      </c>
      <c r="D540" s="472" t="s">
        <v>1826</v>
      </c>
    </row>
    <row r="541" spans="1:4">
      <c r="A541" s="467" t="s">
        <v>1827</v>
      </c>
      <c r="B541" s="466" t="s">
        <v>1828</v>
      </c>
      <c r="C541" s="469" t="s">
        <v>1829</v>
      </c>
      <c r="D541" s="472" t="s">
        <v>1828</v>
      </c>
    </row>
    <row r="542" spans="1:4">
      <c r="A542" s="467" t="s">
        <v>1827</v>
      </c>
      <c r="B542" s="466" t="s">
        <v>1828</v>
      </c>
      <c r="C542" s="469" t="s">
        <v>1830</v>
      </c>
      <c r="D542" s="472" t="s">
        <v>1831</v>
      </c>
    </row>
    <row r="543" spans="1:4">
      <c r="A543" s="467" t="s">
        <v>1832</v>
      </c>
      <c r="B543" s="466" t="s">
        <v>1833</v>
      </c>
      <c r="C543" s="469" t="s">
        <v>1834</v>
      </c>
      <c r="D543" s="472" t="s">
        <v>1835</v>
      </c>
    </row>
    <row r="544" spans="1:4">
      <c r="A544" s="467" t="s">
        <v>1832</v>
      </c>
      <c r="B544" s="466" t="s">
        <v>1833</v>
      </c>
      <c r="C544" s="469" t="s">
        <v>1836</v>
      </c>
      <c r="D544" s="472" t="s">
        <v>1837</v>
      </c>
    </row>
    <row r="545" spans="1:4">
      <c r="A545" s="467" t="s">
        <v>1839</v>
      </c>
      <c r="B545" s="466" t="s">
        <v>1840</v>
      </c>
      <c r="C545" s="469" t="s">
        <v>1841</v>
      </c>
      <c r="D545" s="472" t="s">
        <v>1842</v>
      </c>
    </row>
    <row r="546" spans="1:4">
      <c r="A546" s="467" t="s">
        <v>1843</v>
      </c>
      <c r="B546" s="466" t="s">
        <v>1844</v>
      </c>
      <c r="C546" s="469" t="s">
        <v>1845</v>
      </c>
      <c r="D546" s="472" t="s">
        <v>1846</v>
      </c>
    </row>
    <row r="547" spans="1:4">
      <c r="A547" s="467" t="s">
        <v>1843</v>
      </c>
      <c r="B547" s="466" t="s">
        <v>1844</v>
      </c>
      <c r="C547" s="469" t="s">
        <v>1847</v>
      </c>
      <c r="D547" s="472" t="s">
        <v>1848</v>
      </c>
    </row>
    <row r="548" spans="1:4">
      <c r="A548" s="467" t="s">
        <v>1849</v>
      </c>
      <c r="B548" s="466" t="s">
        <v>1850</v>
      </c>
      <c r="C548" s="469" t="s">
        <v>1851</v>
      </c>
      <c r="D548" s="472" t="s">
        <v>1852</v>
      </c>
    </row>
    <row r="549" spans="1:4">
      <c r="A549" s="467" t="s">
        <v>1849</v>
      </c>
      <c r="B549" s="466" t="s">
        <v>1850</v>
      </c>
      <c r="C549" s="469" t="s">
        <v>1853</v>
      </c>
      <c r="D549" s="472" t="s">
        <v>1854</v>
      </c>
    </row>
    <row r="550" spans="1:4">
      <c r="A550" s="467" t="s">
        <v>1855</v>
      </c>
      <c r="B550" s="466" t="s">
        <v>1856</v>
      </c>
      <c r="C550" s="469" t="s">
        <v>1857</v>
      </c>
      <c r="D550" s="472" t="s">
        <v>1858</v>
      </c>
    </row>
    <row r="551" spans="1:4">
      <c r="A551" s="467" t="s">
        <v>1855</v>
      </c>
      <c r="B551" s="466" t="s">
        <v>1856</v>
      </c>
      <c r="C551" s="469" t="s">
        <v>1859</v>
      </c>
      <c r="D551" s="472" t="s">
        <v>1860</v>
      </c>
    </row>
    <row r="552" spans="1:4">
      <c r="A552" s="467" t="s">
        <v>1861</v>
      </c>
      <c r="B552" s="466" t="s">
        <v>1862</v>
      </c>
      <c r="C552" s="469" t="s">
        <v>1863</v>
      </c>
      <c r="D552" s="472" t="s">
        <v>1864</v>
      </c>
    </row>
    <row r="553" spans="1:4">
      <c r="A553" s="467" t="s">
        <v>1861</v>
      </c>
      <c r="B553" s="466" t="s">
        <v>1862</v>
      </c>
      <c r="C553" s="469" t="s">
        <v>1865</v>
      </c>
      <c r="D553" s="472" t="s">
        <v>1866</v>
      </c>
    </row>
    <row r="554" spans="1:4">
      <c r="A554" s="467" t="s">
        <v>1868</v>
      </c>
      <c r="B554" s="466" t="s">
        <v>1869</v>
      </c>
      <c r="C554" s="469" t="s">
        <v>1870</v>
      </c>
      <c r="D554" s="472" t="s">
        <v>1871</v>
      </c>
    </row>
    <row r="555" spans="1:4">
      <c r="A555" s="467" t="s">
        <v>1868</v>
      </c>
      <c r="B555" s="466" t="s">
        <v>1869</v>
      </c>
      <c r="C555" s="469" t="s">
        <v>1872</v>
      </c>
      <c r="D555" s="472" t="s">
        <v>1873</v>
      </c>
    </row>
    <row r="556" spans="1:4">
      <c r="A556" s="467" t="s">
        <v>1874</v>
      </c>
      <c r="B556" s="466" t="s">
        <v>1875</v>
      </c>
      <c r="C556" s="469" t="s">
        <v>1876</v>
      </c>
      <c r="D556" s="472" t="s">
        <v>1877</v>
      </c>
    </row>
    <row r="557" spans="1:4">
      <c r="A557" s="467" t="s">
        <v>1874</v>
      </c>
      <c r="B557" s="466" t="s">
        <v>1875</v>
      </c>
      <c r="C557" s="469" t="s">
        <v>1878</v>
      </c>
      <c r="D557" s="472" t="s">
        <v>1879</v>
      </c>
    </row>
    <row r="558" spans="1:4">
      <c r="A558" s="467" t="s">
        <v>1880</v>
      </c>
      <c r="B558" s="466" t="s">
        <v>1881</v>
      </c>
      <c r="C558" s="469" t="s">
        <v>1882</v>
      </c>
      <c r="D558" s="472" t="s">
        <v>1883</v>
      </c>
    </row>
    <row r="559" spans="1:4">
      <c r="A559" s="467" t="s">
        <v>1884</v>
      </c>
      <c r="B559" s="466" t="s">
        <v>1885</v>
      </c>
      <c r="C559" s="469" t="s">
        <v>1886</v>
      </c>
      <c r="D559" s="472" t="s">
        <v>1887</v>
      </c>
    </row>
    <row r="560" spans="1:4">
      <c r="A560" s="467" t="s">
        <v>1888</v>
      </c>
      <c r="B560" s="466" t="s">
        <v>1889</v>
      </c>
      <c r="C560" s="469" t="s">
        <v>1890</v>
      </c>
      <c r="D560" s="472" t="s">
        <v>1891</v>
      </c>
    </row>
    <row r="561" spans="1:4">
      <c r="A561" s="467" t="s">
        <v>1888</v>
      </c>
      <c r="B561" s="466" t="s">
        <v>1889</v>
      </c>
      <c r="C561" s="469" t="s">
        <v>1892</v>
      </c>
      <c r="D561" s="472" t="s">
        <v>1893</v>
      </c>
    </row>
    <row r="562" spans="1:4">
      <c r="A562" s="467" t="s">
        <v>1894</v>
      </c>
      <c r="B562" s="466" t="s">
        <v>3357</v>
      </c>
      <c r="C562" s="469" t="s">
        <v>1895</v>
      </c>
      <c r="D562" s="472" t="s">
        <v>1896</v>
      </c>
    </row>
    <row r="563" spans="1:4">
      <c r="A563" s="467" t="s">
        <v>1894</v>
      </c>
      <c r="B563" s="466" t="s">
        <v>3357</v>
      </c>
      <c r="C563" s="469" t="s">
        <v>1897</v>
      </c>
      <c r="D563" s="472" t="s">
        <v>1898</v>
      </c>
    </row>
    <row r="564" spans="1:4">
      <c r="A564" s="467" t="s">
        <v>1899</v>
      </c>
      <c r="B564" s="466" t="s">
        <v>1900</v>
      </c>
      <c r="C564" s="469" t="s">
        <v>1901</v>
      </c>
      <c r="D564" s="472" t="s">
        <v>1902</v>
      </c>
    </row>
    <row r="565" spans="1:4">
      <c r="A565" s="467" t="s">
        <v>1899</v>
      </c>
      <c r="B565" s="466" t="s">
        <v>1900</v>
      </c>
      <c r="C565" s="469" t="s">
        <v>1903</v>
      </c>
      <c r="D565" s="472" t="s">
        <v>1904</v>
      </c>
    </row>
    <row r="566" spans="1:4">
      <c r="A566" s="467" t="s">
        <v>3358</v>
      </c>
      <c r="B566" s="466" t="s">
        <v>1917</v>
      </c>
      <c r="C566" s="469" t="s">
        <v>3416</v>
      </c>
      <c r="D566" s="472" t="s">
        <v>3359</v>
      </c>
    </row>
    <row r="567" spans="1:4">
      <c r="A567" s="467" t="s">
        <v>3358</v>
      </c>
      <c r="B567" s="466" t="s">
        <v>1917</v>
      </c>
      <c r="C567" s="469" t="s">
        <v>3360</v>
      </c>
      <c r="D567" s="472" t="s">
        <v>1918</v>
      </c>
    </row>
    <row r="568" spans="1:4">
      <c r="A568" s="467" t="s">
        <v>1905</v>
      </c>
      <c r="B568" s="466" t="s">
        <v>1906</v>
      </c>
      <c r="C568" s="469" t="s">
        <v>1907</v>
      </c>
      <c r="D568" s="472" t="s">
        <v>1908</v>
      </c>
    </row>
    <row r="569" spans="1:4">
      <c r="A569" s="467" t="s">
        <v>1909</v>
      </c>
      <c r="B569" s="466" t="s">
        <v>1910</v>
      </c>
      <c r="C569" s="469" t="s">
        <v>1911</v>
      </c>
      <c r="D569" s="472" t="s">
        <v>1912</v>
      </c>
    </row>
    <row r="570" spans="1:4">
      <c r="A570" s="467" t="s">
        <v>1913</v>
      </c>
      <c r="B570" s="466" t="s">
        <v>1914</v>
      </c>
      <c r="C570" s="469" t="s">
        <v>1915</v>
      </c>
      <c r="D570" s="472" t="s">
        <v>1916</v>
      </c>
    </row>
    <row r="571" spans="1:4">
      <c r="A571" s="467" t="s">
        <v>1919</v>
      </c>
      <c r="B571" s="466" t="s">
        <v>1920</v>
      </c>
      <c r="C571" s="469" t="s">
        <v>1921</v>
      </c>
      <c r="D571" s="472" t="s">
        <v>1922</v>
      </c>
    </row>
    <row r="572" spans="1:4">
      <c r="A572" s="467" t="s">
        <v>3361</v>
      </c>
      <c r="B572" s="466" t="s">
        <v>3362</v>
      </c>
      <c r="C572" s="469" t="s">
        <v>3417</v>
      </c>
      <c r="D572" s="472" t="s">
        <v>3363</v>
      </c>
    </row>
    <row r="573" spans="1:4">
      <c r="A573" s="467" t="s">
        <v>1923</v>
      </c>
      <c r="B573" s="466" t="s">
        <v>1924</v>
      </c>
      <c r="C573" s="469" t="s">
        <v>1925</v>
      </c>
      <c r="D573" s="472" t="s">
        <v>1926</v>
      </c>
    </row>
    <row r="574" spans="1:4">
      <c r="A574" s="467" t="s">
        <v>1927</v>
      </c>
      <c r="B574" s="466" t="s">
        <v>1928</v>
      </c>
      <c r="C574" s="469" t="s">
        <v>1929</v>
      </c>
      <c r="D574" s="472" t="s">
        <v>1930</v>
      </c>
    </row>
    <row r="575" spans="1:4">
      <c r="A575" s="467" t="s">
        <v>1927</v>
      </c>
      <c r="B575" s="466" t="s">
        <v>1928</v>
      </c>
      <c r="C575" s="469" t="s">
        <v>1931</v>
      </c>
      <c r="D575" s="472" t="s">
        <v>1932</v>
      </c>
    </row>
    <row r="576" spans="1:4">
      <c r="A576" s="467" t="s">
        <v>1933</v>
      </c>
      <c r="B576" s="466" t="s">
        <v>1934</v>
      </c>
      <c r="C576" s="469" t="s">
        <v>1935</v>
      </c>
      <c r="D576" s="472" t="s">
        <v>1934</v>
      </c>
    </row>
    <row r="577" spans="1:4">
      <c r="A577" s="467" t="s">
        <v>3261</v>
      </c>
      <c r="B577" s="466" t="s">
        <v>1838</v>
      </c>
      <c r="C577" s="469" t="s">
        <v>3280</v>
      </c>
      <c r="D577" s="472" t="s">
        <v>3281</v>
      </c>
    </row>
    <row r="578" spans="1:4">
      <c r="A578" s="467" t="s">
        <v>3261</v>
      </c>
      <c r="B578" s="466" t="s">
        <v>1838</v>
      </c>
      <c r="C578" s="469" t="s">
        <v>3282</v>
      </c>
      <c r="D578" s="472" t="s">
        <v>3283</v>
      </c>
    </row>
    <row r="579" spans="1:4">
      <c r="A579" s="467" t="s">
        <v>1936</v>
      </c>
      <c r="B579" s="466" t="s">
        <v>1937</v>
      </c>
      <c r="C579" s="469" t="s">
        <v>1938</v>
      </c>
      <c r="D579" s="472" t="s">
        <v>1939</v>
      </c>
    </row>
    <row r="580" spans="1:4">
      <c r="A580" s="467" t="s">
        <v>1940</v>
      </c>
      <c r="B580" s="466" t="s">
        <v>1941</v>
      </c>
      <c r="C580" s="469" t="s">
        <v>1942</v>
      </c>
      <c r="D580" s="472" t="s">
        <v>1943</v>
      </c>
    </row>
    <row r="581" spans="1:4">
      <c r="A581" s="467" t="s">
        <v>1944</v>
      </c>
      <c r="B581" s="466" t="s">
        <v>1945</v>
      </c>
      <c r="C581" s="469" t="s">
        <v>1946</v>
      </c>
      <c r="D581" s="472" t="s">
        <v>1947</v>
      </c>
    </row>
    <row r="582" spans="1:4">
      <c r="A582" s="467" t="s">
        <v>1948</v>
      </c>
      <c r="B582" s="466" t="s">
        <v>1949</v>
      </c>
      <c r="C582" s="469" t="s">
        <v>1950</v>
      </c>
      <c r="D582" s="472" t="s">
        <v>1951</v>
      </c>
    </row>
    <row r="583" spans="1:4">
      <c r="A583" s="467" t="s">
        <v>1952</v>
      </c>
      <c r="B583" s="466" t="s">
        <v>1953</v>
      </c>
      <c r="C583" s="469" t="s">
        <v>1954</v>
      </c>
      <c r="D583" s="472" t="s">
        <v>1955</v>
      </c>
    </row>
    <row r="584" spans="1:4">
      <c r="A584" s="467" t="s">
        <v>1952</v>
      </c>
      <c r="B584" s="466" t="s">
        <v>1953</v>
      </c>
      <c r="C584" s="469" t="s">
        <v>1956</v>
      </c>
      <c r="D584" s="472" t="s">
        <v>1957</v>
      </c>
    </row>
    <row r="585" spans="1:4">
      <c r="A585" s="467" t="s">
        <v>1958</v>
      </c>
      <c r="B585" s="466" t="s">
        <v>1959</v>
      </c>
      <c r="C585" s="469" t="s">
        <v>1960</v>
      </c>
      <c r="D585" s="472" t="s">
        <v>1961</v>
      </c>
    </row>
    <row r="586" spans="1:4">
      <c r="A586" s="467" t="s">
        <v>1962</v>
      </c>
      <c r="B586" s="466" t="s">
        <v>1963</v>
      </c>
      <c r="C586" s="469" t="s">
        <v>1964</v>
      </c>
      <c r="D586" s="472" t="s">
        <v>1963</v>
      </c>
    </row>
    <row r="587" spans="1:4">
      <c r="A587" s="467" t="s">
        <v>1962</v>
      </c>
      <c r="B587" s="466" t="s">
        <v>1963</v>
      </c>
      <c r="C587" s="469" t="s">
        <v>1965</v>
      </c>
      <c r="D587" s="472" t="s">
        <v>1966</v>
      </c>
    </row>
    <row r="588" spans="1:4">
      <c r="A588" s="467" t="s">
        <v>1967</v>
      </c>
      <c r="B588" s="466" t="s">
        <v>1968</v>
      </c>
      <c r="C588" s="469" t="s">
        <v>1969</v>
      </c>
      <c r="D588" s="472" t="s">
        <v>1970</v>
      </c>
    </row>
    <row r="589" spans="1:4">
      <c r="A589" s="467" t="s">
        <v>1971</v>
      </c>
      <c r="B589" s="466" t="s">
        <v>1972</v>
      </c>
      <c r="C589" s="469" t="s">
        <v>1973</v>
      </c>
      <c r="D589" s="472" t="s">
        <v>1972</v>
      </c>
    </row>
    <row r="590" spans="1:4">
      <c r="A590" s="467" t="s">
        <v>1974</v>
      </c>
      <c r="B590" s="466" t="s">
        <v>1975</v>
      </c>
      <c r="C590" s="469" t="s">
        <v>1976</v>
      </c>
      <c r="D590" s="472" t="s">
        <v>1977</v>
      </c>
    </row>
    <row r="591" spans="1:4">
      <c r="A591" s="467" t="s">
        <v>1978</v>
      </c>
      <c r="B591" s="466" t="s">
        <v>1979</v>
      </c>
      <c r="C591" s="469" t="s">
        <v>1980</v>
      </c>
      <c r="D591" s="472" t="s">
        <v>1981</v>
      </c>
    </row>
    <row r="592" spans="1:4">
      <c r="A592" s="467" t="s">
        <v>1982</v>
      </c>
      <c r="B592" s="466" t="s">
        <v>1983</v>
      </c>
      <c r="C592" s="469" t="s">
        <v>1984</v>
      </c>
      <c r="D592" s="472" t="s">
        <v>1983</v>
      </c>
    </row>
    <row r="593" spans="1:4">
      <c r="A593" s="467" t="s">
        <v>1985</v>
      </c>
      <c r="B593" s="466" t="s">
        <v>1986</v>
      </c>
      <c r="C593" s="469" t="s">
        <v>1987</v>
      </c>
      <c r="D593" s="472" t="s">
        <v>1988</v>
      </c>
    </row>
    <row r="594" spans="1:4">
      <c r="A594" s="467" t="s">
        <v>1985</v>
      </c>
      <c r="B594" s="466" t="s">
        <v>1986</v>
      </c>
      <c r="C594" s="469" t="s">
        <v>1989</v>
      </c>
      <c r="D594" s="472" t="s">
        <v>1990</v>
      </c>
    </row>
    <row r="595" spans="1:4">
      <c r="A595" s="467" t="s">
        <v>1991</v>
      </c>
      <c r="B595" s="466" t="s">
        <v>1992</v>
      </c>
      <c r="C595" s="469" t="s">
        <v>1993</v>
      </c>
      <c r="D595" s="472" t="s">
        <v>1994</v>
      </c>
    </row>
    <row r="596" spans="1:4">
      <c r="A596" s="467" t="s">
        <v>1995</v>
      </c>
      <c r="B596" s="466" t="s">
        <v>1996</v>
      </c>
      <c r="C596" s="469" t="s">
        <v>1997</v>
      </c>
      <c r="D596" s="472" t="s">
        <v>1998</v>
      </c>
    </row>
    <row r="597" spans="1:4">
      <c r="A597" s="467" t="s">
        <v>1995</v>
      </c>
      <c r="B597" s="466" t="s">
        <v>1996</v>
      </c>
      <c r="C597" s="469" t="s">
        <v>1999</v>
      </c>
      <c r="D597" s="472" t="s">
        <v>2000</v>
      </c>
    </row>
    <row r="598" spans="1:4">
      <c r="A598" s="467" t="s">
        <v>1995</v>
      </c>
      <c r="B598" s="466" t="s">
        <v>1996</v>
      </c>
      <c r="C598" s="469" t="s">
        <v>2001</v>
      </c>
      <c r="D598" s="472" t="s">
        <v>2002</v>
      </c>
    </row>
    <row r="599" spans="1:4">
      <c r="A599" s="467" t="s">
        <v>2003</v>
      </c>
      <c r="B599" s="466" t="s">
        <v>2004</v>
      </c>
      <c r="C599" s="469" t="s">
        <v>2005</v>
      </c>
      <c r="D599" s="472" t="s">
        <v>2006</v>
      </c>
    </row>
    <row r="600" spans="1:4">
      <c r="A600" s="467" t="s">
        <v>2003</v>
      </c>
      <c r="B600" s="466" t="s">
        <v>2004</v>
      </c>
      <c r="C600" s="469" t="s">
        <v>2007</v>
      </c>
      <c r="D600" s="472" t="s">
        <v>2008</v>
      </c>
    </row>
    <row r="601" spans="1:4">
      <c r="A601" s="467" t="s">
        <v>2009</v>
      </c>
      <c r="B601" s="466" t="s">
        <v>2010</v>
      </c>
      <c r="C601" s="469" t="s">
        <v>2011</v>
      </c>
      <c r="D601" s="472" t="s">
        <v>2012</v>
      </c>
    </row>
    <row r="602" spans="1:4">
      <c r="A602" s="467" t="s">
        <v>2013</v>
      </c>
      <c r="B602" s="466" t="s">
        <v>2014</v>
      </c>
      <c r="C602" s="469" t="s">
        <v>2015</v>
      </c>
      <c r="D602" s="472" t="s">
        <v>2016</v>
      </c>
    </row>
    <row r="603" spans="1:4">
      <c r="A603" s="467" t="s">
        <v>2017</v>
      </c>
      <c r="B603" s="466" t="s">
        <v>2018</v>
      </c>
      <c r="C603" s="469" t="s">
        <v>2019</v>
      </c>
      <c r="D603" s="472" t="s">
        <v>2020</v>
      </c>
    </row>
    <row r="604" spans="1:4">
      <c r="A604" s="467" t="s">
        <v>2017</v>
      </c>
      <c r="B604" s="466" t="s">
        <v>2018</v>
      </c>
      <c r="C604" s="469" t="s">
        <v>2021</v>
      </c>
      <c r="D604" s="472" t="s">
        <v>2022</v>
      </c>
    </row>
    <row r="605" spans="1:4">
      <c r="A605" s="467" t="s">
        <v>2023</v>
      </c>
      <c r="B605" s="466" t="s">
        <v>2024</v>
      </c>
      <c r="C605" s="469" t="s">
        <v>2025</v>
      </c>
      <c r="D605" s="472" t="s">
        <v>2024</v>
      </c>
    </row>
    <row r="606" spans="1:4">
      <c r="A606" s="467" t="s">
        <v>2023</v>
      </c>
      <c r="B606" s="466" t="s">
        <v>2024</v>
      </c>
      <c r="C606" s="469" t="s">
        <v>2026</v>
      </c>
      <c r="D606" s="472" t="s">
        <v>2027</v>
      </c>
    </row>
    <row r="607" spans="1:4">
      <c r="A607" s="467" t="s">
        <v>2028</v>
      </c>
      <c r="B607" s="466" t="s">
        <v>2029</v>
      </c>
      <c r="C607" s="469" t="s">
        <v>2030</v>
      </c>
      <c r="D607" s="472" t="s">
        <v>2029</v>
      </c>
    </row>
    <row r="608" spans="1:4">
      <c r="A608" s="467" t="s">
        <v>2031</v>
      </c>
      <c r="B608" s="466" t="s">
        <v>2032</v>
      </c>
      <c r="C608" s="469" t="s">
        <v>2033</v>
      </c>
      <c r="D608" s="472" t="s">
        <v>2034</v>
      </c>
    </row>
    <row r="609" spans="1:4">
      <c r="A609" s="467" t="s">
        <v>2035</v>
      </c>
      <c r="B609" s="466" t="s">
        <v>2036</v>
      </c>
      <c r="C609" s="469" t="s">
        <v>2037</v>
      </c>
      <c r="D609" s="472" t="s">
        <v>2038</v>
      </c>
    </row>
    <row r="610" spans="1:4">
      <c r="A610" s="153" t="s">
        <v>2035</v>
      </c>
      <c r="B610" s="466" t="s">
        <v>2036</v>
      </c>
      <c r="C610" s="469" t="s">
        <v>3364</v>
      </c>
      <c r="D610" s="472" t="s">
        <v>756</v>
      </c>
    </row>
    <row r="611" spans="1:4">
      <c r="A611" s="467" t="s">
        <v>2039</v>
      </c>
      <c r="B611" s="466" t="s">
        <v>2040</v>
      </c>
      <c r="C611" s="469" t="s">
        <v>2041</v>
      </c>
      <c r="D611" s="472" t="s">
        <v>2042</v>
      </c>
    </row>
    <row r="612" spans="1:4">
      <c r="A612" s="467" t="s">
        <v>2039</v>
      </c>
      <c r="B612" s="466" t="s">
        <v>2040</v>
      </c>
      <c r="C612" s="469" t="s">
        <v>2043</v>
      </c>
      <c r="D612" s="472" t="s">
        <v>2044</v>
      </c>
    </row>
    <row r="613" spans="1:4">
      <c r="A613" s="467" t="s">
        <v>2039</v>
      </c>
      <c r="B613" s="466" t="s">
        <v>2040</v>
      </c>
      <c r="C613" s="469" t="s">
        <v>2045</v>
      </c>
      <c r="D613" s="472" t="s">
        <v>2046</v>
      </c>
    </row>
    <row r="614" spans="1:4">
      <c r="A614" s="467" t="s">
        <v>2047</v>
      </c>
      <c r="B614" s="466" t="s">
        <v>2048</v>
      </c>
      <c r="C614" s="469" t="s">
        <v>2049</v>
      </c>
      <c r="D614" s="472" t="s">
        <v>2050</v>
      </c>
    </row>
    <row r="615" spans="1:4">
      <c r="A615" s="467" t="s">
        <v>2047</v>
      </c>
      <c r="B615" s="466" t="s">
        <v>2048</v>
      </c>
      <c r="C615" s="469" t="s">
        <v>2051</v>
      </c>
      <c r="D615" s="472" t="s">
        <v>2052</v>
      </c>
    </row>
    <row r="616" spans="1:4">
      <c r="A616" s="467" t="s">
        <v>2053</v>
      </c>
      <c r="B616" s="466" t="s">
        <v>2054</v>
      </c>
      <c r="C616" s="469" t="s">
        <v>2055</v>
      </c>
      <c r="D616" s="472" t="s">
        <v>2056</v>
      </c>
    </row>
    <row r="617" spans="1:4">
      <c r="A617" s="467" t="s">
        <v>2053</v>
      </c>
      <c r="B617" s="466" t="s">
        <v>2054</v>
      </c>
      <c r="C617" s="469" t="s">
        <v>2057</v>
      </c>
      <c r="D617" s="472" t="s">
        <v>2058</v>
      </c>
    </row>
    <row r="618" spans="1:4">
      <c r="A618" s="467" t="s">
        <v>2059</v>
      </c>
      <c r="B618" s="466" t="s">
        <v>2060</v>
      </c>
      <c r="C618" s="469" t="s">
        <v>2061</v>
      </c>
      <c r="D618" s="472" t="s">
        <v>3365</v>
      </c>
    </row>
    <row r="619" spans="1:4">
      <c r="A619" s="467" t="s">
        <v>2059</v>
      </c>
      <c r="B619" s="466" t="s">
        <v>2060</v>
      </c>
      <c r="C619" s="469" t="s">
        <v>2062</v>
      </c>
      <c r="D619" s="472" t="s">
        <v>3366</v>
      </c>
    </row>
    <row r="620" spans="1:4">
      <c r="A620" s="467" t="s">
        <v>2063</v>
      </c>
      <c r="B620" s="466" t="s">
        <v>2064</v>
      </c>
      <c r="C620" s="469" t="s">
        <v>2065</v>
      </c>
      <c r="D620" s="472" t="s">
        <v>2066</v>
      </c>
    </row>
    <row r="621" spans="1:4">
      <c r="A621" s="467" t="s">
        <v>2067</v>
      </c>
      <c r="B621" s="466" t="s">
        <v>2068</v>
      </c>
      <c r="C621" s="469" t="s">
        <v>2069</v>
      </c>
      <c r="D621" s="472" t="s">
        <v>2070</v>
      </c>
    </row>
    <row r="622" spans="1:4">
      <c r="A622" s="467" t="s">
        <v>2071</v>
      </c>
      <c r="B622" s="466" t="s">
        <v>2072</v>
      </c>
      <c r="C622" s="469" t="s">
        <v>2073</v>
      </c>
      <c r="D622" s="472" t="s">
        <v>2074</v>
      </c>
    </row>
    <row r="623" spans="1:4">
      <c r="A623" s="467" t="s">
        <v>2075</v>
      </c>
      <c r="B623" s="466" t="s">
        <v>2076</v>
      </c>
      <c r="C623" s="469" t="s">
        <v>3284</v>
      </c>
      <c r="D623" s="472" t="s">
        <v>2077</v>
      </c>
    </row>
    <row r="624" spans="1:4">
      <c r="A624" s="467" t="s">
        <v>2078</v>
      </c>
      <c r="B624" s="466" t="s">
        <v>2079</v>
      </c>
      <c r="C624" s="469" t="s">
        <v>2080</v>
      </c>
      <c r="D624" s="472" t="s">
        <v>2081</v>
      </c>
    </row>
    <row r="625" spans="1:4">
      <c r="A625" s="467" t="s">
        <v>2082</v>
      </c>
      <c r="B625" s="466" t="s">
        <v>2083</v>
      </c>
      <c r="C625" s="469" t="s">
        <v>2084</v>
      </c>
      <c r="D625" s="472" t="s">
        <v>2085</v>
      </c>
    </row>
    <row r="626" spans="1:4">
      <c r="A626" s="467" t="s">
        <v>2086</v>
      </c>
      <c r="B626" s="466" t="s">
        <v>2087</v>
      </c>
      <c r="C626" s="469" t="s">
        <v>2088</v>
      </c>
      <c r="D626" s="472" t="s">
        <v>2089</v>
      </c>
    </row>
    <row r="627" spans="1:4">
      <c r="A627" s="467" t="s">
        <v>2090</v>
      </c>
      <c r="B627" s="466" t="s">
        <v>2091</v>
      </c>
      <c r="C627" s="469" t="s">
        <v>2092</v>
      </c>
      <c r="D627" s="472" t="s">
        <v>2093</v>
      </c>
    </row>
    <row r="628" spans="1:4">
      <c r="A628" s="467" t="s">
        <v>2094</v>
      </c>
      <c r="B628" s="466" t="s">
        <v>3262</v>
      </c>
      <c r="C628" s="469" t="s">
        <v>2096</v>
      </c>
      <c r="D628" s="472" t="s">
        <v>2095</v>
      </c>
    </row>
    <row r="629" spans="1:4">
      <c r="A629" s="467" t="s">
        <v>2094</v>
      </c>
      <c r="B629" s="466" t="s">
        <v>3262</v>
      </c>
      <c r="C629" s="469" t="s">
        <v>3285</v>
      </c>
      <c r="D629" s="472" t="s">
        <v>2132</v>
      </c>
    </row>
    <row r="630" spans="1:4">
      <c r="A630" s="467" t="s">
        <v>2097</v>
      </c>
      <c r="B630" s="466" t="s">
        <v>2098</v>
      </c>
      <c r="C630" s="469" t="s">
        <v>2099</v>
      </c>
      <c r="D630" s="472" t="s">
        <v>2098</v>
      </c>
    </row>
    <row r="631" spans="1:4">
      <c r="A631" s="467" t="s">
        <v>2097</v>
      </c>
      <c r="B631" s="466" t="s">
        <v>2098</v>
      </c>
      <c r="C631" s="469" t="s">
        <v>2100</v>
      </c>
      <c r="D631" s="472" t="s">
        <v>2101</v>
      </c>
    </row>
    <row r="632" spans="1:4">
      <c r="A632" s="467" t="s">
        <v>2102</v>
      </c>
      <c r="B632" s="466" t="s">
        <v>2103</v>
      </c>
      <c r="C632" s="469" t="s">
        <v>2104</v>
      </c>
      <c r="D632" s="472" t="s">
        <v>2103</v>
      </c>
    </row>
    <row r="633" spans="1:4">
      <c r="A633" s="467" t="s">
        <v>2102</v>
      </c>
      <c r="B633" s="466" t="s">
        <v>2103</v>
      </c>
      <c r="C633" s="469" t="s">
        <v>2105</v>
      </c>
      <c r="D633" s="472" t="s">
        <v>2106</v>
      </c>
    </row>
    <row r="634" spans="1:4">
      <c r="A634" s="467" t="s">
        <v>2107</v>
      </c>
      <c r="B634" s="466" t="s">
        <v>2108</v>
      </c>
      <c r="C634" s="469" t="s">
        <v>2109</v>
      </c>
      <c r="D634" s="472" t="s">
        <v>2108</v>
      </c>
    </row>
    <row r="635" spans="1:4">
      <c r="A635" s="467" t="s">
        <v>2110</v>
      </c>
      <c r="B635" s="466" t="s">
        <v>2111</v>
      </c>
      <c r="C635" s="469" t="s">
        <v>2112</v>
      </c>
      <c r="D635" s="472" t="s">
        <v>2113</v>
      </c>
    </row>
    <row r="636" spans="1:4">
      <c r="A636" s="467" t="s">
        <v>2114</v>
      </c>
      <c r="B636" s="466" t="s">
        <v>2115</v>
      </c>
      <c r="C636" s="469" t="s">
        <v>2116</v>
      </c>
      <c r="D636" s="472" t="s">
        <v>2117</v>
      </c>
    </row>
    <row r="637" spans="1:4">
      <c r="A637" s="467" t="s">
        <v>2114</v>
      </c>
      <c r="B637" s="466" t="s">
        <v>2115</v>
      </c>
      <c r="C637" s="469" t="s">
        <v>2118</v>
      </c>
      <c r="D637" s="472" t="s">
        <v>2119</v>
      </c>
    </row>
    <row r="638" spans="1:4">
      <c r="A638" s="467" t="s">
        <v>2114</v>
      </c>
      <c r="B638" s="466" t="s">
        <v>2115</v>
      </c>
      <c r="C638" s="469" t="s">
        <v>2120</v>
      </c>
      <c r="D638" s="472" t="s">
        <v>2121</v>
      </c>
    </row>
    <row r="639" spans="1:4">
      <c r="A639" s="467" t="s">
        <v>2122</v>
      </c>
      <c r="B639" s="466" t="s">
        <v>2123</v>
      </c>
      <c r="C639" s="469" t="s">
        <v>2124</v>
      </c>
      <c r="D639" s="472" t="s">
        <v>2123</v>
      </c>
    </row>
    <row r="640" spans="1:4">
      <c r="A640" s="467" t="s">
        <v>2125</v>
      </c>
      <c r="B640" s="466" t="s">
        <v>2126</v>
      </c>
      <c r="C640" s="469" t="s">
        <v>2127</v>
      </c>
      <c r="D640" s="472" t="s">
        <v>2128</v>
      </c>
    </row>
    <row r="641" spans="1:4">
      <c r="A641" s="467" t="s">
        <v>2129</v>
      </c>
      <c r="B641" s="466" t="s">
        <v>2130</v>
      </c>
      <c r="C641" s="469" t="s">
        <v>2131</v>
      </c>
      <c r="D641" s="472" t="s">
        <v>2130</v>
      </c>
    </row>
    <row r="642" spans="1:4">
      <c r="A642" s="467" t="s">
        <v>2133</v>
      </c>
      <c r="B642" s="466" t="s">
        <v>2134</v>
      </c>
      <c r="C642" s="469" t="s">
        <v>2135</v>
      </c>
      <c r="D642" s="472" t="s">
        <v>2136</v>
      </c>
    </row>
    <row r="643" spans="1:4">
      <c r="A643" s="467" t="s">
        <v>2137</v>
      </c>
      <c r="B643" s="466" t="s">
        <v>2138</v>
      </c>
      <c r="C643" s="469" t="s">
        <v>2139</v>
      </c>
      <c r="D643" s="472" t="s">
        <v>2140</v>
      </c>
    </row>
    <row r="644" spans="1:4">
      <c r="A644" s="467" t="s">
        <v>2137</v>
      </c>
      <c r="B644" s="466" t="s">
        <v>2138</v>
      </c>
      <c r="C644" s="469" t="s">
        <v>2141</v>
      </c>
      <c r="D644" s="472" t="s">
        <v>2142</v>
      </c>
    </row>
    <row r="645" spans="1:4">
      <c r="A645" s="467" t="s">
        <v>2143</v>
      </c>
      <c r="B645" s="466" t="s">
        <v>2144</v>
      </c>
      <c r="C645" s="469" t="s">
        <v>2145</v>
      </c>
      <c r="D645" s="472" t="s">
        <v>2146</v>
      </c>
    </row>
    <row r="646" spans="1:4">
      <c r="A646" s="467" t="s">
        <v>2147</v>
      </c>
      <c r="B646" s="466" t="s">
        <v>2148</v>
      </c>
      <c r="C646" s="469" t="s">
        <v>2149</v>
      </c>
      <c r="D646" s="472" t="s">
        <v>2148</v>
      </c>
    </row>
    <row r="647" spans="1:4">
      <c r="A647" s="467" t="s">
        <v>2150</v>
      </c>
      <c r="B647" s="466" t="s">
        <v>2151</v>
      </c>
      <c r="C647" s="469" t="s">
        <v>2152</v>
      </c>
      <c r="D647" s="472" t="s">
        <v>2151</v>
      </c>
    </row>
    <row r="648" spans="1:4">
      <c r="A648" s="467" t="s">
        <v>2153</v>
      </c>
      <c r="B648" s="466" t="s">
        <v>2154</v>
      </c>
      <c r="C648" s="469" t="s">
        <v>2155</v>
      </c>
      <c r="D648" s="472" t="s">
        <v>2154</v>
      </c>
    </row>
    <row r="649" spans="1:4">
      <c r="A649" s="467" t="s">
        <v>2153</v>
      </c>
      <c r="B649" s="466" t="s">
        <v>2154</v>
      </c>
      <c r="C649" s="469" t="s">
        <v>2156</v>
      </c>
      <c r="D649" s="472" t="s">
        <v>2157</v>
      </c>
    </row>
    <row r="650" spans="1:4">
      <c r="A650" s="467" t="s">
        <v>2158</v>
      </c>
      <c r="B650" s="466" t="s">
        <v>2159</v>
      </c>
      <c r="C650" s="469" t="s">
        <v>2160</v>
      </c>
      <c r="D650" s="472" t="s">
        <v>2159</v>
      </c>
    </row>
    <row r="651" spans="1:4">
      <c r="A651" s="467" t="s">
        <v>2158</v>
      </c>
      <c r="B651" s="466" t="s">
        <v>2159</v>
      </c>
      <c r="C651" s="469" t="s">
        <v>2161</v>
      </c>
      <c r="D651" s="472" t="s">
        <v>2162</v>
      </c>
    </row>
    <row r="652" spans="1:4">
      <c r="A652" s="467" t="s">
        <v>2158</v>
      </c>
      <c r="B652" s="466" t="s">
        <v>2159</v>
      </c>
      <c r="C652" s="469" t="s">
        <v>2163</v>
      </c>
      <c r="D652" s="472" t="s">
        <v>2164</v>
      </c>
    </row>
    <row r="653" spans="1:4">
      <c r="A653" s="467" t="s">
        <v>2158</v>
      </c>
      <c r="B653" s="466" t="s">
        <v>2159</v>
      </c>
      <c r="C653" s="469" t="s">
        <v>2165</v>
      </c>
      <c r="D653" s="472" t="s">
        <v>2166</v>
      </c>
    </row>
    <row r="654" spans="1:4">
      <c r="A654" s="467" t="s">
        <v>2167</v>
      </c>
      <c r="B654" s="466" t="s">
        <v>2168</v>
      </c>
      <c r="C654" s="469" t="s">
        <v>2169</v>
      </c>
      <c r="D654" s="472" t="s">
        <v>2170</v>
      </c>
    </row>
    <row r="655" spans="1:4">
      <c r="A655" s="467" t="s">
        <v>2167</v>
      </c>
      <c r="B655" s="466" t="s">
        <v>2168</v>
      </c>
      <c r="C655" s="469" t="s">
        <v>2171</v>
      </c>
      <c r="D655" s="472" t="s">
        <v>2172</v>
      </c>
    </row>
    <row r="656" spans="1:4">
      <c r="A656" s="467" t="s">
        <v>2173</v>
      </c>
      <c r="B656" s="466" t="s">
        <v>2174</v>
      </c>
      <c r="C656" s="469" t="s">
        <v>2175</v>
      </c>
      <c r="D656" s="472" t="s">
        <v>2176</v>
      </c>
    </row>
    <row r="657" spans="1:4">
      <c r="A657" s="467" t="s">
        <v>2177</v>
      </c>
      <c r="B657" s="466" t="s">
        <v>2178</v>
      </c>
      <c r="C657" s="469" t="s">
        <v>2179</v>
      </c>
      <c r="D657" s="472" t="s">
        <v>2180</v>
      </c>
    </row>
    <row r="658" spans="1:4">
      <c r="A658" s="467" t="s">
        <v>2181</v>
      </c>
      <c r="B658" s="466" t="s">
        <v>2182</v>
      </c>
      <c r="C658" s="469" t="s">
        <v>2183</v>
      </c>
      <c r="D658" s="472" t="s">
        <v>2182</v>
      </c>
    </row>
    <row r="659" spans="1:4">
      <c r="A659" s="467" t="s">
        <v>2184</v>
      </c>
      <c r="B659" s="466" t="s">
        <v>2185</v>
      </c>
      <c r="C659" s="469" t="s">
        <v>2186</v>
      </c>
      <c r="D659" s="472" t="s">
        <v>2187</v>
      </c>
    </row>
    <row r="660" spans="1:4">
      <c r="A660" s="467" t="s">
        <v>2184</v>
      </c>
      <c r="B660" s="466" t="s">
        <v>2185</v>
      </c>
      <c r="C660" s="469" t="s">
        <v>2188</v>
      </c>
      <c r="D660" s="472" t="s">
        <v>2189</v>
      </c>
    </row>
    <row r="661" spans="1:4">
      <c r="A661" s="467" t="s">
        <v>2184</v>
      </c>
      <c r="B661" s="466" t="s">
        <v>2185</v>
      </c>
      <c r="C661" s="469" t="s">
        <v>2190</v>
      </c>
      <c r="D661" s="472" t="s">
        <v>2191</v>
      </c>
    </row>
    <row r="662" spans="1:4">
      <c r="A662" s="467" t="s">
        <v>2192</v>
      </c>
      <c r="B662" s="466" t="s">
        <v>2193</v>
      </c>
      <c r="C662" s="469" t="s">
        <v>2194</v>
      </c>
      <c r="D662" s="472" t="s">
        <v>2195</v>
      </c>
    </row>
    <row r="663" spans="1:4">
      <c r="A663" s="467" t="s">
        <v>2192</v>
      </c>
      <c r="B663" s="466" t="s">
        <v>2193</v>
      </c>
      <c r="C663" s="469" t="s">
        <v>2196</v>
      </c>
      <c r="D663" s="472" t="s">
        <v>2197</v>
      </c>
    </row>
    <row r="664" spans="1:4">
      <c r="A664" s="467" t="s">
        <v>2198</v>
      </c>
      <c r="B664" s="466" t="s">
        <v>2199</v>
      </c>
      <c r="C664" s="469" t="s">
        <v>2200</v>
      </c>
      <c r="D664" s="472" t="s">
        <v>2201</v>
      </c>
    </row>
    <row r="665" spans="1:4">
      <c r="A665" s="467" t="s">
        <v>2202</v>
      </c>
      <c r="B665" s="466" t="s">
        <v>2203</v>
      </c>
      <c r="C665" s="469" t="s">
        <v>2204</v>
      </c>
      <c r="D665" s="472" t="s">
        <v>2205</v>
      </c>
    </row>
    <row r="666" spans="1:4">
      <c r="A666" s="467" t="s">
        <v>2202</v>
      </c>
      <c r="B666" s="466" t="s">
        <v>2203</v>
      </c>
      <c r="C666" s="469" t="s">
        <v>2206</v>
      </c>
      <c r="D666" s="472" t="s">
        <v>2207</v>
      </c>
    </row>
    <row r="667" spans="1:4">
      <c r="A667" s="467" t="s">
        <v>2208</v>
      </c>
      <c r="B667" s="466" t="s">
        <v>2209</v>
      </c>
      <c r="C667" s="469" t="s">
        <v>2210</v>
      </c>
      <c r="D667" s="472" t="s">
        <v>2211</v>
      </c>
    </row>
    <row r="668" spans="1:4">
      <c r="A668" s="467" t="s">
        <v>2212</v>
      </c>
      <c r="B668" s="466" t="s">
        <v>2213</v>
      </c>
      <c r="C668" s="469" t="s">
        <v>2214</v>
      </c>
      <c r="D668" s="472" t="s">
        <v>2215</v>
      </c>
    </row>
    <row r="669" spans="1:4">
      <c r="A669" s="467" t="s">
        <v>2216</v>
      </c>
      <c r="B669" s="466" t="s">
        <v>2217</v>
      </c>
      <c r="C669" s="469" t="s">
        <v>2218</v>
      </c>
      <c r="D669" s="472" t="s">
        <v>2219</v>
      </c>
    </row>
    <row r="670" spans="1:4">
      <c r="A670" s="153" t="s">
        <v>2216</v>
      </c>
      <c r="B670" s="466" t="s">
        <v>2217</v>
      </c>
      <c r="C670" s="469" t="s">
        <v>3367</v>
      </c>
      <c r="D670" s="472" t="s">
        <v>3368</v>
      </c>
    </row>
    <row r="671" spans="1:4">
      <c r="A671" s="467" t="s">
        <v>2222</v>
      </c>
      <c r="B671" s="466" t="s">
        <v>2223</v>
      </c>
      <c r="C671" s="469" t="s">
        <v>2224</v>
      </c>
      <c r="D671" s="472" t="s">
        <v>2225</v>
      </c>
    </row>
    <row r="672" spans="1:4">
      <c r="A672" s="467" t="s">
        <v>2226</v>
      </c>
      <c r="B672" s="466" t="s">
        <v>2227</v>
      </c>
      <c r="C672" s="469" t="s">
        <v>2228</v>
      </c>
      <c r="D672" s="472" t="s">
        <v>2229</v>
      </c>
    </row>
    <row r="673" spans="1:4">
      <c r="A673" s="467" t="s">
        <v>2226</v>
      </c>
      <c r="B673" s="466" t="s">
        <v>2227</v>
      </c>
      <c r="C673" s="469" t="s">
        <v>2230</v>
      </c>
      <c r="D673" s="472" t="s">
        <v>2231</v>
      </c>
    </row>
    <row r="674" spans="1:4">
      <c r="A674" s="467" t="s">
        <v>2232</v>
      </c>
      <c r="B674" s="466" t="s">
        <v>2233</v>
      </c>
      <c r="C674" s="469" t="s">
        <v>2234</v>
      </c>
      <c r="D674" s="472" t="s">
        <v>2235</v>
      </c>
    </row>
    <row r="675" spans="1:4">
      <c r="A675" s="467" t="s">
        <v>2236</v>
      </c>
      <c r="B675" s="466" t="s">
        <v>2237</v>
      </c>
      <c r="C675" s="469" t="s">
        <v>2238</v>
      </c>
      <c r="D675" s="472" t="s">
        <v>2239</v>
      </c>
    </row>
    <row r="676" spans="1:4">
      <c r="A676" s="468" t="s">
        <v>2236</v>
      </c>
      <c r="B676" s="466" t="s">
        <v>2237</v>
      </c>
      <c r="C676" s="469" t="s">
        <v>2240</v>
      </c>
      <c r="D676" s="472" t="s">
        <v>2241</v>
      </c>
    </row>
    <row r="677" spans="1:4">
      <c r="A677" s="468" t="s">
        <v>2242</v>
      </c>
      <c r="B677" s="466" t="s">
        <v>2243</v>
      </c>
      <c r="C677" s="469" t="s">
        <v>2244</v>
      </c>
      <c r="D677" s="472" t="s">
        <v>2245</v>
      </c>
    </row>
    <row r="678" spans="1:4">
      <c r="A678" s="468" t="s">
        <v>2246</v>
      </c>
      <c r="B678" s="466" t="s">
        <v>2247</v>
      </c>
      <c r="C678" s="469" t="s">
        <v>2248</v>
      </c>
      <c r="D678" s="472" t="s">
        <v>2249</v>
      </c>
    </row>
    <row r="679" spans="1:4">
      <c r="A679" s="468" t="s">
        <v>2250</v>
      </c>
      <c r="B679" s="466" t="s">
        <v>2251</v>
      </c>
      <c r="C679" s="469" t="s">
        <v>2252</v>
      </c>
      <c r="D679" s="472" t="s">
        <v>2253</v>
      </c>
    </row>
    <row r="680" spans="1:4">
      <c r="A680" s="468" t="s">
        <v>2254</v>
      </c>
      <c r="B680" s="466" t="s">
        <v>2255</v>
      </c>
      <c r="C680" s="469" t="s">
        <v>2256</v>
      </c>
      <c r="D680" s="472" t="s">
        <v>2257</v>
      </c>
    </row>
    <row r="681" spans="1:4">
      <c r="A681" s="468" t="s">
        <v>2254</v>
      </c>
      <c r="B681" s="466" t="s">
        <v>2255</v>
      </c>
      <c r="C681" s="469" t="s">
        <v>2258</v>
      </c>
      <c r="D681" s="472" t="s">
        <v>2259</v>
      </c>
    </row>
    <row r="682" spans="1:4">
      <c r="A682" s="468" t="s">
        <v>2254</v>
      </c>
      <c r="B682" s="466" t="s">
        <v>2255</v>
      </c>
      <c r="C682" s="469" t="s">
        <v>2260</v>
      </c>
      <c r="D682" s="472" t="s">
        <v>2261</v>
      </c>
    </row>
    <row r="683" spans="1:4">
      <c r="A683" s="468" t="s">
        <v>2262</v>
      </c>
      <c r="B683" s="466" t="s">
        <v>2263</v>
      </c>
      <c r="C683" s="469" t="s">
        <v>2264</v>
      </c>
      <c r="D683" s="472" t="s">
        <v>2265</v>
      </c>
    </row>
    <row r="684" spans="1:4">
      <c r="A684" s="468" t="s">
        <v>2266</v>
      </c>
      <c r="B684" s="466" t="s">
        <v>2267</v>
      </c>
      <c r="C684" s="469" t="s">
        <v>2268</v>
      </c>
      <c r="D684" s="472" t="s">
        <v>2269</v>
      </c>
    </row>
    <row r="685" spans="1:4">
      <c r="A685" s="468" t="s">
        <v>2266</v>
      </c>
      <c r="B685" s="466" t="s">
        <v>2267</v>
      </c>
      <c r="C685" s="469" t="s">
        <v>2270</v>
      </c>
      <c r="D685" s="472" t="s">
        <v>2271</v>
      </c>
    </row>
    <row r="686" spans="1:4">
      <c r="A686" s="468" t="s">
        <v>2272</v>
      </c>
      <c r="B686" s="466" t="s">
        <v>2273</v>
      </c>
      <c r="C686" s="469" t="s">
        <v>2274</v>
      </c>
      <c r="D686" s="472" t="s">
        <v>2275</v>
      </c>
    </row>
    <row r="687" spans="1:4">
      <c r="A687" s="468" t="s">
        <v>2276</v>
      </c>
      <c r="B687" s="466" t="s">
        <v>2277</v>
      </c>
      <c r="C687" s="469" t="s">
        <v>2278</v>
      </c>
      <c r="D687" s="472" t="s">
        <v>2279</v>
      </c>
    </row>
    <row r="688" spans="1:4">
      <c r="A688" s="468" t="s">
        <v>2276</v>
      </c>
      <c r="B688" s="466" t="s">
        <v>2277</v>
      </c>
      <c r="C688" s="469" t="s">
        <v>2280</v>
      </c>
      <c r="D688" s="472" t="s">
        <v>2281</v>
      </c>
    </row>
    <row r="689" spans="1:4">
      <c r="A689" s="468" t="s">
        <v>2282</v>
      </c>
      <c r="B689" s="466" t="s">
        <v>2283</v>
      </c>
      <c r="C689" s="469" t="s">
        <v>2284</v>
      </c>
      <c r="D689" s="472" t="s">
        <v>2285</v>
      </c>
    </row>
    <row r="690" spans="1:4">
      <c r="A690" s="468" t="s">
        <v>2282</v>
      </c>
      <c r="B690" s="466" t="s">
        <v>2283</v>
      </c>
      <c r="C690" s="469" t="s">
        <v>2286</v>
      </c>
      <c r="D690" s="472" t="s">
        <v>2287</v>
      </c>
    </row>
    <row r="691" spans="1:4">
      <c r="A691" s="468" t="s">
        <v>2288</v>
      </c>
      <c r="B691" s="466" t="s">
        <v>2289</v>
      </c>
      <c r="C691" s="469" t="s">
        <v>2290</v>
      </c>
      <c r="D691" s="472" t="s">
        <v>2291</v>
      </c>
    </row>
    <row r="692" spans="1:4">
      <c r="A692" s="468" t="s">
        <v>2288</v>
      </c>
      <c r="B692" s="466" t="s">
        <v>2289</v>
      </c>
      <c r="C692" s="469" t="s">
        <v>2292</v>
      </c>
      <c r="D692" s="472" t="s">
        <v>2293</v>
      </c>
    </row>
    <row r="693" spans="1:4">
      <c r="A693" s="468" t="s">
        <v>2294</v>
      </c>
      <c r="B693" s="466" t="s">
        <v>2295</v>
      </c>
      <c r="C693" s="469" t="s">
        <v>2296</v>
      </c>
      <c r="D693" s="472" t="s">
        <v>2297</v>
      </c>
    </row>
    <row r="694" spans="1:4">
      <c r="A694" s="468" t="s">
        <v>2294</v>
      </c>
      <c r="B694" s="466" t="s">
        <v>2295</v>
      </c>
      <c r="C694" s="469" t="s">
        <v>2298</v>
      </c>
      <c r="D694" s="472" t="s">
        <v>2299</v>
      </c>
    </row>
    <row r="695" spans="1:4">
      <c r="A695" s="468" t="s">
        <v>2300</v>
      </c>
      <c r="B695" s="466" t="s">
        <v>2301</v>
      </c>
      <c r="C695" s="469" t="s">
        <v>2302</v>
      </c>
      <c r="D695" s="472" t="s">
        <v>2303</v>
      </c>
    </row>
    <row r="696" spans="1:4">
      <c r="A696" s="468" t="s">
        <v>2304</v>
      </c>
      <c r="B696" s="466" t="s">
        <v>2305</v>
      </c>
      <c r="C696" s="469" t="s">
        <v>2306</v>
      </c>
      <c r="D696" s="472" t="s">
        <v>2307</v>
      </c>
    </row>
    <row r="697" spans="1:4">
      <c r="A697" s="468" t="s">
        <v>2304</v>
      </c>
      <c r="B697" s="466" t="s">
        <v>2305</v>
      </c>
      <c r="C697" s="469" t="s">
        <v>2308</v>
      </c>
      <c r="D697" s="472" t="s">
        <v>2309</v>
      </c>
    </row>
    <row r="698" spans="1:4">
      <c r="A698" s="468" t="s">
        <v>2310</v>
      </c>
      <c r="B698" s="466" t="s">
        <v>2311</v>
      </c>
      <c r="C698" s="469" t="s">
        <v>2312</v>
      </c>
      <c r="D698" s="472" t="s">
        <v>2313</v>
      </c>
    </row>
    <row r="699" spans="1:4">
      <c r="A699" s="468" t="s">
        <v>2314</v>
      </c>
      <c r="B699" s="466" t="s">
        <v>2315</v>
      </c>
      <c r="C699" s="469" t="s">
        <v>2316</v>
      </c>
      <c r="D699" s="472" t="s">
        <v>2317</v>
      </c>
    </row>
    <row r="700" spans="1:4">
      <c r="A700" s="468" t="s">
        <v>2318</v>
      </c>
      <c r="B700" s="466" t="s">
        <v>2319</v>
      </c>
      <c r="C700" s="469" t="s">
        <v>2320</v>
      </c>
      <c r="D700" s="472" t="s">
        <v>2321</v>
      </c>
    </row>
    <row r="701" spans="1:4">
      <c r="A701" s="468" t="s">
        <v>2322</v>
      </c>
      <c r="B701" s="466" t="s">
        <v>2323</v>
      </c>
      <c r="C701" s="469" t="s">
        <v>2324</v>
      </c>
      <c r="D701" s="472" t="s">
        <v>2325</v>
      </c>
    </row>
    <row r="702" spans="1:4">
      <c r="A702" s="468" t="s">
        <v>2326</v>
      </c>
      <c r="B702" s="466" t="s">
        <v>2327</v>
      </c>
      <c r="C702" s="469" t="s">
        <v>2328</v>
      </c>
      <c r="D702" s="472" t="s">
        <v>2329</v>
      </c>
    </row>
    <row r="703" spans="1:4">
      <c r="A703" s="468" t="s">
        <v>2330</v>
      </c>
      <c r="B703" s="466" t="s">
        <v>2331</v>
      </c>
      <c r="C703" s="469" t="s">
        <v>2332</v>
      </c>
      <c r="D703" s="472" t="s">
        <v>2333</v>
      </c>
    </row>
    <row r="704" spans="1:4">
      <c r="A704" s="468" t="s">
        <v>2334</v>
      </c>
      <c r="B704" s="466" t="s">
        <v>2335</v>
      </c>
      <c r="C704" s="469" t="s">
        <v>2336</v>
      </c>
      <c r="D704" s="472" t="s">
        <v>2337</v>
      </c>
    </row>
    <row r="705" spans="1:4">
      <c r="A705" s="468" t="s">
        <v>2338</v>
      </c>
      <c r="B705" s="466" t="s">
        <v>2339</v>
      </c>
      <c r="C705" s="469" t="s">
        <v>2340</v>
      </c>
      <c r="D705" s="472" t="s">
        <v>2341</v>
      </c>
    </row>
    <row r="706" spans="1:4">
      <c r="A706" s="468" t="s">
        <v>2342</v>
      </c>
      <c r="B706" s="466" t="s">
        <v>2343</v>
      </c>
      <c r="C706" s="469" t="s">
        <v>2344</v>
      </c>
      <c r="D706" s="472" t="s">
        <v>2345</v>
      </c>
    </row>
    <row r="707" spans="1:4">
      <c r="A707" s="468" t="s">
        <v>2346</v>
      </c>
      <c r="B707" s="466" t="s">
        <v>2347</v>
      </c>
      <c r="C707" s="469" t="s">
        <v>2348</v>
      </c>
      <c r="D707" s="472" t="s">
        <v>2349</v>
      </c>
    </row>
    <row r="708" spans="1:4">
      <c r="A708" s="468" t="s">
        <v>2350</v>
      </c>
      <c r="B708" s="466" t="s">
        <v>2351</v>
      </c>
      <c r="C708" s="469" t="s">
        <v>2352</v>
      </c>
      <c r="D708" s="472" t="s">
        <v>2353</v>
      </c>
    </row>
    <row r="709" spans="1:4">
      <c r="A709" s="468" t="s">
        <v>2354</v>
      </c>
      <c r="B709" s="466" t="s">
        <v>2355</v>
      </c>
      <c r="C709" s="469" t="s">
        <v>2356</v>
      </c>
      <c r="D709" s="472" t="s">
        <v>2357</v>
      </c>
    </row>
    <row r="710" spans="1:4">
      <c r="A710" s="153" t="s">
        <v>3369</v>
      </c>
      <c r="B710" s="466" t="s">
        <v>2220</v>
      </c>
      <c r="C710" s="469" t="s">
        <v>3370</v>
      </c>
      <c r="D710" s="472" t="s">
        <v>2221</v>
      </c>
    </row>
    <row r="711" spans="1:4">
      <c r="A711" s="468" t="s">
        <v>2358</v>
      </c>
      <c r="B711" s="466" t="s">
        <v>2359</v>
      </c>
      <c r="C711" s="469" t="s">
        <v>2360</v>
      </c>
      <c r="D711" s="472" t="s">
        <v>2361</v>
      </c>
    </row>
    <row r="712" spans="1:4">
      <c r="A712" s="468" t="s">
        <v>2358</v>
      </c>
      <c r="B712" s="466" t="s">
        <v>2359</v>
      </c>
      <c r="C712" s="469" t="s">
        <v>2362</v>
      </c>
      <c r="D712" s="472" t="s">
        <v>2363</v>
      </c>
    </row>
    <row r="713" spans="1:4">
      <c r="A713" s="468" t="s">
        <v>2364</v>
      </c>
      <c r="B713" s="466" t="s">
        <v>2365</v>
      </c>
      <c r="C713" s="469" t="s">
        <v>2366</v>
      </c>
      <c r="D713" s="472" t="s">
        <v>2367</v>
      </c>
    </row>
    <row r="714" spans="1:4">
      <c r="A714" s="468" t="s">
        <v>2368</v>
      </c>
      <c r="B714" s="466" t="s">
        <v>2369</v>
      </c>
      <c r="C714" s="469" t="s">
        <v>2370</v>
      </c>
      <c r="D714" s="472" t="s">
        <v>2371</v>
      </c>
    </row>
    <row r="715" spans="1:4">
      <c r="A715" s="468" t="s">
        <v>2368</v>
      </c>
      <c r="B715" s="466" t="s">
        <v>2369</v>
      </c>
      <c r="C715" s="469" t="s">
        <v>2372</v>
      </c>
      <c r="D715" s="472" t="s">
        <v>2373</v>
      </c>
    </row>
    <row r="716" spans="1:4">
      <c r="A716" s="468" t="s">
        <v>2374</v>
      </c>
      <c r="B716" s="466" t="s">
        <v>2375</v>
      </c>
      <c r="C716" s="469" t="s">
        <v>2376</v>
      </c>
      <c r="D716" s="472" t="s">
        <v>2377</v>
      </c>
    </row>
    <row r="717" spans="1:4">
      <c r="A717" s="468" t="s">
        <v>2374</v>
      </c>
      <c r="B717" s="466" t="s">
        <v>2375</v>
      </c>
      <c r="C717" s="469" t="s">
        <v>2378</v>
      </c>
      <c r="D717" s="472" t="s">
        <v>2379</v>
      </c>
    </row>
    <row r="718" spans="1:4">
      <c r="A718" s="468" t="s">
        <v>2380</v>
      </c>
      <c r="B718" s="466" t="s">
        <v>2381</v>
      </c>
      <c r="C718" s="469" t="s">
        <v>2382</v>
      </c>
      <c r="D718" s="472" t="s">
        <v>2383</v>
      </c>
    </row>
    <row r="719" spans="1:4">
      <c r="A719" s="468" t="s">
        <v>2384</v>
      </c>
      <c r="B719" s="466" t="s">
        <v>2385</v>
      </c>
      <c r="C719" s="469" t="s">
        <v>2386</v>
      </c>
      <c r="D719" s="472" t="s">
        <v>2387</v>
      </c>
    </row>
    <row r="720" spans="1:4">
      <c r="A720" s="468" t="s">
        <v>2388</v>
      </c>
      <c r="B720" s="466" t="s">
        <v>2389</v>
      </c>
      <c r="C720" s="469" t="s">
        <v>2390</v>
      </c>
      <c r="D720" s="472" t="s">
        <v>2391</v>
      </c>
    </row>
    <row r="721" spans="1:4">
      <c r="A721" s="468" t="s">
        <v>2392</v>
      </c>
      <c r="B721" s="466" t="s">
        <v>2393</v>
      </c>
      <c r="C721" s="469" t="s">
        <v>2394</v>
      </c>
      <c r="D721" s="472" t="s">
        <v>2395</v>
      </c>
    </row>
    <row r="722" spans="1:4">
      <c r="A722" s="468" t="s">
        <v>2396</v>
      </c>
      <c r="B722" s="466" t="s">
        <v>2397</v>
      </c>
      <c r="C722" s="469" t="s">
        <v>2398</v>
      </c>
      <c r="D722" s="472" t="s">
        <v>2397</v>
      </c>
    </row>
    <row r="723" spans="1:4">
      <c r="A723" s="468" t="s">
        <v>2399</v>
      </c>
      <c r="B723" s="466" t="s">
        <v>2400</v>
      </c>
      <c r="C723" s="469" t="s">
        <v>2401</v>
      </c>
      <c r="D723" s="472" t="s">
        <v>2402</v>
      </c>
    </row>
    <row r="724" spans="1:4">
      <c r="A724" s="468" t="s">
        <v>2403</v>
      </c>
      <c r="B724" s="466" t="s">
        <v>2404</v>
      </c>
      <c r="C724" s="469" t="s">
        <v>2405</v>
      </c>
      <c r="D724" s="472" t="s">
        <v>2406</v>
      </c>
    </row>
    <row r="725" spans="1:4">
      <c r="A725" s="468" t="s">
        <v>2407</v>
      </c>
      <c r="B725" s="466" t="s">
        <v>2408</v>
      </c>
      <c r="C725" s="469" t="s">
        <v>2409</v>
      </c>
      <c r="D725" s="472" t="s">
        <v>2410</v>
      </c>
    </row>
    <row r="726" spans="1:4">
      <c r="A726" s="468" t="s">
        <v>2407</v>
      </c>
      <c r="B726" s="466" t="s">
        <v>2408</v>
      </c>
      <c r="C726" s="469" t="s">
        <v>2411</v>
      </c>
      <c r="D726" s="472" t="s">
        <v>2412</v>
      </c>
    </row>
    <row r="727" spans="1:4">
      <c r="A727" s="468" t="s">
        <v>2413</v>
      </c>
      <c r="B727" s="466" t="s">
        <v>2414</v>
      </c>
      <c r="C727" s="469" t="s">
        <v>2415</v>
      </c>
      <c r="D727" s="472" t="s">
        <v>2416</v>
      </c>
    </row>
    <row r="728" spans="1:4">
      <c r="A728" s="468" t="s">
        <v>2413</v>
      </c>
      <c r="B728" s="466" t="s">
        <v>2414</v>
      </c>
      <c r="C728" s="469" t="s">
        <v>2417</v>
      </c>
      <c r="D728" s="472" t="s">
        <v>2418</v>
      </c>
    </row>
    <row r="729" spans="1:4">
      <c r="A729" s="468" t="s">
        <v>2419</v>
      </c>
      <c r="B729" s="466" t="s">
        <v>2420</v>
      </c>
      <c r="C729" s="469" t="s">
        <v>2421</v>
      </c>
      <c r="D729" s="472" t="s">
        <v>2422</v>
      </c>
    </row>
    <row r="730" spans="1:4">
      <c r="A730" s="468" t="s">
        <v>2423</v>
      </c>
      <c r="B730" s="466" t="s">
        <v>2424</v>
      </c>
      <c r="C730" s="469" t="s">
        <v>2425</v>
      </c>
      <c r="D730" s="472" t="s">
        <v>2426</v>
      </c>
    </row>
    <row r="731" spans="1:4">
      <c r="A731" s="468" t="s">
        <v>2423</v>
      </c>
      <c r="B731" s="466" t="s">
        <v>2424</v>
      </c>
      <c r="C731" s="469" t="s">
        <v>2427</v>
      </c>
      <c r="D731" s="472" t="s">
        <v>2428</v>
      </c>
    </row>
    <row r="732" spans="1:4">
      <c r="A732" s="468" t="s">
        <v>2429</v>
      </c>
      <c r="B732" s="466" t="s">
        <v>2430</v>
      </c>
      <c r="C732" s="469" t="s">
        <v>2431</v>
      </c>
      <c r="D732" s="472" t="s">
        <v>2430</v>
      </c>
    </row>
    <row r="733" spans="1:4">
      <c r="A733" s="468" t="s">
        <v>2429</v>
      </c>
      <c r="B733" s="466" t="s">
        <v>2430</v>
      </c>
      <c r="C733" s="469" t="s">
        <v>2432</v>
      </c>
      <c r="D733" s="472" t="s">
        <v>2433</v>
      </c>
    </row>
    <row r="734" spans="1:4">
      <c r="A734" s="468" t="s">
        <v>2434</v>
      </c>
      <c r="B734" s="466" t="s">
        <v>2435</v>
      </c>
      <c r="C734" s="469" t="s">
        <v>2436</v>
      </c>
      <c r="D734" s="472" t="s">
        <v>2437</v>
      </c>
    </row>
    <row r="735" spans="1:4">
      <c r="A735" s="468" t="s">
        <v>2438</v>
      </c>
      <c r="B735" s="466" t="s">
        <v>2439</v>
      </c>
      <c r="C735" s="469" t="s">
        <v>2440</v>
      </c>
      <c r="D735" s="472" t="s">
        <v>2441</v>
      </c>
    </row>
    <row r="736" spans="1:4">
      <c r="A736" s="468" t="s">
        <v>2438</v>
      </c>
      <c r="B736" s="466" t="s">
        <v>2439</v>
      </c>
      <c r="C736" s="469" t="s">
        <v>2442</v>
      </c>
      <c r="D736" s="472" t="s">
        <v>2443</v>
      </c>
    </row>
    <row r="737" spans="1:4">
      <c r="A737" s="468" t="s">
        <v>2444</v>
      </c>
      <c r="B737" s="466" t="s">
        <v>2445</v>
      </c>
      <c r="C737" s="469" t="s">
        <v>2446</v>
      </c>
      <c r="D737" s="472" t="s">
        <v>2447</v>
      </c>
    </row>
    <row r="738" spans="1:4">
      <c r="A738" s="468" t="s">
        <v>2448</v>
      </c>
      <c r="B738" s="466" t="s">
        <v>2449</v>
      </c>
      <c r="C738" s="469" t="s">
        <v>2450</v>
      </c>
      <c r="D738" s="472" t="s">
        <v>2451</v>
      </c>
    </row>
    <row r="739" spans="1:4">
      <c r="A739" s="468" t="s">
        <v>2448</v>
      </c>
      <c r="B739" s="466" t="s">
        <v>2449</v>
      </c>
      <c r="C739" s="469" t="s">
        <v>2452</v>
      </c>
      <c r="D739" s="472" t="s">
        <v>2453</v>
      </c>
    </row>
    <row r="740" spans="1:4">
      <c r="A740" s="468" t="s">
        <v>2454</v>
      </c>
      <c r="B740" s="466" t="s">
        <v>2455</v>
      </c>
      <c r="C740" s="469" t="s">
        <v>2456</v>
      </c>
      <c r="D740" s="472" t="s">
        <v>2457</v>
      </c>
    </row>
    <row r="741" spans="1:4">
      <c r="A741" s="468" t="s">
        <v>2458</v>
      </c>
      <c r="B741" s="466" t="s">
        <v>2459</v>
      </c>
      <c r="C741" s="469" t="s">
        <v>2460</v>
      </c>
      <c r="D741" s="472" t="s">
        <v>2459</v>
      </c>
    </row>
    <row r="742" spans="1:4">
      <c r="A742" s="468" t="s">
        <v>2461</v>
      </c>
      <c r="B742" s="466" t="s">
        <v>2462</v>
      </c>
      <c r="C742" s="469" t="s">
        <v>2463</v>
      </c>
      <c r="D742" s="472" t="s">
        <v>2464</v>
      </c>
    </row>
    <row r="743" spans="1:4">
      <c r="A743" s="468" t="s">
        <v>2467</v>
      </c>
      <c r="B743" s="466" t="s">
        <v>3263</v>
      </c>
      <c r="C743" s="469" t="s">
        <v>2468</v>
      </c>
      <c r="D743" s="472" t="s">
        <v>3371</v>
      </c>
    </row>
    <row r="744" spans="1:4">
      <c r="A744" s="468" t="s">
        <v>2467</v>
      </c>
      <c r="B744" s="466" t="s">
        <v>3263</v>
      </c>
      <c r="C744" s="469" t="s">
        <v>2469</v>
      </c>
      <c r="D744" s="472" t="s">
        <v>3372</v>
      </c>
    </row>
    <row r="745" spans="1:4">
      <c r="A745" s="468" t="s">
        <v>2470</v>
      </c>
      <c r="B745" s="466" t="s">
        <v>2471</v>
      </c>
      <c r="C745" s="469" t="s">
        <v>2472</v>
      </c>
      <c r="D745" s="472" t="s">
        <v>2473</v>
      </c>
    </row>
    <row r="746" spans="1:4">
      <c r="A746" s="468" t="s">
        <v>2470</v>
      </c>
      <c r="B746" s="466" t="s">
        <v>2471</v>
      </c>
      <c r="C746" s="469" t="s">
        <v>2474</v>
      </c>
      <c r="D746" s="472" t="s">
        <v>2475</v>
      </c>
    </row>
    <row r="747" spans="1:4">
      <c r="A747" s="468" t="s">
        <v>2470</v>
      </c>
      <c r="B747" s="466" t="s">
        <v>2471</v>
      </c>
      <c r="C747" s="469" t="s">
        <v>3286</v>
      </c>
      <c r="D747" s="472" t="s">
        <v>1340</v>
      </c>
    </row>
    <row r="748" spans="1:4">
      <c r="A748" s="468" t="s">
        <v>2476</v>
      </c>
      <c r="B748" s="466" t="s">
        <v>2477</v>
      </c>
      <c r="C748" s="469" t="s">
        <v>2478</v>
      </c>
      <c r="D748" s="472" t="s">
        <v>2479</v>
      </c>
    </row>
    <row r="749" spans="1:4">
      <c r="A749" s="468" t="s">
        <v>2476</v>
      </c>
      <c r="B749" s="466" t="s">
        <v>2477</v>
      </c>
      <c r="C749" s="469" t="s">
        <v>2480</v>
      </c>
      <c r="D749" s="472" t="s">
        <v>2481</v>
      </c>
    </row>
    <row r="750" spans="1:4">
      <c r="A750" s="468" t="s">
        <v>2482</v>
      </c>
      <c r="B750" s="466" t="s">
        <v>2483</v>
      </c>
      <c r="C750" s="469" t="s">
        <v>2484</v>
      </c>
      <c r="D750" s="472" t="s">
        <v>2485</v>
      </c>
    </row>
    <row r="751" spans="1:4">
      <c r="A751" s="468" t="s">
        <v>2486</v>
      </c>
      <c r="B751" s="466" t="s">
        <v>2487</v>
      </c>
      <c r="C751" s="469" t="s">
        <v>2488</v>
      </c>
      <c r="D751" s="472" t="s">
        <v>2489</v>
      </c>
    </row>
    <row r="752" spans="1:4">
      <c r="A752" s="468" t="s">
        <v>2490</v>
      </c>
      <c r="B752" s="466" t="s">
        <v>2491</v>
      </c>
      <c r="C752" s="469" t="s">
        <v>2492</v>
      </c>
      <c r="D752" s="472" t="s">
        <v>2491</v>
      </c>
    </row>
    <row r="753" spans="1:4">
      <c r="A753" s="468" t="s">
        <v>2493</v>
      </c>
      <c r="B753" s="466" t="s">
        <v>2494</v>
      </c>
      <c r="C753" s="469" t="s">
        <v>2495</v>
      </c>
      <c r="D753" s="472" t="s">
        <v>2496</v>
      </c>
    </row>
    <row r="754" spans="1:4">
      <c r="A754" s="468" t="s">
        <v>2497</v>
      </c>
      <c r="B754" s="466" t="s">
        <v>2498</v>
      </c>
      <c r="C754" s="469" t="s">
        <v>2499</v>
      </c>
      <c r="D754" s="472" t="s">
        <v>2500</v>
      </c>
    </row>
    <row r="755" spans="1:4">
      <c r="A755" s="468" t="s">
        <v>3264</v>
      </c>
      <c r="B755" s="466" t="s">
        <v>2465</v>
      </c>
      <c r="C755" s="469" t="s">
        <v>3287</v>
      </c>
      <c r="D755" s="472" t="s">
        <v>2466</v>
      </c>
    </row>
    <row r="756" spans="1:4">
      <c r="A756" s="468" t="s">
        <v>2501</v>
      </c>
      <c r="B756" s="466" t="s">
        <v>2502</v>
      </c>
      <c r="C756" s="469" t="s">
        <v>2503</v>
      </c>
      <c r="D756" s="472" t="s">
        <v>2502</v>
      </c>
    </row>
    <row r="757" spans="1:4">
      <c r="A757" s="468" t="s">
        <v>2504</v>
      </c>
      <c r="B757" s="466" t="s">
        <v>2505</v>
      </c>
      <c r="C757" s="469" t="s">
        <v>2506</v>
      </c>
      <c r="D757" s="472" t="s">
        <v>2507</v>
      </c>
    </row>
    <row r="758" spans="1:4">
      <c r="A758" s="468" t="s">
        <v>2508</v>
      </c>
      <c r="B758" s="466" t="s">
        <v>2509</v>
      </c>
      <c r="C758" s="469" t="s">
        <v>2510</v>
      </c>
      <c r="D758" s="472" t="s">
        <v>2509</v>
      </c>
    </row>
    <row r="759" spans="1:4">
      <c r="A759" s="468" t="s">
        <v>2511</v>
      </c>
      <c r="B759" s="466" t="s">
        <v>2512</v>
      </c>
      <c r="C759" s="469" t="s">
        <v>2513</v>
      </c>
      <c r="D759" s="472" t="s">
        <v>2514</v>
      </c>
    </row>
    <row r="760" spans="1:4">
      <c r="A760" s="468" t="s">
        <v>2511</v>
      </c>
      <c r="B760" s="466" t="s">
        <v>2512</v>
      </c>
      <c r="C760" s="469" t="s">
        <v>2515</v>
      </c>
      <c r="D760" s="472" t="s">
        <v>2516</v>
      </c>
    </row>
    <row r="761" spans="1:4">
      <c r="A761" s="468" t="s">
        <v>2517</v>
      </c>
      <c r="B761" s="466" t="s">
        <v>2518</v>
      </c>
      <c r="C761" s="469" t="s">
        <v>2519</v>
      </c>
      <c r="D761" s="472" t="s">
        <v>2520</v>
      </c>
    </row>
    <row r="762" spans="1:4">
      <c r="A762" s="468" t="s">
        <v>2521</v>
      </c>
      <c r="B762" s="466" t="s">
        <v>2522</v>
      </c>
      <c r="C762" s="469" t="s">
        <v>2523</v>
      </c>
      <c r="D762" s="472" t="s">
        <v>2524</v>
      </c>
    </row>
    <row r="763" spans="1:4">
      <c r="A763" s="468" t="s">
        <v>2525</v>
      </c>
      <c r="B763" s="466" t="s">
        <v>2526</v>
      </c>
      <c r="C763" s="469" t="s">
        <v>3288</v>
      </c>
      <c r="D763" s="472" t="s">
        <v>2527</v>
      </c>
    </row>
    <row r="764" spans="1:4">
      <c r="A764" s="468" t="s">
        <v>2525</v>
      </c>
      <c r="B764" s="466" t="s">
        <v>2526</v>
      </c>
      <c r="C764" s="469" t="s">
        <v>2528</v>
      </c>
      <c r="D764" s="472" t="s">
        <v>3289</v>
      </c>
    </row>
    <row r="765" spans="1:4">
      <c r="A765" s="468" t="s">
        <v>2529</v>
      </c>
      <c r="B765" s="466" t="s">
        <v>2530</v>
      </c>
      <c r="C765" s="469" t="s">
        <v>2531</v>
      </c>
      <c r="D765" s="472" t="s">
        <v>2532</v>
      </c>
    </row>
    <row r="766" spans="1:4">
      <c r="A766" s="468" t="s">
        <v>2533</v>
      </c>
      <c r="B766" s="466" t="s">
        <v>2534</v>
      </c>
      <c r="C766" s="469" t="s">
        <v>2535</v>
      </c>
      <c r="D766" s="472" t="s">
        <v>2536</v>
      </c>
    </row>
    <row r="767" spans="1:4">
      <c r="A767" s="468" t="s">
        <v>2537</v>
      </c>
      <c r="B767" s="466" t="s">
        <v>2538</v>
      </c>
      <c r="C767" s="469" t="s">
        <v>2539</v>
      </c>
      <c r="D767" s="472" t="s">
        <v>2540</v>
      </c>
    </row>
    <row r="768" spans="1:4">
      <c r="A768" s="468" t="s">
        <v>2541</v>
      </c>
      <c r="B768" s="466" t="s">
        <v>2542</v>
      </c>
      <c r="C768" s="469" t="s">
        <v>2543</v>
      </c>
      <c r="D768" s="472" t="s">
        <v>2544</v>
      </c>
    </row>
    <row r="769" spans="1:4">
      <c r="A769" s="468" t="s">
        <v>3265</v>
      </c>
      <c r="B769" s="466" t="s">
        <v>2545</v>
      </c>
      <c r="C769" s="469" t="s">
        <v>3290</v>
      </c>
      <c r="D769" s="472" t="s">
        <v>3291</v>
      </c>
    </row>
    <row r="770" spans="1:4">
      <c r="A770" s="468" t="s">
        <v>3265</v>
      </c>
      <c r="B770" s="466" t="s">
        <v>2545</v>
      </c>
      <c r="C770" s="469" t="s">
        <v>3292</v>
      </c>
      <c r="D770" s="472" t="s">
        <v>2546</v>
      </c>
    </row>
    <row r="771" spans="1:4">
      <c r="A771" s="468" t="s">
        <v>2547</v>
      </c>
      <c r="B771" s="466" t="s">
        <v>2548</v>
      </c>
      <c r="C771" s="469" t="s">
        <v>2549</v>
      </c>
      <c r="D771" s="472" t="s">
        <v>2550</v>
      </c>
    </row>
    <row r="772" spans="1:4">
      <c r="A772" s="468" t="s">
        <v>2547</v>
      </c>
      <c r="B772" s="466" t="s">
        <v>2548</v>
      </c>
      <c r="C772" s="469" t="s">
        <v>2551</v>
      </c>
      <c r="D772" s="472" t="s">
        <v>2552</v>
      </c>
    </row>
    <row r="773" spans="1:4">
      <c r="A773" s="468" t="s">
        <v>2547</v>
      </c>
      <c r="B773" s="466" t="s">
        <v>2548</v>
      </c>
      <c r="C773" s="469" t="s">
        <v>2553</v>
      </c>
      <c r="D773" s="472" t="s">
        <v>2554</v>
      </c>
    </row>
    <row r="774" spans="1:4">
      <c r="A774" s="468" t="s">
        <v>2555</v>
      </c>
      <c r="B774" s="466" t="s">
        <v>2556</v>
      </c>
      <c r="C774" s="469" t="s">
        <v>2557</v>
      </c>
      <c r="D774" s="472" t="s">
        <v>2558</v>
      </c>
    </row>
    <row r="775" spans="1:4">
      <c r="A775" s="468" t="s">
        <v>2555</v>
      </c>
      <c r="B775" s="466" t="s">
        <v>2556</v>
      </c>
      <c r="C775" s="469" t="s">
        <v>2559</v>
      </c>
      <c r="D775" s="472" t="s">
        <v>2560</v>
      </c>
    </row>
    <row r="776" spans="1:4">
      <c r="A776" s="468" t="s">
        <v>2555</v>
      </c>
      <c r="B776" s="466" t="s">
        <v>2556</v>
      </c>
      <c r="C776" s="469" t="s">
        <v>2561</v>
      </c>
      <c r="D776" s="472" t="s">
        <v>2562</v>
      </c>
    </row>
    <row r="777" spans="1:4">
      <c r="A777" s="468" t="s">
        <v>2563</v>
      </c>
      <c r="B777" s="466" t="s">
        <v>3373</v>
      </c>
      <c r="C777" s="469" t="s">
        <v>2564</v>
      </c>
      <c r="D777" s="472" t="s">
        <v>2565</v>
      </c>
    </row>
    <row r="778" spans="1:4">
      <c r="A778" s="468" t="s">
        <v>2566</v>
      </c>
      <c r="B778" s="466" t="s">
        <v>2567</v>
      </c>
      <c r="C778" s="469" t="s">
        <v>2568</v>
      </c>
      <c r="D778" s="472" t="s">
        <v>2569</v>
      </c>
    </row>
    <row r="779" spans="1:4">
      <c r="A779" s="468" t="s">
        <v>2566</v>
      </c>
      <c r="B779" s="466" t="s">
        <v>2567</v>
      </c>
      <c r="C779" s="469" t="s">
        <v>2570</v>
      </c>
      <c r="D779" s="472" t="s">
        <v>2571</v>
      </c>
    </row>
    <row r="780" spans="1:4">
      <c r="A780" s="468" t="s">
        <v>2572</v>
      </c>
      <c r="B780" s="466" t="s">
        <v>2573</v>
      </c>
      <c r="C780" s="469" t="s">
        <v>2574</v>
      </c>
      <c r="D780" s="472" t="s">
        <v>2575</v>
      </c>
    </row>
    <row r="781" spans="1:4">
      <c r="A781" s="468" t="s">
        <v>2576</v>
      </c>
      <c r="B781" s="466" t="s">
        <v>2577</v>
      </c>
      <c r="C781" s="469" t="s">
        <v>2578</v>
      </c>
      <c r="D781" s="472" t="s">
        <v>2579</v>
      </c>
    </row>
    <row r="782" spans="1:4">
      <c r="A782" s="468" t="s">
        <v>2576</v>
      </c>
      <c r="B782" s="466" t="s">
        <v>2577</v>
      </c>
      <c r="C782" s="469" t="s">
        <v>2580</v>
      </c>
      <c r="D782" s="472" t="s">
        <v>2581</v>
      </c>
    </row>
    <row r="783" spans="1:4">
      <c r="A783" s="468" t="s">
        <v>2582</v>
      </c>
      <c r="B783" s="466" t="s">
        <v>2583</v>
      </c>
      <c r="C783" s="469" t="s">
        <v>2584</v>
      </c>
      <c r="D783" s="472" t="s">
        <v>2585</v>
      </c>
    </row>
    <row r="784" spans="1:4">
      <c r="A784" s="468" t="s">
        <v>2582</v>
      </c>
      <c r="B784" s="466" t="s">
        <v>2583</v>
      </c>
      <c r="C784" s="469" t="s">
        <v>2586</v>
      </c>
      <c r="D784" s="472" t="s">
        <v>2587</v>
      </c>
    </row>
    <row r="785" spans="1:4">
      <c r="A785" s="468" t="s">
        <v>2588</v>
      </c>
      <c r="B785" s="466" t="s">
        <v>2589</v>
      </c>
      <c r="C785" s="469" t="s">
        <v>2590</v>
      </c>
      <c r="D785" s="472" t="s">
        <v>2591</v>
      </c>
    </row>
    <row r="786" spans="1:4">
      <c r="A786" s="468" t="s">
        <v>2588</v>
      </c>
      <c r="B786" s="466" t="s">
        <v>2589</v>
      </c>
      <c r="C786" s="469" t="s">
        <v>2592</v>
      </c>
      <c r="D786" s="472" t="s">
        <v>2593</v>
      </c>
    </row>
    <row r="787" spans="1:4">
      <c r="A787" s="468" t="s">
        <v>2594</v>
      </c>
      <c r="B787" s="466" t="s">
        <v>2595</v>
      </c>
      <c r="C787" s="469" t="s">
        <v>2596</v>
      </c>
      <c r="D787" s="472" t="s">
        <v>2597</v>
      </c>
    </row>
    <row r="788" spans="1:4">
      <c r="A788" s="468" t="s">
        <v>2594</v>
      </c>
      <c r="B788" s="466" t="s">
        <v>2595</v>
      </c>
      <c r="C788" s="469" t="s">
        <v>2598</v>
      </c>
      <c r="D788" s="472" t="s">
        <v>2599</v>
      </c>
    </row>
    <row r="789" spans="1:4">
      <c r="A789" s="468" t="s">
        <v>2600</v>
      </c>
      <c r="B789" s="466" t="s">
        <v>2601</v>
      </c>
      <c r="C789" s="469" t="s">
        <v>2602</v>
      </c>
      <c r="D789" s="472" t="s">
        <v>2603</v>
      </c>
    </row>
    <row r="790" spans="1:4">
      <c r="A790" s="468" t="s">
        <v>2600</v>
      </c>
      <c r="B790" s="466" t="s">
        <v>2601</v>
      </c>
      <c r="C790" s="469" t="s">
        <v>2604</v>
      </c>
      <c r="D790" s="472" t="s">
        <v>2605</v>
      </c>
    </row>
    <row r="791" spans="1:4">
      <c r="A791" s="468" t="s">
        <v>2606</v>
      </c>
      <c r="B791" s="466" t="s">
        <v>2607</v>
      </c>
      <c r="C791" s="469" t="s">
        <v>2608</v>
      </c>
      <c r="D791" s="472" t="s">
        <v>2609</v>
      </c>
    </row>
    <row r="792" spans="1:4">
      <c r="A792" s="468" t="s">
        <v>2606</v>
      </c>
      <c r="B792" s="466" t="s">
        <v>2607</v>
      </c>
      <c r="C792" s="469" t="s">
        <v>2610</v>
      </c>
      <c r="D792" s="472" t="s">
        <v>2611</v>
      </c>
    </row>
    <row r="793" spans="1:4">
      <c r="A793" s="468" t="s">
        <v>2612</v>
      </c>
      <c r="B793" s="466" t="s">
        <v>2613</v>
      </c>
      <c r="C793" s="469" t="s">
        <v>2614</v>
      </c>
      <c r="D793" s="472" t="s">
        <v>2615</v>
      </c>
    </row>
    <row r="794" spans="1:4">
      <c r="A794" s="468" t="s">
        <v>2616</v>
      </c>
      <c r="B794" s="466" t="s">
        <v>2617</v>
      </c>
      <c r="C794" s="469" t="s">
        <v>2618</v>
      </c>
      <c r="D794" s="472" t="s">
        <v>2617</v>
      </c>
    </row>
    <row r="795" spans="1:4">
      <c r="A795" s="468" t="s">
        <v>2619</v>
      </c>
      <c r="B795" s="466" t="s">
        <v>2620</v>
      </c>
      <c r="C795" s="469" t="s">
        <v>2621</v>
      </c>
      <c r="D795" s="472" t="s">
        <v>2622</v>
      </c>
    </row>
    <row r="796" spans="1:4">
      <c r="A796" s="468" t="s">
        <v>2623</v>
      </c>
      <c r="B796" s="466" t="s">
        <v>2624</v>
      </c>
      <c r="C796" s="469" t="s">
        <v>2625</v>
      </c>
      <c r="D796" s="472" t="s">
        <v>2626</v>
      </c>
    </row>
    <row r="797" spans="1:4">
      <c r="A797" s="468" t="s">
        <v>2627</v>
      </c>
      <c r="B797" s="466" t="s">
        <v>2628</v>
      </c>
      <c r="C797" s="469" t="s">
        <v>2629</v>
      </c>
      <c r="D797" s="472" t="s">
        <v>2630</v>
      </c>
    </row>
    <row r="798" spans="1:4">
      <c r="A798" s="468" t="s">
        <v>2631</v>
      </c>
      <c r="B798" s="466" t="s">
        <v>2632</v>
      </c>
      <c r="C798" s="469" t="s">
        <v>2633</v>
      </c>
      <c r="D798" s="472" t="s">
        <v>2634</v>
      </c>
    </row>
    <row r="799" spans="1:4">
      <c r="A799" s="468" t="s">
        <v>2635</v>
      </c>
      <c r="B799" s="466" t="s">
        <v>2636</v>
      </c>
      <c r="C799" s="469" t="s">
        <v>2637</v>
      </c>
      <c r="D799" s="472" t="s">
        <v>2638</v>
      </c>
    </row>
    <row r="800" spans="1:4">
      <c r="A800" s="468" t="s">
        <v>2635</v>
      </c>
      <c r="B800" s="466" t="s">
        <v>2636</v>
      </c>
      <c r="C800" s="469" t="s">
        <v>2639</v>
      </c>
      <c r="D800" s="472" t="s">
        <v>2640</v>
      </c>
    </row>
    <row r="801" spans="1:4">
      <c r="A801" s="468" t="s">
        <v>2641</v>
      </c>
      <c r="B801" s="466" t="s">
        <v>2642</v>
      </c>
      <c r="C801" s="469" t="s">
        <v>2643</v>
      </c>
      <c r="D801" s="472" t="s">
        <v>2644</v>
      </c>
    </row>
    <row r="802" spans="1:4">
      <c r="A802" s="468" t="s">
        <v>2641</v>
      </c>
      <c r="B802" s="466" t="s">
        <v>2642</v>
      </c>
      <c r="C802" s="469" t="s">
        <v>2645</v>
      </c>
      <c r="D802" s="472" t="s">
        <v>2646</v>
      </c>
    </row>
    <row r="803" spans="1:4">
      <c r="A803" s="468" t="s">
        <v>2647</v>
      </c>
      <c r="B803" s="466" t="s">
        <v>2648</v>
      </c>
      <c r="C803" s="469" t="s">
        <v>2649</v>
      </c>
      <c r="D803" s="472" t="s">
        <v>2648</v>
      </c>
    </row>
    <row r="804" spans="1:4">
      <c r="A804" s="468" t="s">
        <v>2647</v>
      </c>
      <c r="B804" s="466" t="s">
        <v>2648</v>
      </c>
      <c r="C804" s="469" t="s">
        <v>2650</v>
      </c>
      <c r="D804" s="472" t="s">
        <v>2651</v>
      </c>
    </row>
    <row r="805" spans="1:4">
      <c r="A805" s="468" t="s">
        <v>2652</v>
      </c>
      <c r="B805" s="466" t="s">
        <v>2653</v>
      </c>
      <c r="C805" s="469" t="s">
        <v>2654</v>
      </c>
      <c r="D805" s="472" t="s">
        <v>2655</v>
      </c>
    </row>
    <row r="806" spans="1:4">
      <c r="A806" s="468" t="s">
        <v>2652</v>
      </c>
      <c r="B806" s="466" t="s">
        <v>2653</v>
      </c>
      <c r="C806" s="469" t="s">
        <v>2656</v>
      </c>
      <c r="D806" s="472" t="s">
        <v>2657</v>
      </c>
    </row>
    <row r="807" spans="1:4">
      <c r="A807" s="468" t="s">
        <v>2658</v>
      </c>
      <c r="B807" s="466" t="s">
        <v>2659</v>
      </c>
      <c r="C807" s="469" t="s">
        <v>2660</v>
      </c>
      <c r="D807" s="472" t="s">
        <v>2661</v>
      </c>
    </row>
    <row r="808" spans="1:4">
      <c r="A808" s="468" t="s">
        <v>2658</v>
      </c>
      <c r="B808" s="466" t="s">
        <v>2659</v>
      </c>
      <c r="C808" s="469" t="s">
        <v>2662</v>
      </c>
      <c r="D808" s="472" t="s">
        <v>2663</v>
      </c>
    </row>
    <row r="809" spans="1:4">
      <c r="A809" s="468" t="s">
        <v>2664</v>
      </c>
      <c r="B809" s="466" t="s">
        <v>2665</v>
      </c>
      <c r="C809" s="469" t="s">
        <v>2666</v>
      </c>
      <c r="D809" s="472" t="s">
        <v>2667</v>
      </c>
    </row>
    <row r="810" spans="1:4">
      <c r="A810" s="468" t="s">
        <v>2668</v>
      </c>
      <c r="B810" s="466" t="s">
        <v>2669</v>
      </c>
      <c r="C810" s="469" t="s">
        <v>2670</v>
      </c>
      <c r="D810" s="472" t="s">
        <v>2671</v>
      </c>
    </row>
    <row r="811" spans="1:4">
      <c r="A811" s="468" t="s">
        <v>2672</v>
      </c>
      <c r="B811" s="466" t="s">
        <v>2673</v>
      </c>
      <c r="C811" s="469" t="s">
        <v>2674</v>
      </c>
      <c r="D811" s="472" t="s">
        <v>2675</v>
      </c>
    </row>
    <row r="812" spans="1:4">
      <c r="A812" s="468" t="s">
        <v>2676</v>
      </c>
      <c r="B812" s="466" t="s">
        <v>2677</v>
      </c>
      <c r="C812" s="469" t="s">
        <v>2678</v>
      </c>
      <c r="D812" s="472" t="s">
        <v>2679</v>
      </c>
    </row>
    <row r="813" spans="1:4">
      <c r="A813" s="468" t="s">
        <v>2680</v>
      </c>
      <c r="B813" s="466" t="s">
        <v>2681</v>
      </c>
      <c r="C813" s="469" t="s">
        <v>2682</v>
      </c>
      <c r="D813" s="472" t="s">
        <v>2683</v>
      </c>
    </row>
    <row r="814" spans="1:4">
      <c r="A814" s="468" t="s">
        <v>2684</v>
      </c>
      <c r="B814" s="466" t="s">
        <v>2685</v>
      </c>
      <c r="C814" s="469" t="s">
        <v>2686</v>
      </c>
      <c r="D814" s="472" t="s">
        <v>2687</v>
      </c>
    </row>
    <row r="815" spans="1:4">
      <c r="A815" s="468" t="s">
        <v>2688</v>
      </c>
      <c r="B815" s="466" t="s">
        <v>2689</v>
      </c>
      <c r="C815" s="469" t="s">
        <v>2690</v>
      </c>
      <c r="D815" s="472" t="s">
        <v>2691</v>
      </c>
    </row>
    <row r="816" spans="1:4">
      <c r="A816" s="468" t="s">
        <v>2688</v>
      </c>
      <c r="B816" s="466" t="s">
        <v>2689</v>
      </c>
      <c r="C816" s="469" t="s">
        <v>2692</v>
      </c>
      <c r="D816" s="472" t="s">
        <v>2693</v>
      </c>
    </row>
    <row r="817" spans="1:4">
      <c r="A817" s="468" t="s">
        <v>2694</v>
      </c>
      <c r="B817" s="466" t="s">
        <v>2695</v>
      </c>
      <c r="C817" s="469" t="s">
        <v>2696</v>
      </c>
      <c r="D817" s="472" t="s">
        <v>2697</v>
      </c>
    </row>
    <row r="818" spans="1:4">
      <c r="A818" s="468" t="s">
        <v>2694</v>
      </c>
      <c r="B818" s="466" t="s">
        <v>2695</v>
      </c>
      <c r="C818" s="469" t="s">
        <v>2698</v>
      </c>
      <c r="D818" s="472" t="s">
        <v>2699</v>
      </c>
    </row>
    <row r="819" spans="1:4">
      <c r="A819" s="468" t="s">
        <v>2700</v>
      </c>
      <c r="B819" s="466" t="s">
        <v>2701</v>
      </c>
      <c r="C819" s="469" t="s">
        <v>2702</v>
      </c>
      <c r="D819" s="472" t="s">
        <v>2703</v>
      </c>
    </row>
    <row r="820" spans="1:4">
      <c r="A820" s="468" t="s">
        <v>2704</v>
      </c>
      <c r="B820" s="466" t="s">
        <v>2705</v>
      </c>
      <c r="C820" s="469" t="s">
        <v>2706</v>
      </c>
      <c r="D820" s="472" t="s">
        <v>2707</v>
      </c>
    </row>
    <row r="821" spans="1:4">
      <c r="A821" s="468" t="s">
        <v>2708</v>
      </c>
      <c r="B821" s="466" t="s">
        <v>2709</v>
      </c>
      <c r="C821" s="469" t="s">
        <v>2710</v>
      </c>
      <c r="D821" s="472" t="s">
        <v>2711</v>
      </c>
    </row>
    <row r="822" spans="1:4">
      <c r="A822" s="468" t="s">
        <v>2712</v>
      </c>
      <c r="B822" s="466" t="s">
        <v>2713</v>
      </c>
      <c r="C822" s="469" t="s">
        <v>2714</v>
      </c>
      <c r="D822" s="472" t="s">
        <v>2713</v>
      </c>
    </row>
    <row r="823" spans="1:4">
      <c r="A823" s="468" t="s">
        <v>2712</v>
      </c>
      <c r="B823" s="466" t="s">
        <v>2713</v>
      </c>
      <c r="C823" s="469" t="s">
        <v>2715</v>
      </c>
      <c r="D823" s="472" t="s">
        <v>2716</v>
      </c>
    </row>
    <row r="824" spans="1:4">
      <c r="A824" s="468" t="s">
        <v>2717</v>
      </c>
      <c r="B824" s="466" t="s">
        <v>2718</v>
      </c>
      <c r="C824" s="469" t="s">
        <v>2719</v>
      </c>
      <c r="D824" s="472" t="s">
        <v>2720</v>
      </c>
    </row>
    <row r="825" spans="1:4">
      <c r="A825" s="468" t="s">
        <v>2717</v>
      </c>
      <c r="B825" s="466" t="s">
        <v>2718</v>
      </c>
      <c r="C825" s="469" t="s">
        <v>2721</v>
      </c>
      <c r="D825" s="472" t="s">
        <v>2722</v>
      </c>
    </row>
    <row r="826" spans="1:4">
      <c r="A826" s="468" t="s">
        <v>2723</v>
      </c>
      <c r="B826" s="466" t="s">
        <v>2724</v>
      </c>
      <c r="C826" s="469" t="s">
        <v>2725</v>
      </c>
      <c r="D826" s="472" t="s">
        <v>2726</v>
      </c>
    </row>
    <row r="827" spans="1:4">
      <c r="A827" s="468" t="s">
        <v>2727</v>
      </c>
      <c r="B827" s="466" t="s">
        <v>2728</v>
      </c>
      <c r="C827" s="469" t="s">
        <v>2729</v>
      </c>
      <c r="D827" s="472" t="s">
        <v>2730</v>
      </c>
    </row>
    <row r="828" spans="1:4">
      <c r="A828" s="468" t="s">
        <v>2731</v>
      </c>
      <c r="B828" s="466" t="s">
        <v>2732</v>
      </c>
      <c r="C828" s="469" t="s">
        <v>2733</v>
      </c>
      <c r="D828" s="472" t="s">
        <v>2734</v>
      </c>
    </row>
    <row r="829" spans="1:4">
      <c r="A829" s="468" t="s">
        <v>2731</v>
      </c>
      <c r="B829" s="466" t="s">
        <v>2732</v>
      </c>
      <c r="C829" s="469" t="s">
        <v>2735</v>
      </c>
      <c r="D829" s="472" t="s">
        <v>2736</v>
      </c>
    </row>
    <row r="830" spans="1:4">
      <c r="A830" s="468" t="s">
        <v>2737</v>
      </c>
      <c r="B830" s="466" t="s">
        <v>2738</v>
      </c>
      <c r="C830" s="469" t="s">
        <v>2739</v>
      </c>
      <c r="D830" s="472" t="s">
        <v>2740</v>
      </c>
    </row>
    <row r="831" spans="1:4">
      <c r="A831" s="468" t="s">
        <v>2741</v>
      </c>
      <c r="B831" s="466" t="s">
        <v>2742</v>
      </c>
      <c r="C831" s="469" t="s">
        <v>2743</v>
      </c>
      <c r="D831" s="472" t="s">
        <v>2742</v>
      </c>
    </row>
    <row r="832" spans="1:4">
      <c r="A832" s="468" t="s">
        <v>2741</v>
      </c>
      <c r="B832" s="466" t="s">
        <v>2742</v>
      </c>
      <c r="C832" s="469" t="s">
        <v>2744</v>
      </c>
      <c r="D832" s="472" t="s">
        <v>2745</v>
      </c>
    </row>
    <row r="833" spans="1:4">
      <c r="A833" s="468" t="s">
        <v>2746</v>
      </c>
      <c r="B833" s="466" t="s">
        <v>2747</v>
      </c>
      <c r="C833" s="469" t="s">
        <v>2748</v>
      </c>
      <c r="D833" s="472" t="s">
        <v>2749</v>
      </c>
    </row>
    <row r="834" spans="1:4">
      <c r="A834" s="468" t="s">
        <v>2746</v>
      </c>
      <c r="B834" s="466" t="s">
        <v>2747</v>
      </c>
      <c r="C834" s="469" t="s">
        <v>2750</v>
      </c>
      <c r="D834" s="472" t="s">
        <v>2751</v>
      </c>
    </row>
    <row r="835" spans="1:4">
      <c r="A835" s="468" t="s">
        <v>2752</v>
      </c>
      <c r="B835" s="466" t="s">
        <v>2753</v>
      </c>
      <c r="C835" s="469" t="s">
        <v>2754</v>
      </c>
      <c r="D835" s="472" t="s">
        <v>2755</v>
      </c>
    </row>
    <row r="836" spans="1:4">
      <c r="A836" s="468" t="s">
        <v>2752</v>
      </c>
      <c r="B836" s="466" t="s">
        <v>2753</v>
      </c>
      <c r="C836" s="469" t="s">
        <v>2756</v>
      </c>
      <c r="D836" s="472" t="s">
        <v>2757</v>
      </c>
    </row>
    <row r="837" spans="1:4">
      <c r="A837" s="468" t="s">
        <v>3266</v>
      </c>
      <c r="B837" s="466" t="s">
        <v>3267</v>
      </c>
      <c r="C837" s="469" t="s">
        <v>3293</v>
      </c>
      <c r="D837" s="472" t="s">
        <v>1867</v>
      </c>
    </row>
    <row r="838" spans="1:4">
      <c r="A838" s="468" t="s">
        <v>2758</v>
      </c>
      <c r="B838" s="466" t="s">
        <v>2759</v>
      </c>
      <c r="C838" s="469" t="s">
        <v>2760</v>
      </c>
      <c r="D838" s="472" t="s">
        <v>2761</v>
      </c>
    </row>
    <row r="839" spans="1:4">
      <c r="A839" s="468" t="s">
        <v>2762</v>
      </c>
      <c r="B839" s="466" t="s">
        <v>2763</v>
      </c>
      <c r="C839" s="469" t="s">
        <v>2764</v>
      </c>
      <c r="D839" s="472" t="s">
        <v>2765</v>
      </c>
    </row>
    <row r="840" spans="1:4">
      <c r="A840" s="468" t="s">
        <v>2766</v>
      </c>
      <c r="B840" s="466" t="s">
        <v>2767</v>
      </c>
      <c r="C840" s="469" t="s">
        <v>2768</v>
      </c>
      <c r="D840" s="472" t="s">
        <v>2769</v>
      </c>
    </row>
    <row r="841" spans="1:4">
      <c r="A841" s="468" t="s">
        <v>2770</v>
      </c>
      <c r="B841" s="466" t="s">
        <v>2771</v>
      </c>
      <c r="C841" s="469" t="s">
        <v>2772</v>
      </c>
      <c r="D841" s="472" t="s">
        <v>2771</v>
      </c>
    </row>
    <row r="842" spans="1:4">
      <c r="A842" s="468" t="s">
        <v>2773</v>
      </c>
      <c r="B842" s="466" t="s">
        <v>2774</v>
      </c>
      <c r="C842" s="469" t="s">
        <v>2775</v>
      </c>
      <c r="D842" s="472" t="s">
        <v>2776</v>
      </c>
    </row>
    <row r="843" spans="1:4">
      <c r="A843" s="468" t="s">
        <v>2777</v>
      </c>
      <c r="B843" s="466" t="s">
        <v>2778</v>
      </c>
      <c r="C843" s="469" t="s">
        <v>2779</v>
      </c>
      <c r="D843" s="472" t="s">
        <v>2780</v>
      </c>
    </row>
    <row r="844" spans="1:4">
      <c r="A844" s="468" t="s">
        <v>2777</v>
      </c>
      <c r="B844" s="466" t="s">
        <v>2778</v>
      </c>
      <c r="C844" s="469" t="s">
        <v>2781</v>
      </c>
      <c r="D844" s="472" t="s">
        <v>2782</v>
      </c>
    </row>
    <row r="845" spans="1:4">
      <c r="A845" s="468" t="s">
        <v>2777</v>
      </c>
      <c r="B845" s="466" t="s">
        <v>2778</v>
      </c>
      <c r="C845" s="469" t="s">
        <v>2783</v>
      </c>
      <c r="D845" s="472" t="s">
        <v>2784</v>
      </c>
    </row>
    <row r="846" spans="1:4">
      <c r="A846" s="468" t="s">
        <v>2785</v>
      </c>
      <c r="B846" s="466" t="s">
        <v>2786</v>
      </c>
      <c r="C846" s="469" t="s">
        <v>2787</v>
      </c>
      <c r="D846" s="472" t="s">
        <v>2788</v>
      </c>
    </row>
    <row r="847" spans="1:4">
      <c r="A847" s="468" t="s">
        <v>2785</v>
      </c>
      <c r="B847" s="466" t="s">
        <v>2786</v>
      </c>
      <c r="C847" s="469" t="s">
        <v>2789</v>
      </c>
      <c r="D847" s="472" t="s">
        <v>2790</v>
      </c>
    </row>
    <row r="848" spans="1:4">
      <c r="A848" s="468" t="s">
        <v>2791</v>
      </c>
      <c r="B848" s="466" t="s">
        <v>2792</v>
      </c>
      <c r="C848" s="469" t="s">
        <v>2793</v>
      </c>
      <c r="D848" s="472" t="s">
        <v>2794</v>
      </c>
    </row>
    <row r="849" spans="1:4">
      <c r="A849" s="468" t="s">
        <v>2791</v>
      </c>
      <c r="B849" s="466" t="s">
        <v>2792</v>
      </c>
      <c r="C849" s="469" t="s">
        <v>2795</v>
      </c>
      <c r="D849" s="472" t="s">
        <v>2796</v>
      </c>
    </row>
    <row r="850" spans="1:4">
      <c r="A850" s="468" t="s">
        <v>2797</v>
      </c>
      <c r="B850" s="466" t="s">
        <v>2798</v>
      </c>
      <c r="C850" s="469" t="s">
        <v>2799</v>
      </c>
      <c r="D850" s="472" t="s">
        <v>2800</v>
      </c>
    </row>
    <row r="851" spans="1:4">
      <c r="A851" s="468" t="s">
        <v>2797</v>
      </c>
      <c r="B851" s="466" t="s">
        <v>2798</v>
      </c>
      <c r="C851" s="469" t="s">
        <v>2801</v>
      </c>
      <c r="D851" s="472" t="s">
        <v>3374</v>
      </c>
    </row>
    <row r="852" spans="1:4">
      <c r="A852" s="468" t="s">
        <v>2802</v>
      </c>
      <c r="B852" s="466" t="s">
        <v>2803</v>
      </c>
      <c r="C852" s="469" t="s">
        <v>2804</v>
      </c>
      <c r="D852" s="472" t="s">
        <v>2803</v>
      </c>
    </row>
    <row r="853" spans="1:4">
      <c r="A853" s="468" t="s">
        <v>2805</v>
      </c>
      <c r="B853" s="466" t="s">
        <v>2806</v>
      </c>
      <c r="C853" s="469" t="s">
        <v>2807</v>
      </c>
      <c r="D853" s="472" t="s">
        <v>2806</v>
      </c>
    </row>
    <row r="854" spans="1:4">
      <c r="A854" s="468" t="s">
        <v>2805</v>
      </c>
      <c r="B854" s="466" t="s">
        <v>2806</v>
      </c>
      <c r="C854" s="469" t="s">
        <v>2808</v>
      </c>
      <c r="D854" s="472" t="s">
        <v>2809</v>
      </c>
    </row>
    <row r="855" spans="1:4">
      <c r="A855" s="468" t="s">
        <v>2810</v>
      </c>
      <c r="B855" s="466" t="s">
        <v>2811</v>
      </c>
      <c r="C855" s="469" t="s">
        <v>2812</v>
      </c>
      <c r="D855" s="472" t="s">
        <v>2813</v>
      </c>
    </row>
    <row r="856" spans="1:4">
      <c r="A856" s="468" t="s">
        <v>2810</v>
      </c>
      <c r="B856" s="466" t="s">
        <v>2811</v>
      </c>
      <c r="C856" s="469" t="s">
        <v>2814</v>
      </c>
      <c r="D856" s="472" t="s">
        <v>2815</v>
      </c>
    </row>
    <row r="857" spans="1:4">
      <c r="A857" s="468" t="s">
        <v>2810</v>
      </c>
      <c r="B857" s="466" t="s">
        <v>2811</v>
      </c>
      <c r="C857" s="469" t="s">
        <v>2816</v>
      </c>
      <c r="D857" s="472" t="s">
        <v>2817</v>
      </c>
    </row>
    <row r="858" spans="1:4">
      <c r="A858" s="468" t="s">
        <v>2818</v>
      </c>
      <c r="B858" s="466" t="s">
        <v>2819</v>
      </c>
      <c r="C858" s="469" t="s">
        <v>2820</v>
      </c>
      <c r="D858" s="472" t="s">
        <v>2821</v>
      </c>
    </row>
    <row r="859" spans="1:4">
      <c r="A859" s="468" t="s">
        <v>2818</v>
      </c>
      <c r="B859" s="466" t="s">
        <v>2819</v>
      </c>
      <c r="C859" s="469" t="s">
        <v>2822</v>
      </c>
      <c r="D859" s="472" t="s">
        <v>2823</v>
      </c>
    </row>
    <row r="860" spans="1:4">
      <c r="A860" s="468" t="s">
        <v>2818</v>
      </c>
      <c r="B860" s="466" t="s">
        <v>2819</v>
      </c>
      <c r="C860" s="469" t="s">
        <v>2824</v>
      </c>
      <c r="D860" s="472" t="s">
        <v>2825</v>
      </c>
    </row>
    <row r="861" spans="1:4">
      <c r="A861" s="468" t="s">
        <v>2826</v>
      </c>
      <c r="B861" s="466" t="s">
        <v>2827</v>
      </c>
      <c r="C861" s="469" t="s">
        <v>2828</v>
      </c>
      <c r="D861" s="472" t="s">
        <v>2827</v>
      </c>
    </row>
    <row r="862" spans="1:4">
      <c r="A862" s="468" t="s">
        <v>2829</v>
      </c>
      <c r="B862" s="466" t="s">
        <v>2830</v>
      </c>
      <c r="C862" s="469" t="s">
        <v>2831</v>
      </c>
      <c r="D862" s="472" t="s">
        <v>2832</v>
      </c>
    </row>
    <row r="863" spans="1:4">
      <c r="A863" s="468" t="s">
        <v>2829</v>
      </c>
      <c r="B863" s="466" t="s">
        <v>2830</v>
      </c>
      <c r="C863" s="469" t="s">
        <v>3418</v>
      </c>
      <c r="D863" s="472" t="s">
        <v>3375</v>
      </c>
    </row>
    <row r="864" spans="1:4">
      <c r="A864" s="468" t="s">
        <v>2829</v>
      </c>
      <c r="B864" s="466" t="s">
        <v>2830</v>
      </c>
      <c r="C864" s="469" t="s">
        <v>2833</v>
      </c>
      <c r="D864" s="472" t="s">
        <v>2834</v>
      </c>
    </row>
    <row r="865" spans="1:4">
      <c r="A865" s="468" t="s">
        <v>2835</v>
      </c>
      <c r="B865" s="466" t="s">
        <v>2836</v>
      </c>
      <c r="C865" s="469" t="s">
        <v>2837</v>
      </c>
      <c r="D865" s="472" t="s">
        <v>2836</v>
      </c>
    </row>
    <row r="866" spans="1:4">
      <c r="A866" s="468" t="s">
        <v>2838</v>
      </c>
      <c r="B866" s="466" t="s">
        <v>2839</v>
      </c>
      <c r="C866" s="469" t="s">
        <v>2840</v>
      </c>
      <c r="D866" s="472" t="s">
        <v>2839</v>
      </c>
    </row>
    <row r="867" spans="1:4">
      <c r="A867" s="468" t="s">
        <v>2841</v>
      </c>
      <c r="B867" s="466" t="s">
        <v>2842</v>
      </c>
      <c r="C867" s="469" t="s">
        <v>2843</v>
      </c>
      <c r="D867" s="472" t="s">
        <v>2844</v>
      </c>
    </row>
    <row r="868" spans="1:4">
      <c r="A868" s="468" t="s">
        <v>2845</v>
      </c>
      <c r="B868" s="466" t="s">
        <v>2846</v>
      </c>
      <c r="C868" s="469" t="s">
        <v>2847</v>
      </c>
      <c r="D868" s="472" t="s">
        <v>2848</v>
      </c>
    </row>
    <row r="869" spans="1:4">
      <c r="A869" s="468" t="s">
        <v>2845</v>
      </c>
      <c r="B869" s="466" t="s">
        <v>2846</v>
      </c>
      <c r="C869" s="469" t="s">
        <v>2849</v>
      </c>
      <c r="D869" s="472" t="s">
        <v>2850</v>
      </c>
    </row>
    <row r="870" spans="1:4">
      <c r="A870" s="468" t="s">
        <v>2845</v>
      </c>
      <c r="B870" s="466" t="s">
        <v>2846</v>
      </c>
      <c r="C870" s="469" t="s">
        <v>2851</v>
      </c>
      <c r="D870" s="472" t="s">
        <v>2852</v>
      </c>
    </row>
    <row r="871" spans="1:4">
      <c r="A871" s="468" t="s">
        <v>2853</v>
      </c>
      <c r="B871" s="466" t="s">
        <v>2854</v>
      </c>
      <c r="C871" s="469" t="s">
        <v>2855</v>
      </c>
      <c r="D871" s="472" t="s">
        <v>2856</v>
      </c>
    </row>
    <row r="872" spans="1:4">
      <c r="A872" s="468" t="s">
        <v>2853</v>
      </c>
      <c r="B872" s="466" t="s">
        <v>2854</v>
      </c>
      <c r="C872" s="469" t="s">
        <v>2857</v>
      </c>
      <c r="D872" s="472" t="s">
        <v>2858</v>
      </c>
    </row>
    <row r="873" spans="1:4">
      <c r="A873" s="468" t="s">
        <v>2859</v>
      </c>
      <c r="B873" s="466" t="s">
        <v>3268</v>
      </c>
      <c r="C873" s="469" t="s">
        <v>2861</v>
      </c>
      <c r="D873" s="472" t="s">
        <v>2860</v>
      </c>
    </row>
    <row r="874" spans="1:4">
      <c r="A874" s="468" t="s">
        <v>2862</v>
      </c>
      <c r="B874" s="466" t="s">
        <v>2863</v>
      </c>
      <c r="C874" s="469" t="s">
        <v>2864</v>
      </c>
      <c r="D874" s="472" t="s">
        <v>2865</v>
      </c>
    </row>
    <row r="875" spans="1:4">
      <c r="A875" s="468" t="s">
        <v>2862</v>
      </c>
      <c r="B875" s="466" t="s">
        <v>2863</v>
      </c>
      <c r="C875" s="469" t="s">
        <v>2866</v>
      </c>
      <c r="D875" s="472" t="s">
        <v>2867</v>
      </c>
    </row>
    <row r="876" spans="1:4">
      <c r="A876" s="468" t="s">
        <v>2868</v>
      </c>
      <c r="B876" s="466" t="s">
        <v>2869</v>
      </c>
      <c r="C876" s="469" t="s">
        <v>2870</v>
      </c>
      <c r="D876" s="472" t="s">
        <v>2871</v>
      </c>
    </row>
    <row r="877" spans="1:4">
      <c r="A877" s="468" t="s">
        <v>2868</v>
      </c>
      <c r="B877" s="466" t="s">
        <v>2869</v>
      </c>
      <c r="C877" s="469" t="s">
        <v>2872</v>
      </c>
      <c r="D877" s="472" t="s">
        <v>2873</v>
      </c>
    </row>
    <row r="878" spans="1:4">
      <c r="A878" s="468" t="s">
        <v>2874</v>
      </c>
      <c r="B878" s="466" t="s">
        <v>2875</v>
      </c>
      <c r="C878" s="469" t="s">
        <v>2876</v>
      </c>
      <c r="D878" s="472" t="s">
        <v>2877</v>
      </c>
    </row>
    <row r="879" spans="1:4">
      <c r="A879" s="468" t="s">
        <v>2878</v>
      </c>
      <c r="B879" s="466" t="s">
        <v>2879</v>
      </c>
      <c r="C879" s="469" t="s">
        <v>2880</v>
      </c>
      <c r="D879" s="472" t="s">
        <v>2881</v>
      </c>
    </row>
    <row r="880" spans="1:4">
      <c r="A880" s="468" t="s">
        <v>2882</v>
      </c>
      <c r="B880" s="466" t="s">
        <v>2883</v>
      </c>
      <c r="C880" s="469" t="s">
        <v>2884</v>
      </c>
      <c r="D880" s="472" t="s">
        <v>2885</v>
      </c>
    </row>
    <row r="881" spans="1:4">
      <c r="A881" s="468" t="s">
        <v>2886</v>
      </c>
      <c r="B881" s="466" t="s">
        <v>2887</v>
      </c>
      <c r="C881" s="469" t="s">
        <v>2888</v>
      </c>
      <c r="D881" s="472" t="s">
        <v>2889</v>
      </c>
    </row>
    <row r="882" spans="1:4">
      <c r="A882" s="468" t="s">
        <v>2890</v>
      </c>
      <c r="B882" s="466" t="s">
        <v>2891</v>
      </c>
      <c r="C882" s="469" t="s">
        <v>2892</v>
      </c>
      <c r="D882" s="472" t="s">
        <v>2893</v>
      </c>
    </row>
    <row r="883" spans="1:4">
      <c r="A883" s="468" t="s">
        <v>2894</v>
      </c>
      <c r="B883" s="466" t="s">
        <v>2895</v>
      </c>
      <c r="C883" s="469" t="s">
        <v>2896</v>
      </c>
      <c r="D883" s="472" t="s">
        <v>2895</v>
      </c>
    </row>
    <row r="884" spans="1:4">
      <c r="A884" s="468" t="s">
        <v>2897</v>
      </c>
      <c r="B884" s="466" t="s">
        <v>2898</v>
      </c>
      <c r="C884" s="469" t="s">
        <v>2899</v>
      </c>
      <c r="D884" s="472" t="s">
        <v>2900</v>
      </c>
    </row>
    <row r="885" spans="1:4">
      <c r="A885" s="468" t="s">
        <v>2901</v>
      </c>
      <c r="B885" s="466" t="s">
        <v>2902</v>
      </c>
      <c r="C885" s="469" t="s">
        <v>2903</v>
      </c>
      <c r="D885" s="472" t="s">
        <v>2904</v>
      </c>
    </row>
    <row r="886" spans="1:4">
      <c r="A886" s="468" t="s">
        <v>2901</v>
      </c>
      <c r="B886" s="466" t="s">
        <v>2902</v>
      </c>
      <c r="C886" s="469" t="s">
        <v>2905</v>
      </c>
      <c r="D886" s="472" t="s">
        <v>2906</v>
      </c>
    </row>
    <row r="887" spans="1:4">
      <c r="A887" s="468" t="s">
        <v>2907</v>
      </c>
      <c r="B887" s="466" t="s">
        <v>2908</v>
      </c>
      <c r="C887" s="469" t="s">
        <v>2909</v>
      </c>
      <c r="D887" s="472" t="s">
        <v>2910</v>
      </c>
    </row>
    <row r="888" spans="1:4">
      <c r="A888" s="468" t="s">
        <v>2911</v>
      </c>
      <c r="B888" s="466" t="s">
        <v>2912</v>
      </c>
      <c r="C888" s="469" t="s">
        <v>2913</v>
      </c>
      <c r="D888" s="472" t="s">
        <v>2914</v>
      </c>
    </row>
    <row r="889" spans="1:4">
      <c r="A889" s="468" t="s">
        <v>2915</v>
      </c>
      <c r="B889" s="466" t="s">
        <v>2916</v>
      </c>
      <c r="C889" s="469" t="s">
        <v>2917</v>
      </c>
      <c r="D889" s="472" t="s">
        <v>2916</v>
      </c>
    </row>
    <row r="890" spans="1:4">
      <c r="A890" s="468" t="s">
        <v>2918</v>
      </c>
      <c r="B890" s="466" t="s">
        <v>2919</v>
      </c>
      <c r="C890" s="469" t="s">
        <v>2920</v>
      </c>
      <c r="D890" s="472" t="s">
        <v>2921</v>
      </c>
    </row>
    <row r="891" spans="1:4">
      <c r="A891" s="468" t="s">
        <v>2922</v>
      </c>
      <c r="B891" s="466" t="s">
        <v>2923</v>
      </c>
      <c r="C891" s="469" t="s">
        <v>2924</v>
      </c>
      <c r="D891" s="472" t="s">
        <v>2925</v>
      </c>
    </row>
    <row r="892" spans="1:4">
      <c r="A892" s="468" t="s">
        <v>2926</v>
      </c>
      <c r="B892" s="466" t="s">
        <v>2927</v>
      </c>
      <c r="C892" s="469" t="s">
        <v>2928</v>
      </c>
      <c r="D892" s="472" t="s">
        <v>2929</v>
      </c>
    </row>
    <row r="893" spans="1:4">
      <c r="A893" s="468" t="s">
        <v>2926</v>
      </c>
      <c r="B893" s="466" t="s">
        <v>2927</v>
      </c>
      <c r="C893" s="469" t="s">
        <v>2930</v>
      </c>
      <c r="D893" s="472" t="s">
        <v>2931</v>
      </c>
    </row>
    <row r="894" spans="1:4">
      <c r="A894" s="468" t="s">
        <v>2932</v>
      </c>
      <c r="B894" s="466" t="s">
        <v>2933</v>
      </c>
      <c r="C894" s="469" t="s">
        <v>2934</v>
      </c>
      <c r="D894" s="472" t="s">
        <v>2935</v>
      </c>
    </row>
    <row r="895" spans="1:4">
      <c r="A895" s="468" t="s">
        <v>2936</v>
      </c>
      <c r="B895" s="466" t="s">
        <v>2937</v>
      </c>
      <c r="C895" s="469" t="s">
        <v>2938</v>
      </c>
      <c r="D895" s="472" t="s">
        <v>2939</v>
      </c>
    </row>
    <row r="896" spans="1:4">
      <c r="A896" s="468" t="s">
        <v>2940</v>
      </c>
      <c r="B896" s="466" t="s">
        <v>2941</v>
      </c>
      <c r="C896" s="469" t="s">
        <v>2942</v>
      </c>
      <c r="D896" s="472" t="s">
        <v>2943</v>
      </c>
    </row>
    <row r="897" spans="1:4">
      <c r="A897" s="468" t="s">
        <v>2944</v>
      </c>
      <c r="B897" s="466" t="s">
        <v>2945</v>
      </c>
      <c r="C897" s="469" t="s">
        <v>2946</v>
      </c>
      <c r="D897" s="472" t="s">
        <v>2947</v>
      </c>
    </row>
    <row r="898" spans="1:4">
      <c r="A898" s="468" t="s">
        <v>2948</v>
      </c>
      <c r="B898" s="466" t="s">
        <v>2949</v>
      </c>
      <c r="C898" s="469" t="s">
        <v>2950</v>
      </c>
      <c r="D898" s="472" t="s">
        <v>2951</v>
      </c>
    </row>
    <row r="899" spans="1:4">
      <c r="A899" s="468" t="s">
        <v>2952</v>
      </c>
      <c r="B899" s="466" t="s">
        <v>2953</v>
      </c>
      <c r="C899" s="469" t="s">
        <v>2954</v>
      </c>
      <c r="D899" s="472" t="s">
        <v>2955</v>
      </c>
    </row>
    <row r="900" spans="1:4">
      <c r="A900" s="468" t="s">
        <v>2952</v>
      </c>
      <c r="B900" s="466" t="s">
        <v>2953</v>
      </c>
      <c r="C900" s="469" t="s">
        <v>2956</v>
      </c>
      <c r="D900" s="472" t="s">
        <v>2957</v>
      </c>
    </row>
    <row r="901" spans="1:4">
      <c r="A901" s="468" t="s">
        <v>2958</v>
      </c>
      <c r="B901" s="466" t="s">
        <v>2959</v>
      </c>
      <c r="C901" s="469" t="s">
        <v>2960</v>
      </c>
      <c r="D901" s="472" t="s">
        <v>2961</v>
      </c>
    </row>
    <row r="902" spans="1:4">
      <c r="A902" s="468" t="s">
        <v>2962</v>
      </c>
      <c r="B902" s="466" t="s">
        <v>2963</v>
      </c>
      <c r="C902" s="469" t="s">
        <v>2964</v>
      </c>
      <c r="D902" s="472" t="s">
        <v>2965</v>
      </c>
    </row>
    <row r="903" spans="1:4">
      <c r="A903" s="468" t="s">
        <v>2966</v>
      </c>
      <c r="B903" s="466" t="s">
        <v>2967</v>
      </c>
      <c r="C903" s="469" t="s">
        <v>2968</v>
      </c>
      <c r="D903" s="472" t="s">
        <v>2969</v>
      </c>
    </row>
    <row r="904" spans="1:4">
      <c r="A904" s="468" t="s">
        <v>2970</v>
      </c>
      <c r="B904" s="466" t="s">
        <v>2971</v>
      </c>
      <c r="C904" s="469" t="s">
        <v>2972</v>
      </c>
      <c r="D904" s="472" t="s">
        <v>2973</v>
      </c>
    </row>
    <row r="905" spans="1:4">
      <c r="A905" s="468" t="s">
        <v>2974</v>
      </c>
      <c r="B905" s="466" t="s">
        <v>2975</v>
      </c>
      <c r="C905" s="469" t="s">
        <v>2976</v>
      </c>
      <c r="D905" s="472" t="s">
        <v>2977</v>
      </c>
    </row>
    <row r="906" spans="1:4">
      <c r="A906" s="468" t="s">
        <v>2978</v>
      </c>
      <c r="B906" s="466" t="s">
        <v>2979</v>
      </c>
      <c r="C906" s="469" t="s">
        <v>2980</v>
      </c>
      <c r="D906" s="472" t="s">
        <v>2981</v>
      </c>
    </row>
    <row r="907" spans="1:4">
      <c r="A907" s="468" t="s">
        <v>2982</v>
      </c>
      <c r="B907" s="466" t="s">
        <v>2983</v>
      </c>
      <c r="C907" s="469" t="s">
        <v>2984</v>
      </c>
      <c r="D907" s="472" t="s">
        <v>2983</v>
      </c>
    </row>
    <row r="908" spans="1:4">
      <c r="A908" s="468" t="s">
        <v>2982</v>
      </c>
      <c r="B908" s="466" t="s">
        <v>2983</v>
      </c>
      <c r="C908" s="469" t="s">
        <v>2985</v>
      </c>
      <c r="D908" s="472" t="s">
        <v>2986</v>
      </c>
    </row>
    <row r="909" spans="1:4">
      <c r="A909" s="468" t="s">
        <v>2987</v>
      </c>
      <c r="B909" s="466" t="s">
        <v>2988</v>
      </c>
      <c r="C909" s="469" t="s">
        <v>2989</v>
      </c>
      <c r="D909" s="472" t="s">
        <v>2990</v>
      </c>
    </row>
    <row r="910" spans="1:4">
      <c r="A910" s="468" t="s">
        <v>2991</v>
      </c>
      <c r="B910" s="466" t="s">
        <v>2992</v>
      </c>
      <c r="C910" s="469" t="s">
        <v>2993</v>
      </c>
      <c r="D910" s="472" t="s">
        <v>2994</v>
      </c>
    </row>
    <row r="911" spans="1:4">
      <c r="A911" s="468" t="s">
        <v>2995</v>
      </c>
      <c r="B911" s="466" t="s">
        <v>2996</v>
      </c>
      <c r="C911" s="469" t="s">
        <v>2997</v>
      </c>
      <c r="D911" s="472" t="s">
        <v>2998</v>
      </c>
    </row>
    <row r="912" spans="1:4">
      <c r="A912" s="468" t="s">
        <v>2999</v>
      </c>
      <c r="B912" s="466" t="s">
        <v>3000</v>
      </c>
      <c r="C912" s="469" t="s">
        <v>3001</v>
      </c>
      <c r="D912" s="472" t="s">
        <v>3002</v>
      </c>
    </row>
    <row r="913" spans="1:4">
      <c r="A913" s="468" t="s">
        <v>2999</v>
      </c>
      <c r="B913" s="466" t="s">
        <v>3000</v>
      </c>
      <c r="C913" s="469" t="s">
        <v>3003</v>
      </c>
      <c r="D913" s="472" t="s">
        <v>3004</v>
      </c>
    </row>
    <row r="914" spans="1:4">
      <c r="A914" s="468" t="s">
        <v>3005</v>
      </c>
      <c r="B914" s="466" t="s">
        <v>3006</v>
      </c>
      <c r="C914" s="469" t="s">
        <v>3007</v>
      </c>
      <c r="D914" s="472" t="s">
        <v>3008</v>
      </c>
    </row>
    <row r="915" spans="1:4">
      <c r="A915" s="468" t="s">
        <v>3009</v>
      </c>
      <c r="B915" s="466" t="s">
        <v>3010</v>
      </c>
      <c r="C915" s="469" t="s">
        <v>3011</v>
      </c>
      <c r="D915" s="472" t="s">
        <v>3012</v>
      </c>
    </row>
    <row r="916" spans="1:4">
      <c r="A916" s="468" t="s">
        <v>3009</v>
      </c>
      <c r="B916" s="466" t="s">
        <v>3010</v>
      </c>
      <c r="C916" s="469" t="s">
        <v>3013</v>
      </c>
      <c r="D916" s="472" t="s">
        <v>3014</v>
      </c>
    </row>
    <row r="917" spans="1:4">
      <c r="A917" s="468" t="s">
        <v>3015</v>
      </c>
      <c r="B917" s="466" t="s">
        <v>3016</v>
      </c>
      <c r="C917" s="469" t="s">
        <v>3017</v>
      </c>
      <c r="D917" s="472" t="s">
        <v>3018</v>
      </c>
    </row>
    <row r="918" spans="1:4">
      <c r="A918" s="468" t="s">
        <v>3015</v>
      </c>
      <c r="B918" s="466" t="s">
        <v>3016</v>
      </c>
      <c r="C918" s="469" t="s">
        <v>3019</v>
      </c>
      <c r="D918" s="472" t="s">
        <v>3020</v>
      </c>
    </row>
    <row r="919" spans="1:4">
      <c r="A919" s="468" t="s">
        <v>3021</v>
      </c>
      <c r="B919" s="466" t="s">
        <v>3022</v>
      </c>
      <c r="C919" s="469" t="s">
        <v>3023</v>
      </c>
      <c r="D919" s="472" t="s">
        <v>3024</v>
      </c>
    </row>
    <row r="920" spans="1:4">
      <c r="A920" s="468" t="s">
        <v>3025</v>
      </c>
      <c r="B920" s="466" t="s">
        <v>3026</v>
      </c>
      <c r="C920" s="469" t="s">
        <v>3027</v>
      </c>
      <c r="D920" s="472" t="s">
        <v>3028</v>
      </c>
    </row>
    <row r="921" spans="1:4">
      <c r="A921" s="468" t="s">
        <v>3025</v>
      </c>
      <c r="B921" s="466" t="s">
        <v>3026</v>
      </c>
      <c r="C921" s="469" t="s">
        <v>3029</v>
      </c>
      <c r="D921" s="472" t="s">
        <v>3030</v>
      </c>
    </row>
    <row r="922" spans="1:4">
      <c r="A922" s="468" t="s">
        <v>3031</v>
      </c>
      <c r="B922" s="466" t="s">
        <v>3032</v>
      </c>
      <c r="C922" s="469" t="s">
        <v>3033</v>
      </c>
      <c r="D922" s="472" t="s">
        <v>3034</v>
      </c>
    </row>
    <row r="923" spans="1:4">
      <c r="A923" s="468" t="s">
        <v>3031</v>
      </c>
      <c r="B923" s="466" t="s">
        <v>3032</v>
      </c>
      <c r="C923" s="469" t="s">
        <v>3035</v>
      </c>
      <c r="D923" s="472" t="s">
        <v>3036</v>
      </c>
    </row>
    <row r="924" spans="1:4">
      <c r="A924" s="468" t="s">
        <v>3037</v>
      </c>
      <c r="B924" s="466" t="s">
        <v>3038</v>
      </c>
      <c r="C924" s="469" t="s">
        <v>3039</v>
      </c>
      <c r="D924" s="472" t="s">
        <v>3038</v>
      </c>
    </row>
    <row r="925" spans="1:4">
      <c r="A925" s="468" t="s">
        <v>3040</v>
      </c>
      <c r="B925" s="466" t="s">
        <v>3041</v>
      </c>
      <c r="C925" s="469" t="s">
        <v>3042</v>
      </c>
      <c r="D925" s="472" t="s">
        <v>3041</v>
      </c>
    </row>
    <row r="926" spans="1:4">
      <c r="A926" s="468" t="s">
        <v>3043</v>
      </c>
      <c r="B926" s="466" t="s">
        <v>3044</v>
      </c>
      <c r="C926" s="469" t="s">
        <v>3045</v>
      </c>
      <c r="D926" s="472" t="s">
        <v>3046</v>
      </c>
    </row>
    <row r="927" spans="1:4">
      <c r="A927" s="468" t="s">
        <v>3043</v>
      </c>
      <c r="B927" s="466" t="s">
        <v>3044</v>
      </c>
      <c r="C927" s="469" t="s">
        <v>3047</v>
      </c>
      <c r="D927" s="472" t="s">
        <v>3048</v>
      </c>
    </row>
    <row r="928" spans="1:4">
      <c r="A928" s="468" t="s">
        <v>3049</v>
      </c>
      <c r="B928" s="466" t="s">
        <v>3050</v>
      </c>
      <c r="C928" s="469" t="s">
        <v>3051</v>
      </c>
      <c r="D928" s="472" t="s">
        <v>3052</v>
      </c>
    </row>
    <row r="929" spans="1:4">
      <c r="A929" s="468" t="s">
        <v>3053</v>
      </c>
      <c r="B929" s="466" t="s">
        <v>3054</v>
      </c>
      <c r="C929" s="469" t="s">
        <v>3055</v>
      </c>
      <c r="D929" s="472" t="s">
        <v>3056</v>
      </c>
    </row>
    <row r="930" spans="1:4">
      <c r="A930" s="468"/>
      <c r="B930" s="469"/>
      <c r="C930" s="469"/>
      <c r="D930" s="468"/>
    </row>
    <row r="931" spans="1:4">
      <c r="A931" s="468"/>
      <c r="B931" s="469"/>
      <c r="C931" s="469"/>
      <c r="D931" s="468"/>
    </row>
    <row r="932" spans="1:4">
      <c r="A932" s="468"/>
      <c r="B932" s="469"/>
      <c r="C932" s="469"/>
      <c r="D932" s="468"/>
    </row>
    <row r="933" spans="1:4">
      <c r="A933" s="468"/>
      <c r="B933" s="469"/>
      <c r="C933" s="469"/>
      <c r="D933" s="468"/>
    </row>
    <row r="934" spans="1:4">
      <c r="A934" s="468"/>
      <c r="B934" s="469"/>
      <c r="C934" s="469"/>
      <c r="D934" s="468"/>
    </row>
    <row r="935" spans="1:4">
      <c r="A935" s="468"/>
      <c r="B935" s="469"/>
      <c r="C935" s="469"/>
      <c r="D935" s="468"/>
    </row>
    <row r="936" spans="1:4">
      <c r="A936" s="468"/>
      <c r="B936" s="469"/>
      <c r="C936" s="469"/>
      <c r="D936" s="468"/>
    </row>
    <row r="937" spans="1:4">
      <c r="A937" s="468"/>
      <c r="B937" s="469"/>
      <c r="C937" s="469"/>
      <c r="D937" s="468"/>
    </row>
    <row r="938" spans="1:4">
      <c r="A938" s="468"/>
      <c r="B938" s="469"/>
      <c r="C938" s="469"/>
      <c r="D938" s="468"/>
    </row>
    <row r="939" spans="1:4">
      <c r="A939" s="468"/>
      <c r="B939" s="469"/>
      <c r="C939" s="469"/>
      <c r="D939" s="468"/>
    </row>
    <row r="940" spans="1:4">
      <c r="A940" s="468"/>
      <c r="B940" s="469"/>
      <c r="C940" s="469"/>
      <c r="D940" s="468"/>
    </row>
    <row r="941" spans="1:4">
      <c r="A941" s="468"/>
      <c r="B941" s="469"/>
      <c r="C941" s="469"/>
      <c r="D941" s="468"/>
    </row>
    <row r="942" spans="1:4">
      <c r="A942" s="468"/>
      <c r="B942" s="469"/>
      <c r="C942" s="469"/>
      <c r="D942" s="468"/>
    </row>
    <row r="943" spans="1:4">
      <c r="A943" s="468"/>
      <c r="B943" s="469"/>
      <c r="C943" s="469"/>
      <c r="D943" s="468"/>
    </row>
    <row r="944" spans="1:4">
      <c r="A944" s="468"/>
      <c r="B944" s="469"/>
      <c r="C944" s="469"/>
      <c r="D944" s="468"/>
    </row>
    <row r="945" spans="1:4">
      <c r="A945" s="468"/>
      <c r="B945" s="469"/>
      <c r="C945" s="469"/>
      <c r="D945" s="468"/>
    </row>
    <row r="946" spans="1:4">
      <c r="A946" s="468"/>
      <c r="B946" s="469"/>
      <c r="C946" s="469"/>
      <c r="D946" s="468"/>
    </row>
    <row r="947" spans="1:4">
      <c r="A947" s="468"/>
      <c r="B947" s="469"/>
      <c r="C947" s="469"/>
      <c r="D947" s="468"/>
    </row>
    <row r="948" spans="1:4">
      <c r="A948" s="468"/>
      <c r="B948" s="469"/>
      <c r="C948" s="469"/>
      <c r="D948" s="468"/>
    </row>
    <row r="949" spans="1:4">
      <c r="A949" s="468"/>
      <c r="B949" s="469"/>
      <c r="C949" s="469"/>
      <c r="D949" s="468"/>
    </row>
    <row r="950" spans="1:4">
      <c r="A950" s="468"/>
      <c r="B950" s="469"/>
      <c r="C950" s="469"/>
      <c r="D950" s="468"/>
    </row>
    <row r="951" spans="1:4">
      <c r="A951" s="468"/>
      <c r="B951" s="469"/>
      <c r="C951" s="469"/>
      <c r="D951" s="468"/>
    </row>
    <row r="952" spans="1:4">
      <c r="A952" s="468"/>
      <c r="B952" s="469"/>
      <c r="C952" s="469"/>
      <c r="D952" s="468"/>
    </row>
    <row r="953" spans="1:4">
      <c r="A953" s="468"/>
      <c r="B953" s="469"/>
      <c r="C953" s="469"/>
      <c r="D953" s="468"/>
    </row>
    <row r="954" spans="1:4">
      <c r="A954" s="468"/>
      <c r="B954" s="469"/>
      <c r="C954" s="469"/>
      <c r="D954" s="468"/>
    </row>
    <row r="955" spans="1:4">
      <c r="A955" s="468"/>
      <c r="B955" s="469"/>
      <c r="C955" s="469"/>
      <c r="D955" s="468"/>
    </row>
    <row r="956" spans="1:4">
      <c r="A956" s="468"/>
      <c r="B956" s="469"/>
      <c r="C956" s="469"/>
      <c r="D956" s="468"/>
    </row>
    <row r="957" spans="1:4">
      <c r="A957" s="468"/>
      <c r="B957" s="469"/>
      <c r="C957" s="469"/>
      <c r="D957" s="468"/>
    </row>
    <row r="958" spans="1:4">
      <c r="A958" s="468"/>
      <c r="B958" s="469"/>
      <c r="C958" s="469"/>
      <c r="D958" s="468"/>
    </row>
    <row r="959" spans="1:4">
      <c r="A959" s="468"/>
      <c r="B959" s="469"/>
      <c r="C959" s="469"/>
      <c r="D959" s="468"/>
    </row>
    <row r="960" spans="1:4">
      <c r="A960" s="468"/>
      <c r="B960" s="469"/>
      <c r="C960" s="469"/>
      <c r="D960" s="468"/>
    </row>
    <row r="961" spans="1:4">
      <c r="A961" s="468"/>
      <c r="B961" s="469"/>
      <c r="C961" s="469"/>
      <c r="D961" s="468"/>
    </row>
    <row r="962" spans="1:4">
      <c r="A962" s="468"/>
      <c r="B962" s="469"/>
      <c r="C962" s="469"/>
      <c r="D962" s="468"/>
    </row>
    <row r="963" spans="1:4">
      <c r="A963" s="468"/>
      <c r="B963" s="469"/>
      <c r="C963" s="469"/>
      <c r="D963" s="468"/>
    </row>
    <row r="964" spans="1:4">
      <c r="A964" s="468"/>
      <c r="B964" s="469"/>
      <c r="C964" s="469"/>
      <c r="D964" s="468"/>
    </row>
    <row r="965" spans="1:4">
      <c r="A965" s="468"/>
      <c r="B965" s="469"/>
      <c r="C965" s="469"/>
      <c r="D965" s="468"/>
    </row>
    <row r="966" spans="1:4">
      <c r="A966" s="468"/>
      <c r="B966" s="469"/>
      <c r="C966" s="469"/>
      <c r="D966" s="468"/>
    </row>
    <row r="967" spans="1:4">
      <c r="A967" s="468"/>
      <c r="B967" s="469"/>
      <c r="C967" s="469"/>
      <c r="D967" s="468"/>
    </row>
    <row r="968" spans="1:4">
      <c r="A968" s="468"/>
      <c r="B968" s="469"/>
      <c r="C968" s="469"/>
      <c r="D968" s="468"/>
    </row>
    <row r="969" spans="1:4">
      <c r="A969" s="468"/>
      <c r="B969" s="469"/>
      <c r="C969" s="469"/>
      <c r="D969" s="468"/>
    </row>
    <row r="970" spans="1:4">
      <c r="A970" s="468"/>
      <c r="B970" s="469"/>
      <c r="C970" s="469"/>
      <c r="D970" s="468"/>
    </row>
    <row r="971" spans="1:4">
      <c r="A971" s="468"/>
      <c r="B971" s="469"/>
      <c r="C971" s="469"/>
      <c r="D971" s="468"/>
    </row>
    <row r="972" spans="1:4">
      <c r="A972" s="468"/>
      <c r="B972" s="469"/>
      <c r="C972" s="469"/>
      <c r="D972" s="468"/>
    </row>
    <row r="973" spans="1:4">
      <c r="A973" s="468"/>
      <c r="B973" s="469"/>
      <c r="C973" s="469"/>
      <c r="D973" s="468"/>
    </row>
    <row r="974" spans="1:4">
      <c r="A974" s="468"/>
      <c r="B974" s="469"/>
      <c r="C974" s="469"/>
      <c r="D974" s="468"/>
    </row>
    <row r="975" spans="1:4">
      <c r="C975" s="469"/>
      <c r="D975" s="468"/>
    </row>
  </sheetData>
  <sheetProtection password="CB4D" sheet="1" objects="1" scenarios="1"/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L3"/>
  <sheetViews>
    <sheetView topLeftCell="AK1" zoomScaleNormal="100" workbookViewId="0">
      <selection activeCell="AU23" sqref="AU23"/>
    </sheetView>
  </sheetViews>
  <sheetFormatPr defaultRowHeight="13.5"/>
  <cols>
    <col min="1" max="1" width="9" style="149" customWidth="1"/>
    <col min="2" max="2" width="5.25" style="149" bestFit="1" customWidth="1"/>
    <col min="3" max="3" width="9" style="149"/>
    <col min="4" max="4" width="11" style="149" bestFit="1" customWidth="1"/>
    <col min="5" max="5" width="11" style="149" customWidth="1"/>
    <col min="6" max="6" width="7.125" style="149" bestFit="1" customWidth="1"/>
    <col min="7" max="7" width="9" style="149"/>
    <col min="8" max="8" width="7.125" style="149" bestFit="1" customWidth="1"/>
    <col min="9" max="9" width="9" style="149"/>
    <col min="10" max="10" width="5.25" style="149" bestFit="1" customWidth="1"/>
    <col min="11" max="11" width="5.75" style="149" customWidth="1"/>
    <col min="12" max="12" width="5.25" style="149" bestFit="1" customWidth="1"/>
    <col min="13" max="13" width="8.25" style="149" bestFit="1" customWidth="1"/>
    <col min="14" max="14" width="16.5" style="149" bestFit="1" customWidth="1"/>
    <col min="15" max="18" width="7.5" style="149" bestFit="1" customWidth="1"/>
    <col min="19" max="19" width="9" style="149"/>
    <col min="20" max="20" width="15.125" style="149" bestFit="1" customWidth="1"/>
    <col min="21" max="21" width="5.75" style="149" customWidth="1"/>
    <col min="22" max="22" width="15.125" style="149" bestFit="1" customWidth="1"/>
    <col min="23" max="23" width="8.25" style="149" bestFit="1" customWidth="1"/>
    <col min="24" max="24" width="16.5" style="149" bestFit="1" customWidth="1"/>
    <col min="25" max="28" width="7.5" style="149" bestFit="1" customWidth="1"/>
    <col min="29" max="29" width="9" style="149"/>
    <col min="30" max="30" width="16.5" style="149" bestFit="1" customWidth="1"/>
    <col min="31" max="34" width="7.5" style="149" bestFit="1" customWidth="1"/>
    <col min="35" max="35" width="9" style="149"/>
    <col min="36" max="36" width="16.5" style="149" bestFit="1" customWidth="1"/>
    <col min="37" max="41" width="7.5" style="149" bestFit="1" customWidth="1"/>
    <col min="42" max="43" width="9" style="149"/>
    <col min="44" max="45" width="7.125" style="149" bestFit="1" customWidth="1"/>
    <col min="46" max="50" width="9" style="149"/>
    <col min="51" max="51" width="5.25" style="149" bestFit="1" customWidth="1"/>
    <col min="52" max="53" width="9" style="149"/>
    <col min="54" max="54" width="5.25" style="149" bestFit="1" customWidth="1"/>
    <col min="55" max="56" width="9" style="149"/>
    <col min="57" max="57" width="5.25" style="149" bestFit="1" customWidth="1"/>
    <col min="58" max="59" width="9" style="149"/>
    <col min="60" max="60" width="5.5" style="149" bestFit="1" customWidth="1"/>
    <col min="61" max="61" width="11" style="149" bestFit="1" customWidth="1"/>
    <col min="62" max="62" width="9" style="149"/>
    <col min="63" max="63" width="9" style="149" bestFit="1" customWidth="1"/>
    <col min="64" max="64" width="5.25" style="149" bestFit="1" customWidth="1"/>
    <col min="65" max="16384" width="9" style="149"/>
  </cols>
  <sheetData>
    <row r="1" spans="2:64">
      <c r="B1" s="1317" t="s">
        <v>3242</v>
      </c>
      <c r="C1" s="1318"/>
      <c r="D1" s="1318"/>
      <c r="E1" s="1318"/>
      <c r="F1" s="1318"/>
      <c r="G1" s="1318"/>
      <c r="H1" s="1318"/>
      <c r="I1" s="1318" t="s">
        <v>3061</v>
      </c>
      <c r="J1" s="1318"/>
      <c r="K1" s="1318"/>
      <c r="L1" s="1318"/>
      <c r="M1" s="1318"/>
      <c r="N1" s="1318"/>
      <c r="O1" s="1318"/>
      <c r="P1" s="1318"/>
      <c r="Q1" s="1318"/>
      <c r="R1" s="1318"/>
      <c r="S1" s="1319" t="s">
        <v>3230</v>
      </c>
      <c r="T1" s="1320"/>
      <c r="U1" s="1320"/>
      <c r="V1" s="1320"/>
      <c r="W1" s="1320"/>
      <c r="X1" s="1320"/>
      <c r="Y1" s="1320"/>
      <c r="Z1" s="1320"/>
      <c r="AA1" s="1320"/>
      <c r="AB1" s="1321"/>
      <c r="AC1" s="1322" t="s">
        <v>3065</v>
      </c>
      <c r="AD1" s="1320"/>
      <c r="AE1" s="1320"/>
      <c r="AF1" s="1320"/>
      <c r="AG1" s="1320"/>
      <c r="AH1" s="1321"/>
      <c r="AI1" s="1323" t="s">
        <v>3246</v>
      </c>
      <c r="AJ1" s="1320"/>
      <c r="AK1" s="1320"/>
      <c r="AL1" s="1320"/>
      <c r="AM1" s="1320"/>
      <c r="AN1" s="1321"/>
      <c r="AO1" s="1317" t="s">
        <v>3243</v>
      </c>
      <c r="AP1" s="1318"/>
      <c r="AQ1" s="1318"/>
      <c r="AR1" s="1317" t="s">
        <v>3232</v>
      </c>
      <c r="AS1" s="1318"/>
      <c r="AT1" s="1319" t="s">
        <v>3235</v>
      </c>
      <c r="AU1" s="1320"/>
      <c r="AV1" s="1321"/>
      <c r="AW1" s="1318" t="s">
        <v>3068</v>
      </c>
      <c r="AX1" s="1318"/>
      <c r="AY1" s="1318"/>
      <c r="AZ1" s="1318" t="s">
        <v>3072</v>
      </c>
      <c r="BA1" s="1318"/>
      <c r="BB1" s="1318"/>
      <c r="BC1" s="1318" t="s">
        <v>3073</v>
      </c>
      <c r="BD1" s="1318"/>
      <c r="BE1" s="1318"/>
      <c r="BF1" s="1316" t="s">
        <v>9</v>
      </c>
      <c r="BG1" s="1316"/>
      <c r="BH1" s="1316"/>
      <c r="BI1" s="1317" t="s">
        <v>3244</v>
      </c>
      <c r="BJ1" s="1318"/>
      <c r="BK1" s="1317" t="s">
        <v>3245</v>
      </c>
      <c r="BL1" s="1318"/>
    </row>
    <row r="2" spans="2:64" s="217" customFormat="1" ht="54">
      <c r="B2" s="154" t="s">
        <v>3057</v>
      </c>
      <c r="C2" s="154" t="s">
        <v>138</v>
      </c>
      <c r="D2" s="154" t="s">
        <v>3058</v>
      </c>
      <c r="E2" s="470" t="s">
        <v>3303</v>
      </c>
      <c r="F2" s="154" t="s">
        <v>17</v>
      </c>
      <c r="G2" s="154" t="s">
        <v>3059</v>
      </c>
      <c r="H2" s="154" t="s">
        <v>3060</v>
      </c>
      <c r="I2" s="154" t="s">
        <v>3062</v>
      </c>
      <c r="J2" s="216" t="s">
        <v>3226</v>
      </c>
      <c r="K2" s="154" t="s">
        <v>3064</v>
      </c>
      <c r="L2" s="216" t="s">
        <v>3142</v>
      </c>
      <c r="M2" s="154" t="s">
        <v>3063</v>
      </c>
      <c r="N2" s="155" t="s">
        <v>41</v>
      </c>
      <c r="O2" s="155" t="s">
        <v>3227</v>
      </c>
      <c r="P2" s="155" t="s">
        <v>122</v>
      </c>
      <c r="Q2" s="155" t="s">
        <v>3228</v>
      </c>
      <c r="R2" s="155" t="s">
        <v>3229</v>
      </c>
      <c r="S2" s="154" t="s">
        <v>3062</v>
      </c>
      <c r="T2" s="216" t="s">
        <v>3226</v>
      </c>
      <c r="U2" s="154" t="s">
        <v>3064</v>
      </c>
      <c r="V2" s="216" t="s">
        <v>3142</v>
      </c>
      <c r="W2" s="154" t="s">
        <v>3063</v>
      </c>
      <c r="X2" s="155" t="s">
        <v>41</v>
      </c>
      <c r="Y2" s="155" t="s">
        <v>3227</v>
      </c>
      <c r="Z2" s="155" t="s">
        <v>122</v>
      </c>
      <c r="AA2" s="155" t="s">
        <v>3228</v>
      </c>
      <c r="AB2" s="155" t="s">
        <v>3229</v>
      </c>
      <c r="AC2" s="154" t="s">
        <v>3062</v>
      </c>
      <c r="AD2" s="216" t="s">
        <v>3126</v>
      </c>
      <c r="AE2" s="155" t="s">
        <v>3227</v>
      </c>
      <c r="AF2" s="155" t="s">
        <v>122</v>
      </c>
      <c r="AG2" s="155" t="s">
        <v>3228</v>
      </c>
      <c r="AH2" s="155" t="s">
        <v>3229</v>
      </c>
      <c r="AI2" s="154" t="s">
        <v>3062</v>
      </c>
      <c r="AJ2" s="216" t="s">
        <v>3126</v>
      </c>
      <c r="AK2" s="155" t="s">
        <v>3227</v>
      </c>
      <c r="AL2" s="155" t="s">
        <v>122</v>
      </c>
      <c r="AM2" s="155" t="s">
        <v>3228</v>
      </c>
      <c r="AN2" s="155" t="s">
        <v>3229</v>
      </c>
      <c r="AO2" s="155" t="s">
        <v>3231</v>
      </c>
      <c r="AP2" s="154" t="s">
        <v>3066</v>
      </c>
      <c r="AQ2" s="154" t="s">
        <v>3067</v>
      </c>
      <c r="AR2" s="216" t="s">
        <v>3233</v>
      </c>
      <c r="AS2" s="216" t="s">
        <v>3234</v>
      </c>
      <c r="AT2" s="216" t="s">
        <v>3235</v>
      </c>
      <c r="AU2" s="216" t="s">
        <v>3236</v>
      </c>
      <c r="AV2" s="216" t="s">
        <v>3237</v>
      </c>
      <c r="AW2" s="154" t="s">
        <v>3069</v>
      </c>
      <c r="AX2" s="154" t="s">
        <v>3070</v>
      </c>
      <c r="AY2" s="154" t="s">
        <v>3071</v>
      </c>
      <c r="AZ2" s="154" t="s">
        <v>3069</v>
      </c>
      <c r="BA2" s="154" t="s">
        <v>3070</v>
      </c>
      <c r="BB2" s="154" t="s">
        <v>3071</v>
      </c>
      <c r="BC2" s="154" t="s">
        <v>3069</v>
      </c>
      <c r="BD2" s="154" t="s">
        <v>3070</v>
      </c>
      <c r="BE2" s="154" t="s">
        <v>3071</v>
      </c>
      <c r="BF2" s="154" t="s">
        <v>3069</v>
      </c>
      <c r="BG2" s="154" t="s">
        <v>3070</v>
      </c>
      <c r="BH2" s="154" t="s">
        <v>3071</v>
      </c>
      <c r="BI2" s="215" t="s">
        <v>3238</v>
      </c>
      <c r="BJ2" s="216" t="s">
        <v>3239</v>
      </c>
      <c r="BK2" s="216" t="s">
        <v>3241</v>
      </c>
      <c r="BL2" s="216" t="s">
        <v>3240</v>
      </c>
    </row>
    <row r="3" spans="2:64" s="221" customFormat="1">
      <c r="B3" s="219">
        <v>29</v>
      </c>
      <c r="C3" s="218">
        <f>'2-1'!F4</f>
        <v>0</v>
      </c>
      <c r="D3" s="220">
        <f>'2-1'!Q4</f>
        <v>0</v>
      </c>
      <c r="E3" s="220">
        <f>様式1!D6</f>
        <v>0</v>
      </c>
      <c r="F3" s="220">
        <f>'2-1'!AD4</f>
        <v>0</v>
      </c>
      <c r="G3" s="220" t="str">
        <f>'2-1'!L5&amp;"_"&amp;'2-1'!W5&amp;"_"&amp;'2-1'!AD5</f>
        <v>__</v>
      </c>
      <c r="H3" s="220">
        <f>'2-1'!F6</f>
        <v>0</v>
      </c>
      <c r="I3" s="220">
        <f>'2-1'!K7</f>
        <v>0</v>
      </c>
      <c r="J3" s="220" t="str">
        <f>'2-1'!G8</f>
        <v>(↓選択すること)</v>
      </c>
      <c r="K3" s="223">
        <f>'2-1'!M8</f>
        <v>0</v>
      </c>
      <c r="L3" s="220" t="str">
        <f>'2-1'!G9</f>
        <v>(↓選択すること)</v>
      </c>
      <c r="M3" s="224">
        <f>'2-1'!M9</f>
        <v>0</v>
      </c>
      <c r="N3" s="222">
        <f>'2-1'!AD7</f>
        <v>0</v>
      </c>
      <c r="O3" s="220">
        <f>'2-1'!X8</f>
        <v>0</v>
      </c>
      <c r="P3" s="220">
        <f>'2-1'!AI8</f>
        <v>0</v>
      </c>
      <c r="Q3" s="220" t="b">
        <v>0</v>
      </c>
      <c r="R3" s="220" t="b">
        <v>0</v>
      </c>
      <c r="S3" s="220">
        <f>'2-1'!K10</f>
        <v>0</v>
      </c>
      <c r="T3" s="220" t="str">
        <f>'2-1'!G11</f>
        <v>(↓選択すること)</v>
      </c>
      <c r="U3" s="223">
        <f>'2-1'!M11</f>
        <v>0</v>
      </c>
      <c r="V3" s="220" t="str">
        <f>'2-1'!G12</f>
        <v>(↓選択すること)</v>
      </c>
      <c r="W3" s="223">
        <f>'2-1'!M12</f>
        <v>0</v>
      </c>
      <c r="X3" s="222">
        <f>'2-1'!AD10</f>
        <v>0</v>
      </c>
      <c r="Y3" s="220">
        <f>'2-1'!X11</f>
        <v>0</v>
      </c>
      <c r="Z3" s="220">
        <f>'2-1'!AI11</f>
        <v>0</v>
      </c>
      <c r="AA3" s="220" t="b">
        <v>0</v>
      </c>
      <c r="AB3" s="220" t="b">
        <v>0</v>
      </c>
      <c r="AC3" s="220">
        <f>'2-1'!K13</f>
        <v>0</v>
      </c>
      <c r="AD3" s="222" t="str">
        <f>'2-1'!AD13</f>
        <v>（↓選択すること）</v>
      </c>
      <c r="AE3" s="220">
        <f>'2-1'!G15</f>
        <v>0</v>
      </c>
      <c r="AF3" s="220">
        <f>'2-1'!P15</f>
        <v>0</v>
      </c>
      <c r="AG3" s="220" t="b">
        <v>0</v>
      </c>
      <c r="AH3" s="220" t="b">
        <v>0</v>
      </c>
      <c r="AI3" s="220">
        <f>'2-1'!K16</f>
        <v>0</v>
      </c>
      <c r="AJ3" s="222" t="str">
        <f>'2-1'!AD16</f>
        <v>（↓選択すること）</v>
      </c>
      <c r="AK3" s="220">
        <f>'2-1'!G18</f>
        <v>0</v>
      </c>
      <c r="AL3" s="220">
        <f>'2-1'!P18</f>
        <v>0</v>
      </c>
      <c r="AM3" s="220" t="b">
        <v>0</v>
      </c>
      <c r="AN3" s="220" t="b">
        <v>0</v>
      </c>
      <c r="AO3" s="220">
        <f>'2-1'!K19</f>
        <v>0</v>
      </c>
      <c r="AP3" s="220">
        <f>'2-1'!G20</f>
        <v>0</v>
      </c>
      <c r="AQ3" s="220">
        <f>'2-1'!T20</f>
        <v>0</v>
      </c>
      <c r="AR3" s="218" t="str">
        <f>'2-1'!AI19</f>
        <v>１／２</v>
      </c>
      <c r="AS3" s="220">
        <f>'2-1'!AI20</f>
        <v>0.7</v>
      </c>
      <c r="AT3" s="220" t="str">
        <f>'2-1'!M21</f>
        <v>(↓選択)</v>
      </c>
      <c r="AU3" s="220" t="str">
        <f>'2-1'!R21</f>
        <v>(↓選択)</v>
      </c>
      <c r="AV3" s="220" t="str">
        <f>'2-1'!Z21</f>
        <v>(↓選択)</v>
      </c>
      <c r="AW3" s="220">
        <f>'2-1'!I23</f>
        <v>0</v>
      </c>
      <c r="AX3" s="220">
        <f>'2-1'!T23</f>
        <v>0</v>
      </c>
      <c r="AY3" s="220">
        <f>'2-1'!AE23</f>
        <v>0</v>
      </c>
      <c r="AZ3" s="220">
        <f>'2-1'!I24</f>
        <v>0</v>
      </c>
      <c r="BA3" s="220">
        <f>'2-1'!T24</f>
        <v>0</v>
      </c>
      <c r="BB3" s="220">
        <f>'2-1'!AE24</f>
        <v>0</v>
      </c>
      <c r="BC3" s="220">
        <f>'2-1'!I25</f>
        <v>0</v>
      </c>
      <c r="BD3" s="220">
        <f>'2-1'!T25</f>
        <v>0</v>
      </c>
      <c r="BE3" s="220">
        <f>'2-1'!AE25</f>
        <v>0</v>
      </c>
      <c r="BF3" s="220">
        <f>'2-1'!I26</f>
        <v>0</v>
      </c>
      <c r="BG3" s="220">
        <f>'2-1'!T26</f>
        <v>0</v>
      </c>
      <c r="BH3" s="220">
        <f>'2-1'!AE26</f>
        <v>0</v>
      </c>
      <c r="BI3" s="220">
        <f>'2-1'!I27</f>
        <v>0</v>
      </c>
      <c r="BJ3" s="220">
        <f>'2-1'!AE27</f>
        <v>0</v>
      </c>
      <c r="BK3" s="220">
        <f>'2-1'!G28</f>
        <v>0</v>
      </c>
      <c r="BL3" s="220">
        <f>'2-1'!G30</f>
        <v>0</v>
      </c>
    </row>
  </sheetData>
  <mergeCells count="14">
    <mergeCell ref="BF1:BH1"/>
    <mergeCell ref="B1:H1"/>
    <mergeCell ref="AO1:AQ1"/>
    <mergeCell ref="BI1:BJ1"/>
    <mergeCell ref="BK1:BL1"/>
    <mergeCell ref="BC1:BE1"/>
    <mergeCell ref="AW1:AY1"/>
    <mergeCell ref="AZ1:BB1"/>
    <mergeCell ref="I1:R1"/>
    <mergeCell ref="S1:AB1"/>
    <mergeCell ref="AC1:AH1"/>
    <mergeCell ref="AI1:AN1"/>
    <mergeCell ref="AR1:AS1"/>
    <mergeCell ref="AT1:AV1"/>
  </mergeCells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8"/>
  <sheetViews>
    <sheetView view="pageBreakPreview" zoomScaleNormal="100" zoomScaleSheetLayoutView="100" workbookViewId="0">
      <selection activeCell="AF8" sqref="AF8:AH8"/>
    </sheetView>
  </sheetViews>
  <sheetFormatPr defaultRowHeight="13.5"/>
  <cols>
    <col min="1" max="44" width="2.25" style="325" customWidth="1"/>
    <col min="45" max="16384" width="9" style="325"/>
  </cols>
  <sheetData>
    <row r="1" spans="1:40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</row>
    <row r="2" spans="1:40" ht="20.25" customHeight="1">
      <c r="C2" s="674" t="s">
        <v>3305</v>
      </c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  <c r="AF2" s="674"/>
      <c r="AG2" s="674"/>
      <c r="AH2" s="674"/>
      <c r="AI2" s="674"/>
      <c r="AJ2" s="674"/>
      <c r="AK2" s="674"/>
    </row>
    <row r="3" spans="1:40" ht="14.25" thickBot="1">
      <c r="AB3" s="675" t="s">
        <v>40</v>
      </c>
      <c r="AC3" s="676"/>
      <c r="AD3" s="676"/>
      <c r="AE3" s="676"/>
      <c r="AF3" s="536"/>
      <c r="AG3" s="537"/>
      <c r="AH3" s="537"/>
      <c r="AI3" s="537"/>
      <c r="AJ3" s="537"/>
      <c r="AK3" s="537"/>
      <c r="AL3" s="537"/>
      <c r="AM3" s="538"/>
    </row>
    <row r="4" spans="1:40" ht="24.75" customHeight="1">
      <c r="B4" s="677" t="s">
        <v>138</v>
      </c>
      <c r="C4" s="617"/>
      <c r="D4" s="617"/>
      <c r="E4" s="663"/>
      <c r="F4" s="678"/>
      <c r="G4" s="679"/>
      <c r="H4" s="679"/>
      <c r="I4" s="679"/>
      <c r="J4" s="679"/>
      <c r="K4" s="679"/>
      <c r="L4" s="680" t="s">
        <v>0</v>
      </c>
      <c r="M4" s="681"/>
      <c r="N4" s="681"/>
      <c r="O4" s="681"/>
      <c r="P4" s="682"/>
      <c r="Q4" s="683"/>
      <c r="R4" s="684"/>
      <c r="S4" s="684"/>
      <c r="T4" s="684"/>
      <c r="U4" s="684"/>
      <c r="V4" s="684"/>
      <c r="W4" s="684"/>
      <c r="X4" s="684"/>
      <c r="Y4" s="664"/>
      <c r="Z4" s="690" t="s">
        <v>17</v>
      </c>
      <c r="AA4" s="617"/>
      <c r="AB4" s="617"/>
      <c r="AC4" s="663"/>
      <c r="AD4" s="683"/>
      <c r="AE4" s="684"/>
      <c r="AF4" s="684"/>
      <c r="AG4" s="684"/>
      <c r="AH4" s="684"/>
      <c r="AI4" s="684"/>
      <c r="AJ4" s="684"/>
      <c r="AK4" s="684"/>
      <c r="AL4" s="684"/>
      <c r="AM4" s="691"/>
    </row>
    <row r="5" spans="1:40" ht="24.75" customHeight="1" thickBot="1">
      <c r="B5" s="692" t="s">
        <v>3121</v>
      </c>
      <c r="C5" s="599"/>
      <c r="D5" s="599"/>
      <c r="E5" s="599"/>
      <c r="F5" s="599"/>
      <c r="G5" s="599"/>
      <c r="H5" s="600"/>
      <c r="I5" s="672" t="s">
        <v>3178</v>
      </c>
      <c r="J5" s="672"/>
      <c r="K5" s="672"/>
      <c r="L5" s="641"/>
      <c r="M5" s="641"/>
      <c r="N5" s="641"/>
      <c r="O5" s="641"/>
      <c r="P5" s="641"/>
      <c r="Q5" s="641"/>
      <c r="R5" s="641"/>
      <c r="S5" s="641"/>
      <c r="T5" s="688" t="s">
        <v>3179</v>
      </c>
      <c r="U5" s="599"/>
      <c r="V5" s="600"/>
      <c r="W5" s="689"/>
      <c r="X5" s="689"/>
      <c r="Y5" s="689"/>
      <c r="Z5" s="689"/>
      <c r="AA5" s="671" t="s">
        <v>3180</v>
      </c>
      <c r="AB5" s="672"/>
      <c r="AC5" s="673"/>
      <c r="AD5" s="641"/>
      <c r="AE5" s="641"/>
      <c r="AF5" s="641"/>
      <c r="AG5" s="641"/>
      <c r="AH5" s="641"/>
      <c r="AI5" s="641"/>
      <c r="AJ5" s="641"/>
      <c r="AK5" s="641"/>
      <c r="AL5" s="641"/>
      <c r="AM5" s="687"/>
    </row>
    <row r="6" spans="1:40" ht="24.75" customHeight="1" thickTop="1" thickBot="1">
      <c r="B6" s="706" t="s">
        <v>3</v>
      </c>
      <c r="C6" s="707"/>
      <c r="D6" s="707"/>
      <c r="E6" s="708"/>
      <c r="F6" s="693"/>
      <c r="G6" s="694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  <c r="AG6" s="694"/>
      <c r="AH6" s="694"/>
      <c r="AI6" s="694"/>
      <c r="AJ6" s="694"/>
      <c r="AK6" s="694"/>
      <c r="AL6" s="694"/>
      <c r="AM6" s="695"/>
    </row>
    <row r="7" spans="1:40" ht="24.75" customHeight="1">
      <c r="B7" s="658" t="s">
        <v>119</v>
      </c>
      <c r="C7" s="659"/>
      <c r="D7" s="617" t="s">
        <v>121</v>
      </c>
      <c r="E7" s="617"/>
      <c r="F7" s="617"/>
      <c r="G7" s="617"/>
      <c r="H7" s="617"/>
      <c r="I7" s="617"/>
      <c r="J7" s="663"/>
      <c r="K7" s="664"/>
      <c r="L7" s="665"/>
      <c r="M7" s="665"/>
      <c r="N7" s="665"/>
      <c r="O7" s="665"/>
      <c r="P7" s="665"/>
      <c r="Q7" s="665"/>
      <c r="R7" s="665"/>
      <c r="S7" s="665"/>
      <c r="T7" s="665"/>
      <c r="U7" s="665"/>
      <c r="V7" s="665"/>
      <c r="W7" s="617" t="s">
        <v>41</v>
      </c>
      <c r="X7" s="617"/>
      <c r="Y7" s="617"/>
      <c r="Z7" s="617"/>
      <c r="AA7" s="617"/>
      <c r="AB7" s="617"/>
      <c r="AC7" s="663"/>
      <c r="AD7" s="685"/>
      <c r="AE7" s="665"/>
      <c r="AF7" s="665"/>
      <c r="AG7" s="665"/>
      <c r="AH7" s="665"/>
      <c r="AI7" s="665"/>
      <c r="AJ7" s="665"/>
      <c r="AK7" s="665"/>
      <c r="AL7" s="665"/>
      <c r="AM7" s="686"/>
    </row>
    <row r="8" spans="1:40" ht="24.75" customHeight="1">
      <c r="B8" s="723"/>
      <c r="C8" s="724"/>
      <c r="D8" s="696" t="s">
        <v>3122</v>
      </c>
      <c r="E8" s="601"/>
      <c r="F8" s="697"/>
      <c r="G8" s="701" t="s">
        <v>3172</v>
      </c>
      <c r="H8" s="702"/>
      <c r="I8" s="702"/>
      <c r="J8" s="702"/>
      <c r="K8" s="702"/>
      <c r="L8" s="703"/>
      <c r="M8" s="725"/>
      <c r="N8" s="726"/>
      <c r="O8" s="726"/>
      <c r="P8" s="726"/>
      <c r="Q8" s="726"/>
      <c r="R8" s="726"/>
      <c r="S8" s="726"/>
      <c r="T8" s="726"/>
      <c r="U8" s="729" t="s">
        <v>3191</v>
      </c>
      <c r="V8" s="730"/>
      <c r="W8" s="731"/>
      <c r="X8" s="709"/>
      <c r="Y8" s="710"/>
      <c r="Z8" s="710"/>
      <c r="AA8" s="710"/>
      <c r="AB8" s="711"/>
      <c r="AC8" s="711"/>
      <c r="AD8" s="711"/>
      <c r="AE8" s="701"/>
      <c r="AF8" s="732" t="s">
        <v>3250</v>
      </c>
      <c r="AG8" s="733"/>
      <c r="AH8" s="734"/>
      <c r="AI8" s="735"/>
      <c r="AJ8" s="736"/>
      <c r="AK8" s="736"/>
      <c r="AL8" s="736"/>
      <c r="AM8" s="326" t="s">
        <v>71</v>
      </c>
    </row>
    <row r="9" spans="1:40" ht="24.75" customHeight="1" thickBot="1">
      <c r="B9" s="712"/>
      <c r="C9" s="713"/>
      <c r="D9" s="698" t="s">
        <v>3123</v>
      </c>
      <c r="E9" s="699"/>
      <c r="F9" s="700"/>
      <c r="G9" s="670" t="s">
        <v>3172</v>
      </c>
      <c r="H9" s="704"/>
      <c r="I9" s="704"/>
      <c r="J9" s="704"/>
      <c r="K9" s="704"/>
      <c r="L9" s="705"/>
      <c r="M9" s="727"/>
      <c r="N9" s="728"/>
      <c r="O9" s="728"/>
      <c r="P9" s="728"/>
      <c r="Q9" s="728"/>
      <c r="R9" s="728"/>
      <c r="S9" s="728"/>
      <c r="T9" s="728"/>
      <c r="U9" s="655" t="s">
        <v>3193</v>
      </c>
      <c r="V9" s="656"/>
      <c r="W9" s="656"/>
      <c r="X9" s="657"/>
      <c r="Y9" s="717"/>
      <c r="Z9" s="718"/>
      <c r="AA9" s="718"/>
      <c r="AB9" s="718"/>
      <c r="AC9" s="718"/>
      <c r="AD9" s="718"/>
      <c r="AE9" s="718"/>
      <c r="AF9" s="718"/>
      <c r="AG9" s="718"/>
      <c r="AH9" s="718"/>
      <c r="AI9" s="718"/>
      <c r="AJ9" s="718"/>
      <c r="AK9" s="718"/>
      <c r="AL9" s="718"/>
      <c r="AM9" s="719"/>
    </row>
    <row r="10" spans="1:40" ht="24.75" customHeight="1">
      <c r="B10" s="658" t="s">
        <v>120</v>
      </c>
      <c r="C10" s="659"/>
      <c r="D10" s="617" t="s">
        <v>121</v>
      </c>
      <c r="E10" s="617"/>
      <c r="F10" s="617"/>
      <c r="G10" s="617"/>
      <c r="H10" s="617"/>
      <c r="I10" s="617"/>
      <c r="J10" s="663"/>
      <c r="K10" s="664"/>
      <c r="L10" s="665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W10" s="617" t="s">
        <v>41</v>
      </c>
      <c r="X10" s="617"/>
      <c r="Y10" s="617"/>
      <c r="Z10" s="617"/>
      <c r="AA10" s="617"/>
      <c r="AB10" s="617"/>
      <c r="AC10" s="663"/>
      <c r="AD10" s="685"/>
      <c r="AE10" s="665"/>
      <c r="AF10" s="665"/>
      <c r="AG10" s="665"/>
      <c r="AH10" s="665"/>
      <c r="AI10" s="665"/>
      <c r="AJ10" s="665"/>
      <c r="AK10" s="665"/>
      <c r="AL10" s="665"/>
      <c r="AM10" s="686"/>
    </row>
    <row r="11" spans="1:40" ht="24.75" customHeight="1">
      <c r="B11" s="723"/>
      <c r="C11" s="724"/>
      <c r="D11" s="696" t="s">
        <v>3122</v>
      </c>
      <c r="E11" s="601"/>
      <c r="F11" s="697"/>
      <c r="G11" s="701" t="s">
        <v>3172</v>
      </c>
      <c r="H11" s="702"/>
      <c r="I11" s="702"/>
      <c r="J11" s="702"/>
      <c r="K11" s="702"/>
      <c r="L11" s="703"/>
      <c r="M11" s="725"/>
      <c r="N11" s="726"/>
      <c r="O11" s="726"/>
      <c r="P11" s="726"/>
      <c r="Q11" s="726"/>
      <c r="R11" s="726"/>
      <c r="S11" s="726"/>
      <c r="T11" s="726"/>
      <c r="U11" s="729" t="s">
        <v>3191</v>
      </c>
      <c r="V11" s="730"/>
      <c r="W11" s="731"/>
      <c r="X11" s="709"/>
      <c r="Y11" s="710"/>
      <c r="Z11" s="710"/>
      <c r="AA11" s="710"/>
      <c r="AB11" s="711"/>
      <c r="AC11" s="711"/>
      <c r="AD11" s="711"/>
      <c r="AE11" s="701"/>
      <c r="AF11" s="732" t="s">
        <v>3250</v>
      </c>
      <c r="AG11" s="733"/>
      <c r="AH11" s="734"/>
      <c r="AI11" s="735"/>
      <c r="AJ11" s="736"/>
      <c r="AK11" s="736"/>
      <c r="AL11" s="736"/>
      <c r="AM11" s="326" t="s">
        <v>71</v>
      </c>
    </row>
    <row r="12" spans="1:40" ht="24.75" customHeight="1" thickBot="1">
      <c r="B12" s="712"/>
      <c r="C12" s="713"/>
      <c r="D12" s="698" t="s">
        <v>3123</v>
      </c>
      <c r="E12" s="699"/>
      <c r="F12" s="700"/>
      <c r="G12" s="670" t="s">
        <v>3172</v>
      </c>
      <c r="H12" s="704"/>
      <c r="I12" s="704"/>
      <c r="J12" s="704"/>
      <c r="K12" s="704"/>
      <c r="L12" s="705"/>
      <c r="M12" s="725"/>
      <c r="N12" s="726"/>
      <c r="O12" s="726"/>
      <c r="P12" s="726"/>
      <c r="Q12" s="726"/>
      <c r="R12" s="726"/>
      <c r="S12" s="726"/>
      <c r="T12" s="726"/>
      <c r="U12" s="655" t="s">
        <v>3193</v>
      </c>
      <c r="V12" s="656"/>
      <c r="W12" s="656"/>
      <c r="X12" s="657"/>
      <c r="Y12" s="717"/>
      <c r="Z12" s="718"/>
      <c r="AA12" s="718"/>
      <c r="AB12" s="718"/>
      <c r="AC12" s="718"/>
      <c r="AD12" s="718"/>
      <c r="AE12" s="718"/>
      <c r="AF12" s="718"/>
      <c r="AG12" s="718"/>
      <c r="AH12" s="718"/>
      <c r="AI12" s="718"/>
      <c r="AJ12" s="718"/>
      <c r="AK12" s="718"/>
      <c r="AL12" s="718"/>
      <c r="AM12" s="719"/>
    </row>
    <row r="13" spans="1:40" ht="24.75" customHeight="1">
      <c r="B13" s="658" t="s">
        <v>123</v>
      </c>
      <c r="C13" s="659"/>
      <c r="D13" s="617" t="s">
        <v>121</v>
      </c>
      <c r="E13" s="617"/>
      <c r="F13" s="617"/>
      <c r="G13" s="617"/>
      <c r="H13" s="617"/>
      <c r="I13" s="617"/>
      <c r="J13" s="663"/>
      <c r="K13" s="664"/>
      <c r="L13" s="665"/>
      <c r="M13" s="665"/>
      <c r="N13" s="665"/>
      <c r="O13" s="665"/>
      <c r="P13" s="665"/>
      <c r="Q13" s="665"/>
      <c r="R13" s="665"/>
      <c r="S13" s="665"/>
      <c r="T13" s="665"/>
      <c r="U13" s="665"/>
      <c r="V13" s="665"/>
      <c r="W13" s="666" t="s">
        <v>3306</v>
      </c>
      <c r="X13" s="666"/>
      <c r="Y13" s="666"/>
      <c r="Z13" s="666"/>
      <c r="AA13" s="666"/>
      <c r="AB13" s="666"/>
      <c r="AC13" s="667"/>
      <c r="AD13" s="595" t="s">
        <v>3309</v>
      </c>
      <c r="AE13" s="596"/>
      <c r="AF13" s="596"/>
      <c r="AG13" s="596"/>
      <c r="AH13" s="596"/>
      <c r="AI13" s="596"/>
      <c r="AJ13" s="596"/>
      <c r="AK13" s="596"/>
      <c r="AL13" s="596"/>
      <c r="AM13" s="597"/>
    </row>
    <row r="14" spans="1:40" ht="24.75" customHeight="1">
      <c r="B14" s="660"/>
      <c r="C14" s="661"/>
      <c r="D14" s="601" t="s">
        <v>3307</v>
      </c>
      <c r="E14" s="601"/>
      <c r="F14" s="601"/>
      <c r="G14" s="601"/>
      <c r="H14" s="601"/>
      <c r="I14" s="601"/>
      <c r="J14" s="602"/>
      <c r="K14" s="606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3"/>
      <c r="W14" s="601" t="s">
        <v>3126</v>
      </c>
      <c r="X14" s="601"/>
      <c r="Y14" s="601"/>
      <c r="Z14" s="601"/>
      <c r="AA14" s="601"/>
      <c r="AB14" s="601"/>
      <c r="AC14" s="602"/>
      <c r="AD14" s="603"/>
      <c r="AE14" s="604"/>
      <c r="AF14" s="604"/>
      <c r="AG14" s="604"/>
      <c r="AH14" s="604"/>
      <c r="AI14" s="604"/>
      <c r="AJ14" s="604"/>
      <c r="AK14" s="604"/>
      <c r="AL14" s="604"/>
      <c r="AM14" s="605"/>
    </row>
    <row r="15" spans="1:40" ht="24.75" customHeight="1" thickBot="1">
      <c r="B15" s="712"/>
      <c r="C15" s="713"/>
      <c r="D15" s="714" t="s">
        <v>3191</v>
      </c>
      <c r="E15" s="715"/>
      <c r="F15" s="716"/>
      <c r="G15" s="668"/>
      <c r="H15" s="669"/>
      <c r="I15" s="669"/>
      <c r="J15" s="669"/>
      <c r="K15" s="669"/>
      <c r="L15" s="670"/>
      <c r="M15" s="650" t="s">
        <v>3124</v>
      </c>
      <c r="N15" s="651"/>
      <c r="O15" s="652"/>
      <c r="P15" s="653"/>
      <c r="Q15" s="654"/>
      <c r="R15" s="654"/>
      <c r="S15" s="654"/>
      <c r="T15" s="327" t="s">
        <v>71</v>
      </c>
      <c r="U15" s="655" t="s">
        <v>3193</v>
      </c>
      <c r="V15" s="656"/>
      <c r="W15" s="656"/>
      <c r="X15" s="657"/>
      <c r="Y15" s="717"/>
      <c r="Z15" s="718"/>
      <c r="AA15" s="718"/>
      <c r="AB15" s="718"/>
      <c r="AC15" s="718"/>
      <c r="AD15" s="718"/>
      <c r="AE15" s="718"/>
      <c r="AF15" s="718"/>
      <c r="AG15" s="718"/>
      <c r="AH15" s="718"/>
      <c r="AI15" s="718"/>
      <c r="AJ15" s="718"/>
      <c r="AK15" s="718"/>
      <c r="AL15" s="718"/>
      <c r="AM15" s="719"/>
    </row>
    <row r="16" spans="1:40" ht="24.75" customHeight="1">
      <c r="B16" s="658" t="s">
        <v>118</v>
      </c>
      <c r="C16" s="659"/>
      <c r="D16" s="617" t="s">
        <v>121</v>
      </c>
      <c r="E16" s="617"/>
      <c r="F16" s="617"/>
      <c r="G16" s="617"/>
      <c r="H16" s="617"/>
      <c r="I16" s="617"/>
      <c r="J16" s="663"/>
      <c r="K16" s="664"/>
      <c r="L16" s="665"/>
      <c r="M16" s="665"/>
      <c r="N16" s="665"/>
      <c r="O16" s="665"/>
      <c r="P16" s="665"/>
      <c r="Q16" s="665"/>
      <c r="R16" s="665"/>
      <c r="S16" s="665"/>
      <c r="T16" s="665"/>
      <c r="U16" s="665"/>
      <c r="V16" s="665"/>
      <c r="W16" s="666" t="s">
        <v>3306</v>
      </c>
      <c r="X16" s="666"/>
      <c r="Y16" s="666"/>
      <c r="Z16" s="666"/>
      <c r="AA16" s="666"/>
      <c r="AB16" s="666"/>
      <c r="AC16" s="667"/>
      <c r="AD16" s="595" t="s">
        <v>3309</v>
      </c>
      <c r="AE16" s="596"/>
      <c r="AF16" s="596"/>
      <c r="AG16" s="596"/>
      <c r="AH16" s="596"/>
      <c r="AI16" s="596"/>
      <c r="AJ16" s="596"/>
      <c r="AK16" s="596"/>
      <c r="AL16" s="596"/>
      <c r="AM16" s="597"/>
    </row>
    <row r="17" spans="1:40" ht="24.75" customHeight="1">
      <c r="B17" s="660"/>
      <c r="C17" s="661"/>
      <c r="D17" s="601" t="s">
        <v>3307</v>
      </c>
      <c r="E17" s="601"/>
      <c r="F17" s="601"/>
      <c r="G17" s="601"/>
      <c r="H17" s="601"/>
      <c r="I17" s="601"/>
      <c r="J17" s="602"/>
      <c r="K17" s="606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3"/>
      <c r="W17" s="601" t="s">
        <v>3126</v>
      </c>
      <c r="X17" s="601"/>
      <c r="Y17" s="601"/>
      <c r="Z17" s="601"/>
      <c r="AA17" s="601"/>
      <c r="AB17" s="601"/>
      <c r="AC17" s="602"/>
      <c r="AD17" s="603"/>
      <c r="AE17" s="604"/>
      <c r="AF17" s="604"/>
      <c r="AG17" s="604"/>
      <c r="AH17" s="604"/>
      <c r="AI17" s="604"/>
      <c r="AJ17" s="604"/>
      <c r="AK17" s="604"/>
      <c r="AL17" s="604"/>
      <c r="AM17" s="605"/>
    </row>
    <row r="18" spans="1:40" ht="24.75" customHeight="1" thickBot="1">
      <c r="B18" s="662"/>
      <c r="C18" s="632"/>
      <c r="D18" s="598" t="s">
        <v>3191</v>
      </c>
      <c r="E18" s="599"/>
      <c r="F18" s="600"/>
      <c r="G18" s="640"/>
      <c r="H18" s="641"/>
      <c r="I18" s="641"/>
      <c r="J18" s="641"/>
      <c r="K18" s="641"/>
      <c r="L18" s="571"/>
      <c r="M18" s="642" t="s">
        <v>3124</v>
      </c>
      <c r="N18" s="643"/>
      <c r="O18" s="644"/>
      <c r="P18" s="645"/>
      <c r="Q18" s="646"/>
      <c r="R18" s="646"/>
      <c r="S18" s="646"/>
      <c r="T18" s="328" t="s">
        <v>71</v>
      </c>
      <c r="U18" s="647" t="s">
        <v>3193</v>
      </c>
      <c r="V18" s="648"/>
      <c r="W18" s="648"/>
      <c r="X18" s="649"/>
      <c r="Y18" s="720"/>
      <c r="Z18" s="721"/>
      <c r="AA18" s="721"/>
      <c r="AB18" s="721"/>
      <c r="AC18" s="721"/>
      <c r="AD18" s="721"/>
      <c r="AE18" s="721"/>
      <c r="AF18" s="721"/>
      <c r="AG18" s="721"/>
      <c r="AH18" s="721"/>
      <c r="AI18" s="721"/>
      <c r="AJ18" s="721"/>
      <c r="AK18" s="721"/>
      <c r="AL18" s="721"/>
      <c r="AM18" s="722"/>
    </row>
    <row r="19" spans="1:40" ht="24.75" customHeight="1" thickTop="1">
      <c r="B19" s="539" t="s">
        <v>3127</v>
      </c>
      <c r="C19" s="540"/>
      <c r="D19" s="540"/>
      <c r="E19" s="540"/>
      <c r="F19" s="540"/>
      <c r="G19" s="540"/>
      <c r="H19" s="540"/>
      <c r="I19" s="540"/>
      <c r="J19" s="541"/>
      <c r="K19" s="542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628" t="s">
        <v>3128</v>
      </c>
      <c r="AA19" s="629"/>
      <c r="AB19" s="630" t="s">
        <v>3129</v>
      </c>
      <c r="AC19" s="630"/>
      <c r="AD19" s="631"/>
      <c r="AE19" s="634" t="s">
        <v>3130</v>
      </c>
      <c r="AF19" s="635"/>
      <c r="AG19" s="635"/>
      <c r="AH19" s="636"/>
      <c r="AI19" s="612" t="s">
        <v>3132</v>
      </c>
      <c r="AJ19" s="612"/>
      <c r="AK19" s="612"/>
      <c r="AL19" s="566" t="s">
        <v>43</v>
      </c>
      <c r="AM19" s="567"/>
    </row>
    <row r="20" spans="1:40" ht="24.75" customHeight="1" thickBot="1">
      <c r="B20" s="568" t="s">
        <v>60</v>
      </c>
      <c r="C20" s="569"/>
      <c r="D20" s="569"/>
      <c r="E20" s="569"/>
      <c r="F20" s="570"/>
      <c r="G20" s="571"/>
      <c r="H20" s="572"/>
      <c r="I20" s="572"/>
      <c r="J20" s="572"/>
      <c r="K20" s="572"/>
      <c r="L20" s="572"/>
      <c r="M20" s="572"/>
      <c r="N20" s="572"/>
      <c r="O20" s="569" t="s">
        <v>42</v>
      </c>
      <c r="P20" s="569"/>
      <c r="Q20" s="569"/>
      <c r="R20" s="569"/>
      <c r="S20" s="570"/>
      <c r="T20" s="571"/>
      <c r="U20" s="572"/>
      <c r="V20" s="572"/>
      <c r="W20" s="572"/>
      <c r="X20" s="572"/>
      <c r="Y20" s="572"/>
      <c r="Z20" s="572"/>
      <c r="AA20" s="572"/>
      <c r="AB20" s="632"/>
      <c r="AC20" s="632"/>
      <c r="AD20" s="633"/>
      <c r="AE20" s="637" t="s">
        <v>3131</v>
      </c>
      <c r="AF20" s="638"/>
      <c r="AG20" s="638"/>
      <c r="AH20" s="639"/>
      <c r="AI20" s="613">
        <f>IF(G20="あり",IF(K19&gt;=8000,0.8,"1.0"),0.7)</f>
        <v>0.7</v>
      </c>
      <c r="AJ20" s="614"/>
      <c r="AK20" s="614"/>
      <c r="AL20" s="614"/>
      <c r="AM20" s="615"/>
    </row>
    <row r="21" spans="1:40" ht="24.75" customHeight="1" thickTop="1" thickBot="1">
      <c r="B21" s="544" t="s">
        <v>3185</v>
      </c>
      <c r="C21" s="545"/>
      <c r="D21" s="545"/>
      <c r="E21" s="545"/>
      <c r="F21" s="545"/>
      <c r="G21" s="545"/>
      <c r="H21" s="545"/>
      <c r="I21" s="545"/>
      <c r="J21" s="545"/>
      <c r="K21" s="545"/>
      <c r="L21" s="546"/>
      <c r="M21" s="547" t="s">
        <v>3150</v>
      </c>
      <c r="N21" s="548"/>
      <c r="O21" s="548"/>
      <c r="P21" s="548"/>
      <c r="Q21" s="549"/>
      <c r="R21" s="626" t="s">
        <v>3150</v>
      </c>
      <c r="S21" s="627"/>
      <c r="T21" s="620" t="s">
        <v>3139</v>
      </c>
      <c r="U21" s="621"/>
      <c r="V21" s="621"/>
      <c r="W21" s="621"/>
      <c r="X21" s="621"/>
      <c r="Y21" s="622"/>
      <c r="Z21" s="626" t="s">
        <v>3150</v>
      </c>
      <c r="AA21" s="627"/>
      <c r="AB21" s="623" t="s">
        <v>3140</v>
      </c>
      <c r="AC21" s="624"/>
      <c r="AD21" s="624"/>
      <c r="AE21" s="625"/>
      <c r="AF21" s="329"/>
      <c r="AG21" s="329"/>
      <c r="AH21" s="329"/>
      <c r="AI21" s="329"/>
      <c r="AJ21" s="329"/>
      <c r="AK21" s="329"/>
      <c r="AL21" s="329"/>
      <c r="AM21" s="329"/>
    </row>
    <row r="22" spans="1:40" ht="27" customHeight="1">
      <c r="B22" s="616" t="s">
        <v>34</v>
      </c>
      <c r="C22" s="617"/>
      <c r="D22" s="617"/>
      <c r="E22" s="617"/>
      <c r="F22" s="617"/>
      <c r="G22" s="618" t="s">
        <v>38</v>
      </c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 t="s">
        <v>39</v>
      </c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 t="s">
        <v>36</v>
      </c>
      <c r="AD22" s="618"/>
      <c r="AE22" s="618"/>
      <c r="AF22" s="618"/>
      <c r="AG22" s="618"/>
      <c r="AH22" s="618"/>
      <c r="AI22" s="618"/>
      <c r="AJ22" s="618"/>
      <c r="AK22" s="618"/>
      <c r="AL22" s="618"/>
      <c r="AM22" s="619"/>
    </row>
    <row r="23" spans="1:40" ht="27" customHeight="1">
      <c r="B23" s="580" t="s">
        <v>57</v>
      </c>
      <c r="C23" s="581"/>
      <c r="D23" s="581"/>
      <c r="E23" s="581"/>
      <c r="F23" s="581"/>
      <c r="G23" s="582" t="s">
        <v>3102</v>
      </c>
      <c r="H23" s="583"/>
      <c r="I23" s="586"/>
      <c r="J23" s="587"/>
      <c r="K23" s="587"/>
      <c r="L23" s="587"/>
      <c r="M23" s="587"/>
      <c r="N23" s="587"/>
      <c r="O23" s="588"/>
      <c r="P23" s="584" t="s">
        <v>1</v>
      </c>
      <c r="Q23" s="585"/>
      <c r="R23" s="582" t="s">
        <v>3103</v>
      </c>
      <c r="S23" s="583"/>
      <c r="T23" s="586"/>
      <c r="U23" s="587"/>
      <c r="V23" s="587"/>
      <c r="W23" s="587"/>
      <c r="X23" s="587"/>
      <c r="Y23" s="587"/>
      <c r="Z23" s="588"/>
      <c r="AA23" s="584" t="s">
        <v>1</v>
      </c>
      <c r="AB23" s="585"/>
      <c r="AC23" s="582" t="s">
        <v>44</v>
      </c>
      <c r="AD23" s="583"/>
      <c r="AE23" s="589">
        <f>I23+T23</f>
        <v>0</v>
      </c>
      <c r="AF23" s="590"/>
      <c r="AG23" s="590"/>
      <c r="AH23" s="590"/>
      <c r="AI23" s="590"/>
      <c r="AJ23" s="590"/>
      <c r="AK23" s="591"/>
      <c r="AL23" s="584" t="s">
        <v>1</v>
      </c>
      <c r="AM23" s="592"/>
    </row>
    <row r="24" spans="1:40" ht="27" customHeight="1">
      <c r="B24" s="593" t="s">
        <v>56</v>
      </c>
      <c r="C24" s="594"/>
      <c r="D24" s="594"/>
      <c r="E24" s="594"/>
      <c r="F24" s="594"/>
      <c r="G24" s="573" t="s">
        <v>3133</v>
      </c>
      <c r="H24" s="574"/>
      <c r="I24" s="575"/>
      <c r="J24" s="576"/>
      <c r="K24" s="576"/>
      <c r="L24" s="576"/>
      <c r="M24" s="576"/>
      <c r="N24" s="576"/>
      <c r="O24" s="577"/>
      <c r="P24" s="578" t="s">
        <v>1</v>
      </c>
      <c r="Q24" s="579"/>
      <c r="R24" s="573" t="s">
        <v>45</v>
      </c>
      <c r="S24" s="574"/>
      <c r="T24" s="575"/>
      <c r="U24" s="576"/>
      <c r="V24" s="576"/>
      <c r="W24" s="576"/>
      <c r="X24" s="576"/>
      <c r="Y24" s="576"/>
      <c r="Z24" s="577"/>
      <c r="AA24" s="578" t="s">
        <v>1</v>
      </c>
      <c r="AB24" s="579"/>
      <c r="AC24" s="573" t="s">
        <v>3134</v>
      </c>
      <c r="AD24" s="574"/>
      <c r="AE24" s="608">
        <f>I24+T24</f>
        <v>0</v>
      </c>
      <c r="AF24" s="609"/>
      <c r="AG24" s="609"/>
      <c r="AH24" s="609"/>
      <c r="AI24" s="609"/>
      <c r="AJ24" s="609"/>
      <c r="AK24" s="610"/>
      <c r="AL24" s="578" t="s">
        <v>1</v>
      </c>
      <c r="AM24" s="611"/>
    </row>
    <row r="25" spans="1:40" ht="27" customHeight="1">
      <c r="B25" s="505" t="s">
        <v>10</v>
      </c>
      <c r="C25" s="506"/>
      <c r="D25" s="506"/>
      <c r="E25" s="506"/>
      <c r="F25" s="506"/>
      <c r="G25" s="507" t="s">
        <v>3135</v>
      </c>
      <c r="H25" s="508"/>
      <c r="I25" s="509">
        <f>MIN('2-2'!G48,'2-3'!I56:J56)</f>
        <v>0</v>
      </c>
      <c r="J25" s="510"/>
      <c r="K25" s="510"/>
      <c r="L25" s="510"/>
      <c r="M25" s="510"/>
      <c r="N25" s="510"/>
      <c r="O25" s="511"/>
      <c r="P25" s="512" t="s">
        <v>1</v>
      </c>
      <c r="Q25" s="513"/>
      <c r="R25" s="507" t="s">
        <v>48</v>
      </c>
      <c r="S25" s="508"/>
      <c r="T25" s="509"/>
      <c r="U25" s="510"/>
      <c r="V25" s="510"/>
      <c r="W25" s="510"/>
      <c r="X25" s="510"/>
      <c r="Y25" s="510"/>
      <c r="Z25" s="511"/>
      <c r="AA25" s="512" t="s">
        <v>1</v>
      </c>
      <c r="AB25" s="513"/>
      <c r="AC25" s="507" t="s">
        <v>49</v>
      </c>
      <c r="AD25" s="508"/>
      <c r="AE25" s="562">
        <f>I25+T25</f>
        <v>0</v>
      </c>
      <c r="AF25" s="563"/>
      <c r="AG25" s="563"/>
      <c r="AH25" s="563"/>
      <c r="AI25" s="563"/>
      <c r="AJ25" s="563"/>
      <c r="AK25" s="564"/>
      <c r="AL25" s="512" t="s">
        <v>1</v>
      </c>
      <c r="AM25" s="565"/>
    </row>
    <row r="26" spans="1:40" ht="27" customHeight="1" thickBot="1">
      <c r="B26" s="494" t="s">
        <v>9</v>
      </c>
      <c r="C26" s="495"/>
      <c r="D26" s="495"/>
      <c r="E26" s="495"/>
      <c r="F26" s="495"/>
      <c r="G26" s="496" t="s">
        <v>3136</v>
      </c>
      <c r="H26" s="497"/>
      <c r="I26" s="498">
        <f>SUM(I23:O25)</f>
        <v>0</v>
      </c>
      <c r="J26" s="499"/>
      <c r="K26" s="499"/>
      <c r="L26" s="499"/>
      <c r="M26" s="499"/>
      <c r="N26" s="499"/>
      <c r="O26" s="500"/>
      <c r="P26" s="501" t="s">
        <v>1</v>
      </c>
      <c r="Q26" s="496"/>
      <c r="R26" s="502" t="s">
        <v>51</v>
      </c>
      <c r="S26" s="503"/>
      <c r="T26" s="498">
        <f>SUM(T23:Z25)</f>
        <v>0</v>
      </c>
      <c r="U26" s="499"/>
      <c r="V26" s="499"/>
      <c r="W26" s="499"/>
      <c r="X26" s="499"/>
      <c r="Y26" s="499"/>
      <c r="Z26" s="500"/>
      <c r="AA26" s="504" t="s">
        <v>1</v>
      </c>
      <c r="AB26" s="502"/>
      <c r="AC26" s="502" t="s">
        <v>53</v>
      </c>
      <c r="AD26" s="503"/>
      <c r="AE26" s="498">
        <f>SUM(AE23:AK25)</f>
        <v>0</v>
      </c>
      <c r="AF26" s="499"/>
      <c r="AG26" s="499"/>
      <c r="AH26" s="499"/>
      <c r="AI26" s="499"/>
      <c r="AJ26" s="499"/>
      <c r="AK26" s="500"/>
      <c r="AL26" s="504" t="s">
        <v>1</v>
      </c>
      <c r="AM26" s="550"/>
    </row>
    <row r="27" spans="1:40" ht="27" customHeight="1" thickTop="1" thickBot="1">
      <c r="A27" s="324"/>
      <c r="B27" s="551" t="s">
        <v>3138</v>
      </c>
      <c r="C27" s="552"/>
      <c r="D27" s="552"/>
      <c r="E27" s="552"/>
      <c r="F27" s="552"/>
      <c r="G27" s="553" t="s">
        <v>3137</v>
      </c>
      <c r="H27" s="554"/>
      <c r="I27" s="555"/>
      <c r="J27" s="556"/>
      <c r="K27" s="556"/>
      <c r="L27" s="556"/>
      <c r="M27" s="556"/>
      <c r="N27" s="556"/>
      <c r="O27" s="557"/>
      <c r="P27" s="558" t="s">
        <v>1</v>
      </c>
      <c r="Q27" s="559"/>
      <c r="R27" s="560"/>
      <c r="S27" s="561"/>
      <c r="T27" s="534" t="s">
        <v>37</v>
      </c>
      <c r="U27" s="535"/>
      <c r="V27" s="535"/>
      <c r="W27" s="535"/>
      <c r="X27" s="535"/>
      <c r="Y27" s="535"/>
      <c r="Z27" s="535"/>
      <c r="AA27" s="535"/>
      <c r="AB27" s="535"/>
      <c r="AC27" s="527" t="s">
        <v>52</v>
      </c>
      <c r="AD27" s="528"/>
      <c r="AE27" s="529">
        <f>AE26-I27</f>
        <v>0</v>
      </c>
      <c r="AF27" s="530"/>
      <c r="AG27" s="530"/>
      <c r="AH27" s="530"/>
      <c r="AI27" s="530"/>
      <c r="AJ27" s="530"/>
      <c r="AK27" s="531"/>
      <c r="AL27" s="532" t="s">
        <v>1</v>
      </c>
      <c r="AM27" s="533"/>
      <c r="AN27" s="324"/>
    </row>
    <row r="28" spans="1:40" ht="37.5" customHeight="1" thickTop="1">
      <c r="B28" s="490" t="s">
        <v>59</v>
      </c>
      <c r="C28" s="491"/>
      <c r="D28" s="491"/>
      <c r="E28" s="491"/>
      <c r="F28" s="491"/>
      <c r="G28" s="518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19"/>
      <c r="AM28" s="520"/>
    </row>
    <row r="29" spans="1:40" ht="37.5" customHeight="1" thickBot="1">
      <c r="B29" s="492"/>
      <c r="C29" s="493"/>
      <c r="D29" s="493"/>
      <c r="E29" s="493"/>
      <c r="F29" s="493"/>
      <c r="G29" s="521"/>
      <c r="H29" s="522"/>
      <c r="I29" s="522"/>
      <c r="J29" s="522"/>
      <c r="K29" s="522"/>
      <c r="L29" s="522"/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2"/>
      <c r="AI29" s="522"/>
      <c r="AJ29" s="522"/>
      <c r="AK29" s="522"/>
      <c r="AL29" s="522"/>
      <c r="AM29" s="523"/>
    </row>
    <row r="30" spans="1:40" ht="37.5" customHeight="1">
      <c r="B30" s="514" t="s">
        <v>4</v>
      </c>
      <c r="C30" s="515"/>
      <c r="D30" s="515"/>
      <c r="E30" s="515"/>
      <c r="F30" s="515"/>
      <c r="G30" s="524"/>
      <c r="H30" s="525"/>
      <c r="I30" s="525"/>
      <c r="J30" s="525"/>
      <c r="K30" s="525"/>
      <c r="L30" s="525"/>
      <c r="M30" s="525"/>
      <c r="N30" s="525"/>
      <c r="O30" s="525"/>
      <c r="P30" s="525"/>
      <c r="Q30" s="525"/>
      <c r="R30" s="525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5"/>
      <c r="AF30" s="525"/>
      <c r="AG30" s="525"/>
      <c r="AH30" s="525"/>
      <c r="AI30" s="525"/>
      <c r="AJ30" s="525"/>
      <c r="AK30" s="525"/>
      <c r="AL30" s="525"/>
      <c r="AM30" s="526"/>
    </row>
    <row r="31" spans="1:40" ht="37.5" customHeight="1" thickBot="1">
      <c r="B31" s="516"/>
      <c r="C31" s="517"/>
      <c r="D31" s="517"/>
      <c r="E31" s="517"/>
      <c r="F31" s="517"/>
      <c r="G31" s="521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2"/>
      <c r="AF31" s="522"/>
      <c r="AG31" s="522"/>
      <c r="AH31" s="522"/>
      <c r="AI31" s="522"/>
      <c r="AJ31" s="522"/>
      <c r="AK31" s="522"/>
      <c r="AL31" s="522"/>
      <c r="AM31" s="523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58">
    <mergeCell ref="AD17:AM17"/>
    <mergeCell ref="Y9:AM9"/>
    <mergeCell ref="Y12:AM12"/>
    <mergeCell ref="Y15:AM15"/>
    <mergeCell ref="Y18:AM18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D8:F8"/>
    <mergeCell ref="D9:F9"/>
    <mergeCell ref="G8:L8"/>
    <mergeCell ref="G9:L9"/>
    <mergeCell ref="B6:E6"/>
    <mergeCell ref="X8:AE8"/>
    <mergeCell ref="D13:J13"/>
    <mergeCell ref="K13:V13"/>
    <mergeCell ref="W13:AC13"/>
    <mergeCell ref="AD13:AM13"/>
    <mergeCell ref="B13:C15"/>
    <mergeCell ref="D15:F15"/>
    <mergeCell ref="AD10:AM10"/>
    <mergeCell ref="D10:J10"/>
    <mergeCell ref="K10:V10"/>
    <mergeCell ref="W10:AC10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F6:AM6"/>
    <mergeCell ref="G18:L18"/>
    <mergeCell ref="M18:O18"/>
    <mergeCell ref="P18:S18"/>
    <mergeCell ref="U18:X18"/>
    <mergeCell ref="M15:O15"/>
    <mergeCell ref="P15:S15"/>
    <mergeCell ref="U15:X15"/>
    <mergeCell ref="B16:C18"/>
    <mergeCell ref="D16:J16"/>
    <mergeCell ref="K16:V16"/>
    <mergeCell ref="W16:AC16"/>
    <mergeCell ref="K17:V17"/>
    <mergeCell ref="W17:AC17"/>
    <mergeCell ref="G15:L15"/>
    <mergeCell ref="AD16:AM16"/>
    <mergeCell ref="D18:F18"/>
    <mergeCell ref="W14:AC14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Z19:AA19"/>
    <mergeCell ref="AB19:AD20"/>
    <mergeCell ref="AE19:AH19"/>
    <mergeCell ref="AE20:AH20"/>
    <mergeCell ref="AL19:AM19"/>
    <mergeCell ref="B20:F20"/>
    <mergeCell ref="G20:N20"/>
    <mergeCell ref="O20:S20"/>
    <mergeCell ref="T20:AA20"/>
    <mergeCell ref="G24:H24"/>
    <mergeCell ref="I24:O24"/>
    <mergeCell ref="P24:Q24"/>
    <mergeCell ref="R24:S24"/>
    <mergeCell ref="T24:Z24"/>
    <mergeCell ref="AA24:AB24"/>
    <mergeCell ref="B23:F23"/>
    <mergeCell ref="G23:H23"/>
    <mergeCell ref="P23:Q23"/>
    <mergeCell ref="I23:O23"/>
    <mergeCell ref="R23:S23"/>
    <mergeCell ref="T23:Z23"/>
    <mergeCell ref="AA23:AB23"/>
    <mergeCell ref="AC23:AD23"/>
    <mergeCell ref="AE23:AK23"/>
    <mergeCell ref="AL23:AM23"/>
    <mergeCell ref="B24:F24"/>
    <mergeCell ref="B30:F31"/>
    <mergeCell ref="G28:AM29"/>
    <mergeCell ref="G30:AM31"/>
    <mergeCell ref="AC27:AD27"/>
    <mergeCell ref="AE27:AK27"/>
    <mergeCell ref="AL27:AM27"/>
    <mergeCell ref="T27:AB27"/>
    <mergeCell ref="AF3:AM3"/>
    <mergeCell ref="B19:J19"/>
    <mergeCell ref="K19:Y19"/>
    <mergeCell ref="B21:L21"/>
    <mergeCell ref="M21:Q21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6:Z26"/>
    <mergeCell ref="AC25:AD25"/>
    <mergeCell ref="AE25:AK25"/>
    <mergeCell ref="AL25:AM25"/>
    <mergeCell ref="B28:F29"/>
    <mergeCell ref="B26:F26"/>
    <mergeCell ref="G26:H26"/>
    <mergeCell ref="I26:O26"/>
    <mergeCell ref="P26:Q26"/>
    <mergeCell ref="R26:S26"/>
    <mergeCell ref="AA26:AB26"/>
    <mergeCell ref="B25:F25"/>
    <mergeCell ref="G25:H25"/>
    <mergeCell ref="I25:O25"/>
    <mergeCell ref="P25:Q25"/>
    <mergeCell ref="R25:S25"/>
    <mergeCell ref="T25:Z25"/>
    <mergeCell ref="AA25:AB25"/>
  </mergeCells>
  <phoneticPr fontId="9"/>
  <conditionalFormatting sqref="I27:O27">
    <cfRule type="expression" dxfId="1" priority="1">
      <formula>NOT(AND(I27&lt;=ROUNDDOWN(I26*AI20/2,-3),(MOD(I27,1000)=0)))</formula>
    </cfRule>
  </conditionalFormatting>
  <dataValidations xWindow="535" yWindow="408" count="9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7:O27">
      <formula1>AND(I27&lt;=ROUNDDOWN(I26*AI20/2,-3),(MOD(I27,1000)=0))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type="list" allowBlank="1" showInputMessage="1" showErrorMessage="1" sqref="AD13:AM13 AD16:AM16">
      <formula1>"（↓選択すること）,申請中,申請無し"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48" sqref="G48"/>
    </sheetView>
  </sheetViews>
  <sheetFormatPr defaultRowHeight="13.5"/>
  <cols>
    <col min="1" max="1" width="4.375" style="341" customWidth="1"/>
    <col min="2" max="2" width="4.375" style="342" customWidth="1"/>
    <col min="3" max="3" width="24.25" style="341" customWidth="1"/>
    <col min="4" max="5" width="27.875" style="341" customWidth="1"/>
    <col min="6" max="6" width="30.125" style="341" bestFit="1" customWidth="1"/>
    <col min="7" max="7" width="18.625" style="374" bestFit="1" customWidth="1"/>
    <col min="8" max="16384" width="9" style="341"/>
  </cols>
  <sheetData>
    <row r="1" spans="1:10" ht="18.75">
      <c r="E1" s="343"/>
      <c r="F1" s="343"/>
      <c r="G1" s="344" t="s">
        <v>109</v>
      </c>
      <c r="H1" s="343"/>
      <c r="I1" s="343"/>
      <c r="J1" s="343"/>
    </row>
    <row r="2" spans="1:10" ht="18.75">
      <c r="A2" s="770" t="s">
        <v>127</v>
      </c>
      <c r="B2" s="770"/>
      <c r="C2" s="770"/>
      <c r="D2" s="770"/>
      <c r="E2" s="770"/>
      <c r="F2" s="770"/>
      <c r="G2" s="770"/>
      <c r="H2" s="343"/>
      <c r="I2" s="343"/>
      <c r="J2" s="343"/>
    </row>
    <row r="3" spans="1:10" ht="14.25" thickBot="1">
      <c r="A3" s="345"/>
      <c r="C3" s="345"/>
      <c r="D3" s="345"/>
      <c r="F3" s="346"/>
      <c r="G3" s="347"/>
    </row>
    <row r="4" spans="1:10">
      <c r="A4" s="761" t="s">
        <v>58</v>
      </c>
      <c r="B4" s="767" t="s">
        <v>18</v>
      </c>
      <c r="C4" s="768"/>
      <c r="D4" s="768"/>
      <c r="E4" s="769"/>
      <c r="F4" s="348" t="s">
        <v>21</v>
      </c>
      <c r="G4" s="349" t="s">
        <v>22</v>
      </c>
    </row>
    <row r="5" spans="1:10" ht="17.25">
      <c r="A5" s="746"/>
      <c r="B5" s="751" t="s">
        <v>32</v>
      </c>
      <c r="C5" s="773"/>
      <c r="D5" s="774"/>
      <c r="E5" s="775"/>
      <c r="F5" s="330"/>
      <c r="G5" s="335"/>
    </row>
    <row r="6" spans="1:10" ht="17.25">
      <c r="A6" s="746"/>
      <c r="B6" s="752"/>
      <c r="C6" s="740"/>
      <c r="D6" s="763"/>
      <c r="E6" s="741"/>
      <c r="F6" s="331"/>
      <c r="G6" s="336"/>
    </row>
    <row r="7" spans="1:10" ht="17.25">
      <c r="A7" s="746"/>
      <c r="B7" s="752"/>
      <c r="C7" s="740"/>
      <c r="D7" s="763"/>
      <c r="E7" s="741"/>
      <c r="F7" s="331"/>
      <c r="G7" s="336"/>
    </row>
    <row r="8" spans="1:10" ht="17.25">
      <c r="A8" s="746"/>
      <c r="B8" s="752"/>
      <c r="C8" s="740"/>
      <c r="D8" s="763"/>
      <c r="E8" s="741"/>
      <c r="F8" s="331"/>
      <c r="G8" s="336"/>
    </row>
    <row r="9" spans="1:10" ht="17.25">
      <c r="A9" s="746"/>
      <c r="B9" s="752"/>
      <c r="C9" s="740"/>
      <c r="D9" s="763"/>
      <c r="E9" s="741"/>
      <c r="F9" s="331"/>
      <c r="G9" s="336"/>
    </row>
    <row r="10" spans="1:10" ht="17.25">
      <c r="A10" s="746"/>
      <c r="B10" s="753"/>
      <c r="C10" s="350"/>
      <c r="D10" s="351"/>
      <c r="E10" s="757" t="s">
        <v>124</v>
      </c>
      <c r="F10" s="758"/>
      <c r="G10" s="352">
        <f>SUM(G5:G9)</f>
        <v>0</v>
      </c>
    </row>
    <row r="11" spans="1:10" ht="17.25">
      <c r="A11" s="746"/>
      <c r="B11" s="764" t="s">
        <v>35</v>
      </c>
      <c r="C11" s="740"/>
      <c r="D11" s="763"/>
      <c r="E11" s="741"/>
      <c r="F11" s="331"/>
      <c r="G11" s="338"/>
    </row>
    <row r="12" spans="1:10" ht="17.25">
      <c r="A12" s="746"/>
      <c r="B12" s="765"/>
      <c r="C12" s="740"/>
      <c r="D12" s="763"/>
      <c r="E12" s="741"/>
      <c r="F12" s="331"/>
      <c r="G12" s="339"/>
    </row>
    <row r="13" spans="1:10" ht="17.25">
      <c r="A13" s="746"/>
      <c r="B13" s="765"/>
      <c r="C13" s="740"/>
      <c r="D13" s="763"/>
      <c r="E13" s="741"/>
      <c r="F13" s="331"/>
      <c r="G13" s="339"/>
    </row>
    <row r="14" spans="1:10" ht="17.25">
      <c r="A14" s="746"/>
      <c r="B14" s="765"/>
      <c r="C14" s="740"/>
      <c r="D14" s="763"/>
      <c r="E14" s="741"/>
      <c r="F14" s="331"/>
      <c r="G14" s="339"/>
    </row>
    <row r="15" spans="1:10" ht="17.25">
      <c r="A15" s="746"/>
      <c r="B15" s="765"/>
      <c r="C15" s="740"/>
      <c r="D15" s="763"/>
      <c r="E15" s="741"/>
      <c r="F15" s="331"/>
      <c r="G15" s="336"/>
    </row>
    <row r="16" spans="1:10" ht="18" thickBot="1">
      <c r="A16" s="746"/>
      <c r="B16" s="766"/>
      <c r="C16" s="353"/>
      <c r="D16" s="345"/>
      <c r="E16" s="776" t="s">
        <v>125</v>
      </c>
      <c r="F16" s="777"/>
      <c r="G16" s="354">
        <f>SUM(G11:G15)</f>
        <v>0</v>
      </c>
    </row>
    <row r="17" spans="1:7" ht="18" thickBot="1">
      <c r="A17" s="762"/>
      <c r="B17" s="355"/>
      <c r="C17" s="356"/>
      <c r="D17" s="356"/>
      <c r="E17" s="357"/>
      <c r="F17" s="358" t="s">
        <v>126</v>
      </c>
      <c r="G17" s="359">
        <f>G10+G16</f>
        <v>0</v>
      </c>
    </row>
    <row r="18" spans="1:7" ht="13.5" customHeight="1">
      <c r="A18" s="746" t="s">
        <v>11</v>
      </c>
      <c r="B18" s="748" t="s">
        <v>18</v>
      </c>
      <c r="C18" s="749"/>
      <c r="D18" s="749"/>
      <c r="E18" s="750"/>
      <c r="F18" s="360" t="s">
        <v>21</v>
      </c>
      <c r="G18" s="361" t="s">
        <v>22</v>
      </c>
    </row>
    <row r="19" spans="1:7" ht="17.25">
      <c r="A19" s="746"/>
      <c r="B19" s="751" t="s">
        <v>32</v>
      </c>
      <c r="C19" s="754"/>
      <c r="D19" s="755"/>
      <c r="E19" s="756"/>
      <c r="F19" s="330"/>
      <c r="G19" s="335"/>
    </row>
    <row r="20" spans="1:7" ht="17.25">
      <c r="A20" s="746"/>
      <c r="B20" s="752"/>
      <c r="C20" s="737"/>
      <c r="D20" s="738"/>
      <c r="E20" s="739"/>
      <c r="F20" s="332"/>
      <c r="G20" s="336"/>
    </row>
    <row r="21" spans="1:7" ht="17.25">
      <c r="A21" s="746"/>
      <c r="B21" s="752"/>
      <c r="C21" s="737"/>
      <c r="D21" s="738"/>
      <c r="E21" s="739"/>
      <c r="F21" s="331"/>
      <c r="G21" s="336"/>
    </row>
    <row r="22" spans="1:7" ht="17.25">
      <c r="A22" s="746"/>
      <c r="B22" s="752"/>
      <c r="C22" s="737"/>
      <c r="D22" s="738"/>
      <c r="E22" s="739"/>
      <c r="F22" s="331"/>
      <c r="G22" s="336"/>
    </row>
    <row r="23" spans="1:7" ht="17.25">
      <c r="A23" s="746"/>
      <c r="B23" s="752"/>
      <c r="C23" s="737"/>
      <c r="D23" s="738"/>
      <c r="E23" s="739"/>
      <c r="F23" s="331"/>
      <c r="G23" s="336"/>
    </row>
    <row r="24" spans="1:7" ht="17.25">
      <c r="A24" s="746"/>
      <c r="B24" s="752"/>
      <c r="C24" s="737"/>
      <c r="D24" s="738"/>
      <c r="E24" s="739"/>
      <c r="F24" s="331"/>
      <c r="G24" s="336"/>
    </row>
    <row r="25" spans="1:7" ht="17.25">
      <c r="A25" s="746"/>
      <c r="B25" s="753"/>
      <c r="C25" s="350"/>
      <c r="D25" s="351"/>
      <c r="E25" s="757" t="s">
        <v>128</v>
      </c>
      <c r="F25" s="758"/>
      <c r="G25" s="352">
        <f>SUM(G19:G24)</f>
        <v>0</v>
      </c>
    </row>
    <row r="26" spans="1:7" ht="17.25">
      <c r="A26" s="746"/>
      <c r="B26" s="764" t="s">
        <v>35</v>
      </c>
      <c r="C26" s="737"/>
      <c r="D26" s="738"/>
      <c r="E26" s="739"/>
      <c r="F26" s="331"/>
      <c r="G26" s="338"/>
    </row>
    <row r="27" spans="1:7" ht="17.25">
      <c r="A27" s="746"/>
      <c r="B27" s="765"/>
      <c r="C27" s="737"/>
      <c r="D27" s="738"/>
      <c r="E27" s="739"/>
      <c r="F27" s="331"/>
      <c r="G27" s="339"/>
    </row>
    <row r="28" spans="1:7" ht="17.25">
      <c r="A28" s="746"/>
      <c r="B28" s="765"/>
      <c r="C28" s="737"/>
      <c r="D28" s="738"/>
      <c r="E28" s="739"/>
      <c r="F28" s="331"/>
      <c r="G28" s="339"/>
    </row>
    <row r="29" spans="1:7" ht="17.25">
      <c r="A29" s="746"/>
      <c r="B29" s="765"/>
      <c r="C29" s="737"/>
      <c r="D29" s="738"/>
      <c r="E29" s="739"/>
      <c r="F29" s="331"/>
      <c r="G29" s="339"/>
    </row>
    <row r="30" spans="1:7" ht="17.25">
      <c r="A30" s="746"/>
      <c r="B30" s="765"/>
      <c r="C30" s="737"/>
      <c r="D30" s="738"/>
      <c r="E30" s="739"/>
      <c r="F30" s="331"/>
      <c r="G30" s="339"/>
    </row>
    <row r="31" spans="1:7" ht="17.25">
      <c r="A31" s="746"/>
      <c r="B31" s="765"/>
      <c r="C31" s="737"/>
      <c r="D31" s="738"/>
      <c r="E31" s="739"/>
      <c r="F31" s="331"/>
      <c r="G31" s="336"/>
    </row>
    <row r="32" spans="1:7" ht="18" thickBot="1">
      <c r="A32" s="746"/>
      <c r="B32" s="766"/>
      <c r="C32" s="353"/>
      <c r="D32" s="345"/>
      <c r="E32" s="776" t="s">
        <v>129</v>
      </c>
      <c r="F32" s="777"/>
      <c r="G32" s="354">
        <f>SUM(G26:G31)</f>
        <v>0</v>
      </c>
    </row>
    <row r="33" spans="1:7" ht="18" thickBot="1">
      <c r="A33" s="747"/>
      <c r="B33" s="362"/>
      <c r="C33" s="363"/>
      <c r="D33" s="363"/>
      <c r="E33" s="364"/>
      <c r="F33" s="358" t="s">
        <v>130</v>
      </c>
      <c r="G33" s="359">
        <f>G25+G32</f>
        <v>0</v>
      </c>
    </row>
    <row r="34" spans="1:7">
      <c r="A34" s="781" t="s">
        <v>10</v>
      </c>
      <c r="B34" s="779" t="s">
        <v>2</v>
      </c>
      <c r="C34" s="780"/>
      <c r="D34" s="759" t="s">
        <v>19</v>
      </c>
      <c r="E34" s="760"/>
      <c r="F34" s="365" t="s">
        <v>20</v>
      </c>
      <c r="G34" s="366" t="s">
        <v>22</v>
      </c>
    </row>
    <row r="35" spans="1:7" ht="17.25">
      <c r="A35" s="782"/>
      <c r="B35" s="751" t="s">
        <v>32</v>
      </c>
      <c r="C35" s="299"/>
      <c r="D35" s="740"/>
      <c r="E35" s="741"/>
      <c r="F35" s="334"/>
      <c r="G35" s="335"/>
    </row>
    <row r="36" spans="1:7" ht="17.25">
      <c r="A36" s="782"/>
      <c r="B36" s="752"/>
      <c r="C36" s="297"/>
      <c r="D36" s="740"/>
      <c r="E36" s="741"/>
      <c r="F36" s="323"/>
      <c r="G36" s="336"/>
    </row>
    <row r="37" spans="1:7" ht="17.25">
      <c r="A37" s="782"/>
      <c r="B37" s="752"/>
      <c r="C37" s="297"/>
      <c r="D37" s="740"/>
      <c r="E37" s="741"/>
      <c r="F37" s="323"/>
      <c r="G37" s="336"/>
    </row>
    <row r="38" spans="1:7" ht="17.25">
      <c r="A38" s="782"/>
      <c r="B38" s="752"/>
      <c r="C38" s="297"/>
      <c r="D38" s="740"/>
      <c r="E38" s="741"/>
      <c r="F38" s="323"/>
      <c r="G38" s="336"/>
    </row>
    <row r="39" spans="1:7" ht="17.25">
      <c r="A39" s="782"/>
      <c r="B39" s="752"/>
      <c r="C39" s="297"/>
      <c r="D39" s="740"/>
      <c r="E39" s="741"/>
      <c r="F39" s="323"/>
      <c r="G39" s="336"/>
    </row>
    <row r="40" spans="1:7" ht="17.25">
      <c r="A40" s="782"/>
      <c r="B40" s="752"/>
      <c r="C40" s="297"/>
      <c r="D40" s="740"/>
      <c r="E40" s="741"/>
      <c r="F40" s="323"/>
      <c r="G40" s="336"/>
    </row>
    <row r="41" spans="1:7" ht="17.25">
      <c r="A41" s="782"/>
      <c r="B41" s="752"/>
      <c r="C41" s="297"/>
      <c r="D41" s="740"/>
      <c r="E41" s="741"/>
      <c r="F41" s="323"/>
      <c r="G41" s="336"/>
    </row>
    <row r="42" spans="1:7" ht="17.25">
      <c r="A42" s="782"/>
      <c r="B42" s="752"/>
      <c r="C42" s="297"/>
      <c r="D42" s="740"/>
      <c r="E42" s="741"/>
      <c r="F42" s="323"/>
      <c r="G42" s="336"/>
    </row>
    <row r="43" spans="1:7" ht="17.25">
      <c r="A43" s="782"/>
      <c r="B43" s="752"/>
      <c r="C43" s="297"/>
      <c r="D43" s="740"/>
      <c r="E43" s="741"/>
      <c r="F43" s="323"/>
      <c r="G43" s="336"/>
    </row>
    <row r="44" spans="1:7" ht="17.25">
      <c r="A44" s="782"/>
      <c r="B44" s="752"/>
      <c r="C44" s="297"/>
      <c r="D44" s="740"/>
      <c r="E44" s="741"/>
      <c r="F44" s="323"/>
      <c r="G44" s="336"/>
    </row>
    <row r="45" spans="1:7" ht="17.25">
      <c r="A45" s="782"/>
      <c r="B45" s="752"/>
      <c r="C45" s="298"/>
      <c r="D45" s="740"/>
      <c r="E45" s="741"/>
      <c r="F45" s="323"/>
      <c r="G45" s="337"/>
    </row>
    <row r="46" spans="1:7" ht="17.25">
      <c r="A46" s="782"/>
      <c r="B46" s="752"/>
      <c r="C46" s="298"/>
      <c r="D46" s="740"/>
      <c r="E46" s="741"/>
      <c r="F46" s="323"/>
      <c r="G46" s="336"/>
    </row>
    <row r="47" spans="1:7" ht="17.25">
      <c r="A47" s="782"/>
      <c r="B47" s="752"/>
      <c r="C47" s="333"/>
      <c r="D47" s="740"/>
      <c r="E47" s="741"/>
      <c r="F47" s="323"/>
      <c r="G47" s="336"/>
    </row>
    <row r="48" spans="1:7" ht="17.25">
      <c r="A48" s="782"/>
      <c r="B48" s="753"/>
      <c r="C48" s="375"/>
      <c r="D48" s="350"/>
      <c r="E48" s="757" t="s">
        <v>131</v>
      </c>
      <c r="F48" s="758"/>
      <c r="G48" s="352">
        <f>SUM(G35:G47)</f>
        <v>0</v>
      </c>
    </row>
    <row r="49" spans="1:7" ht="17.25">
      <c r="A49" s="782"/>
      <c r="B49" s="765" t="s">
        <v>35</v>
      </c>
      <c r="C49" s="298"/>
      <c r="D49" s="771"/>
      <c r="E49" s="772"/>
      <c r="F49" s="323"/>
      <c r="G49" s="336"/>
    </row>
    <row r="50" spans="1:7" ht="17.25">
      <c r="A50" s="782"/>
      <c r="B50" s="765"/>
      <c r="C50" s="298"/>
      <c r="D50" s="737"/>
      <c r="E50" s="739"/>
      <c r="F50" s="323"/>
      <c r="G50" s="336"/>
    </row>
    <row r="51" spans="1:7" ht="17.25">
      <c r="A51" s="782"/>
      <c r="B51" s="765"/>
      <c r="C51" s="298"/>
      <c r="D51" s="737"/>
      <c r="E51" s="739"/>
      <c r="F51" s="323"/>
      <c r="G51" s="336"/>
    </row>
    <row r="52" spans="1:7" ht="17.25">
      <c r="A52" s="782"/>
      <c r="B52" s="765"/>
      <c r="C52" s="298"/>
      <c r="D52" s="737"/>
      <c r="E52" s="739"/>
      <c r="F52" s="323"/>
      <c r="G52" s="336"/>
    </row>
    <row r="53" spans="1:7" ht="17.25">
      <c r="A53" s="782"/>
      <c r="B53" s="765"/>
      <c r="C53" s="298"/>
      <c r="D53" s="737"/>
      <c r="E53" s="739"/>
      <c r="F53" s="323"/>
      <c r="G53" s="336"/>
    </row>
    <row r="54" spans="1:7" ht="17.25">
      <c r="A54" s="782"/>
      <c r="B54" s="765"/>
      <c r="C54" s="298"/>
      <c r="D54" s="737"/>
      <c r="E54" s="739"/>
      <c r="F54" s="323"/>
      <c r="G54" s="336"/>
    </row>
    <row r="55" spans="1:7" ht="17.25">
      <c r="A55" s="782"/>
      <c r="B55" s="765"/>
      <c r="C55" s="298"/>
      <c r="D55" s="737"/>
      <c r="E55" s="739"/>
      <c r="F55" s="323"/>
      <c r="G55" s="336"/>
    </row>
    <row r="56" spans="1:7" ht="17.25">
      <c r="A56" s="782"/>
      <c r="B56" s="765"/>
      <c r="C56" s="298"/>
      <c r="D56" s="737"/>
      <c r="E56" s="739"/>
      <c r="F56" s="323"/>
      <c r="G56" s="336"/>
    </row>
    <row r="57" spans="1:7" ht="17.25">
      <c r="A57" s="782"/>
      <c r="B57" s="765"/>
      <c r="C57" s="298"/>
      <c r="D57" s="737"/>
      <c r="E57" s="739"/>
      <c r="F57" s="323"/>
      <c r="G57" s="336"/>
    </row>
    <row r="58" spans="1:7" ht="17.25">
      <c r="A58" s="782"/>
      <c r="B58" s="765"/>
      <c r="C58" s="298"/>
      <c r="D58" s="737"/>
      <c r="E58" s="739"/>
      <c r="F58" s="323"/>
      <c r="G58" s="336"/>
    </row>
    <row r="59" spans="1:7" ht="17.25">
      <c r="A59" s="782"/>
      <c r="B59" s="765"/>
      <c r="C59" s="298"/>
      <c r="D59" s="737"/>
      <c r="E59" s="739"/>
      <c r="F59" s="323"/>
      <c r="G59" s="336"/>
    </row>
    <row r="60" spans="1:7" ht="17.25">
      <c r="A60" s="782"/>
      <c r="B60" s="765"/>
      <c r="C60" s="333"/>
      <c r="D60" s="737"/>
      <c r="E60" s="739"/>
      <c r="F60" s="323"/>
      <c r="G60" s="336"/>
    </row>
    <row r="61" spans="1:7" ht="18" thickBot="1">
      <c r="A61" s="782"/>
      <c r="B61" s="766"/>
      <c r="C61" s="340"/>
      <c r="D61" s="353"/>
      <c r="E61" s="776" t="s">
        <v>132</v>
      </c>
      <c r="F61" s="778"/>
      <c r="G61" s="367">
        <f>SUM(G49:G60)</f>
        <v>0</v>
      </c>
    </row>
    <row r="62" spans="1:7" ht="18" thickBot="1">
      <c r="A62" s="368"/>
      <c r="B62" s="362"/>
      <c r="C62" s="363"/>
      <c r="D62" s="363"/>
      <c r="E62" s="363"/>
      <c r="F62" s="358" t="s">
        <v>133</v>
      </c>
      <c r="G62" s="369">
        <f>G48+G61</f>
        <v>0</v>
      </c>
    </row>
    <row r="63" spans="1:7" ht="13.5" customHeight="1" thickBot="1">
      <c r="A63" s="742"/>
      <c r="B63" s="743"/>
      <c r="C63" s="744"/>
      <c r="D63" s="745"/>
      <c r="E63" s="370"/>
      <c r="F63" s="371" t="s">
        <v>134</v>
      </c>
      <c r="G63" s="372">
        <f>G17+G33+G62</f>
        <v>0</v>
      </c>
    </row>
    <row r="64" spans="1:7" ht="17.25" customHeight="1">
      <c r="C64" s="345"/>
      <c r="D64" s="345"/>
      <c r="E64" s="345"/>
      <c r="F64" s="345"/>
      <c r="G64" s="373"/>
    </row>
    <row r="65" spans="3:7">
      <c r="C65" s="345"/>
      <c r="D65" s="345"/>
      <c r="E65" s="345"/>
      <c r="F65" s="345"/>
      <c r="G65" s="373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I22" sqref="I22"/>
    </sheetView>
  </sheetViews>
  <sheetFormatPr defaultRowHeight="13.5"/>
  <cols>
    <col min="1" max="1" width="2.125" style="378" customWidth="1"/>
    <col min="2" max="2" width="3.125" style="453" customWidth="1"/>
    <col min="3" max="3" width="17.625" style="378" customWidth="1"/>
    <col min="4" max="4" width="17" style="378" customWidth="1"/>
    <col min="5" max="5" width="9" style="378"/>
    <col min="6" max="6" width="6.5" style="378" customWidth="1"/>
    <col min="7" max="7" width="9" style="378"/>
    <col min="8" max="8" width="10.25" style="454" bestFit="1" customWidth="1"/>
    <col min="9" max="9" width="14.75" style="454" bestFit="1" customWidth="1"/>
    <col min="10" max="10" width="9" style="378"/>
    <col min="11" max="11" width="2.125" style="378" customWidth="1"/>
    <col min="12" max="16384" width="9" style="378"/>
  </cols>
  <sheetData>
    <row r="1" spans="2:10" ht="13.5" customHeight="1">
      <c r="B1" s="376"/>
      <c r="C1" s="376"/>
      <c r="D1" s="376"/>
      <c r="E1" s="376"/>
      <c r="F1" s="376"/>
      <c r="G1" s="376"/>
      <c r="H1" s="376"/>
      <c r="I1" s="376"/>
      <c r="J1" s="377" t="s">
        <v>110</v>
      </c>
    </row>
    <row r="2" spans="2:10" ht="13.5" customHeight="1">
      <c r="B2" s="784" t="s">
        <v>117</v>
      </c>
      <c r="C2" s="784"/>
      <c r="D2" s="784"/>
      <c r="E2" s="784"/>
      <c r="F2" s="784"/>
      <c r="G2" s="784"/>
      <c r="H2" s="784"/>
      <c r="I2" s="784"/>
      <c r="J2" s="784"/>
    </row>
    <row r="3" spans="2:10" ht="13.5" customHeight="1">
      <c r="B3" s="784"/>
      <c r="C3" s="784"/>
      <c r="D3" s="784"/>
      <c r="E3" s="784"/>
      <c r="F3" s="784"/>
      <c r="G3" s="784"/>
      <c r="H3" s="784"/>
      <c r="I3" s="784"/>
      <c r="J3" s="784"/>
    </row>
    <row r="4" spans="2:10" ht="15" customHeight="1">
      <c r="B4" s="376"/>
      <c r="C4" s="376"/>
      <c r="D4" s="376"/>
      <c r="E4" s="376"/>
      <c r="F4" s="376"/>
      <c r="G4" s="376"/>
      <c r="H4" s="376"/>
      <c r="I4" s="376"/>
      <c r="J4" s="376"/>
    </row>
    <row r="5" spans="2:10" s="380" customFormat="1" ht="15" customHeight="1">
      <c r="B5" s="379"/>
      <c r="H5" s="381"/>
      <c r="I5" s="382"/>
      <c r="J5" s="383"/>
    </row>
    <row r="6" spans="2:10" s="380" customFormat="1" ht="15" customHeight="1">
      <c r="B6" s="384" t="s">
        <v>111</v>
      </c>
      <c r="C6" s="385"/>
      <c r="D6" s="790"/>
      <c r="E6" s="791"/>
      <c r="F6" s="791"/>
      <c r="G6" s="792"/>
      <c r="H6" s="386"/>
      <c r="I6" s="382"/>
      <c r="J6" s="383"/>
    </row>
    <row r="7" spans="2:10" s="380" customFormat="1" ht="15" customHeight="1">
      <c r="B7" s="387" t="s">
        <v>112</v>
      </c>
      <c r="C7" s="388"/>
      <c r="D7" s="793"/>
      <c r="E7" s="794"/>
      <c r="F7" s="794"/>
      <c r="G7" s="795"/>
      <c r="H7" s="386"/>
      <c r="I7" s="382"/>
      <c r="J7" s="383"/>
    </row>
    <row r="8" spans="2:10" s="380" customFormat="1" ht="15" customHeight="1">
      <c r="B8" s="389" t="s">
        <v>63</v>
      </c>
      <c r="C8" s="390"/>
      <c r="D8" s="796"/>
      <c r="E8" s="797"/>
      <c r="F8" s="797"/>
      <c r="G8" s="798"/>
      <c r="H8" s="386"/>
      <c r="I8" s="382"/>
      <c r="J8" s="383"/>
    </row>
    <row r="9" spans="2:10" s="391" customFormat="1" ht="15" customHeight="1" thickBot="1">
      <c r="B9" s="785"/>
      <c r="C9" s="785"/>
      <c r="H9" s="392"/>
      <c r="I9" s="392"/>
    </row>
    <row r="10" spans="2:10" s="379" customFormat="1" ht="15" customHeight="1">
      <c r="B10" s="786" t="s">
        <v>64</v>
      </c>
      <c r="C10" s="787"/>
      <c r="D10" s="393" t="s">
        <v>65</v>
      </c>
      <c r="E10" s="788" t="s">
        <v>66</v>
      </c>
      <c r="F10" s="788"/>
      <c r="G10" s="393" t="s">
        <v>67</v>
      </c>
      <c r="H10" s="394" t="s">
        <v>68</v>
      </c>
      <c r="I10" s="788" t="s">
        <v>69</v>
      </c>
      <c r="J10" s="789"/>
    </row>
    <row r="11" spans="2:10" s="379" customFormat="1" ht="15" customHeight="1">
      <c r="B11" s="395"/>
      <c r="C11" s="396"/>
      <c r="D11" s="396"/>
      <c r="E11" s="396"/>
      <c r="F11" s="396"/>
      <c r="G11" s="396"/>
      <c r="H11" s="397"/>
      <c r="I11" s="396"/>
      <c r="J11" s="398"/>
    </row>
    <row r="12" spans="2:10" s="380" customFormat="1" ht="15.75" customHeight="1">
      <c r="B12" s="399"/>
      <c r="C12" s="273"/>
      <c r="D12" s="274"/>
      <c r="E12" s="274"/>
      <c r="F12" s="274"/>
      <c r="G12" s="274"/>
      <c r="H12" s="277"/>
      <c r="I12" s="277"/>
      <c r="J12" s="278"/>
    </row>
    <row r="13" spans="2:10" s="380" customFormat="1" ht="15" customHeight="1">
      <c r="B13" s="402" t="s">
        <v>70</v>
      </c>
      <c r="C13" s="272"/>
      <c r="D13" s="275"/>
      <c r="E13" s="463"/>
      <c r="F13" s="404" t="s">
        <v>71</v>
      </c>
      <c r="G13" s="275"/>
      <c r="H13" s="276"/>
      <c r="I13" s="276"/>
      <c r="J13" s="279"/>
    </row>
    <row r="14" spans="2:10" s="380" customFormat="1" ht="15" customHeight="1">
      <c r="B14" s="402"/>
      <c r="C14" s="272"/>
      <c r="D14" s="275"/>
      <c r="E14" s="275"/>
      <c r="F14" s="275"/>
      <c r="G14" s="275"/>
      <c r="H14" s="276"/>
      <c r="I14" s="276"/>
      <c r="J14" s="279"/>
    </row>
    <row r="15" spans="2:10" s="380" customFormat="1" ht="15" customHeight="1">
      <c r="B15" s="402" t="s">
        <v>72</v>
      </c>
      <c r="C15" s="272"/>
      <c r="D15" s="275"/>
      <c r="E15" s="275"/>
      <c r="F15" s="275"/>
      <c r="G15" s="275"/>
      <c r="H15" s="276"/>
      <c r="I15" s="276"/>
      <c r="J15" s="279"/>
    </row>
    <row r="16" spans="2:10" s="380" customFormat="1" ht="15" customHeight="1">
      <c r="B16" s="402"/>
      <c r="C16" s="407" t="s">
        <v>73</v>
      </c>
      <c r="D16" s="280"/>
      <c r="E16" s="280"/>
      <c r="F16" s="280"/>
      <c r="G16" s="280"/>
      <c r="H16" s="281"/>
      <c r="I16" s="281"/>
      <c r="J16" s="282"/>
    </row>
    <row r="17" spans="2:10" s="380" customFormat="1" ht="15" customHeight="1">
      <c r="B17" s="402" t="s">
        <v>74</v>
      </c>
      <c r="C17" s="403" t="s">
        <v>75</v>
      </c>
      <c r="D17" s="275"/>
      <c r="E17" s="275"/>
      <c r="F17" s="275"/>
      <c r="G17" s="283"/>
      <c r="H17" s="276"/>
      <c r="I17" s="276"/>
      <c r="J17" s="279"/>
    </row>
    <row r="18" spans="2:10" s="380" customFormat="1" ht="15" customHeight="1">
      <c r="B18" s="402"/>
      <c r="C18" s="403" t="s">
        <v>76</v>
      </c>
      <c r="D18" s="275"/>
      <c r="E18" s="275"/>
      <c r="F18" s="275"/>
      <c r="G18" s="275"/>
      <c r="H18" s="276"/>
      <c r="I18" s="276"/>
      <c r="J18" s="279"/>
    </row>
    <row r="19" spans="2:10" s="380" customFormat="1" ht="15" customHeight="1">
      <c r="B19" s="402" t="s">
        <v>77</v>
      </c>
      <c r="C19" s="403" t="s">
        <v>78</v>
      </c>
      <c r="D19" s="275"/>
      <c r="E19" s="275"/>
      <c r="F19" s="275"/>
      <c r="G19" s="275"/>
      <c r="H19" s="276"/>
      <c r="I19" s="276"/>
      <c r="J19" s="279"/>
    </row>
    <row r="20" spans="2:10" s="380" customFormat="1" ht="15" customHeight="1">
      <c r="B20" s="402"/>
      <c r="C20" s="409" t="s">
        <v>79</v>
      </c>
      <c r="D20" s="270"/>
      <c r="E20" s="270"/>
      <c r="F20" s="270"/>
      <c r="G20" s="285"/>
      <c r="H20" s="286"/>
      <c r="I20" s="286"/>
      <c r="J20" s="412"/>
    </row>
    <row r="21" spans="2:10" s="380" customFormat="1" ht="15" customHeight="1">
      <c r="B21" s="402" t="s">
        <v>80</v>
      </c>
      <c r="C21" s="413" t="s">
        <v>81</v>
      </c>
      <c r="D21" s="284"/>
      <c r="E21" s="284"/>
      <c r="F21" s="284"/>
      <c r="G21" s="284"/>
      <c r="H21" s="414">
        <f>ROUNDDOWN(G16*G17,1)</f>
        <v>0</v>
      </c>
      <c r="I21" s="287"/>
      <c r="J21" s="288"/>
    </row>
    <row r="22" spans="2:10" s="380" customFormat="1" ht="15" customHeight="1">
      <c r="B22" s="415"/>
      <c r="C22" s="416"/>
      <c r="D22" s="417"/>
      <c r="E22" s="417"/>
      <c r="F22" s="417"/>
      <c r="G22" s="783" t="s">
        <v>82</v>
      </c>
      <c r="H22" s="783"/>
      <c r="I22" s="418">
        <f>E13*H21*1000</f>
        <v>0</v>
      </c>
      <c r="J22" s="419" t="s">
        <v>1</v>
      </c>
    </row>
    <row r="23" spans="2:10" s="380" customFormat="1" ht="15" customHeight="1">
      <c r="B23" s="420"/>
      <c r="C23" s="421" t="s">
        <v>3301</v>
      </c>
      <c r="D23" s="422"/>
      <c r="E23" s="422"/>
      <c r="F23" s="422"/>
      <c r="G23" s="422"/>
      <c r="H23" s="423"/>
      <c r="I23" s="423"/>
      <c r="J23" s="424"/>
    </row>
    <row r="24" spans="2:10" s="380" customFormat="1" ht="15" customHeight="1">
      <c r="B24" s="425"/>
      <c r="C24" s="313"/>
      <c r="D24" s="310"/>
      <c r="E24" s="306"/>
      <c r="F24" s="315"/>
      <c r="G24" s="316"/>
      <c r="H24" s="302"/>
      <c r="I24" s="426"/>
      <c r="J24" s="427"/>
    </row>
    <row r="25" spans="2:10" s="380" customFormat="1" ht="15" customHeight="1">
      <c r="B25" s="425"/>
      <c r="C25" s="313"/>
      <c r="D25" s="310"/>
      <c r="E25" s="306"/>
      <c r="F25" s="315"/>
      <c r="G25" s="316"/>
      <c r="H25" s="302"/>
      <c r="I25" s="321"/>
      <c r="J25" s="317"/>
    </row>
    <row r="26" spans="2:10" s="380" customFormat="1" ht="15" customHeight="1">
      <c r="B26" s="425"/>
      <c r="C26" s="313"/>
      <c r="D26" s="310"/>
      <c r="E26" s="306"/>
      <c r="F26" s="315"/>
      <c r="G26" s="316"/>
      <c r="H26" s="302"/>
      <c r="I26" s="321"/>
      <c r="J26" s="317"/>
    </row>
    <row r="27" spans="2:10" s="380" customFormat="1" ht="15" customHeight="1">
      <c r="B27" s="425"/>
      <c r="C27" s="313"/>
      <c r="D27" s="310"/>
      <c r="E27" s="306"/>
      <c r="F27" s="315"/>
      <c r="G27" s="300"/>
      <c r="H27" s="302"/>
      <c r="I27" s="321"/>
      <c r="J27" s="317"/>
    </row>
    <row r="28" spans="2:10" s="380" customFormat="1" ht="15" customHeight="1">
      <c r="B28" s="425" t="s">
        <v>83</v>
      </c>
      <c r="C28" s="313"/>
      <c r="D28" s="310"/>
      <c r="E28" s="306"/>
      <c r="F28" s="315"/>
      <c r="G28" s="300"/>
      <c r="H28" s="302"/>
      <c r="I28" s="321"/>
      <c r="J28" s="317"/>
    </row>
    <row r="29" spans="2:10" s="380" customFormat="1" ht="15" customHeight="1">
      <c r="B29" s="425"/>
      <c r="C29" s="312"/>
      <c r="D29" s="309"/>
      <c r="E29" s="305"/>
      <c r="F29" s="289"/>
      <c r="G29" s="290"/>
      <c r="H29" s="429" t="s">
        <v>84</v>
      </c>
      <c r="I29" s="430">
        <f>SUM(H24:H28)</f>
        <v>0</v>
      </c>
      <c r="J29" s="412"/>
    </row>
    <row r="30" spans="2:10" s="380" customFormat="1" ht="15" customHeight="1">
      <c r="B30" s="425" t="s">
        <v>85</v>
      </c>
      <c r="C30" s="431" t="s">
        <v>86</v>
      </c>
      <c r="D30" s="410"/>
      <c r="E30" s="432"/>
      <c r="F30" s="410"/>
      <c r="G30" s="432"/>
      <c r="H30" s="411"/>
      <c r="I30" s="411"/>
      <c r="J30" s="412"/>
    </row>
    <row r="31" spans="2:10" s="380" customFormat="1" ht="15" customHeight="1">
      <c r="B31" s="425"/>
      <c r="C31" s="313"/>
      <c r="D31" s="310"/>
      <c r="E31" s="306"/>
      <c r="F31" s="315"/>
      <c r="G31" s="316"/>
      <c r="H31" s="302"/>
      <c r="I31" s="321"/>
      <c r="J31" s="317"/>
    </row>
    <row r="32" spans="2:10" s="380" customFormat="1" ht="15" customHeight="1">
      <c r="B32" s="425" t="s">
        <v>74</v>
      </c>
      <c r="C32" s="313"/>
      <c r="D32" s="310"/>
      <c r="E32" s="306"/>
      <c r="F32" s="315"/>
      <c r="G32" s="316"/>
      <c r="H32" s="302"/>
      <c r="I32" s="321"/>
      <c r="J32" s="317"/>
    </row>
    <row r="33" spans="2:10" s="380" customFormat="1" ht="15" customHeight="1">
      <c r="B33" s="425"/>
      <c r="C33" s="313"/>
      <c r="D33" s="310"/>
      <c r="E33" s="306"/>
      <c r="F33" s="301"/>
      <c r="G33" s="304"/>
      <c r="H33" s="302"/>
      <c r="I33" s="321"/>
      <c r="J33" s="317"/>
    </row>
    <row r="34" spans="2:10" s="380" customFormat="1" ht="15" customHeight="1">
      <c r="B34" s="425" t="s">
        <v>77</v>
      </c>
      <c r="C34" s="313"/>
      <c r="D34" s="310"/>
      <c r="E34" s="306"/>
      <c r="F34" s="301"/>
      <c r="G34" s="304"/>
      <c r="H34" s="303"/>
      <c r="I34" s="321"/>
      <c r="J34" s="318"/>
    </row>
    <row r="35" spans="2:10" s="380" customFormat="1" ht="15" customHeight="1">
      <c r="B35" s="425"/>
      <c r="C35" s="314"/>
      <c r="D35" s="311"/>
      <c r="E35" s="308"/>
      <c r="F35" s="291"/>
      <c r="G35" s="292"/>
      <c r="H35" s="429" t="s">
        <v>87</v>
      </c>
      <c r="I35" s="430">
        <f>SUM(H31:H34)</f>
        <v>0</v>
      </c>
      <c r="J35" s="406"/>
    </row>
    <row r="36" spans="2:10" s="380" customFormat="1" ht="15" customHeight="1">
      <c r="B36" s="425" t="s">
        <v>80</v>
      </c>
      <c r="C36" s="431" t="s">
        <v>88</v>
      </c>
      <c r="D36" s="410"/>
      <c r="E36" s="432"/>
      <c r="F36" s="410"/>
      <c r="G36" s="432"/>
      <c r="H36" s="411"/>
      <c r="I36" s="411"/>
      <c r="J36" s="412"/>
    </row>
    <row r="37" spans="2:10" s="380" customFormat="1" ht="15" customHeight="1">
      <c r="B37" s="425"/>
      <c r="C37" s="313"/>
      <c r="D37" s="310"/>
      <c r="E37" s="306"/>
      <c r="F37" s="315"/>
      <c r="G37" s="319"/>
      <c r="H37" s="302"/>
      <c r="I37" s="321"/>
      <c r="J37" s="317"/>
    </row>
    <row r="38" spans="2:10" s="380" customFormat="1" ht="15" customHeight="1">
      <c r="B38" s="425"/>
      <c r="C38" s="313"/>
      <c r="D38" s="310"/>
      <c r="E38" s="306"/>
      <c r="F38" s="315"/>
      <c r="G38" s="319"/>
      <c r="H38" s="302"/>
      <c r="I38" s="321"/>
      <c r="J38" s="317"/>
    </row>
    <row r="39" spans="2:10" s="380" customFormat="1" ht="15" customHeight="1">
      <c r="B39" s="425"/>
      <c r="C39" s="313"/>
      <c r="D39" s="310"/>
      <c r="E39" s="306"/>
      <c r="F39" s="301"/>
      <c r="G39" s="304"/>
      <c r="H39" s="302"/>
      <c r="I39" s="321"/>
      <c r="J39" s="317"/>
    </row>
    <row r="40" spans="2:10" s="380" customFormat="1" ht="15" customHeight="1">
      <c r="B40" s="425"/>
      <c r="C40" s="313"/>
      <c r="D40" s="310"/>
      <c r="E40" s="306"/>
      <c r="F40" s="301"/>
      <c r="G40" s="304"/>
      <c r="H40" s="303"/>
      <c r="I40" s="321"/>
      <c r="J40" s="318"/>
    </row>
    <row r="41" spans="2:10" s="380" customFormat="1" ht="15" customHeight="1">
      <c r="B41" s="425"/>
      <c r="C41" s="314"/>
      <c r="D41" s="311"/>
      <c r="E41" s="308"/>
      <c r="F41" s="291"/>
      <c r="G41" s="293"/>
      <c r="H41" s="429" t="s">
        <v>89</v>
      </c>
      <c r="I41" s="430">
        <f>SUM(H37:H40)</f>
        <v>0</v>
      </c>
      <c r="J41" s="408"/>
    </row>
    <row r="42" spans="2:10" s="380" customFormat="1" ht="15" customHeight="1">
      <c r="B42" s="425"/>
      <c r="C42" s="431" t="s">
        <v>90</v>
      </c>
      <c r="D42" s="410"/>
      <c r="E42" s="432"/>
      <c r="F42" s="410"/>
      <c r="G42" s="432"/>
      <c r="H42" s="411"/>
      <c r="I42" s="411"/>
      <c r="J42" s="412"/>
    </row>
    <row r="43" spans="2:10" s="380" customFormat="1" ht="15" customHeight="1">
      <c r="B43" s="425"/>
      <c r="C43" s="313"/>
      <c r="D43" s="310"/>
      <c r="E43" s="306"/>
      <c r="F43" s="315"/>
      <c r="G43" s="316"/>
      <c r="H43" s="302"/>
      <c r="I43" s="321"/>
      <c r="J43" s="317"/>
    </row>
    <row r="44" spans="2:10" s="380" customFormat="1" ht="15" customHeight="1">
      <c r="B44" s="425"/>
      <c r="C44" s="313"/>
      <c r="D44" s="310"/>
      <c r="E44" s="306"/>
      <c r="F44" s="301"/>
      <c r="G44" s="304"/>
      <c r="H44" s="302"/>
      <c r="I44" s="322"/>
      <c r="J44" s="320"/>
    </row>
    <row r="45" spans="2:10" s="380" customFormat="1" ht="15" customHeight="1">
      <c r="B45" s="425"/>
      <c r="C45" s="271"/>
      <c r="D45" s="294"/>
      <c r="E45" s="307"/>
      <c r="F45" s="295"/>
      <c r="G45" s="296"/>
      <c r="H45" s="433" t="s">
        <v>91</v>
      </c>
      <c r="I45" s="434">
        <f>SUM(H43:H44)</f>
        <v>0</v>
      </c>
      <c r="J45" s="435"/>
    </row>
    <row r="46" spans="2:10" s="380" customFormat="1" ht="15" customHeight="1">
      <c r="B46" s="402"/>
      <c r="C46" s="436"/>
      <c r="D46" s="437"/>
      <c r="E46" s="438"/>
      <c r="F46" s="437"/>
      <c r="G46" s="438"/>
      <c r="H46" s="459" t="s">
        <v>3218</v>
      </c>
      <c r="I46" s="439">
        <f>SUM(I29,I35,I41,I45)</f>
        <v>0</v>
      </c>
      <c r="J46" s="462" t="s">
        <v>1</v>
      </c>
    </row>
    <row r="47" spans="2:10" s="380" customFormat="1" ht="15" customHeight="1">
      <c r="B47" s="402"/>
      <c r="C47" s="400"/>
      <c r="D47" s="401"/>
      <c r="E47" s="440"/>
      <c r="F47" s="441"/>
      <c r="G47" s="428" t="s">
        <v>3222</v>
      </c>
      <c r="H47" s="460"/>
      <c r="I47" s="321"/>
      <c r="J47" s="317"/>
    </row>
    <row r="48" spans="2:10" s="380" customFormat="1" ht="15" customHeight="1">
      <c r="B48" s="402"/>
      <c r="C48" s="442"/>
      <c r="D48" s="443"/>
      <c r="E48" s="801"/>
      <c r="F48" s="802"/>
      <c r="G48" s="444" t="s">
        <v>3221</v>
      </c>
      <c r="H48" s="445" t="str">
        <f>IF(ISERROR(ROUNDDOWN(E13/H47,4)),"",IF(ROUNDDOWN(E13/H47,4)&gt;1,1,(ROUNDDOWN(E13/H47,4))))</f>
        <v/>
      </c>
      <c r="I48" s="322"/>
      <c r="J48" s="320"/>
    </row>
    <row r="49" spans="2:14" s="380" customFormat="1" ht="15" customHeight="1">
      <c r="B49" s="402"/>
      <c r="C49" s="436"/>
      <c r="D49" s="437"/>
      <c r="E49" s="438"/>
      <c r="F49" s="437"/>
      <c r="G49" s="803" t="s">
        <v>3223</v>
      </c>
      <c r="H49" s="803"/>
      <c r="I49" s="461" t="str">
        <f>IF(I46=0,"0",ROUNDDOWN(I46*H48,0))</f>
        <v>0</v>
      </c>
      <c r="J49" s="462" t="s">
        <v>1</v>
      </c>
    </row>
    <row r="50" spans="2:14" s="380" customFormat="1" ht="15" customHeight="1">
      <c r="B50" s="402"/>
      <c r="C50" s="431" t="s">
        <v>3220</v>
      </c>
      <c r="D50" s="410"/>
      <c r="E50" s="432"/>
      <c r="F50" s="410"/>
      <c r="G50" s="432"/>
      <c r="H50" s="411"/>
      <c r="I50" s="411"/>
      <c r="J50" s="412"/>
    </row>
    <row r="51" spans="2:14" s="380" customFormat="1" ht="15" customHeight="1">
      <c r="B51" s="402"/>
      <c r="C51" s="313"/>
      <c r="D51" s="310"/>
      <c r="E51" s="306"/>
      <c r="F51" s="315"/>
      <c r="G51" s="316"/>
      <c r="H51" s="302"/>
      <c r="I51" s="321"/>
      <c r="J51" s="317"/>
    </row>
    <row r="52" spans="2:14" s="380" customFormat="1" ht="15" customHeight="1">
      <c r="B52" s="402"/>
      <c r="C52" s="313"/>
      <c r="D52" s="310"/>
      <c r="E52" s="306"/>
      <c r="F52" s="315"/>
      <c r="G52" s="316"/>
      <c r="H52" s="302"/>
      <c r="I52" s="322"/>
      <c r="J52" s="320"/>
    </row>
    <row r="53" spans="2:14" s="380" customFormat="1" ht="15" customHeight="1">
      <c r="B53" s="402"/>
      <c r="C53" s="313"/>
      <c r="D53" s="310"/>
      <c r="E53" s="306"/>
      <c r="F53" s="301"/>
      <c r="G53" s="300"/>
      <c r="H53" s="302"/>
      <c r="I53" s="322"/>
      <c r="J53" s="320"/>
    </row>
    <row r="54" spans="2:14" s="380" customFormat="1" ht="15" customHeight="1">
      <c r="B54" s="402"/>
      <c r="C54" s="271"/>
      <c r="D54" s="294"/>
      <c r="E54" s="307"/>
      <c r="F54" s="295"/>
      <c r="G54" s="296"/>
      <c r="H54" s="433" t="s">
        <v>91</v>
      </c>
      <c r="I54" s="434">
        <f>SUM(H51:H53)</f>
        <v>0</v>
      </c>
      <c r="J54" s="435"/>
    </row>
    <row r="55" spans="2:14" s="380" customFormat="1" ht="15" customHeight="1" thickBot="1">
      <c r="B55" s="446"/>
      <c r="C55" s="447"/>
      <c r="D55" s="448"/>
      <c r="E55" s="448"/>
      <c r="F55" s="448"/>
      <c r="G55" s="804" t="s">
        <v>3219</v>
      </c>
      <c r="H55" s="804"/>
      <c r="I55" s="449">
        <f>I54+I49</f>
        <v>0</v>
      </c>
      <c r="J55" s="419" t="s">
        <v>1</v>
      </c>
    </row>
    <row r="56" spans="2:14" s="391" customFormat="1" ht="15" customHeight="1" thickBot="1">
      <c r="B56" s="450"/>
      <c r="G56" s="805" t="s">
        <v>116</v>
      </c>
      <c r="H56" s="806"/>
      <c r="I56" s="799">
        <f>I22+I55</f>
        <v>0</v>
      </c>
      <c r="J56" s="800"/>
    </row>
    <row r="57" spans="2:14" s="380" customFormat="1" ht="14.25" customHeight="1">
      <c r="B57" s="379"/>
      <c r="H57" s="381"/>
      <c r="I57" s="381"/>
    </row>
    <row r="58" spans="2:14" s="380" customFormat="1" ht="35.25" customHeight="1">
      <c r="B58" s="379"/>
      <c r="H58" s="381"/>
      <c r="I58" s="381"/>
    </row>
    <row r="59" spans="2:14" s="380" customFormat="1" ht="35.25" customHeight="1">
      <c r="B59" s="383"/>
      <c r="C59" s="404"/>
      <c r="D59" s="404"/>
      <c r="E59" s="404"/>
      <c r="F59" s="404"/>
      <c r="G59" s="404"/>
      <c r="H59" s="405"/>
      <c r="I59" s="451"/>
      <c r="J59" s="452"/>
      <c r="L59" s="379"/>
      <c r="M59" s="379"/>
      <c r="N59" s="379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9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view="pageBreakPreview" topLeftCell="A4" zoomScaleNormal="100" zoomScaleSheetLayoutView="100" workbookViewId="0">
      <selection activeCell="T27" sqref="T27:AB27"/>
    </sheetView>
  </sheetViews>
  <sheetFormatPr defaultRowHeight="13.5"/>
  <cols>
    <col min="1" max="65" width="2.25" style="175" customWidth="1"/>
    <col min="66" max="16384" width="9" style="175"/>
  </cols>
  <sheetData>
    <row r="1" spans="1:43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3" ht="20.25" customHeight="1">
      <c r="C2" s="1022" t="s">
        <v>3305</v>
      </c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  <c r="S2" s="1022"/>
      <c r="T2" s="1022"/>
      <c r="U2" s="1022"/>
      <c r="V2" s="1022"/>
      <c r="W2" s="1022"/>
      <c r="X2" s="1022"/>
      <c r="Y2" s="1022"/>
      <c r="Z2" s="1022"/>
      <c r="AA2" s="1022"/>
      <c r="AB2" s="1022"/>
      <c r="AC2" s="1022"/>
      <c r="AD2" s="1022"/>
      <c r="AE2" s="1022"/>
      <c r="AF2" s="1022"/>
      <c r="AG2" s="1022"/>
      <c r="AH2" s="1022"/>
      <c r="AI2" s="1022"/>
      <c r="AJ2" s="1022"/>
      <c r="AK2" s="1022"/>
    </row>
    <row r="3" spans="1:43" ht="14.25" thickBot="1">
      <c r="AB3" s="1023" t="s">
        <v>40</v>
      </c>
      <c r="AC3" s="1024"/>
      <c r="AD3" s="1024"/>
      <c r="AE3" s="1024"/>
      <c r="AF3" s="1025">
        <v>43221</v>
      </c>
      <c r="AG3" s="1026"/>
      <c r="AH3" s="1026"/>
      <c r="AI3" s="1026"/>
      <c r="AJ3" s="1026"/>
      <c r="AK3" s="1026"/>
      <c r="AL3" s="1026"/>
      <c r="AM3" s="1027"/>
    </row>
    <row r="4" spans="1:43" ht="24.75" customHeight="1">
      <c r="B4" s="1028" t="s">
        <v>138</v>
      </c>
      <c r="C4" s="943"/>
      <c r="D4" s="943"/>
      <c r="E4" s="944"/>
      <c r="F4" s="1029" t="s">
        <v>3186</v>
      </c>
      <c r="G4" s="1030"/>
      <c r="H4" s="1030"/>
      <c r="I4" s="1030"/>
      <c r="J4" s="1030"/>
      <c r="K4" s="1030"/>
      <c r="L4" s="1031" t="s">
        <v>0</v>
      </c>
      <c r="M4" s="1032"/>
      <c r="N4" s="1032"/>
      <c r="O4" s="1032"/>
      <c r="P4" s="1033"/>
      <c r="Q4" s="1034" t="s">
        <v>3187</v>
      </c>
      <c r="R4" s="1035"/>
      <c r="S4" s="1035"/>
      <c r="T4" s="1035"/>
      <c r="U4" s="1035"/>
      <c r="V4" s="1035"/>
      <c r="W4" s="1035"/>
      <c r="X4" s="1035"/>
      <c r="Y4" s="1006"/>
      <c r="Z4" s="1036" t="s">
        <v>17</v>
      </c>
      <c r="AA4" s="943"/>
      <c r="AB4" s="943"/>
      <c r="AC4" s="944"/>
      <c r="AD4" s="1037" t="s">
        <v>3188</v>
      </c>
      <c r="AE4" s="1038"/>
      <c r="AF4" s="1038"/>
      <c r="AG4" s="1038"/>
      <c r="AH4" s="1038"/>
      <c r="AI4" s="1038"/>
      <c r="AJ4" s="1038"/>
      <c r="AK4" s="1038"/>
      <c r="AL4" s="1038"/>
      <c r="AM4" s="1039"/>
    </row>
    <row r="5" spans="1:43" ht="24.75" customHeight="1" thickBot="1">
      <c r="B5" s="1011" t="s">
        <v>3121</v>
      </c>
      <c r="C5" s="939"/>
      <c r="D5" s="939"/>
      <c r="E5" s="939"/>
      <c r="F5" s="939"/>
      <c r="G5" s="939"/>
      <c r="H5" s="940"/>
      <c r="I5" s="1012" t="s">
        <v>3178</v>
      </c>
      <c r="J5" s="1012"/>
      <c r="K5" s="1012"/>
      <c r="L5" s="970" t="s">
        <v>3181</v>
      </c>
      <c r="M5" s="970"/>
      <c r="N5" s="970"/>
      <c r="O5" s="970"/>
      <c r="P5" s="970"/>
      <c r="Q5" s="970"/>
      <c r="R5" s="970"/>
      <c r="S5" s="970"/>
      <c r="T5" s="1013" t="s">
        <v>3179</v>
      </c>
      <c r="U5" s="1014"/>
      <c r="V5" s="1015"/>
      <c r="W5" s="1016" t="s">
        <v>3182</v>
      </c>
      <c r="X5" s="1016"/>
      <c r="Y5" s="1016"/>
      <c r="Z5" s="1016"/>
      <c r="AA5" s="1017" t="s">
        <v>3180</v>
      </c>
      <c r="AB5" s="1012"/>
      <c r="AC5" s="1018"/>
      <c r="AD5" s="970" t="s">
        <v>3189</v>
      </c>
      <c r="AE5" s="970"/>
      <c r="AF5" s="970"/>
      <c r="AG5" s="970"/>
      <c r="AH5" s="970"/>
      <c r="AI5" s="970"/>
      <c r="AJ5" s="970"/>
      <c r="AK5" s="970"/>
      <c r="AL5" s="970"/>
      <c r="AM5" s="999"/>
    </row>
    <row r="6" spans="1:43" ht="24.75" customHeight="1" thickTop="1" thickBot="1">
      <c r="B6" s="1000" t="s">
        <v>3</v>
      </c>
      <c r="C6" s="1001"/>
      <c r="D6" s="1001"/>
      <c r="E6" s="1002"/>
      <c r="F6" s="1003" t="s">
        <v>3205</v>
      </c>
      <c r="G6" s="1004"/>
      <c r="H6" s="1004"/>
      <c r="I6" s="1004"/>
      <c r="J6" s="1004"/>
      <c r="K6" s="1004"/>
      <c r="L6" s="1004"/>
      <c r="M6" s="1004"/>
      <c r="N6" s="1004"/>
      <c r="O6" s="1004"/>
      <c r="P6" s="1004"/>
      <c r="Q6" s="1004"/>
      <c r="R6" s="1004"/>
      <c r="S6" s="1004"/>
      <c r="T6" s="1004"/>
      <c r="U6" s="1004"/>
      <c r="V6" s="1004"/>
      <c r="W6" s="1004"/>
      <c r="X6" s="1004"/>
      <c r="Y6" s="1004"/>
      <c r="Z6" s="1004"/>
      <c r="AA6" s="1004"/>
      <c r="AB6" s="1004"/>
      <c r="AC6" s="1004"/>
      <c r="AD6" s="1004"/>
      <c r="AE6" s="1004"/>
      <c r="AF6" s="1004"/>
      <c r="AG6" s="1004"/>
      <c r="AH6" s="1004"/>
      <c r="AI6" s="1004"/>
      <c r="AJ6" s="1004"/>
      <c r="AK6" s="1004"/>
      <c r="AL6" s="1004"/>
      <c r="AM6" s="1005"/>
    </row>
    <row r="7" spans="1:43" ht="24.75" customHeight="1">
      <c r="B7" s="933" t="s">
        <v>119</v>
      </c>
      <c r="C7" s="934"/>
      <c r="D7" s="943" t="s">
        <v>121</v>
      </c>
      <c r="E7" s="943"/>
      <c r="F7" s="943"/>
      <c r="G7" s="943"/>
      <c r="H7" s="943"/>
      <c r="I7" s="943"/>
      <c r="J7" s="944"/>
      <c r="K7" s="1006" t="s">
        <v>3194</v>
      </c>
      <c r="L7" s="946"/>
      <c r="M7" s="946"/>
      <c r="N7" s="946"/>
      <c r="O7" s="946"/>
      <c r="P7" s="946"/>
      <c r="Q7" s="946"/>
      <c r="R7" s="946"/>
      <c r="S7" s="946"/>
      <c r="T7" s="946"/>
      <c r="U7" s="946"/>
      <c r="V7" s="946"/>
      <c r="W7" s="943" t="s">
        <v>41</v>
      </c>
      <c r="X7" s="943"/>
      <c r="Y7" s="943"/>
      <c r="Z7" s="943"/>
      <c r="AA7" s="943"/>
      <c r="AB7" s="943"/>
      <c r="AC7" s="944"/>
      <c r="AD7" s="1007">
        <v>24380</v>
      </c>
      <c r="AE7" s="946"/>
      <c r="AF7" s="946"/>
      <c r="AG7" s="946"/>
      <c r="AH7" s="946"/>
      <c r="AI7" s="946"/>
      <c r="AJ7" s="946"/>
      <c r="AK7" s="946"/>
      <c r="AL7" s="946"/>
      <c r="AM7" s="1008"/>
    </row>
    <row r="8" spans="1:43" ht="24.75" customHeight="1">
      <c r="B8" s="978"/>
      <c r="C8" s="979"/>
      <c r="D8" s="984" t="s">
        <v>3122</v>
      </c>
      <c r="E8" s="985"/>
      <c r="F8" s="986"/>
      <c r="G8" s="993" t="s">
        <v>3173</v>
      </c>
      <c r="H8" s="1009"/>
      <c r="I8" s="1009"/>
      <c r="J8" s="1009"/>
      <c r="K8" s="1009"/>
      <c r="L8" s="1010"/>
      <c r="M8" s="993">
        <v>0.25</v>
      </c>
      <c r="N8" s="1009"/>
      <c r="O8" s="1009"/>
      <c r="P8" s="1009"/>
      <c r="Q8" s="1009"/>
      <c r="R8" s="1009"/>
      <c r="S8" s="1009"/>
      <c r="T8" s="1009"/>
      <c r="U8" s="950" t="s">
        <v>3191</v>
      </c>
      <c r="V8" s="951"/>
      <c r="W8" s="952"/>
      <c r="X8" s="990" t="s">
        <v>3192</v>
      </c>
      <c r="Y8" s="991"/>
      <c r="Z8" s="991"/>
      <c r="AA8" s="991"/>
      <c r="AB8" s="992"/>
      <c r="AC8" s="992"/>
      <c r="AD8" s="992"/>
      <c r="AE8" s="993"/>
      <c r="AF8" s="732" t="s">
        <v>3250</v>
      </c>
      <c r="AG8" s="733"/>
      <c r="AH8" s="734"/>
      <c r="AI8" s="956">
        <v>3889</v>
      </c>
      <c r="AJ8" s="957"/>
      <c r="AK8" s="957"/>
      <c r="AL8" s="957"/>
      <c r="AM8" s="183" t="s">
        <v>3125</v>
      </c>
    </row>
    <row r="9" spans="1:43" ht="24.75" customHeight="1" thickBot="1">
      <c r="B9" s="941"/>
      <c r="C9" s="942"/>
      <c r="D9" s="994" t="s">
        <v>3123</v>
      </c>
      <c r="E9" s="819"/>
      <c r="F9" s="995"/>
      <c r="G9" s="968" t="s">
        <v>3175</v>
      </c>
      <c r="H9" s="1040"/>
      <c r="I9" s="1040"/>
      <c r="J9" s="1040"/>
      <c r="K9" s="1040"/>
      <c r="L9" s="1041"/>
      <c r="M9" s="968">
        <v>0.8</v>
      </c>
      <c r="N9" s="1040"/>
      <c r="O9" s="1040"/>
      <c r="P9" s="1040"/>
      <c r="Q9" s="1040"/>
      <c r="R9" s="1040"/>
      <c r="S9" s="1040"/>
      <c r="T9" s="1040"/>
      <c r="U9" s="963" t="s">
        <v>3193</v>
      </c>
      <c r="V9" s="964"/>
      <c r="W9" s="964"/>
      <c r="X9" s="965"/>
      <c r="Y9" s="972"/>
      <c r="Z9" s="973"/>
      <c r="AA9" s="973"/>
      <c r="AB9" s="973"/>
      <c r="AC9" s="973"/>
      <c r="AD9" s="973"/>
      <c r="AE9" s="973"/>
      <c r="AF9" s="973"/>
      <c r="AG9" s="973"/>
      <c r="AH9" s="973"/>
      <c r="AI9" s="973"/>
      <c r="AJ9" s="973"/>
      <c r="AK9" s="973"/>
      <c r="AL9" s="973"/>
      <c r="AM9" s="974"/>
      <c r="AN9" s="184"/>
      <c r="AO9" s="184"/>
      <c r="AP9" s="184"/>
      <c r="AQ9" s="184"/>
    </row>
    <row r="10" spans="1:43" ht="24.75" customHeight="1">
      <c r="B10" s="933" t="s">
        <v>120</v>
      </c>
      <c r="C10" s="934"/>
      <c r="D10" s="943" t="s">
        <v>121</v>
      </c>
      <c r="E10" s="943"/>
      <c r="F10" s="943"/>
      <c r="G10" s="943"/>
      <c r="H10" s="943"/>
      <c r="I10" s="943"/>
      <c r="J10" s="944"/>
      <c r="K10" s="980"/>
      <c r="L10" s="981"/>
      <c r="M10" s="981"/>
      <c r="N10" s="981"/>
      <c r="O10" s="981"/>
      <c r="P10" s="981"/>
      <c r="Q10" s="981"/>
      <c r="R10" s="981"/>
      <c r="S10" s="981"/>
      <c r="T10" s="981"/>
      <c r="U10" s="981"/>
      <c r="V10" s="981"/>
      <c r="W10" s="943" t="s">
        <v>41</v>
      </c>
      <c r="X10" s="943"/>
      <c r="Y10" s="943"/>
      <c r="Z10" s="943"/>
      <c r="AA10" s="943"/>
      <c r="AB10" s="943"/>
      <c r="AC10" s="944"/>
      <c r="AD10" s="982"/>
      <c r="AE10" s="981"/>
      <c r="AF10" s="981"/>
      <c r="AG10" s="981"/>
      <c r="AH10" s="981"/>
      <c r="AI10" s="981"/>
      <c r="AJ10" s="981"/>
      <c r="AK10" s="981"/>
      <c r="AL10" s="981"/>
      <c r="AM10" s="983"/>
    </row>
    <row r="11" spans="1:43" ht="24.75" customHeight="1">
      <c r="B11" s="978"/>
      <c r="C11" s="979"/>
      <c r="D11" s="984" t="s">
        <v>3122</v>
      </c>
      <c r="E11" s="985"/>
      <c r="F11" s="986"/>
      <c r="G11" s="987" t="s">
        <v>3172</v>
      </c>
      <c r="H11" s="988"/>
      <c r="I11" s="988"/>
      <c r="J11" s="988"/>
      <c r="K11" s="988"/>
      <c r="L11" s="989"/>
      <c r="M11" s="987"/>
      <c r="N11" s="988"/>
      <c r="O11" s="988"/>
      <c r="P11" s="988"/>
      <c r="Q11" s="988"/>
      <c r="R11" s="988"/>
      <c r="S11" s="988"/>
      <c r="T11" s="988"/>
      <c r="U11" s="950" t="s">
        <v>3191</v>
      </c>
      <c r="V11" s="951"/>
      <c r="W11" s="952"/>
      <c r="X11" s="990"/>
      <c r="Y11" s="991"/>
      <c r="Z11" s="991"/>
      <c r="AA11" s="991"/>
      <c r="AB11" s="992"/>
      <c r="AC11" s="992"/>
      <c r="AD11" s="992"/>
      <c r="AE11" s="993"/>
      <c r="AF11" s="732" t="s">
        <v>3250</v>
      </c>
      <c r="AG11" s="733"/>
      <c r="AH11" s="734"/>
      <c r="AI11" s="956"/>
      <c r="AJ11" s="957"/>
      <c r="AK11" s="957"/>
      <c r="AL11" s="957"/>
      <c r="AM11" s="183" t="s">
        <v>71</v>
      </c>
    </row>
    <row r="12" spans="1:43" ht="24.75" customHeight="1" thickBot="1">
      <c r="B12" s="941"/>
      <c r="C12" s="942"/>
      <c r="D12" s="994" t="s">
        <v>3123</v>
      </c>
      <c r="E12" s="819"/>
      <c r="F12" s="995"/>
      <c r="G12" s="996" t="s">
        <v>3172</v>
      </c>
      <c r="H12" s="997"/>
      <c r="I12" s="997"/>
      <c r="J12" s="997"/>
      <c r="K12" s="997"/>
      <c r="L12" s="998"/>
      <c r="M12" s="996"/>
      <c r="N12" s="997"/>
      <c r="O12" s="997"/>
      <c r="P12" s="997"/>
      <c r="Q12" s="997"/>
      <c r="R12" s="997"/>
      <c r="S12" s="997"/>
      <c r="T12" s="997"/>
      <c r="U12" s="963" t="s">
        <v>3193</v>
      </c>
      <c r="V12" s="964"/>
      <c r="W12" s="964"/>
      <c r="X12" s="965"/>
      <c r="Y12" s="972"/>
      <c r="Z12" s="973"/>
      <c r="AA12" s="973"/>
      <c r="AB12" s="973"/>
      <c r="AC12" s="973"/>
      <c r="AD12" s="973"/>
      <c r="AE12" s="973"/>
      <c r="AF12" s="973"/>
      <c r="AG12" s="973"/>
      <c r="AH12" s="973"/>
      <c r="AI12" s="973"/>
      <c r="AJ12" s="973"/>
      <c r="AK12" s="973"/>
      <c r="AL12" s="973"/>
      <c r="AM12" s="974"/>
    </row>
    <row r="13" spans="1:43" ht="24.75" customHeight="1">
      <c r="B13" s="933" t="s">
        <v>123</v>
      </c>
      <c r="C13" s="934"/>
      <c r="D13" s="943" t="s">
        <v>121</v>
      </c>
      <c r="E13" s="943"/>
      <c r="F13" s="943"/>
      <c r="G13" s="943"/>
      <c r="H13" s="943"/>
      <c r="I13" s="943"/>
      <c r="J13" s="944"/>
      <c r="K13" s="945" t="s">
        <v>3183</v>
      </c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617" t="s">
        <v>3306</v>
      </c>
      <c r="X13" s="617"/>
      <c r="Y13" s="617"/>
      <c r="Z13" s="617"/>
      <c r="AA13" s="617"/>
      <c r="AB13" s="617"/>
      <c r="AC13" s="663"/>
      <c r="AD13" s="947" t="s">
        <v>3308</v>
      </c>
      <c r="AE13" s="948"/>
      <c r="AF13" s="948"/>
      <c r="AG13" s="948"/>
      <c r="AH13" s="948"/>
      <c r="AI13" s="948"/>
      <c r="AJ13" s="948"/>
      <c r="AK13" s="948"/>
      <c r="AL13" s="948"/>
      <c r="AM13" s="949"/>
    </row>
    <row r="14" spans="1:43" ht="24.75" customHeight="1">
      <c r="B14" s="935"/>
      <c r="C14" s="936"/>
      <c r="D14" s="601" t="s">
        <v>3307</v>
      </c>
      <c r="E14" s="601"/>
      <c r="F14" s="601"/>
      <c r="G14" s="601"/>
      <c r="H14" s="601"/>
      <c r="I14" s="601"/>
      <c r="J14" s="602"/>
      <c r="K14" s="1019">
        <v>43235</v>
      </c>
      <c r="L14" s="1020"/>
      <c r="M14" s="1020"/>
      <c r="N14" s="1020"/>
      <c r="O14" s="1020"/>
      <c r="P14" s="1020"/>
      <c r="Q14" s="1020"/>
      <c r="R14" s="1020"/>
      <c r="S14" s="1020"/>
      <c r="T14" s="1020"/>
      <c r="U14" s="1020"/>
      <c r="V14" s="1021"/>
      <c r="W14" s="817" t="s">
        <v>3126</v>
      </c>
      <c r="X14" s="817"/>
      <c r="Y14" s="817"/>
      <c r="Z14" s="817"/>
      <c r="AA14" s="817"/>
      <c r="AB14" s="817"/>
      <c r="AC14" s="920"/>
      <c r="AD14" s="975">
        <v>43555</v>
      </c>
      <c r="AE14" s="976"/>
      <c r="AF14" s="976"/>
      <c r="AG14" s="976"/>
      <c r="AH14" s="976"/>
      <c r="AI14" s="976"/>
      <c r="AJ14" s="976"/>
      <c r="AK14" s="976"/>
      <c r="AL14" s="976"/>
      <c r="AM14" s="977"/>
    </row>
    <row r="15" spans="1:43" ht="24.75" customHeight="1" thickBot="1">
      <c r="B15" s="941"/>
      <c r="C15" s="942"/>
      <c r="D15" s="950" t="s">
        <v>3191</v>
      </c>
      <c r="E15" s="951"/>
      <c r="F15" s="952"/>
      <c r="G15" s="966" t="s">
        <v>3206</v>
      </c>
      <c r="H15" s="967"/>
      <c r="I15" s="967"/>
      <c r="J15" s="967"/>
      <c r="K15" s="967"/>
      <c r="L15" s="968"/>
      <c r="M15" s="953" t="s">
        <v>3124</v>
      </c>
      <c r="N15" s="954"/>
      <c r="O15" s="955"/>
      <c r="P15" s="956">
        <v>5460</v>
      </c>
      <c r="Q15" s="957"/>
      <c r="R15" s="957"/>
      <c r="S15" s="957"/>
      <c r="T15" s="185" t="s">
        <v>71</v>
      </c>
      <c r="U15" s="963" t="s">
        <v>3193</v>
      </c>
      <c r="V15" s="964"/>
      <c r="W15" s="964"/>
      <c r="X15" s="965"/>
      <c r="Y15" s="972"/>
      <c r="Z15" s="973"/>
      <c r="AA15" s="973"/>
      <c r="AB15" s="973"/>
      <c r="AC15" s="973"/>
      <c r="AD15" s="973"/>
      <c r="AE15" s="973"/>
      <c r="AF15" s="973"/>
      <c r="AG15" s="973"/>
      <c r="AH15" s="973"/>
      <c r="AI15" s="973"/>
      <c r="AJ15" s="973"/>
      <c r="AK15" s="973"/>
      <c r="AL15" s="973"/>
      <c r="AM15" s="974"/>
    </row>
    <row r="16" spans="1:43" ht="24.75" customHeight="1">
      <c r="B16" s="933" t="s">
        <v>118</v>
      </c>
      <c r="C16" s="934"/>
      <c r="D16" s="617" t="s">
        <v>121</v>
      </c>
      <c r="E16" s="617"/>
      <c r="F16" s="617"/>
      <c r="G16" s="617"/>
      <c r="H16" s="617"/>
      <c r="I16" s="617"/>
      <c r="J16" s="663"/>
      <c r="K16" s="664"/>
      <c r="L16" s="665"/>
      <c r="M16" s="665"/>
      <c r="N16" s="665"/>
      <c r="O16" s="665"/>
      <c r="P16" s="665"/>
      <c r="Q16" s="665"/>
      <c r="R16" s="665"/>
      <c r="S16" s="665"/>
      <c r="T16" s="665"/>
      <c r="U16" s="665"/>
      <c r="V16" s="665"/>
      <c r="W16" s="666" t="s">
        <v>3306</v>
      </c>
      <c r="X16" s="666"/>
      <c r="Y16" s="666"/>
      <c r="Z16" s="666"/>
      <c r="AA16" s="666"/>
      <c r="AB16" s="666"/>
      <c r="AC16" s="667"/>
      <c r="AD16" s="595" t="s">
        <v>3309</v>
      </c>
      <c r="AE16" s="596"/>
      <c r="AF16" s="596"/>
      <c r="AG16" s="596"/>
      <c r="AH16" s="596"/>
      <c r="AI16" s="596"/>
      <c r="AJ16" s="596"/>
      <c r="AK16" s="596"/>
      <c r="AL16" s="596"/>
      <c r="AM16" s="597"/>
    </row>
    <row r="17" spans="1:40" ht="24.75" customHeight="1">
      <c r="B17" s="935"/>
      <c r="C17" s="936"/>
      <c r="D17" s="601" t="s">
        <v>3307</v>
      </c>
      <c r="E17" s="601"/>
      <c r="F17" s="601"/>
      <c r="G17" s="601"/>
      <c r="H17" s="601"/>
      <c r="I17" s="601"/>
      <c r="J17" s="602"/>
      <c r="K17" s="606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3"/>
      <c r="W17" s="601" t="s">
        <v>3126</v>
      </c>
      <c r="X17" s="601"/>
      <c r="Y17" s="601"/>
      <c r="Z17" s="601"/>
      <c r="AA17" s="601"/>
      <c r="AB17" s="601"/>
      <c r="AC17" s="602"/>
      <c r="AD17" s="603"/>
      <c r="AE17" s="604"/>
      <c r="AF17" s="604"/>
      <c r="AG17" s="604"/>
      <c r="AH17" s="604"/>
      <c r="AI17" s="604"/>
      <c r="AJ17" s="604"/>
      <c r="AK17" s="604"/>
      <c r="AL17" s="604"/>
      <c r="AM17" s="605"/>
    </row>
    <row r="18" spans="1:40" ht="24.75" customHeight="1" thickBot="1">
      <c r="B18" s="937"/>
      <c r="C18" s="927"/>
      <c r="D18" s="938" t="s">
        <v>3191</v>
      </c>
      <c r="E18" s="939"/>
      <c r="F18" s="940"/>
      <c r="G18" s="969"/>
      <c r="H18" s="970"/>
      <c r="I18" s="970"/>
      <c r="J18" s="970"/>
      <c r="K18" s="970"/>
      <c r="L18" s="971"/>
      <c r="M18" s="958" t="s">
        <v>3124</v>
      </c>
      <c r="N18" s="959"/>
      <c r="O18" s="960"/>
      <c r="P18" s="961"/>
      <c r="Q18" s="962"/>
      <c r="R18" s="962"/>
      <c r="S18" s="962"/>
      <c r="T18" s="186" t="s">
        <v>71</v>
      </c>
      <c r="U18" s="963" t="s">
        <v>3193</v>
      </c>
      <c r="V18" s="964"/>
      <c r="W18" s="964"/>
      <c r="X18" s="965"/>
      <c r="Y18" s="972"/>
      <c r="Z18" s="973"/>
      <c r="AA18" s="973"/>
      <c r="AB18" s="973"/>
      <c r="AC18" s="973"/>
      <c r="AD18" s="973"/>
      <c r="AE18" s="973"/>
      <c r="AF18" s="973"/>
      <c r="AG18" s="973"/>
      <c r="AH18" s="973"/>
      <c r="AI18" s="973"/>
      <c r="AJ18" s="973"/>
      <c r="AK18" s="973"/>
      <c r="AL18" s="973"/>
      <c r="AM18" s="974"/>
    </row>
    <row r="19" spans="1:40" ht="24.75" customHeight="1" thickTop="1">
      <c r="B19" s="816" t="s">
        <v>3127</v>
      </c>
      <c r="C19" s="817"/>
      <c r="D19" s="817"/>
      <c r="E19" s="817"/>
      <c r="F19" s="817"/>
      <c r="G19" s="817"/>
      <c r="H19" s="817"/>
      <c r="I19" s="817"/>
      <c r="J19" s="920"/>
      <c r="K19" s="921">
        <v>6500</v>
      </c>
      <c r="L19" s="922"/>
      <c r="M19" s="922"/>
      <c r="N19" s="922"/>
      <c r="O19" s="922"/>
      <c r="P19" s="922"/>
      <c r="Q19" s="922"/>
      <c r="R19" s="922"/>
      <c r="S19" s="922"/>
      <c r="T19" s="922"/>
      <c r="U19" s="922"/>
      <c r="V19" s="922"/>
      <c r="W19" s="922"/>
      <c r="X19" s="922"/>
      <c r="Y19" s="922"/>
      <c r="Z19" s="923" t="s">
        <v>3128</v>
      </c>
      <c r="AA19" s="924"/>
      <c r="AB19" s="925" t="s">
        <v>3129</v>
      </c>
      <c r="AC19" s="925"/>
      <c r="AD19" s="926"/>
      <c r="AE19" s="929" t="s">
        <v>3130</v>
      </c>
      <c r="AF19" s="930"/>
      <c r="AG19" s="930"/>
      <c r="AH19" s="931"/>
      <c r="AI19" s="932" t="s">
        <v>3132</v>
      </c>
      <c r="AJ19" s="932"/>
      <c r="AK19" s="932"/>
      <c r="AL19" s="907" t="s">
        <v>43</v>
      </c>
      <c r="AM19" s="908"/>
    </row>
    <row r="20" spans="1:40" ht="24.75" customHeight="1" thickBot="1">
      <c r="B20" s="909" t="s">
        <v>60</v>
      </c>
      <c r="C20" s="910"/>
      <c r="D20" s="910"/>
      <c r="E20" s="910"/>
      <c r="F20" s="911"/>
      <c r="G20" s="912" t="s">
        <v>3146</v>
      </c>
      <c r="H20" s="913"/>
      <c r="I20" s="913"/>
      <c r="J20" s="913"/>
      <c r="K20" s="913"/>
      <c r="L20" s="913"/>
      <c r="M20" s="913"/>
      <c r="N20" s="913"/>
      <c r="O20" s="910" t="s">
        <v>42</v>
      </c>
      <c r="P20" s="910"/>
      <c r="Q20" s="910"/>
      <c r="R20" s="910"/>
      <c r="S20" s="911"/>
      <c r="T20" s="912" t="s">
        <v>3190</v>
      </c>
      <c r="U20" s="913"/>
      <c r="V20" s="913"/>
      <c r="W20" s="913"/>
      <c r="X20" s="913"/>
      <c r="Y20" s="913"/>
      <c r="Z20" s="913"/>
      <c r="AA20" s="913"/>
      <c r="AB20" s="927"/>
      <c r="AC20" s="927"/>
      <c r="AD20" s="928"/>
      <c r="AE20" s="914" t="s">
        <v>3131</v>
      </c>
      <c r="AF20" s="915"/>
      <c r="AG20" s="915"/>
      <c r="AH20" s="916"/>
      <c r="AI20" s="917" t="str">
        <f>IF(G20="あり",IF(K19&gt;=8000,0.8,"1.0"),0.7)</f>
        <v>1.0</v>
      </c>
      <c r="AJ20" s="918"/>
      <c r="AK20" s="918"/>
      <c r="AL20" s="918"/>
      <c r="AM20" s="919"/>
    </row>
    <row r="21" spans="1:40" ht="24.75" customHeight="1" thickTop="1" thickBot="1">
      <c r="B21" s="895" t="s">
        <v>3185</v>
      </c>
      <c r="C21" s="896"/>
      <c r="D21" s="896"/>
      <c r="E21" s="896"/>
      <c r="F21" s="896"/>
      <c r="G21" s="896"/>
      <c r="H21" s="896"/>
      <c r="I21" s="896"/>
      <c r="J21" s="896"/>
      <c r="K21" s="896"/>
      <c r="L21" s="897"/>
      <c r="M21" s="898" t="s">
        <v>3148</v>
      </c>
      <c r="N21" s="899"/>
      <c r="O21" s="899"/>
      <c r="P21" s="899"/>
      <c r="Q21" s="900"/>
      <c r="R21" s="901"/>
      <c r="S21" s="902"/>
      <c r="T21" s="903" t="s">
        <v>3139</v>
      </c>
      <c r="U21" s="904"/>
      <c r="V21" s="904"/>
      <c r="W21" s="904"/>
      <c r="X21" s="904"/>
      <c r="Y21" s="905"/>
      <c r="Z21" s="901"/>
      <c r="AA21" s="902"/>
      <c r="AB21" s="903" t="s">
        <v>3140</v>
      </c>
      <c r="AC21" s="904"/>
      <c r="AD21" s="904"/>
      <c r="AE21" s="906"/>
      <c r="AF21" s="177"/>
      <c r="AG21" s="177"/>
      <c r="AH21" s="177"/>
      <c r="AI21" s="177"/>
      <c r="AJ21" s="177"/>
      <c r="AK21" s="177"/>
      <c r="AL21" s="177"/>
      <c r="AM21" s="177"/>
    </row>
    <row r="22" spans="1:40" ht="27" customHeight="1">
      <c r="B22" s="881" t="s">
        <v>34</v>
      </c>
      <c r="C22" s="882"/>
      <c r="D22" s="882"/>
      <c r="E22" s="882"/>
      <c r="F22" s="882"/>
      <c r="G22" s="883" t="s">
        <v>38</v>
      </c>
      <c r="H22" s="883"/>
      <c r="I22" s="883"/>
      <c r="J22" s="883"/>
      <c r="K22" s="883"/>
      <c r="L22" s="883"/>
      <c r="M22" s="883"/>
      <c r="N22" s="883"/>
      <c r="O22" s="883"/>
      <c r="P22" s="883"/>
      <c r="Q22" s="883"/>
      <c r="R22" s="883" t="s">
        <v>39</v>
      </c>
      <c r="S22" s="883"/>
      <c r="T22" s="883"/>
      <c r="U22" s="883"/>
      <c r="V22" s="883"/>
      <c r="W22" s="883"/>
      <c r="X22" s="883"/>
      <c r="Y22" s="883"/>
      <c r="Z22" s="883"/>
      <c r="AA22" s="883"/>
      <c r="AB22" s="883"/>
      <c r="AC22" s="883" t="s">
        <v>36</v>
      </c>
      <c r="AD22" s="883"/>
      <c r="AE22" s="883"/>
      <c r="AF22" s="883"/>
      <c r="AG22" s="883"/>
      <c r="AH22" s="883"/>
      <c r="AI22" s="883"/>
      <c r="AJ22" s="883"/>
      <c r="AK22" s="883"/>
      <c r="AL22" s="883"/>
      <c r="AM22" s="884"/>
    </row>
    <row r="23" spans="1:40" ht="27" customHeight="1">
      <c r="B23" s="885" t="s">
        <v>57</v>
      </c>
      <c r="C23" s="886"/>
      <c r="D23" s="886"/>
      <c r="E23" s="886"/>
      <c r="F23" s="886"/>
      <c r="G23" s="887" t="s">
        <v>3102</v>
      </c>
      <c r="H23" s="888"/>
      <c r="I23" s="889">
        <v>1281302</v>
      </c>
      <c r="J23" s="890"/>
      <c r="K23" s="890"/>
      <c r="L23" s="890"/>
      <c r="M23" s="890"/>
      <c r="N23" s="890"/>
      <c r="O23" s="891"/>
      <c r="P23" s="892" t="s">
        <v>1</v>
      </c>
      <c r="Q23" s="893"/>
      <c r="R23" s="887" t="s">
        <v>3103</v>
      </c>
      <c r="S23" s="888"/>
      <c r="T23" s="889">
        <v>1023198</v>
      </c>
      <c r="U23" s="890"/>
      <c r="V23" s="890"/>
      <c r="W23" s="890"/>
      <c r="X23" s="890"/>
      <c r="Y23" s="890"/>
      <c r="Z23" s="891"/>
      <c r="AA23" s="892" t="s">
        <v>1</v>
      </c>
      <c r="AB23" s="893"/>
      <c r="AC23" s="887" t="s">
        <v>44</v>
      </c>
      <c r="AD23" s="888"/>
      <c r="AE23" s="889">
        <f>I23+T23</f>
        <v>2304500</v>
      </c>
      <c r="AF23" s="890"/>
      <c r="AG23" s="890"/>
      <c r="AH23" s="890"/>
      <c r="AI23" s="890"/>
      <c r="AJ23" s="890"/>
      <c r="AK23" s="891"/>
      <c r="AL23" s="892" t="s">
        <v>1</v>
      </c>
      <c r="AM23" s="894"/>
    </row>
    <row r="24" spans="1:40" ht="27" customHeight="1">
      <c r="B24" s="873" t="s">
        <v>56</v>
      </c>
      <c r="C24" s="874"/>
      <c r="D24" s="874"/>
      <c r="E24" s="874"/>
      <c r="F24" s="874"/>
      <c r="G24" s="875" t="s">
        <v>3133</v>
      </c>
      <c r="H24" s="876"/>
      <c r="I24" s="877">
        <v>12206317</v>
      </c>
      <c r="J24" s="878"/>
      <c r="K24" s="878"/>
      <c r="L24" s="878"/>
      <c r="M24" s="878"/>
      <c r="N24" s="878"/>
      <c r="O24" s="879"/>
      <c r="P24" s="861" t="s">
        <v>1</v>
      </c>
      <c r="Q24" s="880"/>
      <c r="R24" s="875" t="s">
        <v>45</v>
      </c>
      <c r="S24" s="876"/>
      <c r="T24" s="877">
        <v>18627683</v>
      </c>
      <c r="U24" s="878"/>
      <c r="V24" s="878"/>
      <c r="W24" s="878"/>
      <c r="X24" s="878"/>
      <c r="Y24" s="878"/>
      <c r="Z24" s="879"/>
      <c r="AA24" s="861" t="s">
        <v>1</v>
      </c>
      <c r="AB24" s="880"/>
      <c r="AC24" s="875" t="s">
        <v>3134</v>
      </c>
      <c r="AD24" s="876"/>
      <c r="AE24" s="877">
        <f>I24+T24</f>
        <v>30834000</v>
      </c>
      <c r="AF24" s="878"/>
      <c r="AG24" s="878"/>
      <c r="AH24" s="878"/>
      <c r="AI24" s="878"/>
      <c r="AJ24" s="878"/>
      <c r="AK24" s="879"/>
      <c r="AL24" s="861" t="s">
        <v>1</v>
      </c>
      <c r="AM24" s="862"/>
    </row>
    <row r="25" spans="1:40" ht="27" customHeight="1">
      <c r="B25" s="863" t="s">
        <v>10</v>
      </c>
      <c r="C25" s="864"/>
      <c r="D25" s="864"/>
      <c r="E25" s="864"/>
      <c r="F25" s="864"/>
      <c r="G25" s="865" t="s">
        <v>3135</v>
      </c>
      <c r="H25" s="866"/>
      <c r="I25" s="867">
        <v>786454093</v>
      </c>
      <c r="J25" s="868"/>
      <c r="K25" s="868"/>
      <c r="L25" s="868"/>
      <c r="M25" s="868"/>
      <c r="N25" s="868"/>
      <c r="O25" s="869"/>
      <c r="P25" s="870" t="s">
        <v>1</v>
      </c>
      <c r="Q25" s="871"/>
      <c r="R25" s="865" t="s">
        <v>48</v>
      </c>
      <c r="S25" s="866"/>
      <c r="T25" s="867">
        <v>1461146867</v>
      </c>
      <c r="U25" s="868"/>
      <c r="V25" s="868"/>
      <c r="W25" s="868"/>
      <c r="X25" s="868"/>
      <c r="Y25" s="868"/>
      <c r="Z25" s="869"/>
      <c r="AA25" s="870" t="s">
        <v>1</v>
      </c>
      <c r="AB25" s="871"/>
      <c r="AC25" s="865" t="s">
        <v>49</v>
      </c>
      <c r="AD25" s="866"/>
      <c r="AE25" s="867">
        <f>I25+T25</f>
        <v>2247600960</v>
      </c>
      <c r="AF25" s="868"/>
      <c r="AG25" s="868"/>
      <c r="AH25" s="868"/>
      <c r="AI25" s="868"/>
      <c r="AJ25" s="868"/>
      <c r="AK25" s="869"/>
      <c r="AL25" s="870" t="s">
        <v>1</v>
      </c>
      <c r="AM25" s="872"/>
    </row>
    <row r="26" spans="1:40" ht="27" customHeight="1" thickBot="1">
      <c r="B26" s="846" t="s">
        <v>9</v>
      </c>
      <c r="C26" s="847"/>
      <c r="D26" s="847"/>
      <c r="E26" s="847"/>
      <c r="F26" s="847"/>
      <c r="G26" s="848" t="s">
        <v>3136</v>
      </c>
      <c r="H26" s="849"/>
      <c r="I26" s="850">
        <f>SUM(I23:O25)</f>
        <v>799941712</v>
      </c>
      <c r="J26" s="851"/>
      <c r="K26" s="851"/>
      <c r="L26" s="851"/>
      <c r="M26" s="851"/>
      <c r="N26" s="851"/>
      <c r="O26" s="852"/>
      <c r="P26" s="853" t="s">
        <v>1</v>
      </c>
      <c r="Q26" s="848"/>
      <c r="R26" s="827" t="s">
        <v>51</v>
      </c>
      <c r="S26" s="828"/>
      <c r="T26" s="850">
        <f>SUM(T23:Z25)</f>
        <v>1480797748</v>
      </c>
      <c r="U26" s="851"/>
      <c r="V26" s="851"/>
      <c r="W26" s="851"/>
      <c r="X26" s="851"/>
      <c r="Y26" s="851"/>
      <c r="Z26" s="852"/>
      <c r="AA26" s="826" t="s">
        <v>1</v>
      </c>
      <c r="AB26" s="827"/>
      <c r="AC26" s="827" t="s">
        <v>53</v>
      </c>
      <c r="AD26" s="828"/>
      <c r="AE26" s="829">
        <f>I26+T26</f>
        <v>2280739460</v>
      </c>
      <c r="AF26" s="830"/>
      <c r="AG26" s="830"/>
      <c r="AH26" s="830"/>
      <c r="AI26" s="830"/>
      <c r="AJ26" s="830"/>
      <c r="AK26" s="831"/>
      <c r="AL26" s="826" t="s">
        <v>1</v>
      </c>
      <c r="AM26" s="832"/>
    </row>
    <row r="27" spans="1:40" ht="27" customHeight="1" thickTop="1" thickBot="1">
      <c r="A27" s="176"/>
      <c r="B27" s="833" t="s">
        <v>3138</v>
      </c>
      <c r="C27" s="834"/>
      <c r="D27" s="834"/>
      <c r="E27" s="834"/>
      <c r="F27" s="834"/>
      <c r="G27" s="835" t="s">
        <v>3137</v>
      </c>
      <c r="H27" s="836"/>
      <c r="I27" s="837">
        <f>ROUNDDOWN(I26*0.5*AI20,-3)</f>
        <v>399970000</v>
      </c>
      <c r="J27" s="838"/>
      <c r="K27" s="838"/>
      <c r="L27" s="838"/>
      <c r="M27" s="838"/>
      <c r="N27" s="838"/>
      <c r="O27" s="839"/>
      <c r="P27" s="840" t="s">
        <v>1</v>
      </c>
      <c r="Q27" s="841"/>
      <c r="R27" s="842"/>
      <c r="S27" s="843"/>
      <c r="T27" s="844" t="s">
        <v>37</v>
      </c>
      <c r="U27" s="845"/>
      <c r="V27" s="845"/>
      <c r="W27" s="845"/>
      <c r="X27" s="845"/>
      <c r="Y27" s="845"/>
      <c r="Z27" s="845"/>
      <c r="AA27" s="845"/>
      <c r="AB27" s="845"/>
      <c r="AC27" s="854" t="s">
        <v>52</v>
      </c>
      <c r="AD27" s="855"/>
      <c r="AE27" s="856">
        <f>AE26-I27</f>
        <v>1880769460</v>
      </c>
      <c r="AF27" s="857"/>
      <c r="AG27" s="857"/>
      <c r="AH27" s="857"/>
      <c r="AI27" s="857"/>
      <c r="AJ27" s="857"/>
      <c r="AK27" s="858"/>
      <c r="AL27" s="859" t="s">
        <v>1</v>
      </c>
      <c r="AM27" s="860"/>
      <c r="AN27" s="176"/>
    </row>
    <row r="28" spans="1:40" ht="37.5" customHeight="1" thickTop="1">
      <c r="B28" s="807" t="s">
        <v>59</v>
      </c>
      <c r="C28" s="808"/>
      <c r="D28" s="808"/>
      <c r="E28" s="808"/>
      <c r="F28" s="808"/>
      <c r="G28" s="811" t="s">
        <v>3408</v>
      </c>
      <c r="H28" s="812"/>
      <c r="I28" s="812"/>
      <c r="J28" s="812"/>
      <c r="K28" s="812"/>
      <c r="L28" s="812"/>
      <c r="M28" s="812"/>
      <c r="N28" s="812"/>
      <c r="O28" s="812"/>
      <c r="P28" s="812"/>
      <c r="Q28" s="812"/>
      <c r="R28" s="812"/>
      <c r="S28" s="812"/>
      <c r="T28" s="812"/>
      <c r="U28" s="812"/>
      <c r="V28" s="812"/>
      <c r="W28" s="812"/>
      <c r="X28" s="812"/>
      <c r="Y28" s="812"/>
      <c r="Z28" s="812"/>
      <c r="AA28" s="812"/>
      <c r="AB28" s="812"/>
      <c r="AC28" s="812"/>
      <c r="AD28" s="812"/>
      <c r="AE28" s="812"/>
      <c r="AF28" s="812"/>
      <c r="AG28" s="812"/>
      <c r="AH28" s="812"/>
      <c r="AI28" s="812"/>
      <c r="AJ28" s="812"/>
      <c r="AK28" s="812"/>
      <c r="AL28" s="812"/>
      <c r="AM28" s="813"/>
    </row>
    <row r="29" spans="1:40" ht="37.5" customHeight="1" thickBot="1">
      <c r="B29" s="809"/>
      <c r="C29" s="810"/>
      <c r="D29" s="810"/>
      <c r="E29" s="810"/>
      <c r="F29" s="810"/>
      <c r="G29" s="814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5"/>
    </row>
    <row r="30" spans="1:40" ht="37.5" customHeight="1">
      <c r="B30" s="816" t="s">
        <v>4</v>
      </c>
      <c r="C30" s="817"/>
      <c r="D30" s="817"/>
      <c r="E30" s="817"/>
      <c r="F30" s="817"/>
      <c r="G30" s="820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821"/>
      <c r="V30" s="821"/>
      <c r="W30" s="821"/>
      <c r="X30" s="821"/>
      <c r="Y30" s="821"/>
      <c r="Z30" s="821"/>
      <c r="AA30" s="821"/>
      <c r="AB30" s="821"/>
      <c r="AC30" s="821"/>
      <c r="AD30" s="821"/>
      <c r="AE30" s="821"/>
      <c r="AF30" s="821"/>
      <c r="AG30" s="821"/>
      <c r="AH30" s="821"/>
      <c r="AI30" s="821"/>
      <c r="AJ30" s="821"/>
      <c r="AK30" s="821"/>
      <c r="AL30" s="821"/>
      <c r="AM30" s="822"/>
    </row>
    <row r="31" spans="1:40" ht="37.5" customHeight="1" thickBot="1">
      <c r="B31" s="818"/>
      <c r="C31" s="819"/>
      <c r="D31" s="819"/>
      <c r="E31" s="819"/>
      <c r="F31" s="819"/>
      <c r="G31" s="823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824"/>
      <c r="U31" s="824"/>
      <c r="V31" s="824"/>
      <c r="W31" s="824"/>
      <c r="X31" s="824"/>
      <c r="Y31" s="824"/>
      <c r="Z31" s="824"/>
      <c r="AA31" s="824"/>
      <c r="AB31" s="824"/>
      <c r="AC31" s="824"/>
      <c r="AD31" s="824"/>
      <c r="AE31" s="824"/>
      <c r="AF31" s="824"/>
      <c r="AG31" s="824"/>
      <c r="AH31" s="824"/>
      <c r="AI31" s="824"/>
      <c r="AJ31" s="824"/>
      <c r="AK31" s="824"/>
      <c r="AL31" s="824"/>
      <c r="AM31" s="825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58">
    <mergeCell ref="D14:J14"/>
    <mergeCell ref="K14:V14"/>
    <mergeCell ref="D17:J17"/>
    <mergeCell ref="K17:V17"/>
    <mergeCell ref="W17:AC17"/>
    <mergeCell ref="AD17:AM17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B16:C18"/>
    <mergeCell ref="D16:J16"/>
    <mergeCell ref="K16:V16"/>
    <mergeCell ref="W16:AC16"/>
    <mergeCell ref="AD16:AM16"/>
    <mergeCell ref="D18:F18"/>
    <mergeCell ref="B13:C15"/>
    <mergeCell ref="D13:J13"/>
    <mergeCell ref="K13:V13"/>
    <mergeCell ref="W13:AC13"/>
    <mergeCell ref="AD13:AM13"/>
    <mergeCell ref="D15:F15"/>
    <mergeCell ref="M15:O15"/>
    <mergeCell ref="P15:S15"/>
    <mergeCell ref="M18:O18"/>
    <mergeCell ref="P18:S18"/>
    <mergeCell ref="U15:X15"/>
    <mergeCell ref="U18:X18"/>
    <mergeCell ref="G15:L15"/>
    <mergeCell ref="G18:L18"/>
    <mergeCell ref="Y15:AM15"/>
    <mergeCell ref="Y18:AM18"/>
    <mergeCell ref="W14:AC14"/>
    <mergeCell ref="AD14:AM14"/>
    <mergeCell ref="B21:L21"/>
    <mergeCell ref="M21:Q21"/>
    <mergeCell ref="R21:S21"/>
    <mergeCell ref="T21:Y21"/>
    <mergeCell ref="Z21:AA21"/>
    <mergeCell ref="AB21:AE21"/>
    <mergeCell ref="AL19:AM19"/>
    <mergeCell ref="B20:F20"/>
    <mergeCell ref="G20:N20"/>
    <mergeCell ref="O20:S20"/>
    <mergeCell ref="T20:AA20"/>
    <mergeCell ref="AE20:AH20"/>
    <mergeCell ref="AI20:AM20"/>
    <mergeCell ref="B19:J19"/>
    <mergeCell ref="K19:Y19"/>
    <mergeCell ref="Z19:AA19"/>
    <mergeCell ref="AB19:AD20"/>
    <mergeCell ref="AE19:AH19"/>
    <mergeCell ref="AI19:AK19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</mergeCells>
  <phoneticPr fontId="9"/>
  <dataValidations count="5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type="list" allowBlank="1" showInputMessage="1" showErrorMessage="1" sqref="AD13:AM13 AD16:AM16">
      <formula1>"（↓選択すること）,申請中,申請無し"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28575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38</xdr:col>
                    <xdr:colOff>133350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28575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38</xdr:col>
                    <xdr:colOff>133350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opLeftCell="A49" zoomScaleNormal="100" zoomScaleSheetLayoutView="70" workbookViewId="0">
      <selection activeCell="T27" sqref="T27:AB27"/>
    </sheetView>
  </sheetViews>
  <sheetFormatPr defaultRowHeight="13.5"/>
  <cols>
    <col min="1" max="1" width="4.375" style="4" customWidth="1"/>
    <col min="2" max="2" width="4.375" style="55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1" width="9" style="4"/>
    <col min="12" max="12" width="11" style="4" bestFit="1" customWidth="1"/>
    <col min="13" max="13" width="13.375" style="4" bestFit="1" customWidth="1"/>
    <col min="14" max="16384" width="9" style="4"/>
  </cols>
  <sheetData>
    <row r="1" spans="1:10" ht="18.75">
      <c r="E1" s="5"/>
      <c r="F1" s="5"/>
      <c r="G1" s="148" t="s">
        <v>109</v>
      </c>
      <c r="H1" s="5"/>
      <c r="I1" s="5"/>
      <c r="J1" s="5"/>
    </row>
    <row r="2" spans="1:10" ht="18.75">
      <c r="A2" s="1042" t="s">
        <v>127</v>
      </c>
      <c r="B2" s="1042"/>
      <c r="C2" s="1042"/>
      <c r="D2" s="1042"/>
      <c r="E2" s="1042"/>
      <c r="F2" s="1042"/>
      <c r="G2" s="1042"/>
      <c r="H2" s="5"/>
      <c r="I2" s="5"/>
      <c r="J2" s="5"/>
    </row>
    <row r="3" spans="1:10" ht="14.25" thickBot="1">
      <c r="A3" s="8"/>
      <c r="C3" s="8"/>
      <c r="D3" s="8"/>
      <c r="F3" s="180"/>
      <c r="G3" s="37"/>
    </row>
    <row r="4" spans="1:10">
      <c r="A4" s="1043" t="s">
        <v>58</v>
      </c>
      <c r="B4" s="1046" t="s">
        <v>18</v>
      </c>
      <c r="C4" s="1047"/>
      <c r="D4" s="1047"/>
      <c r="E4" s="1048"/>
      <c r="F4" s="166" t="s">
        <v>21</v>
      </c>
      <c r="G4" s="167" t="s">
        <v>22</v>
      </c>
    </row>
    <row r="5" spans="1:10" ht="17.25">
      <c r="A5" s="1044"/>
      <c r="B5" s="1049" t="s">
        <v>32</v>
      </c>
      <c r="C5" s="1052" t="s">
        <v>3377</v>
      </c>
      <c r="D5" s="1053"/>
      <c r="E5" s="1054"/>
      <c r="F5" s="191" t="s">
        <v>3213</v>
      </c>
      <c r="G5" s="40">
        <v>1281302</v>
      </c>
    </row>
    <row r="6" spans="1:10" ht="17.25">
      <c r="A6" s="1044"/>
      <c r="B6" s="1050"/>
      <c r="C6" s="1055" t="s">
        <v>3380</v>
      </c>
      <c r="D6" s="1056"/>
      <c r="E6" s="1057"/>
      <c r="F6" s="36"/>
      <c r="G6" s="41"/>
    </row>
    <row r="7" spans="1:10" ht="17.25">
      <c r="A7" s="1044"/>
      <c r="B7" s="1050"/>
      <c r="C7" s="1058"/>
      <c r="D7" s="1059"/>
      <c r="E7" s="1060"/>
      <c r="F7" s="36"/>
      <c r="G7" s="41"/>
    </row>
    <row r="8" spans="1:10" ht="17.25">
      <c r="A8" s="1044"/>
      <c r="B8" s="1050"/>
      <c r="C8" s="1058" t="s">
        <v>3409</v>
      </c>
      <c r="D8" s="1059"/>
      <c r="E8" s="1060"/>
      <c r="F8" s="36"/>
      <c r="G8" s="41"/>
    </row>
    <row r="9" spans="1:10" ht="17.25">
      <c r="A9" s="1044"/>
      <c r="B9" s="1050"/>
      <c r="C9" s="1058" t="s">
        <v>3410</v>
      </c>
      <c r="D9" s="1059"/>
      <c r="E9" s="1060"/>
      <c r="F9" s="36"/>
      <c r="G9" s="41"/>
    </row>
    <row r="10" spans="1:10" ht="17.25">
      <c r="A10" s="1044"/>
      <c r="B10" s="1051"/>
      <c r="C10" s="6"/>
      <c r="D10" s="7"/>
      <c r="E10" s="1061" t="s">
        <v>124</v>
      </c>
      <c r="F10" s="1062"/>
      <c r="G10" s="42">
        <f>SUM(G5:G9)</f>
        <v>1281302</v>
      </c>
    </row>
    <row r="11" spans="1:10" ht="17.25">
      <c r="A11" s="1044"/>
      <c r="B11" s="1063" t="s">
        <v>35</v>
      </c>
      <c r="C11" s="1055" t="s">
        <v>3377</v>
      </c>
      <c r="D11" s="1056"/>
      <c r="E11" s="1057"/>
      <c r="F11" s="192"/>
      <c r="G11" s="43">
        <v>1023198</v>
      </c>
    </row>
    <row r="12" spans="1:10" ht="17.25">
      <c r="A12" s="1044"/>
      <c r="B12" s="1064"/>
      <c r="C12" s="1055" t="s">
        <v>3381</v>
      </c>
      <c r="D12" s="1056"/>
      <c r="E12" s="1057"/>
      <c r="F12" s="36"/>
      <c r="G12" s="58"/>
    </row>
    <row r="13" spans="1:10" ht="17.25">
      <c r="A13" s="1044"/>
      <c r="B13" s="1064"/>
      <c r="C13" s="1058"/>
      <c r="D13" s="1059"/>
      <c r="E13" s="1060"/>
      <c r="F13" s="36"/>
      <c r="G13" s="58"/>
    </row>
    <row r="14" spans="1:10" ht="17.25">
      <c r="A14" s="1044"/>
      <c r="B14" s="1064"/>
      <c r="C14" s="1058"/>
      <c r="D14" s="1059"/>
      <c r="E14" s="1060"/>
      <c r="F14" s="36"/>
      <c r="G14" s="58"/>
    </row>
    <row r="15" spans="1:10" ht="17.25">
      <c r="A15" s="1044"/>
      <c r="B15" s="1064"/>
      <c r="C15" s="1055"/>
      <c r="D15" s="1056"/>
      <c r="E15" s="1057"/>
      <c r="F15" s="36"/>
      <c r="G15" s="41"/>
    </row>
    <row r="16" spans="1:10" ht="18" thickBot="1">
      <c r="A16" s="1044"/>
      <c r="B16" s="1065"/>
      <c r="C16" s="181"/>
      <c r="D16" s="8"/>
      <c r="E16" s="1066" t="s">
        <v>125</v>
      </c>
      <c r="F16" s="1067"/>
      <c r="G16" s="41">
        <f>SUM(G11:G15)</f>
        <v>1023198</v>
      </c>
    </row>
    <row r="17" spans="1:7" ht="18" thickBot="1">
      <c r="A17" s="1045"/>
      <c r="B17" s="56"/>
      <c r="C17" s="34"/>
      <c r="D17" s="34"/>
      <c r="E17" s="35"/>
      <c r="F17" s="11" t="s">
        <v>126</v>
      </c>
      <c r="G17" s="44">
        <f>G10+G16</f>
        <v>2304500</v>
      </c>
    </row>
    <row r="18" spans="1:7" ht="13.5" customHeight="1">
      <c r="A18" s="1044" t="s">
        <v>11</v>
      </c>
      <c r="B18" s="1069" t="s">
        <v>18</v>
      </c>
      <c r="C18" s="1070"/>
      <c r="D18" s="1070"/>
      <c r="E18" s="1071"/>
      <c r="F18" s="168" t="s">
        <v>21</v>
      </c>
      <c r="G18" s="169" t="s">
        <v>22</v>
      </c>
    </row>
    <row r="19" spans="1:7" ht="17.25">
      <c r="A19" s="1044"/>
      <c r="B19" s="1049" t="s">
        <v>32</v>
      </c>
      <c r="C19" s="1052" t="s">
        <v>3378</v>
      </c>
      <c r="D19" s="1053"/>
      <c r="E19" s="1054"/>
      <c r="F19" s="191" t="s">
        <v>3213</v>
      </c>
      <c r="G19" s="40">
        <v>9317170</v>
      </c>
    </row>
    <row r="20" spans="1:7" ht="17.25">
      <c r="A20" s="1044"/>
      <c r="B20" s="1050"/>
      <c r="C20" s="1055" t="s">
        <v>3404</v>
      </c>
      <c r="D20" s="1056"/>
      <c r="E20" s="1057"/>
      <c r="F20" s="192"/>
      <c r="G20" s="41"/>
    </row>
    <row r="21" spans="1:7" ht="17.25">
      <c r="A21" s="1044"/>
      <c r="B21" s="1050"/>
      <c r="C21" s="1055" t="s">
        <v>3402</v>
      </c>
      <c r="D21" s="1056"/>
      <c r="E21" s="1057"/>
      <c r="F21" s="36"/>
      <c r="G21" s="41"/>
    </row>
    <row r="22" spans="1:7" ht="17.25">
      <c r="A22" s="1044"/>
      <c r="B22" s="1050"/>
      <c r="C22" s="1055"/>
      <c r="D22" s="1056"/>
      <c r="E22" s="1057"/>
      <c r="F22" s="36"/>
      <c r="G22" s="41"/>
    </row>
    <row r="23" spans="1:7" ht="17.25">
      <c r="A23" s="1044"/>
      <c r="B23" s="1050"/>
      <c r="C23" s="1055" t="s">
        <v>3379</v>
      </c>
      <c r="D23" s="1056"/>
      <c r="E23" s="1057"/>
      <c r="F23" s="192" t="s">
        <v>3213</v>
      </c>
      <c r="G23" s="41">
        <v>2889147</v>
      </c>
    </row>
    <row r="24" spans="1:7" ht="17.25">
      <c r="A24" s="1044"/>
      <c r="B24" s="1050"/>
      <c r="C24" s="1055" t="s">
        <v>3405</v>
      </c>
      <c r="D24" s="1056"/>
      <c r="E24" s="1057"/>
      <c r="F24" s="36"/>
      <c r="G24" s="41"/>
    </row>
    <row r="25" spans="1:7" ht="17.25">
      <c r="A25" s="1044"/>
      <c r="B25" s="1050"/>
      <c r="C25" s="1055" t="s">
        <v>3403</v>
      </c>
      <c r="D25" s="1056"/>
      <c r="E25" s="1057"/>
      <c r="F25" s="36"/>
      <c r="G25" s="41"/>
    </row>
    <row r="26" spans="1:7" ht="17.25">
      <c r="A26" s="1044"/>
      <c r="B26" s="1050"/>
      <c r="C26" s="1055"/>
      <c r="D26" s="1056"/>
      <c r="E26" s="1057"/>
      <c r="F26" s="36"/>
      <c r="G26" s="41"/>
    </row>
    <row r="27" spans="1:7" ht="17.25">
      <c r="A27" s="1044"/>
      <c r="B27" s="1050"/>
      <c r="C27" s="1055" t="s">
        <v>3411</v>
      </c>
      <c r="D27" s="1056"/>
      <c r="E27" s="1057"/>
      <c r="F27" s="36"/>
      <c r="G27" s="41"/>
    </row>
    <row r="28" spans="1:7" ht="17.25">
      <c r="A28" s="1044"/>
      <c r="B28" s="1051"/>
      <c r="C28" s="473"/>
      <c r="D28" s="8"/>
      <c r="E28" s="1066" t="s">
        <v>128</v>
      </c>
      <c r="F28" s="1062"/>
      <c r="G28" s="42">
        <f>SUM(G19:G23)</f>
        <v>12206317</v>
      </c>
    </row>
    <row r="29" spans="1:7" ht="17.25">
      <c r="A29" s="1044"/>
      <c r="B29" s="1063" t="s">
        <v>35</v>
      </c>
      <c r="C29" s="1072" t="s">
        <v>3378</v>
      </c>
      <c r="D29" s="1073"/>
      <c r="E29" s="1074"/>
      <c r="F29" s="36"/>
      <c r="G29" s="43"/>
    </row>
    <row r="30" spans="1:7" ht="17.25">
      <c r="A30" s="1044"/>
      <c r="B30" s="1064"/>
      <c r="C30" s="1055" t="s">
        <v>3406</v>
      </c>
      <c r="D30" s="1056"/>
      <c r="E30" s="1057"/>
      <c r="F30" s="36"/>
      <c r="G30" s="58">
        <v>14218645</v>
      </c>
    </row>
    <row r="31" spans="1:7" ht="17.25">
      <c r="A31" s="1044"/>
      <c r="B31" s="1064"/>
      <c r="C31" s="1055"/>
      <c r="D31" s="1056"/>
      <c r="E31" s="1057"/>
      <c r="F31" s="36"/>
      <c r="G31" s="58"/>
    </row>
    <row r="32" spans="1:7" ht="17.25">
      <c r="A32" s="1044"/>
      <c r="B32" s="1064"/>
      <c r="C32" s="1055" t="s">
        <v>3379</v>
      </c>
      <c r="D32" s="1056"/>
      <c r="E32" s="1057"/>
      <c r="F32" s="36"/>
      <c r="G32" s="58"/>
    </row>
    <row r="33" spans="1:7" ht="17.25">
      <c r="A33" s="1044"/>
      <c r="B33" s="1064"/>
      <c r="C33" s="1055" t="s">
        <v>3407</v>
      </c>
      <c r="D33" s="1056"/>
      <c r="E33" s="1057"/>
      <c r="F33" s="36"/>
      <c r="G33" s="58">
        <v>4409038</v>
      </c>
    </row>
    <row r="34" spans="1:7" ht="17.25">
      <c r="A34" s="1044"/>
      <c r="B34" s="1064"/>
      <c r="C34" s="1055"/>
      <c r="D34" s="1056"/>
      <c r="E34" s="1057"/>
      <c r="F34" s="36"/>
      <c r="G34" s="58"/>
    </row>
    <row r="35" spans="1:7" ht="18" thickBot="1">
      <c r="A35" s="1044"/>
      <c r="B35" s="1065"/>
      <c r="C35" s="181"/>
      <c r="D35" s="8"/>
      <c r="E35" s="1066" t="s">
        <v>129</v>
      </c>
      <c r="F35" s="1067"/>
      <c r="G35" s="41">
        <f>SUM(G29:G34)</f>
        <v>18627683</v>
      </c>
    </row>
    <row r="36" spans="1:7" ht="18" thickBot="1">
      <c r="A36" s="1068"/>
      <c r="B36" s="57"/>
      <c r="C36" s="9"/>
      <c r="D36" s="9"/>
      <c r="E36" s="10"/>
      <c r="F36" s="11" t="s">
        <v>130</v>
      </c>
      <c r="G36" s="44">
        <f>G28+G35</f>
        <v>30834000</v>
      </c>
    </row>
    <row r="37" spans="1:7">
      <c r="A37" s="1086" t="s">
        <v>10</v>
      </c>
      <c r="B37" s="1088" t="s">
        <v>2</v>
      </c>
      <c r="C37" s="1089"/>
      <c r="D37" s="1092" t="s">
        <v>19</v>
      </c>
      <c r="E37" s="1093"/>
      <c r="F37" s="170" t="s">
        <v>20</v>
      </c>
      <c r="G37" s="171" t="s">
        <v>22</v>
      </c>
    </row>
    <row r="38" spans="1:7" ht="17.25" customHeight="1">
      <c r="A38" s="1087"/>
      <c r="B38" s="1049" t="s">
        <v>32</v>
      </c>
      <c r="C38" s="33" t="s">
        <v>3214</v>
      </c>
      <c r="D38" s="1058" t="s">
        <v>3387</v>
      </c>
      <c r="E38" s="1060"/>
      <c r="F38" s="12"/>
      <c r="G38" s="40"/>
    </row>
    <row r="39" spans="1:7" ht="17.25">
      <c r="A39" s="1087"/>
      <c r="B39" s="1050"/>
      <c r="C39" s="457" t="s">
        <v>3299</v>
      </c>
      <c r="D39" s="1058" t="s">
        <v>3388</v>
      </c>
      <c r="E39" s="1060"/>
      <c r="F39" s="13"/>
      <c r="G39" s="41">
        <v>417641090</v>
      </c>
    </row>
    <row r="40" spans="1:7" ht="17.25">
      <c r="A40" s="1087"/>
      <c r="B40" s="1050"/>
      <c r="C40" s="193"/>
      <c r="D40" s="1058"/>
      <c r="E40" s="1060"/>
      <c r="F40" s="13"/>
      <c r="G40" s="41"/>
    </row>
    <row r="41" spans="1:7" ht="17.25">
      <c r="A41" s="1087"/>
      <c r="B41" s="1050"/>
      <c r="C41" s="181" t="s">
        <v>3382</v>
      </c>
      <c r="D41" s="1077" t="s">
        <v>3389</v>
      </c>
      <c r="E41" s="1078"/>
      <c r="F41" s="13"/>
      <c r="G41" s="41"/>
    </row>
    <row r="42" spans="1:7" ht="17.25">
      <c r="A42" s="1087"/>
      <c r="B42" s="1050"/>
      <c r="C42" s="181"/>
      <c r="D42" s="1058" t="s">
        <v>3390</v>
      </c>
      <c r="E42" s="1060"/>
      <c r="F42" s="13"/>
      <c r="G42" s="41">
        <v>156408115</v>
      </c>
    </row>
    <row r="43" spans="1:7" ht="17.25">
      <c r="A43" s="1087"/>
      <c r="B43" s="1050"/>
      <c r="C43" s="181"/>
      <c r="D43" s="1058"/>
      <c r="E43" s="1060"/>
      <c r="F43" s="13"/>
      <c r="G43" s="41"/>
    </row>
    <row r="44" spans="1:7" ht="17.25">
      <c r="A44" s="1087"/>
      <c r="B44" s="1050"/>
      <c r="C44" s="473" t="s">
        <v>3383</v>
      </c>
      <c r="D44" s="1077" t="s">
        <v>3391</v>
      </c>
      <c r="E44" s="1078"/>
      <c r="F44" s="13"/>
      <c r="G44" s="41"/>
    </row>
    <row r="45" spans="1:7" ht="17.25">
      <c r="A45" s="1087"/>
      <c r="B45" s="1050"/>
      <c r="C45" s="193"/>
      <c r="D45" s="1058" t="s">
        <v>3392</v>
      </c>
      <c r="E45" s="1060"/>
      <c r="F45" s="13"/>
      <c r="G45" s="41">
        <v>183187621</v>
      </c>
    </row>
    <row r="46" spans="1:7" ht="17.25">
      <c r="A46" s="1087"/>
      <c r="B46" s="1050"/>
      <c r="C46" s="193"/>
      <c r="D46" s="1058"/>
      <c r="E46" s="1060"/>
      <c r="F46" s="13"/>
      <c r="G46" s="41"/>
    </row>
    <row r="47" spans="1:7" ht="17.25">
      <c r="A47" s="1087"/>
      <c r="B47" s="1050"/>
      <c r="C47" s="193" t="s">
        <v>3384</v>
      </c>
      <c r="D47" s="1077" t="s">
        <v>3393</v>
      </c>
      <c r="E47" s="1078"/>
      <c r="F47" s="13"/>
      <c r="G47" s="41"/>
    </row>
    <row r="48" spans="1:7" ht="17.25">
      <c r="A48" s="1087"/>
      <c r="B48" s="1050"/>
      <c r="C48" s="181"/>
      <c r="D48" s="1058" t="s">
        <v>3394</v>
      </c>
      <c r="E48" s="1060"/>
      <c r="F48" s="13"/>
      <c r="G48" s="41">
        <v>47690060</v>
      </c>
    </row>
    <row r="49" spans="1:13" ht="17.25">
      <c r="A49" s="1087"/>
      <c r="B49" s="1050"/>
      <c r="C49" s="181"/>
      <c r="D49" s="1058"/>
      <c r="E49" s="1060"/>
      <c r="F49" s="13"/>
      <c r="G49" s="41"/>
    </row>
    <row r="50" spans="1:13" ht="17.25">
      <c r="A50" s="1087"/>
      <c r="B50" s="1050"/>
      <c r="C50" s="473" t="s">
        <v>3385</v>
      </c>
      <c r="D50" s="1077" t="s">
        <v>3395</v>
      </c>
      <c r="E50" s="1078"/>
      <c r="F50" s="13"/>
      <c r="G50" s="41"/>
    </row>
    <row r="51" spans="1:13" ht="17.25">
      <c r="A51" s="1087"/>
      <c r="B51" s="1050"/>
      <c r="C51" s="473"/>
      <c r="D51" s="1058" t="s">
        <v>3396</v>
      </c>
      <c r="E51" s="1060"/>
      <c r="F51" s="13"/>
      <c r="G51" s="41">
        <v>5403786</v>
      </c>
    </row>
    <row r="52" spans="1:13" ht="17.25">
      <c r="A52" s="1087"/>
      <c r="B52" s="1050"/>
      <c r="C52" s="473"/>
      <c r="D52" s="1058"/>
      <c r="E52" s="1060"/>
      <c r="F52" s="13"/>
      <c r="G52" s="41"/>
    </row>
    <row r="53" spans="1:13" ht="17.25">
      <c r="A53" s="1087"/>
      <c r="B53" s="1050"/>
      <c r="C53" s="181"/>
      <c r="D53" s="1055"/>
      <c r="E53" s="1057"/>
      <c r="F53" s="13"/>
      <c r="G53" s="41"/>
      <c r="M53" s="39"/>
    </row>
    <row r="54" spans="1:13" ht="17.25">
      <c r="A54" s="1087"/>
      <c r="B54" s="1050"/>
      <c r="C54" s="181"/>
      <c r="D54" s="1090" t="s">
        <v>3215</v>
      </c>
      <c r="E54" s="1091"/>
      <c r="F54" s="13"/>
      <c r="G54" s="197">
        <v>-23876579</v>
      </c>
    </row>
    <row r="55" spans="1:13" ht="17.25">
      <c r="A55" s="1087"/>
      <c r="B55" s="1050"/>
      <c r="C55" s="14"/>
      <c r="D55" s="1055"/>
      <c r="E55" s="1057"/>
      <c r="F55" s="13"/>
      <c r="G55" s="41"/>
    </row>
    <row r="56" spans="1:13" ht="17.25">
      <c r="A56" s="1087"/>
      <c r="B56" s="1051"/>
      <c r="C56" s="6"/>
      <c r="D56" s="6"/>
      <c r="E56" s="1061" t="s">
        <v>131</v>
      </c>
      <c r="F56" s="1062"/>
      <c r="G56" s="42">
        <f>SUM(G38:G55)</f>
        <v>786454093</v>
      </c>
    </row>
    <row r="57" spans="1:13" ht="17.25" customHeight="1">
      <c r="A57" s="1087"/>
      <c r="B57" s="1064" t="s">
        <v>35</v>
      </c>
      <c r="C57" s="182" t="s">
        <v>3214</v>
      </c>
      <c r="D57" s="1055" t="s">
        <v>3397</v>
      </c>
      <c r="E57" s="1057"/>
      <c r="F57" s="15"/>
      <c r="G57" s="41">
        <v>637349134</v>
      </c>
    </row>
    <row r="58" spans="1:13" ht="17.25">
      <c r="A58" s="1087"/>
      <c r="B58" s="1064"/>
      <c r="C58" s="194"/>
      <c r="D58" s="1055"/>
      <c r="E58" s="1057"/>
      <c r="F58" s="15"/>
      <c r="G58" s="41"/>
    </row>
    <row r="59" spans="1:13" ht="17.25">
      <c r="A59" s="1087"/>
      <c r="B59" s="1064"/>
      <c r="C59" s="194" t="s">
        <v>3382</v>
      </c>
      <c r="D59" s="1055" t="s">
        <v>3398</v>
      </c>
      <c r="E59" s="1057"/>
      <c r="F59" s="15"/>
      <c r="G59" s="41">
        <v>238689581</v>
      </c>
    </row>
    <row r="60" spans="1:13" ht="17.25">
      <c r="A60" s="1087"/>
      <c r="B60" s="1064"/>
      <c r="C60" s="194"/>
      <c r="D60" s="1055"/>
      <c r="E60" s="1057"/>
      <c r="F60" s="15"/>
      <c r="G60" s="41"/>
    </row>
    <row r="61" spans="1:13" ht="17.25">
      <c r="A61" s="1087"/>
      <c r="B61" s="1064"/>
      <c r="C61" s="194" t="s">
        <v>3383</v>
      </c>
      <c r="D61" s="1055" t="s">
        <v>3399</v>
      </c>
      <c r="E61" s="1057"/>
      <c r="F61" s="15"/>
      <c r="G61" s="41">
        <v>279556955</v>
      </c>
    </row>
    <row r="62" spans="1:13" ht="17.25">
      <c r="A62" s="1087"/>
      <c r="B62" s="1064"/>
      <c r="C62" s="194"/>
      <c r="D62" s="1055"/>
      <c r="E62" s="1057"/>
      <c r="F62" s="15"/>
      <c r="G62" s="41"/>
    </row>
    <row r="63" spans="1:13" ht="17.25">
      <c r="A63" s="1087"/>
      <c r="B63" s="1064"/>
      <c r="C63" s="182" t="s">
        <v>3384</v>
      </c>
      <c r="D63" s="1055" t="s">
        <v>3400</v>
      </c>
      <c r="E63" s="1057"/>
      <c r="F63" s="15"/>
      <c r="G63" s="41">
        <v>72778324</v>
      </c>
    </row>
    <row r="64" spans="1:13" ht="17.25">
      <c r="A64" s="1087"/>
      <c r="B64" s="1064"/>
      <c r="C64" s="182"/>
      <c r="D64" s="1055"/>
      <c r="E64" s="1057"/>
      <c r="F64" s="15"/>
      <c r="G64" s="41"/>
    </row>
    <row r="65" spans="1:7" ht="17.25">
      <c r="A65" s="1087"/>
      <c r="B65" s="1064"/>
      <c r="C65" s="194" t="s">
        <v>3385</v>
      </c>
      <c r="D65" s="1055" t="s">
        <v>3401</v>
      </c>
      <c r="E65" s="1057"/>
      <c r="F65" s="15"/>
      <c r="G65" s="41">
        <v>8246550</v>
      </c>
    </row>
    <row r="66" spans="1:7" ht="17.25">
      <c r="A66" s="1087"/>
      <c r="B66" s="1064"/>
      <c r="C66" s="194"/>
      <c r="D66" s="1055"/>
      <c r="E66" s="1057"/>
      <c r="F66" s="15"/>
      <c r="G66" s="41"/>
    </row>
    <row r="67" spans="1:7" ht="17.25">
      <c r="A67" s="1087"/>
      <c r="B67" s="1064"/>
      <c r="C67" s="194" t="s">
        <v>3386</v>
      </c>
      <c r="D67" s="1055"/>
      <c r="E67" s="1057"/>
      <c r="F67" s="15"/>
      <c r="G67" s="41">
        <v>200649744</v>
      </c>
    </row>
    <row r="68" spans="1:7" ht="17.25">
      <c r="A68" s="1087"/>
      <c r="B68" s="1064"/>
      <c r="C68" s="182"/>
      <c r="D68" s="1075"/>
      <c r="E68" s="1076"/>
      <c r="F68" s="15"/>
      <c r="G68" s="41"/>
    </row>
    <row r="69" spans="1:7" ht="17.25">
      <c r="A69" s="1087"/>
      <c r="B69" s="1064"/>
      <c r="C69" s="182"/>
      <c r="D69" s="1075"/>
      <c r="E69" s="1076"/>
      <c r="F69" s="15"/>
      <c r="G69" s="41"/>
    </row>
    <row r="70" spans="1:7" ht="17.25">
      <c r="A70" s="1087"/>
      <c r="B70" s="1064"/>
      <c r="C70" s="182"/>
      <c r="D70" s="1083" t="s">
        <v>3215</v>
      </c>
      <c r="E70" s="1084"/>
      <c r="F70" s="15"/>
      <c r="G70" s="198">
        <v>23876579</v>
      </c>
    </row>
    <row r="71" spans="1:7" ht="17.25">
      <c r="A71" s="1087"/>
      <c r="B71" s="1064"/>
      <c r="C71" s="14"/>
      <c r="D71" s="1055"/>
      <c r="E71" s="1057"/>
      <c r="F71" s="13"/>
      <c r="G71" s="41"/>
    </row>
    <row r="72" spans="1:7" ht="18" thickBot="1">
      <c r="A72" s="1087"/>
      <c r="B72" s="1065"/>
      <c r="C72" s="16"/>
      <c r="D72" s="181"/>
      <c r="E72" s="1066" t="s">
        <v>132</v>
      </c>
      <c r="F72" s="1085"/>
      <c r="G72" s="45">
        <f>SUM(G57:G71)</f>
        <v>1461146867</v>
      </c>
    </row>
    <row r="73" spans="1:7" ht="18" thickBot="1">
      <c r="A73" s="59"/>
      <c r="B73" s="57"/>
      <c r="C73" s="9"/>
      <c r="D73" s="9"/>
      <c r="E73" s="9"/>
      <c r="F73" s="11" t="s">
        <v>133</v>
      </c>
      <c r="G73" s="46">
        <f>G56+G72</f>
        <v>2247600960</v>
      </c>
    </row>
    <row r="74" spans="1:7" ht="13.5" customHeight="1" thickBot="1">
      <c r="A74" s="1079"/>
      <c r="B74" s="1080"/>
      <c r="C74" s="1081"/>
      <c r="D74" s="1082"/>
      <c r="E74" s="17"/>
      <c r="F74" s="18" t="s">
        <v>134</v>
      </c>
      <c r="G74" s="47">
        <f>G17+G36+G73</f>
        <v>2280739460</v>
      </c>
    </row>
    <row r="75" spans="1:7" ht="17.25" customHeight="1">
      <c r="C75" s="8"/>
      <c r="D75" s="8"/>
      <c r="E75" s="8"/>
      <c r="F75" s="8"/>
      <c r="G75" s="38"/>
    </row>
    <row r="76" spans="1:7">
      <c r="C76" s="8"/>
      <c r="D76" s="8"/>
      <c r="E76" s="8"/>
      <c r="F76" s="8"/>
      <c r="G76" s="38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D50:E50"/>
    <mergeCell ref="D51:E51"/>
    <mergeCell ref="D52:E52"/>
    <mergeCell ref="C33:E33"/>
    <mergeCell ref="D38:E38"/>
    <mergeCell ref="D39:E39"/>
    <mergeCell ref="D43:E43"/>
    <mergeCell ref="D44:E44"/>
    <mergeCell ref="D37:E37"/>
    <mergeCell ref="D41:E41"/>
    <mergeCell ref="C27:E27"/>
    <mergeCell ref="C24:E24"/>
    <mergeCell ref="C26:E26"/>
    <mergeCell ref="C31:E31"/>
    <mergeCell ref="C32:E32"/>
    <mergeCell ref="A74:D74"/>
    <mergeCell ref="D70:E70"/>
    <mergeCell ref="D71:E71"/>
    <mergeCell ref="E72:F72"/>
    <mergeCell ref="B57:B72"/>
    <mergeCell ref="A37:A72"/>
    <mergeCell ref="B37:C37"/>
    <mergeCell ref="D45:E45"/>
    <mergeCell ref="D46:E46"/>
    <mergeCell ref="B38:B56"/>
    <mergeCell ref="D42:E42"/>
    <mergeCell ref="D69:E69"/>
    <mergeCell ref="D54:E54"/>
    <mergeCell ref="D55:E55"/>
    <mergeCell ref="E56:F56"/>
    <mergeCell ref="D65:E65"/>
    <mergeCell ref="D68:E68"/>
    <mergeCell ref="D40:E40"/>
    <mergeCell ref="D67:E67"/>
    <mergeCell ref="D59:E59"/>
    <mergeCell ref="D60:E60"/>
    <mergeCell ref="D66:E66"/>
    <mergeCell ref="D61:E61"/>
    <mergeCell ref="D63:E63"/>
    <mergeCell ref="D62:E62"/>
    <mergeCell ref="D49:E49"/>
    <mergeCell ref="D53:E53"/>
    <mergeCell ref="D48:E48"/>
    <mergeCell ref="D57:E57"/>
    <mergeCell ref="D58:E58"/>
    <mergeCell ref="D64:E64"/>
    <mergeCell ref="D47:E47"/>
    <mergeCell ref="E16:F16"/>
    <mergeCell ref="A18:A36"/>
    <mergeCell ref="B18:E18"/>
    <mergeCell ref="B19:B28"/>
    <mergeCell ref="C19:E19"/>
    <mergeCell ref="C20:E20"/>
    <mergeCell ref="C21:E21"/>
    <mergeCell ref="C22:E22"/>
    <mergeCell ref="C23:E23"/>
    <mergeCell ref="E28:F28"/>
    <mergeCell ref="B29:B35"/>
    <mergeCell ref="C29:E29"/>
    <mergeCell ref="C30:E30"/>
    <mergeCell ref="C25:E25"/>
    <mergeCell ref="C34:E34"/>
    <mergeCell ref="E35:F35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topLeftCell="A4" zoomScaleNormal="100" zoomScaleSheetLayoutView="100" workbookViewId="0">
      <selection activeCell="T27" sqref="T27:AB27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bestFit="1" customWidth="1"/>
    <col min="9" max="9" width="14.75" style="63" bestFit="1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110</v>
      </c>
    </row>
    <row r="2" spans="2:10" ht="13.5" customHeight="1">
      <c r="B2" s="1095" t="s">
        <v>117</v>
      </c>
      <c r="C2" s="1095"/>
      <c r="D2" s="1095"/>
      <c r="E2" s="1095"/>
      <c r="F2" s="1095"/>
      <c r="G2" s="1095"/>
      <c r="H2" s="1095"/>
      <c r="I2" s="1095"/>
      <c r="J2" s="1095"/>
    </row>
    <row r="3" spans="2:10" ht="13.5" customHeight="1">
      <c r="B3" s="1095"/>
      <c r="C3" s="1095"/>
      <c r="D3" s="1095"/>
      <c r="E3" s="1095"/>
      <c r="F3" s="1095"/>
      <c r="G3" s="1095"/>
      <c r="H3" s="1095"/>
      <c r="I3" s="1095"/>
      <c r="J3" s="1095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111</v>
      </c>
      <c r="C6" s="165"/>
      <c r="D6" s="69" t="s">
        <v>113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112</v>
      </c>
      <c r="C7" s="161"/>
      <c r="D7" s="72" t="s">
        <v>136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63</v>
      </c>
      <c r="C8" s="163"/>
      <c r="D8" s="74" t="s">
        <v>114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96"/>
      <c r="C9" s="1096"/>
      <c r="H9" s="77"/>
      <c r="I9" s="77"/>
    </row>
    <row r="10" spans="2:10" s="64" customFormat="1" ht="15" customHeight="1">
      <c r="B10" s="1097" t="s">
        <v>64</v>
      </c>
      <c r="C10" s="1098"/>
      <c r="D10" s="142" t="s">
        <v>65</v>
      </c>
      <c r="E10" s="1099" t="s">
        <v>66</v>
      </c>
      <c r="F10" s="1099"/>
      <c r="G10" s="142" t="s">
        <v>67</v>
      </c>
      <c r="H10" s="78" t="s">
        <v>68</v>
      </c>
      <c r="I10" s="1099" t="s">
        <v>69</v>
      </c>
      <c r="J10" s="1100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70</v>
      </c>
      <c r="C13" s="89" t="s">
        <v>115</v>
      </c>
      <c r="D13" s="67" t="s">
        <v>3207</v>
      </c>
      <c r="E13" s="464">
        <v>3889</v>
      </c>
      <c r="F13" s="67" t="s">
        <v>71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72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73</v>
      </c>
      <c r="D16" s="93" t="s">
        <v>137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74</v>
      </c>
      <c r="C17" s="89" t="s">
        <v>75</v>
      </c>
      <c r="D17" s="67" t="s">
        <v>92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76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77</v>
      </c>
      <c r="C19" s="89" t="s">
        <v>78</v>
      </c>
      <c r="D19" s="67"/>
      <c r="E19" s="67"/>
      <c r="F19" s="67"/>
      <c r="G19" s="67"/>
      <c r="H19" s="90"/>
      <c r="I19" s="90"/>
      <c r="J19" s="91"/>
    </row>
    <row r="20" spans="2:10" s="66" customFormat="1" ht="15" customHeight="1">
      <c r="B20" s="88"/>
      <c r="C20" s="72" t="s">
        <v>79</v>
      </c>
      <c r="D20" s="73"/>
      <c r="E20" s="73"/>
      <c r="F20" s="73"/>
      <c r="G20" s="96"/>
      <c r="H20" s="97"/>
      <c r="I20" s="97"/>
      <c r="J20" s="98"/>
    </row>
    <row r="21" spans="2:10" s="66" customFormat="1" ht="15" customHeight="1">
      <c r="B21" s="88" t="s">
        <v>80</v>
      </c>
      <c r="C21" s="99" t="s">
        <v>81</v>
      </c>
      <c r="D21" s="100"/>
      <c r="E21" s="100"/>
      <c r="F21" s="100"/>
      <c r="G21" s="100"/>
      <c r="H21" s="101">
        <f>G16*G17</f>
        <v>188.9</v>
      </c>
      <c r="I21" s="102"/>
      <c r="J21" s="103"/>
    </row>
    <row r="22" spans="2:10" s="66" customFormat="1" ht="15" customHeight="1">
      <c r="B22" s="104"/>
      <c r="C22" s="105"/>
      <c r="D22" s="106"/>
      <c r="E22" s="106"/>
      <c r="F22" s="106"/>
      <c r="G22" s="1094" t="s">
        <v>82</v>
      </c>
      <c r="H22" s="1094"/>
      <c r="I22" s="107">
        <f>E13*H21*1000</f>
        <v>734632100</v>
      </c>
      <c r="J22" s="147" t="s">
        <v>1</v>
      </c>
    </row>
    <row r="23" spans="2:10" s="66" customFormat="1" ht="15" customHeight="1">
      <c r="B23" s="108"/>
      <c r="C23" s="109" t="s">
        <v>3300</v>
      </c>
      <c r="D23" s="70"/>
      <c r="E23" s="70"/>
      <c r="F23" s="70"/>
      <c r="G23" s="70"/>
      <c r="H23" s="110"/>
      <c r="I23" s="110"/>
      <c r="J23" s="111"/>
    </row>
    <row r="24" spans="2:10" s="66" customFormat="1" ht="15" customHeight="1">
      <c r="B24" s="112"/>
      <c r="C24" s="72" t="s">
        <v>93</v>
      </c>
      <c r="D24" s="113"/>
      <c r="E24" s="114">
        <v>1000</v>
      </c>
      <c r="F24" s="115" t="s">
        <v>71</v>
      </c>
      <c r="G24" s="116">
        <v>2.2999999999999998</v>
      </c>
      <c r="H24" s="117">
        <f>E24*G24*1000</f>
        <v>2300000</v>
      </c>
      <c r="I24" s="118"/>
      <c r="J24" s="98"/>
    </row>
    <row r="25" spans="2:10" s="66" customFormat="1" ht="15" customHeight="1">
      <c r="B25" s="112"/>
      <c r="C25" s="72" t="s">
        <v>94</v>
      </c>
      <c r="D25" s="113" t="s">
        <v>95</v>
      </c>
      <c r="E25" s="114">
        <v>1</v>
      </c>
      <c r="F25" s="115" t="s">
        <v>96</v>
      </c>
      <c r="G25" s="116"/>
      <c r="H25" s="117">
        <f>29.9*20*3*1000</f>
        <v>1794000</v>
      </c>
      <c r="I25" s="118" t="s">
        <v>97</v>
      </c>
      <c r="J25" s="98"/>
    </row>
    <row r="26" spans="2:10" s="66" customFormat="1" ht="15" customHeight="1">
      <c r="B26" s="112"/>
      <c r="C26" s="72" t="s">
        <v>98</v>
      </c>
      <c r="D26" s="113" t="s">
        <v>99</v>
      </c>
      <c r="E26" s="114">
        <v>1</v>
      </c>
      <c r="F26" s="115" t="s">
        <v>96</v>
      </c>
      <c r="G26" s="116"/>
      <c r="H26" s="117">
        <v>7560000</v>
      </c>
      <c r="I26" s="118" t="s">
        <v>100</v>
      </c>
      <c r="J26" s="98"/>
    </row>
    <row r="27" spans="2:10" s="66" customFormat="1" ht="15" customHeight="1">
      <c r="B27" s="112"/>
      <c r="C27" s="196" t="s">
        <v>3216</v>
      </c>
      <c r="D27" s="120"/>
      <c r="E27" s="114">
        <v>1</v>
      </c>
      <c r="F27" s="115" t="s">
        <v>96</v>
      </c>
      <c r="G27" s="120"/>
      <c r="H27" s="188">
        <v>37800000</v>
      </c>
      <c r="I27" s="121"/>
      <c r="J27" s="98"/>
    </row>
    <row r="28" spans="2:10" s="66" customFormat="1" ht="15" customHeight="1">
      <c r="B28" s="112" t="s">
        <v>83</v>
      </c>
      <c r="C28" s="196" t="s">
        <v>3217</v>
      </c>
      <c r="D28" s="120"/>
      <c r="E28" s="114">
        <v>1</v>
      </c>
      <c r="F28" s="115" t="s">
        <v>96</v>
      </c>
      <c r="G28" s="120"/>
      <c r="H28" s="188">
        <v>4320000</v>
      </c>
      <c r="I28" s="121"/>
      <c r="J28" s="98"/>
    </row>
    <row r="29" spans="2:10" s="66" customFormat="1" ht="15" customHeight="1">
      <c r="B29" s="112"/>
      <c r="C29" s="72"/>
      <c r="D29" s="113"/>
      <c r="E29" s="114"/>
      <c r="F29" s="115"/>
      <c r="G29" s="116"/>
      <c r="H29" s="122" t="s">
        <v>84</v>
      </c>
      <c r="I29" s="123">
        <f>SUM(H24:H28)</f>
        <v>53774000</v>
      </c>
      <c r="J29" s="98"/>
    </row>
    <row r="30" spans="2:10" s="66" customFormat="1" ht="15" customHeight="1">
      <c r="B30" s="112" t="s">
        <v>85</v>
      </c>
      <c r="C30" s="124" t="s">
        <v>86</v>
      </c>
      <c r="D30" s="73"/>
      <c r="E30" s="125"/>
      <c r="F30" s="73"/>
      <c r="G30" s="125"/>
      <c r="H30" s="97"/>
      <c r="I30" s="97"/>
      <c r="J30" s="98"/>
    </row>
    <row r="31" spans="2:10" s="66" customFormat="1" ht="15" customHeight="1">
      <c r="B31" s="112"/>
      <c r="C31" s="72" t="s">
        <v>102</v>
      </c>
      <c r="D31" s="113" t="s">
        <v>103</v>
      </c>
      <c r="E31" s="114">
        <v>100</v>
      </c>
      <c r="F31" s="115" t="s">
        <v>101</v>
      </c>
      <c r="G31" s="116">
        <v>23.6</v>
      </c>
      <c r="H31" s="117">
        <f>E31*G31*1000</f>
        <v>2360000</v>
      </c>
      <c r="I31" s="118"/>
      <c r="J31" s="98"/>
    </row>
    <row r="32" spans="2:10" s="66" customFormat="1" ht="15" customHeight="1">
      <c r="B32" s="112" t="s">
        <v>74</v>
      </c>
      <c r="C32" s="72"/>
      <c r="D32" s="113"/>
      <c r="E32" s="114"/>
      <c r="F32" s="115"/>
      <c r="G32" s="116"/>
      <c r="H32" s="117"/>
      <c r="I32" s="1103"/>
      <c r="J32" s="1104"/>
    </row>
    <row r="33" spans="2:10" s="66" customFormat="1" ht="15" customHeight="1">
      <c r="B33" s="112"/>
      <c r="C33" s="187"/>
      <c r="D33" s="120"/>
      <c r="E33" s="1108"/>
      <c r="F33" s="1109"/>
      <c r="G33" s="120"/>
      <c r="H33" s="188"/>
      <c r="I33" s="121"/>
      <c r="J33" s="98"/>
    </row>
    <row r="34" spans="2:10" s="66" customFormat="1" ht="15" customHeight="1">
      <c r="B34" s="112" t="s">
        <v>77</v>
      </c>
      <c r="C34" s="119"/>
      <c r="D34" s="120"/>
      <c r="E34" s="1108"/>
      <c r="F34" s="1109"/>
      <c r="G34" s="120"/>
      <c r="H34" s="120"/>
      <c r="I34" s="121"/>
      <c r="J34" s="126"/>
    </row>
    <row r="35" spans="2:10" s="66" customFormat="1" ht="15" customHeight="1">
      <c r="B35" s="112"/>
      <c r="C35" s="92"/>
      <c r="D35" s="127"/>
      <c r="E35" s="128"/>
      <c r="F35" s="129"/>
      <c r="G35" s="130"/>
      <c r="H35" s="122" t="s">
        <v>87</v>
      </c>
      <c r="I35" s="123">
        <f>SUM(H31:H34)</f>
        <v>2360000</v>
      </c>
      <c r="J35" s="91"/>
    </row>
    <row r="36" spans="2:10" s="66" customFormat="1" ht="15" customHeight="1">
      <c r="B36" s="112" t="s">
        <v>80</v>
      </c>
      <c r="C36" s="124" t="s">
        <v>88</v>
      </c>
      <c r="D36" s="73"/>
      <c r="E36" s="125"/>
      <c r="F36" s="73"/>
      <c r="G36" s="125"/>
      <c r="H36" s="97"/>
      <c r="I36" s="97"/>
      <c r="J36" s="98"/>
    </row>
    <row r="37" spans="2:10" s="66" customFormat="1" ht="15" customHeight="1">
      <c r="B37" s="112"/>
      <c r="C37" s="72" t="s">
        <v>104</v>
      </c>
      <c r="D37" s="113"/>
      <c r="E37" s="114">
        <v>1</v>
      </c>
      <c r="F37" s="115" t="s">
        <v>105</v>
      </c>
      <c r="G37" s="131">
        <v>3010</v>
      </c>
      <c r="H37" s="117">
        <f>E37*G37*1000</f>
        <v>3010000</v>
      </c>
      <c r="I37" s="118"/>
      <c r="J37" s="98"/>
    </row>
    <row r="38" spans="2:10" s="66" customFormat="1" ht="15" customHeight="1">
      <c r="B38" s="112"/>
      <c r="C38" s="72" t="s">
        <v>106</v>
      </c>
      <c r="D38" s="113" t="s">
        <v>107</v>
      </c>
      <c r="E38" s="114">
        <v>1</v>
      </c>
      <c r="F38" s="115" t="s">
        <v>108</v>
      </c>
      <c r="G38" s="131">
        <v>11912</v>
      </c>
      <c r="H38" s="117">
        <f>E38*G38*1000</f>
        <v>11912000</v>
      </c>
      <c r="I38" s="118"/>
      <c r="J38" s="98"/>
    </row>
    <row r="39" spans="2:10" s="66" customFormat="1" ht="15" customHeight="1">
      <c r="B39" s="112"/>
      <c r="C39" s="187"/>
      <c r="D39" s="120"/>
      <c r="E39" s="1108"/>
      <c r="F39" s="1109"/>
      <c r="G39" s="120"/>
      <c r="H39" s="188"/>
      <c r="I39" s="121"/>
      <c r="J39" s="98"/>
    </row>
    <row r="40" spans="2:10" s="66" customFormat="1" ht="15" customHeight="1">
      <c r="B40" s="112"/>
      <c r="C40" s="119"/>
      <c r="D40" s="120"/>
      <c r="E40" s="1108"/>
      <c r="F40" s="1109"/>
      <c r="G40" s="120"/>
      <c r="H40" s="120"/>
      <c r="I40" s="121"/>
      <c r="J40" s="126"/>
    </row>
    <row r="41" spans="2:10" s="66" customFormat="1" ht="15" customHeight="1">
      <c r="B41" s="112"/>
      <c r="C41" s="92"/>
      <c r="D41" s="127"/>
      <c r="E41" s="128"/>
      <c r="F41" s="129"/>
      <c r="G41" s="132"/>
      <c r="H41" s="122" t="s">
        <v>89</v>
      </c>
      <c r="I41" s="123">
        <f>SUM(H37:H40)</f>
        <v>14922000</v>
      </c>
      <c r="J41" s="95"/>
    </row>
    <row r="42" spans="2:10" s="66" customFormat="1" ht="15" customHeight="1">
      <c r="B42" s="112"/>
      <c r="C42" s="124" t="s">
        <v>90</v>
      </c>
      <c r="D42" s="73"/>
      <c r="E42" s="125"/>
      <c r="F42" s="73"/>
      <c r="G42" s="125"/>
      <c r="H42" s="97"/>
      <c r="I42" s="97"/>
      <c r="J42" s="98"/>
    </row>
    <row r="43" spans="2:10" s="66" customFormat="1" ht="15" customHeight="1">
      <c r="B43" s="112"/>
      <c r="C43" s="72" t="s">
        <v>3224</v>
      </c>
      <c r="D43" s="113" t="s">
        <v>3225</v>
      </c>
      <c r="E43" s="114">
        <v>1</v>
      </c>
      <c r="F43" s="115" t="s">
        <v>96</v>
      </c>
      <c r="G43" s="116"/>
      <c r="H43" s="117">
        <v>1700000</v>
      </c>
      <c r="I43" s="118"/>
      <c r="J43" s="98"/>
    </row>
    <row r="44" spans="2:10" s="66" customFormat="1" ht="15" customHeight="1">
      <c r="B44" s="112"/>
      <c r="C44" s="187"/>
      <c r="D44" s="120"/>
      <c r="E44" s="1108"/>
      <c r="F44" s="1109"/>
      <c r="G44" s="120"/>
      <c r="H44" s="188"/>
      <c r="I44" s="189"/>
      <c r="J44" s="95"/>
    </row>
    <row r="45" spans="2:10" s="66" customFormat="1" ht="15" customHeight="1">
      <c r="B45" s="112"/>
      <c r="C45" s="74"/>
      <c r="D45" s="199"/>
      <c r="E45" s="200"/>
      <c r="F45" s="201"/>
      <c r="G45" s="202"/>
      <c r="H45" s="203" t="s">
        <v>91</v>
      </c>
      <c r="I45" s="204">
        <f>SUM(H43:H44)</f>
        <v>1700000</v>
      </c>
      <c r="J45" s="133"/>
    </row>
    <row r="46" spans="2:10" s="66" customFormat="1" ht="15" customHeight="1">
      <c r="B46" s="88"/>
      <c r="C46" s="205"/>
      <c r="D46" s="206"/>
      <c r="E46" s="207"/>
      <c r="F46" s="206"/>
      <c r="G46" s="207"/>
      <c r="H46" s="208" t="s">
        <v>3218</v>
      </c>
      <c r="I46" s="209">
        <f>SUM(I29,I35,I41,I45)</f>
        <v>72756000</v>
      </c>
      <c r="J46" s="210"/>
    </row>
    <row r="47" spans="2:10" s="66" customFormat="1" ht="15" customHeight="1">
      <c r="B47" s="88"/>
      <c r="C47" s="84"/>
      <c r="D47" s="85"/>
      <c r="E47" s="211"/>
      <c r="F47" s="212"/>
      <c r="G47" s="116" t="s">
        <v>3222</v>
      </c>
      <c r="H47" s="117">
        <v>5460</v>
      </c>
      <c r="I47" s="118"/>
      <c r="J47" s="98"/>
    </row>
    <row r="48" spans="2:10" s="66" customFormat="1" ht="15" customHeight="1">
      <c r="B48" s="88"/>
      <c r="C48" s="213"/>
      <c r="D48" s="195"/>
      <c r="E48" s="1110"/>
      <c r="F48" s="1111"/>
      <c r="G48" s="120" t="s">
        <v>3221</v>
      </c>
      <c r="H48" s="214">
        <f>E13/H47</f>
        <v>0.71227106227106229</v>
      </c>
      <c r="I48" s="189"/>
      <c r="J48" s="95"/>
    </row>
    <row r="49" spans="2:14" s="66" customFormat="1" ht="15" customHeight="1">
      <c r="B49" s="88"/>
      <c r="C49" s="205"/>
      <c r="D49" s="206"/>
      <c r="E49" s="207"/>
      <c r="F49" s="206"/>
      <c r="G49" s="1112" t="s">
        <v>3223</v>
      </c>
      <c r="H49" s="1112"/>
      <c r="I49" s="209">
        <f>I46*H48</f>
        <v>51821993.406593405</v>
      </c>
      <c r="J49" s="210"/>
    </row>
    <row r="50" spans="2:14" s="66" customFormat="1" ht="15" customHeight="1">
      <c r="B50" s="88"/>
      <c r="C50" s="124" t="s">
        <v>3220</v>
      </c>
      <c r="D50" s="73"/>
      <c r="E50" s="125"/>
      <c r="F50" s="73"/>
      <c r="G50" s="125"/>
      <c r="H50" s="97"/>
      <c r="I50" s="97"/>
      <c r="J50" s="98"/>
    </row>
    <row r="51" spans="2:14" s="66" customFormat="1" ht="15" customHeight="1">
      <c r="B51" s="88"/>
      <c r="C51" s="72"/>
      <c r="D51" s="113"/>
      <c r="E51" s="114"/>
      <c r="F51" s="115"/>
      <c r="G51" s="116"/>
      <c r="H51" s="117"/>
      <c r="I51" s="118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89"/>
      <c r="J52" s="95"/>
    </row>
    <row r="53" spans="2:14" s="66" customFormat="1" ht="15" customHeight="1">
      <c r="B53" s="88"/>
      <c r="C53" s="187"/>
      <c r="D53" s="120"/>
      <c r="E53" s="1108"/>
      <c r="F53" s="1109"/>
      <c r="G53" s="120"/>
      <c r="H53" s="188"/>
      <c r="I53" s="189"/>
      <c r="J53" s="95"/>
    </row>
    <row r="54" spans="2:14" s="66" customFormat="1" ht="15" customHeight="1">
      <c r="B54" s="88"/>
      <c r="C54" s="74"/>
      <c r="D54" s="199"/>
      <c r="E54" s="200"/>
      <c r="F54" s="201"/>
      <c r="G54" s="202"/>
      <c r="H54" s="203" t="s">
        <v>91</v>
      </c>
      <c r="I54" s="204">
        <f>SUM(H51:H53)</f>
        <v>0</v>
      </c>
      <c r="J54" s="133"/>
    </row>
    <row r="55" spans="2:14" s="66" customFormat="1" ht="15" customHeight="1" thickBot="1">
      <c r="B55" s="134"/>
      <c r="C55" s="135"/>
      <c r="D55" s="136"/>
      <c r="E55" s="136"/>
      <c r="F55" s="136"/>
      <c r="G55" s="1105" t="s">
        <v>3219</v>
      </c>
      <c r="H55" s="1105"/>
      <c r="I55" s="137">
        <f>I54+I49</f>
        <v>51821993.406593405</v>
      </c>
      <c r="J55" s="138"/>
    </row>
    <row r="56" spans="2:14" s="76" customFormat="1" ht="15" customHeight="1" thickBot="1">
      <c r="B56" s="139"/>
      <c r="G56" s="1106" t="s">
        <v>116</v>
      </c>
      <c r="H56" s="1107"/>
      <c r="I56" s="1101">
        <f>I22+I55</f>
        <v>786454093.40659344</v>
      </c>
      <c r="J56" s="1102"/>
    </row>
    <row r="57" spans="2:14" s="66" customFormat="1" ht="14.25" customHeight="1">
      <c r="B57" s="64"/>
      <c r="H57" s="68"/>
      <c r="I57" s="68"/>
    </row>
    <row r="58" spans="2:14" s="66" customFormat="1" ht="35.25" customHeight="1">
      <c r="B58" s="64"/>
      <c r="H58" s="68"/>
      <c r="I58" s="68"/>
    </row>
    <row r="59" spans="2:14" s="66" customFormat="1" ht="35.25" customHeight="1">
      <c r="B59" s="65"/>
      <c r="C59" s="67"/>
      <c r="D59" s="67"/>
      <c r="E59" s="67"/>
      <c r="F59" s="67"/>
      <c r="G59" s="67"/>
      <c r="H59" s="90"/>
      <c r="I59" s="140"/>
      <c r="J59" s="141"/>
      <c r="L59" s="64"/>
      <c r="M59" s="64"/>
      <c r="N59" s="64"/>
    </row>
  </sheetData>
  <sheetProtection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9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zoomScale="85" zoomScaleNormal="85" workbookViewId="0"/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39"/>
      <c r="B1" s="239"/>
      <c r="C1" s="239"/>
      <c r="D1" s="239"/>
      <c r="E1" s="239"/>
      <c r="F1" s="239"/>
      <c r="G1" s="1113" t="s">
        <v>135</v>
      </c>
      <c r="H1" s="1113"/>
      <c r="I1" s="1113"/>
      <c r="J1" s="1113"/>
    </row>
    <row r="2" spans="1:11" s="2" customFormat="1" ht="24.75" customHeight="1">
      <c r="A2" s="1114" t="s">
        <v>31</v>
      </c>
      <c r="B2" s="1114"/>
      <c r="C2" s="1114"/>
      <c r="D2" s="1114"/>
      <c r="E2" s="1114"/>
      <c r="F2" s="1114"/>
      <c r="G2" s="1114"/>
      <c r="H2" s="1114"/>
      <c r="I2" s="1114"/>
      <c r="J2" s="1114"/>
    </row>
    <row r="3" spans="1:11" s="2" customFormat="1" ht="14.25" thickBot="1">
      <c r="A3" s="239"/>
      <c r="B3" s="239"/>
      <c r="C3" s="239"/>
      <c r="D3" s="239"/>
      <c r="E3" s="239"/>
      <c r="F3" s="239"/>
      <c r="G3" s="239"/>
      <c r="H3" s="240"/>
      <c r="I3" s="1133"/>
      <c r="J3" s="1133"/>
    </row>
    <row r="4" spans="1:11" ht="34.5" customHeight="1">
      <c r="A4" s="1120" t="s">
        <v>138</v>
      </c>
      <c r="B4" s="1121"/>
      <c r="C4" s="1127" t="str">
        <f>IF('2-1'!F4="","",'2-1'!F4)</f>
        <v/>
      </c>
      <c r="D4" s="1128"/>
      <c r="E4" s="1122" t="s">
        <v>0</v>
      </c>
      <c r="F4" s="1123"/>
      <c r="G4" s="1124"/>
      <c r="H4" s="1127" t="str">
        <f>IF('2-1'!Q4="","",'2-1'!Q4)</f>
        <v/>
      </c>
      <c r="I4" s="1140"/>
      <c r="J4" s="1141"/>
      <c r="K4" s="152"/>
    </row>
    <row r="5" spans="1:11" ht="34.5" customHeight="1">
      <c r="A5" s="1125" t="s">
        <v>17</v>
      </c>
      <c r="B5" s="1126"/>
      <c r="C5" s="1129" t="str">
        <f>IF('2-1'!AD4="","",'2-1'!AD4)</f>
        <v/>
      </c>
      <c r="D5" s="1129"/>
      <c r="E5" s="1129"/>
      <c r="F5" s="1129"/>
      <c r="G5" s="1129"/>
      <c r="H5" s="1129"/>
      <c r="I5" s="1129"/>
      <c r="J5" s="1130"/>
      <c r="K5" s="152"/>
    </row>
    <row r="6" spans="1:11" ht="34.5" customHeight="1" thickBot="1">
      <c r="A6" s="241" t="s">
        <v>6</v>
      </c>
      <c r="B6" s="1134" t="str">
        <f>'2-1'!L5&amp;"_"&amp;'2-1'!W5&amp;"_"&amp;'2-1'!AD5</f>
        <v>__</v>
      </c>
      <c r="C6" s="1135"/>
      <c r="D6" s="1135"/>
      <c r="E6" s="1135"/>
      <c r="F6" s="1135"/>
      <c r="G6" s="1135"/>
      <c r="H6" s="1135"/>
      <c r="I6" s="1135"/>
      <c r="J6" s="1136"/>
    </row>
    <row r="7" spans="1:11" ht="34.5" customHeight="1" thickTop="1">
      <c r="A7" s="242" t="s">
        <v>3</v>
      </c>
      <c r="B7" s="1117" t="str">
        <f>IF('2-1'!F6="","",'2-1'!F6)</f>
        <v/>
      </c>
      <c r="C7" s="1118"/>
      <c r="D7" s="1118"/>
      <c r="E7" s="1119"/>
      <c r="F7" s="1131" t="s">
        <v>16</v>
      </c>
      <c r="G7" s="1132"/>
      <c r="H7" s="1137"/>
      <c r="I7" s="1138"/>
      <c r="J7" s="1139"/>
    </row>
    <row r="8" spans="1:11" ht="34.5" customHeight="1">
      <c r="A8" s="243" t="s">
        <v>13</v>
      </c>
      <c r="B8" s="244" t="s">
        <v>7</v>
      </c>
      <c r="C8" s="1115"/>
      <c r="D8" s="1115"/>
      <c r="E8" s="1115"/>
      <c r="F8" s="1115"/>
      <c r="G8" s="1116"/>
      <c r="H8" s="244" t="s">
        <v>8</v>
      </c>
      <c r="I8" s="235"/>
      <c r="J8" s="245" t="s">
        <v>1</v>
      </c>
    </row>
    <row r="9" spans="1:11" ht="34.5" customHeight="1">
      <c r="A9" s="243" t="s">
        <v>14</v>
      </c>
      <c r="B9" s="244" t="s">
        <v>7</v>
      </c>
      <c r="C9" s="1115"/>
      <c r="D9" s="1115"/>
      <c r="E9" s="1115"/>
      <c r="F9" s="1115"/>
      <c r="G9" s="1116"/>
      <c r="H9" s="244" t="s">
        <v>8</v>
      </c>
      <c r="I9" s="235"/>
      <c r="J9" s="245" t="s">
        <v>1</v>
      </c>
    </row>
    <row r="10" spans="1:11" ht="34.5" customHeight="1">
      <c r="A10" s="243" t="s">
        <v>15</v>
      </c>
      <c r="B10" s="244" t="s">
        <v>7</v>
      </c>
      <c r="C10" s="1115"/>
      <c r="D10" s="1115"/>
      <c r="E10" s="1115"/>
      <c r="F10" s="1115"/>
      <c r="G10" s="1116"/>
      <c r="H10" s="244" t="s">
        <v>8</v>
      </c>
      <c r="I10" s="235"/>
      <c r="J10" s="245" t="s">
        <v>1</v>
      </c>
    </row>
    <row r="11" spans="1:11" ht="34.5" customHeight="1">
      <c r="A11" s="243" t="s">
        <v>24</v>
      </c>
      <c r="B11" s="244" t="s">
        <v>7</v>
      </c>
      <c r="C11" s="1115"/>
      <c r="D11" s="1115"/>
      <c r="E11" s="1115"/>
      <c r="F11" s="1115"/>
      <c r="G11" s="1116"/>
      <c r="H11" s="244" t="s">
        <v>8</v>
      </c>
      <c r="I11" s="235"/>
      <c r="J11" s="245" t="s">
        <v>1</v>
      </c>
    </row>
    <row r="12" spans="1:11" ht="34.5" customHeight="1">
      <c r="A12" s="243" t="s">
        <v>25</v>
      </c>
      <c r="B12" s="244" t="s">
        <v>7</v>
      </c>
      <c r="C12" s="1115"/>
      <c r="D12" s="1115"/>
      <c r="E12" s="1115"/>
      <c r="F12" s="1115"/>
      <c r="G12" s="1116"/>
      <c r="H12" s="244" t="s">
        <v>8</v>
      </c>
      <c r="I12" s="235"/>
      <c r="J12" s="245" t="s">
        <v>1</v>
      </c>
    </row>
    <row r="13" spans="1:11" ht="35.25" customHeight="1" thickBot="1">
      <c r="A13" s="243" t="s">
        <v>26</v>
      </c>
      <c r="B13" s="246" t="s">
        <v>7</v>
      </c>
      <c r="C13" s="1115"/>
      <c r="D13" s="1115"/>
      <c r="E13" s="1115"/>
      <c r="F13" s="1115"/>
      <c r="G13" s="1116"/>
      <c r="H13" s="246" t="s">
        <v>8</v>
      </c>
      <c r="I13" s="236"/>
      <c r="J13" s="247" t="s">
        <v>1</v>
      </c>
    </row>
    <row r="14" spans="1:11" ht="35.25" customHeight="1" thickTop="1">
      <c r="A14" s="248" t="s">
        <v>12</v>
      </c>
      <c r="B14" s="1158"/>
      <c r="C14" s="1158"/>
      <c r="D14" s="1158"/>
      <c r="E14" s="1158"/>
      <c r="F14" s="1158"/>
      <c r="G14" s="1158"/>
      <c r="H14" s="1158"/>
      <c r="I14" s="1158"/>
      <c r="J14" s="1159"/>
    </row>
    <row r="15" spans="1:11" ht="34.5" customHeight="1">
      <c r="A15" s="1155"/>
      <c r="B15" s="1156"/>
      <c r="C15" s="1156"/>
      <c r="D15" s="1156"/>
      <c r="E15" s="1156"/>
      <c r="F15" s="1156"/>
      <c r="G15" s="1156"/>
      <c r="H15" s="1156"/>
      <c r="I15" s="1156"/>
      <c r="J15" s="1157"/>
    </row>
    <row r="16" spans="1:11" ht="34.5" customHeight="1">
      <c r="A16" s="1155"/>
      <c r="B16" s="1156"/>
      <c r="C16" s="1156"/>
      <c r="D16" s="1156"/>
      <c r="E16" s="1156"/>
      <c r="F16" s="1156"/>
      <c r="G16" s="1156"/>
      <c r="H16" s="1156"/>
      <c r="I16" s="1156"/>
      <c r="J16" s="1157"/>
    </row>
    <row r="17" spans="1:10" ht="34.5" customHeight="1">
      <c r="A17" s="1155"/>
      <c r="B17" s="1156"/>
      <c r="C17" s="1156"/>
      <c r="D17" s="1156"/>
      <c r="E17" s="1156"/>
      <c r="F17" s="1156"/>
      <c r="G17" s="1156"/>
      <c r="H17" s="1156"/>
      <c r="I17" s="1156"/>
      <c r="J17" s="1157"/>
    </row>
    <row r="18" spans="1:10" ht="34.5" customHeight="1">
      <c r="A18" s="1155"/>
      <c r="B18" s="1156"/>
      <c r="C18" s="1156"/>
      <c r="D18" s="1156"/>
      <c r="E18" s="1156"/>
      <c r="F18" s="1156"/>
      <c r="G18" s="1156"/>
      <c r="H18" s="1156"/>
      <c r="I18" s="1156"/>
      <c r="J18" s="1157"/>
    </row>
    <row r="19" spans="1:10" ht="34.5" customHeight="1">
      <c r="A19" s="1155"/>
      <c r="B19" s="1156"/>
      <c r="C19" s="1156"/>
      <c r="D19" s="1156"/>
      <c r="E19" s="1156"/>
      <c r="F19" s="1156"/>
      <c r="G19" s="1156"/>
      <c r="H19" s="1156"/>
      <c r="I19" s="1156"/>
      <c r="J19" s="1157"/>
    </row>
    <row r="20" spans="1:10" ht="34.5" customHeight="1">
      <c r="A20" s="1155"/>
      <c r="B20" s="1156"/>
      <c r="C20" s="1156"/>
      <c r="D20" s="1156"/>
      <c r="E20" s="1156"/>
      <c r="F20" s="1156"/>
      <c r="G20" s="1156"/>
      <c r="H20" s="1156"/>
      <c r="I20" s="1156"/>
      <c r="J20" s="1157"/>
    </row>
    <row r="21" spans="1:10" ht="34.5" customHeight="1">
      <c r="A21" s="1152"/>
      <c r="B21" s="1153"/>
      <c r="C21" s="1153"/>
      <c r="D21" s="1153"/>
      <c r="E21" s="1153"/>
      <c r="F21" s="1153"/>
      <c r="G21" s="1153"/>
      <c r="H21" s="1153"/>
      <c r="I21" s="1153"/>
      <c r="J21" s="1154"/>
    </row>
    <row r="22" spans="1:10" ht="35.25" customHeight="1">
      <c r="A22" s="1149" t="s">
        <v>27</v>
      </c>
      <c r="B22" s="1150"/>
      <c r="C22" s="1150"/>
      <c r="D22" s="1150"/>
      <c r="E22" s="1150"/>
      <c r="F22" s="1150"/>
      <c r="G22" s="1150"/>
      <c r="H22" s="1150"/>
      <c r="I22" s="1150"/>
      <c r="J22" s="1151"/>
    </row>
    <row r="23" spans="1:10" ht="35.25" customHeight="1">
      <c r="A23" s="249"/>
      <c r="B23" s="240" t="s">
        <v>28</v>
      </c>
      <c r="C23" s="237"/>
      <c r="D23" s="250" t="s">
        <v>1</v>
      </c>
      <c r="E23" s="240" t="s">
        <v>29</v>
      </c>
      <c r="F23" s="238"/>
      <c r="G23" s="250" t="s">
        <v>1</v>
      </c>
      <c r="H23" s="240" t="s">
        <v>30</v>
      </c>
      <c r="I23" s="251">
        <f>F23-C23</f>
        <v>0</v>
      </c>
      <c r="J23" s="252" t="s">
        <v>1</v>
      </c>
    </row>
    <row r="24" spans="1:10" ht="34.5" customHeight="1">
      <c r="A24" s="1142"/>
      <c r="B24" s="1143"/>
      <c r="C24" s="1143"/>
      <c r="D24" s="1143"/>
      <c r="E24" s="1143"/>
      <c r="F24" s="1143"/>
      <c r="G24" s="1143"/>
      <c r="H24" s="1143"/>
      <c r="I24" s="1143"/>
      <c r="J24" s="1144"/>
    </row>
    <row r="25" spans="1:10" ht="34.5" customHeight="1">
      <c r="A25" s="1145"/>
      <c r="B25" s="1143"/>
      <c r="C25" s="1143"/>
      <c r="D25" s="1143"/>
      <c r="E25" s="1143"/>
      <c r="F25" s="1143"/>
      <c r="G25" s="1143"/>
      <c r="H25" s="1143"/>
      <c r="I25" s="1143"/>
      <c r="J25" s="1144"/>
    </row>
    <row r="26" spans="1:10" ht="34.5" customHeight="1">
      <c r="A26" s="1145"/>
      <c r="B26" s="1143"/>
      <c r="C26" s="1143"/>
      <c r="D26" s="1143"/>
      <c r="E26" s="1143"/>
      <c r="F26" s="1143"/>
      <c r="G26" s="1143"/>
      <c r="H26" s="1143"/>
      <c r="I26" s="1143"/>
      <c r="J26" s="1144"/>
    </row>
    <row r="27" spans="1:10" ht="34.5" customHeight="1">
      <c r="A27" s="1145"/>
      <c r="B27" s="1143"/>
      <c r="C27" s="1143"/>
      <c r="D27" s="1143"/>
      <c r="E27" s="1143"/>
      <c r="F27" s="1143"/>
      <c r="G27" s="1143"/>
      <c r="H27" s="1143"/>
      <c r="I27" s="1143"/>
      <c r="J27" s="1144"/>
    </row>
    <row r="28" spans="1:10" ht="34.5" customHeight="1">
      <c r="A28" s="1145"/>
      <c r="B28" s="1143"/>
      <c r="C28" s="1143"/>
      <c r="D28" s="1143"/>
      <c r="E28" s="1143"/>
      <c r="F28" s="1143"/>
      <c r="G28" s="1143"/>
      <c r="H28" s="1143"/>
      <c r="I28" s="1143"/>
      <c r="J28" s="1144"/>
    </row>
    <row r="29" spans="1:10" ht="34.5" customHeight="1" thickBot="1">
      <c r="A29" s="1146"/>
      <c r="B29" s="1147"/>
      <c r="C29" s="1147"/>
      <c r="D29" s="1147"/>
      <c r="E29" s="1147"/>
      <c r="F29" s="1147"/>
      <c r="G29" s="1147"/>
      <c r="H29" s="1147"/>
      <c r="I29" s="1147"/>
      <c r="J29" s="1148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sheetProtection password="CB4D" sheet="1" objects="1" scenarios="1"/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9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30"/>
  <sheetViews>
    <sheetView showGridLines="0" view="pageBreakPreview" topLeftCell="A22" zoomScaleNormal="100" zoomScaleSheetLayoutView="100" workbookViewId="0">
      <selection activeCell="U11" sqref="U11:X11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53" t="s">
        <v>3247</v>
      </c>
    </row>
    <row r="2" spans="1:24" s="2" customFormat="1" ht="28.5" customHeight="1" thickBot="1">
      <c r="A2" s="1187" t="s">
        <v>3100</v>
      </c>
      <c r="B2" s="1187"/>
      <c r="C2" s="1187"/>
      <c r="D2" s="1187"/>
      <c r="E2" s="1187"/>
      <c r="F2" s="1187"/>
      <c r="G2" s="1187"/>
      <c r="H2" s="1187"/>
      <c r="I2" s="1187"/>
      <c r="J2" s="1187"/>
      <c r="K2" s="1187"/>
      <c r="L2" s="1187"/>
      <c r="M2" s="1187"/>
      <c r="N2" s="1187"/>
      <c r="O2" s="1187"/>
      <c r="P2" s="1187"/>
      <c r="Q2" s="1187"/>
      <c r="R2" s="1187"/>
      <c r="S2" s="1187"/>
      <c r="T2" s="1187"/>
      <c r="U2" s="1187"/>
      <c r="V2" s="1187"/>
      <c r="W2" s="1187"/>
      <c r="X2" s="1187"/>
    </row>
    <row r="3" spans="1:24" s="2" customFormat="1" ht="30" customHeight="1">
      <c r="A3" s="1188" t="s">
        <v>138</v>
      </c>
      <c r="B3" s="1189"/>
      <c r="C3" s="1189"/>
      <c r="D3" s="1190" t="str">
        <f>IF('2-1'!F4="","",'2-1'!F4)</f>
        <v/>
      </c>
      <c r="E3" s="1191"/>
      <c r="F3" s="1192"/>
      <c r="G3" s="1193" t="s">
        <v>3058</v>
      </c>
      <c r="H3" s="1193"/>
      <c r="I3" s="1193"/>
      <c r="J3" s="1193"/>
      <c r="K3" s="1194" t="str">
        <f>IF('2-1'!Q4="","",'2-1'!Q4)</f>
        <v/>
      </c>
      <c r="L3" s="1194"/>
      <c r="M3" s="1194"/>
      <c r="N3" s="1194"/>
      <c r="O3" s="1194"/>
      <c r="P3" s="1194"/>
      <c r="Q3" s="1194"/>
      <c r="R3" s="1194"/>
      <c r="S3" s="1194"/>
      <c r="T3" s="1194"/>
      <c r="U3" s="1194"/>
      <c r="V3" s="1194"/>
      <c r="W3" s="1194"/>
      <c r="X3" s="1195"/>
    </row>
    <row r="4" spans="1:24" ht="27.75" customHeight="1">
      <c r="A4" s="1172" t="s">
        <v>3</v>
      </c>
      <c r="B4" s="1173"/>
      <c r="C4" s="1173"/>
      <c r="D4" s="1174" t="str">
        <f>IF('2-1'!F6="","",'2-1'!F6)</f>
        <v/>
      </c>
      <c r="E4" s="1175"/>
      <c r="F4" s="1175"/>
      <c r="G4" s="1175"/>
      <c r="H4" s="1175"/>
      <c r="I4" s="1175"/>
      <c r="J4" s="1175"/>
      <c r="K4" s="1175"/>
      <c r="L4" s="1175"/>
      <c r="M4" s="1175"/>
      <c r="N4" s="1175"/>
      <c r="O4" s="1175"/>
      <c r="P4" s="1175"/>
      <c r="Q4" s="1175"/>
      <c r="R4" s="1175"/>
      <c r="S4" s="1175"/>
      <c r="T4" s="1175"/>
      <c r="U4" s="1175"/>
      <c r="V4" s="1175"/>
      <c r="W4" s="1175"/>
      <c r="X4" s="1176"/>
    </row>
    <row r="5" spans="1:24" ht="27.75" customHeight="1">
      <c r="A5" s="1177" t="s">
        <v>3101</v>
      </c>
      <c r="B5" s="1178"/>
      <c r="C5" s="1178"/>
      <c r="D5" s="1178"/>
      <c r="E5" s="1178"/>
      <c r="F5" s="1178"/>
      <c r="G5" s="1178"/>
      <c r="H5" s="1178"/>
      <c r="I5" s="1178"/>
      <c r="J5" s="1178"/>
      <c r="K5" s="1178"/>
      <c r="L5" s="1178"/>
      <c r="M5" s="1178"/>
      <c r="N5" s="1178"/>
      <c r="O5" s="1178"/>
      <c r="P5" s="1179"/>
      <c r="Q5" s="1180" t="s">
        <v>3248</v>
      </c>
      <c r="R5" s="1180"/>
      <c r="S5" s="1180"/>
      <c r="T5" s="1180"/>
      <c r="U5" s="1181" t="s">
        <v>4</v>
      </c>
      <c r="V5" s="1182"/>
      <c r="W5" s="1182"/>
      <c r="X5" s="1183"/>
    </row>
    <row r="6" spans="1:24" ht="27" customHeight="1">
      <c r="A6" s="254" t="s">
        <v>3102</v>
      </c>
      <c r="B6" s="255" t="s">
        <v>3196</v>
      </c>
      <c r="C6" s="256">
        <v>30</v>
      </c>
      <c r="D6" s="257" t="s">
        <v>3195</v>
      </c>
      <c r="E6" s="1184" t="s">
        <v>3116</v>
      </c>
      <c r="F6" s="1185"/>
      <c r="G6" s="1185"/>
      <c r="H6" s="1185"/>
      <c r="I6" s="1185"/>
      <c r="J6" s="1185"/>
      <c r="K6" s="1185"/>
      <c r="L6" s="1185"/>
      <c r="M6" s="1185"/>
      <c r="N6" s="1185"/>
      <c r="O6" s="1185"/>
      <c r="P6" s="1185"/>
      <c r="Q6" s="1161"/>
      <c r="R6" s="1161"/>
      <c r="S6" s="1161"/>
      <c r="T6" s="1161"/>
      <c r="U6" s="1162"/>
      <c r="V6" s="1162"/>
      <c r="W6" s="1162"/>
      <c r="X6" s="1163"/>
    </row>
    <row r="7" spans="1:24" ht="27" customHeight="1">
      <c r="A7" s="254" t="s">
        <v>3103</v>
      </c>
      <c r="B7" s="255" t="s">
        <v>3196</v>
      </c>
      <c r="C7" s="256">
        <f>C6</f>
        <v>30</v>
      </c>
      <c r="D7" s="257" t="s">
        <v>3195</v>
      </c>
      <c r="E7" s="1186" t="s">
        <v>3108</v>
      </c>
      <c r="F7" s="1185"/>
      <c r="G7" s="1185"/>
      <c r="H7" s="1185"/>
      <c r="I7" s="1185"/>
      <c r="J7" s="1185"/>
      <c r="K7" s="1185"/>
      <c r="L7" s="1185"/>
      <c r="M7" s="1185"/>
      <c r="N7" s="1185"/>
      <c r="O7" s="1185"/>
      <c r="P7" s="1185"/>
      <c r="Q7" s="1161"/>
      <c r="R7" s="1161"/>
      <c r="S7" s="1161"/>
      <c r="T7" s="1161"/>
      <c r="U7" s="1162"/>
      <c r="V7" s="1162"/>
      <c r="W7" s="1162"/>
      <c r="X7" s="1163"/>
    </row>
    <row r="8" spans="1:24" ht="27" customHeight="1">
      <c r="A8" s="254" t="s">
        <v>3104</v>
      </c>
      <c r="B8" s="255" t="s">
        <v>3196</v>
      </c>
      <c r="C8" s="256">
        <f>C6</f>
        <v>30</v>
      </c>
      <c r="D8" s="257" t="s">
        <v>3195</v>
      </c>
      <c r="E8" s="1184" t="s">
        <v>3109</v>
      </c>
      <c r="F8" s="1185"/>
      <c r="G8" s="1185"/>
      <c r="H8" s="1185"/>
      <c r="I8" s="1185"/>
      <c r="J8" s="1185"/>
      <c r="K8" s="1185"/>
      <c r="L8" s="1185"/>
      <c r="M8" s="1185"/>
      <c r="N8" s="1185"/>
      <c r="O8" s="1185"/>
      <c r="P8" s="1185"/>
      <c r="Q8" s="1161"/>
      <c r="R8" s="1161"/>
      <c r="S8" s="1161"/>
      <c r="T8" s="1161"/>
      <c r="U8" s="1162"/>
      <c r="V8" s="1162"/>
      <c r="W8" s="1162"/>
      <c r="X8" s="1163"/>
    </row>
    <row r="9" spans="1:24" ht="27" customHeight="1">
      <c r="A9" s="254" t="s">
        <v>3105</v>
      </c>
      <c r="B9" s="255" t="s">
        <v>3196</v>
      </c>
      <c r="C9" s="256">
        <f>C6</f>
        <v>30</v>
      </c>
      <c r="D9" s="257" t="s">
        <v>3195</v>
      </c>
      <c r="E9" s="1184" t="s">
        <v>3110</v>
      </c>
      <c r="F9" s="1185"/>
      <c r="G9" s="1185"/>
      <c r="H9" s="1185"/>
      <c r="I9" s="1185"/>
      <c r="J9" s="1185"/>
      <c r="K9" s="1185"/>
      <c r="L9" s="1185"/>
      <c r="M9" s="1185"/>
      <c r="N9" s="1185"/>
      <c r="O9" s="1185"/>
      <c r="P9" s="1185"/>
      <c r="Q9" s="1161"/>
      <c r="R9" s="1161"/>
      <c r="S9" s="1161"/>
      <c r="T9" s="1161"/>
      <c r="U9" s="1162"/>
      <c r="V9" s="1162"/>
      <c r="W9" s="1162"/>
      <c r="X9" s="1163"/>
    </row>
    <row r="10" spans="1:24" ht="27" customHeight="1">
      <c r="A10" s="254" t="s">
        <v>3106</v>
      </c>
      <c r="B10" s="1160" t="s">
        <v>3197</v>
      </c>
      <c r="C10" s="1160"/>
      <c r="D10" s="1160"/>
      <c r="E10" s="1160"/>
      <c r="F10" s="1160"/>
      <c r="G10" s="1160"/>
      <c r="H10" s="1160"/>
      <c r="I10" s="1160"/>
      <c r="J10" s="1160"/>
      <c r="K10" s="1160"/>
      <c r="L10" s="1160"/>
      <c r="M10" s="1160"/>
      <c r="N10" s="1160"/>
      <c r="O10" s="1160"/>
      <c r="P10" s="1160"/>
      <c r="Q10" s="1161"/>
      <c r="R10" s="1161"/>
      <c r="S10" s="1161"/>
      <c r="T10" s="1161"/>
      <c r="U10" s="1162"/>
      <c r="V10" s="1162"/>
      <c r="W10" s="1162"/>
      <c r="X10" s="1163"/>
    </row>
    <row r="11" spans="1:24" ht="27" customHeight="1">
      <c r="A11" s="254" t="s">
        <v>46</v>
      </c>
      <c r="B11" s="1160" t="s">
        <v>3198</v>
      </c>
      <c r="C11" s="1160"/>
      <c r="D11" s="1160"/>
      <c r="E11" s="1160"/>
      <c r="F11" s="1160"/>
      <c r="G11" s="1160"/>
      <c r="H11" s="1160"/>
      <c r="I11" s="1160"/>
      <c r="J11" s="1160"/>
      <c r="K11" s="1160"/>
      <c r="L11" s="1160"/>
      <c r="M11" s="1160"/>
      <c r="N11" s="1160"/>
      <c r="O11" s="1160"/>
      <c r="P11" s="1160"/>
      <c r="Q11" s="1161"/>
      <c r="R11" s="1161"/>
      <c r="S11" s="1161"/>
      <c r="T11" s="1161"/>
      <c r="U11" s="1162"/>
      <c r="V11" s="1162"/>
      <c r="W11" s="1162"/>
      <c r="X11" s="1163"/>
    </row>
    <row r="12" spans="1:24" ht="27" customHeight="1">
      <c r="A12" s="254" t="s">
        <v>47</v>
      </c>
      <c r="B12" s="1160" t="s">
        <v>3199</v>
      </c>
      <c r="C12" s="1160"/>
      <c r="D12" s="1160"/>
      <c r="E12" s="1160"/>
      <c r="F12" s="1160"/>
      <c r="G12" s="1160"/>
      <c r="H12" s="1160"/>
      <c r="I12" s="1160"/>
      <c r="J12" s="1160"/>
      <c r="K12" s="1160"/>
      <c r="L12" s="1160"/>
      <c r="M12" s="1160"/>
      <c r="N12" s="1160"/>
      <c r="O12" s="1160"/>
      <c r="P12" s="1160"/>
      <c r="Q12" s="1161"/>
      <c r="R12" s="1161"/>
      <c r="S12" s="1161"/>
      <c r="T12" s="1161"/>
      <c r="U12" s="1162"/>
      <c r="V12" s="1162"/>
      <c r="W12" s="1162"/>
      <c r="X12" s="1163"/>
    </row>
    <row r="13" spans="1:24" ht="27" customHeight="1">
      <c r="A13" s="254" t="s">
        <v>48</v>
      </c>
      <c r="B13" s="1160" t="s">
        <v>3200</v>
      </c>
      <c r="C13" s="1160"/>
      <c r="D13" s="1160"/>
      <c r="E13" s="1160"/>
      <c r="F13" s="1160"/>
      <c r="G13" s="1160"/>
      <c r="H13" s="1160"/>
      <c r="I13" s="1160"/>
      <c r="J13" s="1160"/>
      <c r="K13" s="1160"/>
      <c r="L13" s="1160"/>
      <c r="M13" s="1160"/>
      <c r="N13" s="1160"/>
      <c r="O13" s="1160"/>
      <c r="P13" s="1160"/>
      <c r="Q13" s="1161"/>
      <c r="R13" s="1161"/>
      <c r="S13" s="1161"/>
      <c r="T13" s="1161"/>
      <c r="U13" s="1162"/>
      <c r="V13" s="1162"/>
      <c r="W13" s="1162"/>
      <c r="X13" s="1163"/>
    </row>
    <row r="14" spans="1:24" ht="27" customHeight="1">
      <c r="A14" s="254" t="s">
        <v>49</v>
      </c>
      <c r="B14" s="1160" t="s">
        <v>3201</v>
      </c>
      <c r="C14" s="1160"/>
      <c r="D14" s="1160"/>
      <c r="E14" s="1160"/>
      <c r="F14" s="1160"/>
      <c r="G14" s="1160"/>
      <c r="H14" s="1160"/>
      <c r="I14" s="1160"/>
      <c r="J14" s="1160"/>
      <c r="K14" s="1160"/>
      <c r="L14" s="1160"/>
      <c r="M14" s="1160"/>
      <c r="N14" s="1160"/>
      <c r="O14" s="1160"/>
      <c r="P14" s="1160"/>
      <c r="Q14" s="1161"/>
      <c r="R14" s="1161"/>
      <c r="S14" s="1161"/>
      <c r="T14" s="1161"/>
      <c r="U14" s="1162"/>
      <c r="V14" s="1162"/>
      <c r="W14" s="1162"/>
      <c r="X14" s="1163"/>
    </row>
    <row r="15" spans="1:24" ht="27" customHeight="1">
      <c r="A15" s="254" t="s">
        <v>50</v>
      </c>
      <c r="B15" s="1160" t="s">
        <v>3202</v>
      </c>
      <c r="C15" s="1160"/>
      <c r="D15" s="1160"/>
      <c r="E15" s="1160"/>
      <c r="F15" s="1160"/>
      <c r="G15" s="1160"/>
      <c r="H15" s="1160"/>
      <c r="I15" s="1160"/>
      <c r="J15" s="1160"/>
      <c r="K15" s="1160"/>
      <c r="L15" s="1160"/>
      <c r="M15" s="1160"/>
      <c r="N15" s="1160"/>
      <c r="O15" s="1160"/>
      <c r="P15" s="1160"/>
      <c r="Q15" s="1161"/>
      <c r="R15" s="1161"/>
      <c r="S15" s="1161"/>
      <c r="T15" s="1161"/>
      <c r="U15" s="1162"/>
      <c r="V15" s="1162"/>
      <c r="W15" s="1162"/>
      <c r="X15" s="1163"/>
    </row>
    <row r="16" spans="1:24" ht="27" customHeight="1">
      <c r="A16" s="254" t="s">
        <v>51</v>
      </c>
      <c r="B16" s="1160" t="s">
        <v>3209</v>
      </c>
      <c r="C16" s="1160"/>
      <c r="D16" s="1160"/>
      <c r="E16" s="1160"/>
      <c r="F16" s="1160"/>
      <c r="G16" s="1160"/>
      <c r="H16" s="1160"/>
      <c r="I16" s="1160"/>
      <c r="J16" s="1160"/>
      <c r="K16" s="1160"/>
      <c r="L16" s="1160"/>
      <c r="M16" s="1160"/>
      <c r="N16" s="1160"/>
      <c r="O16" s="1160"/>
      <c r="P16" s="1160"/>
      <c r="Q16" s="1161"/>
      <c r="R16" s="1161"/>
      <c r="S16" s="1161"/>
      <c r="T16" s="1161"/>
      <c r="U16" s="1162"/>
      <c r="V16" s="1162"/>
      <c r="W16" s="1162"/>
      <c r="X16" s="1163"/>
    </row>
    <row r="17" spans="1:32" ht="27" customHeight="1">
      <c r="A17" s="254" t="s">
        <v>53</v>
      </c>
      <c r="B17" s="1196" t="s">
        <v>3211</v>
      </c>
      <c r="C17" s="1196"/>
      <c r="D17" s="1196"/>
      <c r="E17" s="1196"/>
      <c r="F17" s="1196"/>
      <c r="G17" s="1196"/>
      <c r="H17" s="1196"/>
      <c r="I17" s="1196"/>
      <c r="J17" s="1196"/>
      <c r="K17" s="1196"/>
      <c r="L17" s="1196"/>
      <c r="M17" s="1196"/>
      <c r="N17" s="1196"/>
      <c r="O17" s="1196"/>
      <c r="P17" s="1196"/>
      <c r="Q17" s="1161"/>
      <c r="R17" s="1161"/>
      <c r="S17" s="1161"/>
      <c r="T17" s="1161"/>
      <c r="U17" s="1162"/>
      <c r="V17" s="1162"/>
      <c r="W17" s="1162"/>
      <c r="X17" s="1163"/>
    </row>
    <row r="18" spans="1:32" ht="27" customHeight="1">
      <c r="A18" s="254" t="s">
        <v>54</v>
      </c>
      <c r="B18" s="1196" t="s">
        <v>3111</v>
      </c>
      <c r="C18" s="1196"/>
      <c r="D18" s="1196"/>
      <c r="E18" s="1196"/>
      <c r="F18" s="1196"/>
      <c r="G18" s="1196"/>
      <c r="H18" s="1196"/>
      <c r="I18" s="1196"/>
      <c r="J18" s="1196"/>
      <c r="K18" s="1196"/>
      <c r="L18" s="1196"/>
      <c r="M18" s="1196"/>
      <c r="N18" s="1196"/>
      <c r="O18" s="1196"/>
      <c r="P18" s="1196"/>
      <c r="Q18" s="1161"/>
      <c r="R18" s="1161"/>
      <c r="S18" s="1161"/>
      <c r="T18" s="1161"/>
      <c r="U18" s="1162"/>
      <c r="V18" s="1162"/>
      <c r="W18" s="1162"/>
      <c r="X18" s="1163"/>
    </row>
    <row r="19" spans="1:32" ht="27" customHeight="1">
      <c r="A19" s="254" t="s">
        <v>52</v>
      </c>
      <c r="B19" s="1164" t="s">
        <v>3210</v>
      </c>
      <c r="C19" s="1165"/>
      <c r="D19" s="1165"/>
      <c r="E19" s="1165"/>
      <c r="F19" s="1165"/>
      <c r="G19" s="1165"/>
      <c r="H19" s="1165"/>
      <c r="I19" s="1165"/>
      <c r="J19" s="1165"/>
      <c r="K19" s="1165"/>
      <c r="L19" s="1165"/>
      <c r="M19" s="1165"/>
      <c r="N19" s="1165"/>
      <c r="O19" s="1165"/>
      <c r="P19" s="1166"/>
      <c r="Q19" s="1161"/>
      <c r="R19" s="1161"/>
      <c r="S19" s="1161"/>
      <c r="T19" s="1161"/>
      <c r="U19" s="1162"/>
      <c r="V19" s="1162"/>
      <c r="W19" s="1162"/>
      <c r="X19" s="1163"/>
    </row>
    <row r="20" spans="1:32" ht="27" customHeight="1">
      <c r="A20" s="254" t="s">
        <v>3117</v>
      </c>
      <c r="B20" s="1160" t="s">
        <v>3112</v>
      </c>
      <c r="C20" s="1160"/>
      <c r="D20" s="1160"/>
      <c r="E20" s="1160"/>
      <c r="F20" s="1160"/>
      <c r="G20" s="1160"/>
      <c r="H20" s="1160"/>
      <c r="I20" s="1160"/>
      <c r="J20" s="1160"/>
      <c r="K20" s="1160"/>
      <c r="L20" s="1160"/>
      <c r="M20" s="1160"/>
      <c r="N20" s="1160"/>
      <c r="O20" s="1160"/>
      <c r="P20" s="1160"/>
      <c r="Q20" s="1161"/>
      <c r="R20" s="1161"/>
      <c r="S20" s="1161"/>
      <c r="T20" s="1161"/>
      <c r="U20" s="1162"/>
      <c r="V20" s="1162"/>
      <c r="W20" s="1162"/>
      <c r="X20" s="1163"/>
    </row>
    <row r="21" spans="1:32" ht="27" customHeight="1">
      <c r="A21" s="254" t="s">
        <v>3310</v>
      </c>
      <c r="B21" s="1160" t="s">
        <v>3113</v>
      </c>
      <c r="C21" s="1160"/>
      <c r="D21" s="1160"/>
      <c r="E21" s="1160"/>
      <c r="F21" s="1160"/>
      <c r="G21" s="1160"/>
      <c r="H21" s="1160"/>
      <c r="I21" s="1160"/>
      <c r="J21" s="1160"/>
      <c r="K21" s="1160"/>
      <c r="L21" s="1160"/>
      <c r="M21" s="1160"/>
      <c r="N21" s="1160"/>
      <c r="O21" s="1160"/>
      <c r="P21" s="1160"/>
      <c r="Q21" s="1161"/>
      <c r="R21" s="1161"/>
      <c r="S21" s="1161"/>
      <c r="T21" s="1161"/>
      <c r="U21" s="1162"/>
      <c r="V21" s="1162"/>
      <c r="W21" s="1162"/>
      <c r="X21" s="1163"/>
      <c r="AF21" s="172"/>
    </row>
    <row r="22" spans="1:32" ht="27" customHeight="1">
      <c r="A22" s="254" t="s">
        <v>3118</v>
      </c>
      <c r="B22" s="1160" t="s">
        <v>3212</v>
      </c>
      <c r="C22" s="1160"/>
      <c r="D22" s="1160"/>
      <c r="E22" s="1160"/>
      <c r="F22" s="1160"/>
      <c r="G22" s="1160"/>
      <c r="H22" s="1160"/>
      <c r="I22" s="1160"/>
      <c r="J22" s="1160"/>
      <c r="K22" s="1160"/>
      <c r="L22" s="1160"/>
      <c r="M22" s="1160"/>
      <c r="N22" s="1160"/>
      <c r="O22" s="1160"/>
      <c r="P22" s="1160"/>
      <c r="Q22" s="1161"/>
      <c r="R22" s="1161"/>
      <c r="S22" s="1161"/>
      <c r="T22" s="1161"/>
      <c r="U22" s="1162"/>
      <c r="V22" s="1162"/>
      <c r="W22" s="1162"/>
      <c r="X22" s="1163"/>
    </row>
    <row r="23" spans="1:32" ht="27" customHeight="1">
      <c r="A23" s="254" t="s">
        <v>3311</v>
      </c>
      <c r="B23" s="1160" t="s">
        <v>3203</v>
      </c>
      <c r="C23" s="1160"/>
      <c r="D23" s="1160"/>
      <c r="E23" s="1160"/>
      <c r="F23" s="1160"/>
      <c r="G23" s="1160"/>
      <c r="H23" s="1160"/>
      <c r="I23" s="1160"/>
      <c r="J23" s="1160"/>
      <c r="K23" s="1160"/>
      <c r="L23" s="1160"/>
      <c r="M23" s="1160"/>
      <c r="N23" s="1160"/>
      <c r="O23" s="1160"/>
      <c r="P23" s="1160"/>
      <c r="Q23" s="1161"/>
      <c r="R23" s="1161"/>
      <c r="S23" s="1161"/>
      <c r="T23" s="1161"/>
      <c r="U23" s="1162"/>
      <c r="V23" s="1162"/>
      <c r="W23" s="1162"/>
      <c r="X23" s="1163"/>
    </row>
    <row r="24" spans="1:32" ht="27" customHeight="1">
      <c r="A24" s="254" t="s">
        <v>3312</v>
      </c>
      <c r="B24" s="1160" t="s">
        <v>3319</v>
      </c>
      <c r="C24" s="1160"/>
      <c r="D24" s="1160"/>
      <c r="E24" s="1160"/>
      <c r="F24" s="1160"/>
      <c r="G24" s="1160"/>
      <c r="H24" s="1160"/>
      <c r="I24" s="1160"/>
      <c r="J24" s="1160"/>
      <c r="K24" s="1160"/>
      <c r="L24" s="1160"/>
      <c r="M24" s="1160"/>
      <c r="N24" s="1160"/>
      <c r="O24" s="1160"/>
      <c r="P24" s="1160"/>
      <c r="Q24" s="1161"/>
      <c r="R24" s="1161"/>
      <c r="S24" s="1161"/>
      <c r="T24" s="1161"/>
      <c r="U24" s="1162"/>
      <c r="V24" s="1162"/>
      <c r="W24" s="1162"/>
      <c r="X24" s="1163"/>
    </row>
    <row r="25" spans="1:32" ht="27" customHeight="1">
      <c r="A25" s="254" t="s">
        <v>3313</v>
      </c>
      <c r="B25" s="1160" t="s">
        <v>3320</v>
      </c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61"/>
      <c r="R25" s="1161"/>
      <c r="S25" s="1161"/>
      <c r="T25" s="1161"/>
      <c r="U25" s="1162"/>
      <c r="V25" s="1162"/>
      <c r="W25" s="1162"/>
      <c r="X25" s="1163"/>
    </row>
    <row r="26" spans="1:32" ht="27" customHeight="1">
      <c r="A26" s="254" t="s">
        <v>3314</v>
      </c>
      <c r="B26" s="1160" t="s">
        <v>3114</v>
      </c>
      <c r="C26" s="1160"/>
      <c r="D26" s="1160"/>
      <c r="E26" s="1160"/>
      <c r="F26" s="1160"/>
      <c r="G26" s="1160"/>
      <c r="H26" s="1160"/>
      <c r="I26" s="1160"/>
      <c r="J26" s="1160"/>
      <c r="K26" s="1160"/>
      <c r="L26" s="1160"/>
      <c r="M26" s="1160"/>
      <c r="N26" s="1160"/>
      <c r="O26" s="1160"/>
      <c r="P26" s="1160"/>
      <c r="Q26" s="1161"/>
      <c r="R26" s="1161"/>
      <c r="S26" s="1161"/>
      <c r="T26" s="1161"/>
      <c r="U26" s="1162"/>
      <c r="V26" s="1162"/>
      <c r="W26" s="1162"/>
      <c r="X26" s="1163"/>
    </row>
    <row r="27" spans="1:32" ht="27" customHeight="1">
      <c r="A27" s="254" t="s">
        <v>3315</v>
      </c>
      <c r="B27" s="1160" t="s">
        <v>3204</v>
      </c>
      <c r="C27" s="1160"/>
      <c r="D27" s="1160"/>
      <c r="E27" s="1160"/>
      <c r="F27" s="1160"/>
      <c r="G27" s="1160"/>
      <c r="H27" s="1160"/>
      <c r="I27" s="1160"/>
      <c r="J27" s="1160"/>
      <c r="K27" s="1160"/>
      <c r="L27" s="1160"/>
      <c r="M27" s="1160"/>
      <c r="N27" s="1160"/>
      <c r="O27" s="1160"/>
      <c r="P27" s="1160"/>
      <c r="Q27" s="1161"/>
      <c r="R27" s="1161"/>
      <c r="S27" s="1161"/>
      <c r="T27" s="1161"/>
      <c r="U27" s="1162"/>
      <c r="V27" s="1162"/>
      <c r="W27" s="1162"/>
      <c r="X27" s="1163"/>
    </row>
    <row r="28" spans="1:32" ht="27" customHeight="1">
      <c r="A28" s="254" t="s">
        <v>3316</v>
      </c>
      <c r="B28" s="1197" t="s">
        <v>3115</v>
      </c>
      <c r="C28" s="1198"/>
      <c r="D28" s="1198"/>
      <c r="E28" s="1198"/>
      <c r="F28" s="1198"/>
      <c r="G28" s="1198"/>
      <c r="H28" s="1198"/>
      <c r="I28" s="1198"/>
      <c r="J28" s="1198"/>
      <c r="K28" s="1198"/>
      <c r="L28" s="1198"/>
      <c r="M28" s="1198"/>
      <c r="N28" s="1198"/>
      <c r="O28" s="1198"/>
      <c r="P28" s="1199"/>
      <c r="Q28" s="1161"/>
      <c r="R28" s="1161"/>
      <c r="S28" s="1161"/>
      <c r="T28" s="1161"/>
      <c r="U28" s="1162"/>
      <c r="V28" s="1162"/>
      <c r="W28" s="1162"/>
      <c r="X28" s="1163"/>
    </row>
    <row r="29" spans="1:32" ht="27" customHeight="1">
      <c r="A29" s="455" t="s">
        <v>3317</v>
      </c>
      <c r="B29" s="1164" t="s">
        <v>3120</v>
      </c>
      <c r="C29" s="1165"/>
      <c r="D29" s="1165"/>
      <c r="E29" s="1165"/>
      <c r="F29" s="1165"/>
      <c r="G29" s="1165"/>
      <c r="H29" s="1165"/>
      <c r="I29" s="1165"/>
      <c r="J29" s="1165"/>
      <c r="K29" s="1165"/>
      <c r="L29" s="1165"/>
      <c r="M29" s="1165"/>
      <c r="N29" s="1165"/>
      <c r="O29" s="1165"/>
      <c r="P29" s="1166"/>
      <c r="Q29" s="1161"/>
      <c r="R29" s="1161"/>
      <c r="S29" s="1161"/>
      <c r="T29" s="1161"/>
      <c r="U29" s="1162"/>
      <c r="V29" s="1162"/>
      <c r="W29" s="1162"/>
      <c r="X29" s="1163"/>
    </row>
    <row r="30" spans="1:32" ht="27" customHeight="1" thickBot="1">
      <c r="A30" s="456" t="s">
        <v>3318</v>
      </c>
      <c r="B30" s="258" t="s">
        <v>3196</v>
      </c>
      <c r="C30" s="259">
        <f>C6</f>
        <v>30</v>
      </c>
      <c r="D30" s="260" t="s">
        <v>3195</v>
      </c>
      <c r="E30" s="1167" t="s">
        <v>3119</v>
      </c>
      <c r="F30" s="1168"/>
      <c r="G30" s="1168"/>
      <c r="H30" s="1168"/>
      <c r="I30" s="1168"/>
      <c r="J30" s="1168"/>
      <c r="K30" s="1168"/>
      <c r="L30" s="1168"/>
      <c r="M30" s="1168"/>
      <c r="N30" s="1168"/>
      <c r="O30" s="1168"/>
      <c r="P30" s="1168"/>
      <c r="Q30" s="1169"/>
      <c r="R30" s="1169"/>
      <c r="S30" s="1169"/>
      <c r="T30" s="1169"/>
      <c r="U30" s="1170"/>
      <c r="V30" s="1170"/>
      <c r="W30" s="1170"/>
      <c r="X30" s="1171"/>
    </row>
  </sheetData>
  <sheetProtection formatCells="0"/>
  <protectedRanges>
    <protectedRange password="CB4D" sqref="Q6:X30" name="範囲1"/>
  </protectedRanges>
  <mergeCells count="85">
    <mergeCell ref="Q12:T12"/>
    <mergeCell ref="U12:X12"/>
    <mergeCell ref="Q13:T13"/>
    <mergeCell ref="U13:X13"/>
    <mergeCell ref="B27:P27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8:P28"/>
    <mergeCell ref="B22:P22"/>
    <mergeCell ref="B26:P26"/>
    <mergeCell ref="Q19:T19"/>
    <mergeCell ref="U17:X17"/>
    <mergeCell ref="U19:X19"/>
    <mergeCell ref="Q16:T16"/>
    <mergeCell ref="B19:P19"/>
    <mergeCell ref="B20:P20"/>
    <mergeCell ref="Q22:T22"/>
    <mergeCell ref="U22:X22"/>
    <mergeCell ref="Q26:T26"/>
    <mergeCell ref="U26:X26"/>
    <mergeCell ref="Q28:T28"/>
    <mergeCell ref="U28:X28"/>
    <mergeCell ref="Q27:T27"/>
    <mergeCell ref="U27:X27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9:P29"/>
    <mergeCell ref="E30:P30"/>
    <mergeCell ref="Q30:T30"/>
    <mergeCell ref="U30:X30"/>
    <mergeCell ref="Q29:T29"/>
    <mergeCell ref="U29:X29"/>
    <mergeCell ref="B25:P25"/>
    <mergeCell ref="Q25:T25"/>
    <mergeCell ref="U25:X25"/>
    <mergeCell ref="B24:P24"/>
    <mergeCell ref="Q24:T24"/>
    <mergeCell ref="U24:X24"/>
  </mergeCells>
  <phoneticPr fontId="9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2018-03-28T07:25:38Z</dcterms:modified>
</cp:coreProperties>
</file>