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35" windowWidth="14715" windowHeight="8355" tabRatio="356" activeTab="0"/>
  </bookViews>
  <sheets>
    <sheet name="16-1" sheetId="1" r:id="rId1"/>
  </sheets>
  <definedNames>
    <definedName name="_xlnm.Print_Area" localSheetId="0">'16-1'!$A$1:$N$16</definedName>
  </definedNames>
  <calcPr fullCalcOnLoad="1"/>
</workbook>
</file>

<file path=xl/sharedStrings.xml><?xml version="1.0" encoding="utf-8"?>
<sst xmlns="http://schemas.openxmlformats.org/spreadsheetml/2006/main" count="40" uniqueCount="24">
  <si>
    <t>16．体力年齢と暦年齢の比較（年齢階層別）</t>
  </si>
  <si>
    <t>男　　性</t>
  </si>
  <si>
    <t>女　　性</t>
  </si>
  <si>
    <t>年齢</t>
  </si>
  <si>
    <t>実数</t>
  </si>
  <si>
    <t>％</t>
  </si>
  <si>
    <t>Ａ</t>
  </si>
  <si>
    <t>Ｂ</t>
  </si>
  <si>
    <t>Ｃ</t>
  </si>
  <si>
    <t>20～24歳</t>
  </si>
  <si>
    <t>性別</t>
  </si>
  <si>
    <t>判定</t>
  </si>
  <si>
    <t>実数・％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</si>
  <si>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</si>
  <si>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</si>
  <si>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</si>
  <si>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</si>
  <si>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</si>
  <si>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</si>
  <si>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</si>
  <si>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</si>
  <si>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r>
      <t>表－1</t>
    </r>
    <r>
      <rPr>
        <sz val="11"/>
        <rFont val="ＭＳ 明朝"/>
        <family val="1"/>
      </rPr>
      <t>6-1</t>
    </r>
  </si>
  <si>
    <t>（注）　Ａ：体力年齢＜暦年齢　　Ｂ：体力年齢＝暦年齢　　Ｃ：体力年齢＞暦年齢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</si>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</sst>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#,##0.0;[Red]\-#,##0.0"/>
    <numFmt numFmtId="181" formatCode="0.00_);[Red]\(0.00\)"/>
    <numFmt numFmtId="182" formatCode="0.0000000"/>
    <numFmt numFmtId="183" formatCode="0.000000"/>
    <numFmt numFmtId="184" formatCode="0.0_);[Red]\(0.0\)"/>
    <numFmt numFmtId="185" formatCode="0.0000000000000_);[Red]\(0.0000000000000\)"/>
    <numFmt numFmtId="186" formatCode="0_);[Red]\(0\)"/>
  </numFmts>
  <fonts count="7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 horizontal="distributed" vertical="top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21" applyFont="1">
      <alignment/>
      <protection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6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数値表H11(22-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704850"/>
          <a:ext cx="485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04850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04850"/>
          <a:ext cx="485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161925</xdr:rowOff>
    </xdr:from>
    <xdr:to>
      <xdr:col>2</xdr:col>
      <xdr:colOff>9525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400175"/>
          <a:ext cx="866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view="pageBreakPreview" zoomScaleSheetLayoutView="100" workbookViewId="0" topLeftCell="A1">
      <selection activeCell="C3" sqref="C3"/>
    </sheetView>
  </sheetViews>
  <sheetFormatPr defaultColWidth="8.796875" defaultRowHeight="21" customHeight="1"/>
  <cols>
    <col min="1" max="1" width="5.09765625" style="4" customWidth="1"/>
    <col min="2" max="2" width="9" style="4" bestFit="1" customWidth="1"/>
    <col min="3" max="14" width="5.59765625" style="4" customWidth="1"/>
    <col min="15" max="15" width="2.59765625" style="4" customWidth="1"/>
    <col min="16" max="17" width="4.5" style="4" customWidth="1"/>
    <col min="18" max="16384" width="8.69921875" style="4" customWidth="1"/>
  </cols>
  <sheetData>
    <row r="1" ht="21" customHeight="1">
      <c r="A1" s="30" t="s">
        <v>0</v>
      </c>
    </row>
    <row r="2" ht="13.5">
      <c r="A2" s="15"/>
    </row>
    <row r="3" ht="21" customHeight="1">
      <c r="A3" s="4" t="s">
        <v>21</v>
      </c>
    </row>
    <row r="4" spans="1:14" ht="21" customHeight="1">
      <c r="A4" s="10"/>
      <c r="B4" s="12" t="s">
        <v>10</v>
      </c>
      <c r="C4" s="11"/>
      <c r="D4" s="11"/>
      <c r="E4" s="39" t="s">
        <v>1</v>
      </c>
      <c r="F4" s="39"/>
      <c r="G4" s="11"/>
      <c r="H4" s="11"/>
      <c r="I4" s="10"/>
      <c r="J4" s="11"/>
      <c r="K4" s="39" t="s">
        <v>2</v>
      </c>
      <c r="L4" s="39"/>
      <c r="M4" s="11"/>
      <c r="N4" s="17"/>
    </row>
    <row r="5" spans="1:14" ht="21" customHeight="1">
      <c r="A5" s="13"/>
      <c r="B5" s="12" t="s">
        <v>11</v>
      </c>
      <c r="C5" s="41" t="s">
        <v>6</v>
      </c>
      <c r="D5" s="39"/>
      <c r="E5" s="41" t="s">
        <v>7</v>
      </c>
      <c r="F5" s="40"/>
      <c r="G5" s="39" t="s">
        <v>8</v>
      </c>
      <c r="H5" s="40"/>
      <c r="I5" s="41" t="s">
        <v>6</v>
      </c>
      <c r="J5" s="39"/>
      <c r="K5" s="41" t="s">
        <v>7</v>
      </c>
      <c r="L5" s="40"/>
      <c r="M5" s="39" t="s">
        <v>8</v>
      </c>
      <c r="N5" s="40"/>
    </row>
    <row r="6" spans="1:14" ht="21" customHeight="1">
      <c r="A6" s="13" t="s">
        <v>3</v>
      </c>
      <c r="B6" s="1" t="s">
        <v>12</v>
      </c>
      <c r="C6" s="2" t="s">
        <v>4</v>
      </c>
      <c r="D6" s="36" t="s">
        <v>5</v>
      </c>
      <c r="E6" s="2" t="s">
        <v>4</v>
      </c>
      <c r="F6" s="3" t="s">
        <v>5</v>
      </c>
      <c r="G6" s="37" t="s">
        <v>4</v>
      </c>
      <c r="H6" s="3" t="s">
        <v>5</v>
      </c>
      <c r="I6" s="2" t="s">
        <v>4</v>
      </c>
      <c r="J6" s="36" t="s">
        <v>5</v>
      </c>
      <c r="K6" s="2" t="s">
        <v>4</v>
      </c>
      <c r="L6" s="3" t="s">
        <v>5</v>
      </c>
      <c r="M6" s="37" t="s">
        <v>4</v>
      </c>
      <c r="N6" s="3" t="s">
        <v>5</v>
      </c>
    </row>
    <row r="7" spans="1:17" ht="21" customHeight="1">
      <c r="A7" s="18" t="s">
        <v>9</v>
      </c>
      <c r="B7" s="19"/>
      <c r="C7" s="5" t="s">
        <v>23</v>
      </c>
      <c r="D7" s="6" t="s">
        <v>23</v>
      </c>
      <c r="E7" s="10">
        <v>394</v>
      </c>
      <c r="F7" s="7">
        <f>E7/($E7+$G7)*100</f>
        <v>25.718015665796344</v>
      </c>
      <c r="G7" s="11">
        <v>1138</v>
      </c>
      <c r="H7" s="20">
        <f>G7/($E7+$G7)*100</f>
        <v>74.28198433420366</v>
      </c>
      <c r="I7" s="5" t="s">
        <v>23</v>
      </c>
      <c r="J7" s="6" t="s">
        <v>23</v>
      </c>
      <c r="K7" s="38">
        <v>281</v>
      </c>
      <c r="L7" s="7">
        <f>K7/($K7+$M7)*100</f>
        <v>19.312714776632305</v>
      </c>
      <c r="M7" s="33">
        <v>1174</v>
      </c>
      <c r="N7" s="20">
        <f>M7/($K7+$M7)*100</f>
        <v>80.6872852233677</v>
      </c>
      <c r="P7" s="4">
        <f>F7+H7</f>
        <v>100</v>
      </c>
      <c r="Q7" s="4">
        <f>L7+N7</f>
        <v>100</v>
      </c>
    </row>
    <row r="8" spans="1:17" ht="21" customHeight="1">
      <c r="A8" s="21" t="s">
        <v>13</v>
      </c>
      <c r="B8" s="22"/>
      <c r="C8" s="13">
        <v>329</v>
      </c>
      <c r="D8" s="23">
        <f aca="true" t="shared" si="0" ref="D8:D15">C8/($C8+$E8+$G8)*100</f>
        <v>19.618366129994037</v>
      </c>
      <c r="E8" s="13">
        <v>264</v>
      </c>
      <c r="F8" s="24">
        <f aca="true" t="shared" si="1" ref="F8:F15">E8/($C8+$E8+$G8)*100</f>
        <v>15.742397137745975</v>
      </c>
      <c r="G8" s="14">
        <v>1084</v>
      </c>
      <c r="H8" s="24">
        <f aca="true" t="shared" si="2" ref="H8:H15">G8/($C8+$E8+$G8)*100</f>
        <v>64.63923673225999</v>
      </c>
      <c r="I8" s="31">
        <v>276</v>
      </c>
      <c r="J8" s="23">
        <f>I8/($I8+$K8+$M8)*100</f>
        <v>18.003913894324853</v>
      </c>
      <c r="K8" s="31">
        <v>179</v>
      </c>
      <c r="L8" s="24">
        <f>K8/($I8+$K8+$M8)*100</f>
        <v>11.676451402478799</v>
      </c>
      <c r="M8" s="34">
        <v>1078</v>
      </c>
      <c r="N8" s="24">
        <f aca="true" t="shared" si="3" ref="N8:N15">M8/($I8+$K8+$M8)*100</f>
        <v>70.31963470319634</v>
      </c>
      <c r="P8" s="4">
        <f aca="true" t="shared" si="4" ref="P8:P15">D8+F8+H8</f>
        <v>100</v>
      </c>
      <c r="Q8" s="4">
        <f aca="true" t="shared" si="5" ref="Q8:Q15">J8+L8+N8</f>
        <v>100</v>
      </c>
    </row>
    <row r="9" spans="1:17" ht="21" customHeight="1">
      <c r="A9" s="21" t="s">
        <v>14</v>
      </c>
      <c r="B9" s="22"/>
      <c r="C9" s="13">
        <v>490</v>
      </c>
      <c r="D9" s="23">
        <f t="shared" si="0"/>
        <v>29.166666666666668</v>
      </c>
      <c r="E9" s="13">
        <v>286</v>
      </c>
      <c r="F9" s="24">
        <f t="shared" si="1"/>
        <v>17.023809523809526</v>
      </c>
      <c r="G9" s="14">
        <v>904</v>
      </c>
      <c r="H9" s="24">
        <f t="shared" si="2"/>
        <v>53.80952380952381</v>
      </c>
      <c r="I9" s="31">
        <v>404</v>
      </c>
      <c r="J9" s="23">
        <f aca="true" t="shared" si="6" ref="J9:L15">I9/($I9+$K9+$M9)*100</f>
        <v>24.514563106796118</v>
      </c>
      <c r="K9" s="31">
        <v>265</v>
      </c>
      <c r="L9" s="24">
        <f t="shared" si="6"/>
        <v>16.080097087378643</v>
      </c>
      <c r="M9" s="34">
        <v>979</v>
      </c>
      <c r="N9" s="24">
        <f t="shared" si="3"/>
        <v>59.40533980582524</v>
      </c>
      <c r="P9" s="4">
        <f t="shared" si="4"/>
        <v>100</v>
      </c>
      <c r="Q9" s="4">
        <f t="shared" si="5"/>
        <v>100</v>
      </c>
    </row>
    <row r="10" spans="1:17" ht="21" customHeight="1">
      <c r="A10" s="21" t="s">
        <v>15</v>
      </c>
      <c r="B10" s="22"/>
      <c r="C10" s="13">
        <v>602</v>
      </c>
      <c r="D10" s="23">
        <f t="shared" si="0"/>
        <v>35.66350710900474</v>
      </c>
      <c r="E10" s="13">
        <v>202</v>
      </c>
      <c r="F10" s="24">
        <f t="shared" si="1"/>
        <v>11.966824644549764</v>
      </c>
      <c r="G10" s="14">
        <v>884</v>
      </c>
      <c r="H10" s="24">
        <f t="shared" si="2"/>
        <v>52.3696682464455</v>
      </c>
      <c r="I10" s="31">
        <v>644</v>
      </c>
      <c r="J10" s="23">
        <f t="shared" si="6"/>
        <v>37.704918032786885</v>
      </c>
      <c r="K10" s="31">
        <v>191</v>
      </c>
      <c r="L10" s="24">
        <f t="shared" si="6"/>
        <v>11.182669789227166</v>
      </c>
      <c r="M10" s="34">
        <v>873</v>
      </c>
      <c r="N10" s="24">
        <f t="shared" si="3"/>
        <v>51.112412177985945</v>
      </c>
      <c r="P10" s="4">
        <f t="shared" si="4"/>
        <v>100</v>
      </c>
      <c r="Q10" s="4">
        <f t="shared" si="5"/>
        <v>100</v>
      </c>
    </row>
    <row r="11" spans="1:17" ht="21" customHeight="1">
      <c r="A11" s="21" t="s">
        <v>16</v>
      </c>
      <c r="B11" s="22"/>
      <c r="C11" s="13">
        <v>687</v>
      </c>
      <c r="D11" s="23">
        <f t="shared" si="0"/>
        <v>40.89285714285714</v>
      </c>
      <c r="E11" s="13">
        <v>230</v>
      </c>
      <c r="F11" s="24">
        <f t="shared" si="1"/>
        <v>13.690476190476192</v>
      </c>
      <c r="G11" s="14">
        <v>763</v>
      </c>
      <c r="H11" s="24">
        <f t="shared" si="2"/>
        <v>45.416666666666664</v>
      </c>
      <c r="I11" s="31">
        <v>778</v>
      </c>
      <c r="J11" s="23">
        <f>I11/($I11+$K11+$M11)*100</f>
        <v>46.726726726726724</v>
      </c>
      <c r="K11" s="31">
        <v>183</v>
      </c>
      <c r="L11" s="24">
        <f t="shared" si="6"/>
        <v>10.99099099099099</v>
      </c>
      <c r="M11" s="34">
        <v>704</v>
      </c>
      <c r="N11" s="24">
        <f t="shared" si="3"/>
        <v>42.28228228228228</v>
      </c>
      <c r="P11" s="4">
        <f t="shared" si="4"/>
        <v>100</v>
      </c>
      <c r="Q11" s="4">
        <f t="shared" si="5"/>
        <v>100</v>
      </c>
    </row>
    <row r="12" spans="1:17" ht="21" customHeight="1">
      <c r="A12" s="21" t="s">
        <v>17</v>
      </c>
      <c r="B12" s="22"/>
      <c r="C12" s="13">
        <v>573</v>
      </c>
      <c r="D12" s="23">
        <f t="shared" si="0"/>
        <v>36.17424242424242</v>
      </c>
      <c r="E12" s="13">
        <v>325</v>
      </c>
      <c r="F12" s="24">
        <f t="shared" si="1"/>
        <v>20.517676767676768</v>
      </c>
      <c r="G12" s="14">
        <v>686</v>
      </c>
      <c r="H12" s="24">
        <f t="shared" si="2"/>
        <v>43.30808080808081</v>
      </c>
      <c r="I12" s="31">
        <v>700</v>
      </c>
      <c r="J12" s="23">
        <f t="shared" si="6"/>
        <v>44.50095359186268</v>
      </c>
      <c r="K12" s="31">
        <v>270</v>
      </c>
      <c r="L12" s="24">
        <f t="shared" si="6"/>
        <v>17.164653528289893</v>
      </c>
      <c r="M12" s="34">
        <v>603</v>
      </c>
      <c r="N12" s="24">
        <f t="shared" si="3"/>
        <v>38.33439287984742</v>
      </c>
      <c r="P12" s="4">
        <f t="shared" si="4"/>
        <v>100</v>
      </c>
      <c r="Q12" s="4">
        <f t="shared" si="5"/>
        <v>100</v>
      </c>
    </row>
    <row r="13" spans="1:17" ht="21" customHeight="1">
      <c r="A13" s="21" t="s">
        <v>18</v>
      </c>
      <c r="B13" s="22"/>
      <c r="C13" s="13">
        <v>635</v>
      </c>
      <c r="D13" s="23">
        <f t="shared" si="0"/>
        <v>41.126943005181346</v>
      </c>
      <c r="E13" s="13">
        <v>291</v>
      </c>
      <c r="F13" s="24">
        <f t="shared" si="1"/>
        <v>18.84715025906736</v>
      </c>
      <c r="G13" s="14">
        <v>618</v>
      </c>
      <c r="H13" s="24">
        <f t="shared" si="2"/>
        <v>40.02590673575129</v>
      </c>
      <c r="I13" s="31">
        <v>684</v>
      </c>
      <c r="J13" s="23">
        <f t="shared" si="6"/>
        <v>41.70731707317073</v>
      </c>
      <c r="K13" s="31">
        <v>287</v>
      </c>
      <c r="L13" s="24">
        <f t="shared" si="6"/>
        <v>17.5</v>
      </c>
      <c r="M13" s="34">
        <v>669</v>
      </c>
      <c r="N13" s="24">
        <f t="shared" si="3"/>
        <v>40.792682926829265</v>
      </c>
      <c r="P13" s="4">
        <f t="shared" si="4"/>
        <v>100</v>
      </c>
      <c r="Q13" s="4">
        <f t="shared" si="5"/>
        <v>100</v>
      </c>
    </row>
    <row r="14" spans="1:17" ht="21" customHeight="1">
      <c r="A14" s="21" t="s">
        <v>19</v>
      </c>
      <c r="B14" s="22"/>
      <c r="C14" s="13">
        <v>541</v>
      </c>
      <c r="D14" s="23">
        <f t="shared" si="0"/>
        <v>36.87798227675528</v>
      </c>
      <c r="E14" s="13">
        <v>310</v>
      </c>
      <c r="F14" s="24">
        <f t="shared" si="1"/>
        <v>21.13156100886162</v>
      </c>
      <c r="G14" s="14">
        <v>616</v>
      </c>
      <c r="H14" s="24">
        <f t="shared" si="2"/>
        <v>41.99045671438309</v>
      </c>
      <c r="I14" s="31">
        <v>620</v>
      </c>
      <c r="J14" s="23">
        <f t="shared" si="6"/>
        <v>39.922730199613646</v>
      </c>
      <c r="K14" s="31">
        <v>294</v>
      </c>
      <c r="L14" s="24">
        <f t="shared" si="6"/>
        <v>18.931101094655507</v>
      </c>
      <c r="M14" s="34">
        <v>639</v>
      </c>
      <c r="N14" s="24">
        <f t="shared" si="3"/>
        <v>41.146168705730844</v>
      </c>
      <c r="P14" s="4">
        <f t="shared" si="4"/>
        <v>100</v>
      </c>
      <c r="Q14" s="4">
        <f t="shared" si="5"/>
        <v>100</v>
      </c>
    </row>
    <row r="15" spans="1:17" ht="21" customHeight="1">
      <c r="A15" s="25" t="s">
        <v>20</v>
      </c>
      <c r="B15" s="26"/>
      <c r="C15" s="27">
        <v>565</v>
      </c>
      <c r="D15" s="28">
        <f t="shared" si="0"/>
        <v>36.8798955613577</v>
      </c>
      <c r="E15" s="27">
        <v>186</v>
      </c>
      <c r="F15" s="29">
        <f t="shared" si="1"/>
        <v>12.140992167101828</v>
      </c>
      <c r="G15" s="16">
        <v>781</v>
      </c>
      <c r="H15" s="29">
        <f t="shared" si="2"/>
        <v>50.97911227154047</v>
      </c>
      <c r="I15" s="32">
        <v>598</v>
      </c>
      <c r="J15" s="28">
        <f t="shared" si="6"/>
        <v>36.82266009852217</v>
      </c>
      <c r="K15" s="32">
        <v>194</v>
      </c>
      <c r="L15" s="29">
        <f t="shared" si="6"/>
        <v>11.945812807881774</v>
      </c>
      <c r="M15" s="35">
        <v>832</v>
      </c>
      <c r="N15" s="29">
        <f t="shared" si="3"/>
        <v>51.231527093596064</v>
      </c>
      <c r="P15" s="4">
        <f t="shared" si="4"/>
        <v>100</v>
      </c>
      <c r="Q15" s="4">
        <f t="shared" si="5"/>
        <v>100</v>
      </c>
    </row>
    <row r="16" ht="21" customHeight="1">
      <c r="A16" s="4" t="s">
        <v>22</v>
      </c>
    </row>
    <row r="20" spans="3:15" ht="21" customHeight="1">
      <c r="C20" s="9"/>
      <c r="O20" s="8"/>
    </row>
    <row r="21" ht="21" customHeight="1">
      <c r="O21" s="8"/>
    </row>
    <row r="22" ht="21" customHeight="1">
      <c r="O22" s="8"/>
    </row>
    <row r="23" ht="21" customHeight="1">
      <c r="O23" s="8"/>
    </row>
    <row r="24" ht="21" customHeight="1">
      <c r="O24" s="8"/>
    </row>
    <row r="25" ht="21" customHeight="1">
      <c r="O25" s="8"/>
    </row>
    <row r="26" ht="21" customHeight="1">
      <c r="O26" s="8"/>
    </row>
    <row r="27" ht="21" customHeight="1">
      <c r="O27" s="8"/>
    </row>
    <row r="28" ht="21" customHeight="1">
      <c r="O28" s="8"/>
    </row>
  </sheetData>
  <mergeCells count="8">
    <mergeCell ref="M5:N5"/>
    <mergeCell ref="E4:F4"/>
    <mergeCell ref="K4:L4"/>
    <mergeCell ref="C5:D5"/>
    <mergeCell ref="E5:F5"/>
    <mergeCell ref="G5:H5"/>
    <mergeCell ref="I5:J5"/>
    <mergeCell ref="K5:L5"/>
  </mergeCells>
  <printOptions horizontalCentered="1"/>
  <pageMargins left="0.984251968503937" right="0.984251968503937" top="0.7874015748031497" bottom="0" header="0" footer="0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間野</dc:creator>
  <cp:keywords/>
  <dc:description/>
  <cp:lastModifiedBy>kogih</cp:lastModifiedBy>
  <cp:lastPrinted>2004-08-11T10:49:34Z</cp:lastPrinted>
  <dcterms:created xsi:type="dcterms:W3CDTF">2000-05-10T04:48:44Z</dcterms:created>
  <dcterms:modified xsi:type="dcterms:W3CDTF">2004-08-11T10:49:46Z</dcterms:modified>
  <cp:category/>
  <cp:version/>
  <cp:contentType/>
  <cp:contentStatus/>
</cp:coreProperties>
</file>