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270" windowWidth="15480" windowHeight="7425" tabRatio="451" activeTab="0"/>
  </bookViews>
  <sheets>
    <sheet name="1-1～4" sheetId="1" r:id="rId1"/>
    <sheet name="1-5" sheetId="2" r:id="rId2"/>
    <sheet name="1-6" sheetId="3" r:id="rId3"/>
    <sheet name="1-7" sheetId="4" r:id="rId4"/>
  </sheets>
  <definedNames>
    <definedName name="_xlnm.Print_Area" localSheetId="0">'1-1～4'!$B$1:$T$95</definedName>
    <definedName name="_xlnm.Print_Area" localSheetId="1">'1-5'!$B:$H</definedName>
    <definedName name="_xlnm.Print_Area" localSheetId="2">'1-6'!$B:$Z</definedName>
    <definedName name="_xlnm.Print_Area" localSheetId="3">'1-7'!$B$1:$AA$32</definedName>
  </definedNames>
  <calcPr fullCalcOnLoad="1" refMode="R1C1"/>
</workbook>
</file>

<file path=xl/sharedStrings.xml><?xml version="1.0" encoding="utf-8"?>
<sst xmlns="http://schemas.openxmlformats.org/spreadsheetml/2006/main" count="549" uniqueCount="143">
  <si>
    <t>立ち幅とび</t>
  </si>
  <si>
    <t>（点）</t>
  </si>
  <si>
    <t>開眼片足立ち</t>
  </si>
  <si>
    <t>10m障害物歩行</t>
  </si>
  <si>
    <t>（秒）</t>
  </si>
  <si>
    <t>年齢</t>
  </si>
  <si>
    <t>標本数</t>
  </si>
  <si>
    <t>平均値</t>
  </si>
  <si>
    <t>標準偏差</t>
  </si>
  <si>
    <t>男　　子</t>
  </si>
  <si>
    <t>女　　子</t>
  </si>
  <si>
    <t>（回）</t>
  </si>
  <si>
    <t>１．年齢別テストの結果</t>
  </si>
  <si>
    <t>…</t>
  </si>
  <si>
    <t>％</t>
  </si>
  <si>
    <t>度数</t>
  </si>
  <si>
    <t>走れない</t>
  </si>
  <si>
    <t>10分以上</t>
  </si>
  <si>
    <t>できない</t>
  </si>
  <si>
    <t>30cm程度</t>
  </si>
  <si>
    <t>50cm程度</t>
  </si>
  <si>
    <t>手を使わずに立ち上がれる</t>
  </si>
  <si>
    <t>30秒以上</t>
  </si>
  <si>
    <t>立っていられない</t>
  </si>
  <si>
    <t>吊革や手すりにつかまれば立っていられる</t>
  </si>
  <si>
    <t>発車や停車の時以外は何にもつかまらずに立っていられる</t>
  </si>
  <si>
    <t>座らないとできない</t>
  </si>
  <si>
    <t>何にもつかまらないで立ったままできる</t>
  </si>
  <si>
    <t>両手でゆっくりとならできる</t>
  </si>
  <si>
    <t>両手で素早くできる</t>
  </si>
  <si>
    <t>片手でもできる</t>
  </si>
  <si>
    <t>5kg程度</t>
  </si>
  <si>
    <t>10kg程度</t>
  </si>
  <si>
    <t>％</t>
  </si>
  <si>
    <t>男性</t>
  </si>
  <si>
    <t>女性</t>
  </si>
  <si>
    <t>（折り返し数）</t>
  </si>
  <si>
    <t>合計</t>
  </si>
  <si>
    <t>1時間以上</t>
  </si>
  <si>
    <t>握力</t>
  </si>
  <si>
    <t>上体起こし</t>
  </si>
  <si>
    <t>長座体前屈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</si>
  <si>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</si>
  <si>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</si>
  <si>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</si>
  <si>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</si>
  <si>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</si>
  <si>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</si>
  <si>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</si>
  <si>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</si>
  <si>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</si>
  <si>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休まないで、どれくらい歩けますか。</t>
  </si>
  <si>
    <t>休まないで、どれくらい走れますか。</t>
  </si>
  <si>
    <t>問2</t>
  </si>
  <si>
    <t>問3</t>
  </si>
  <si>
    <t>問4</t>
  </si>
  <si>
    <t>問1</t>
  </si>
  <si>
    <t>どれくらいの幅の溝だったら、とび越えられますか。</t>
  </si>
  <si>
    <t>ｿﾌﾄﾎﾞｰﾙ投げ･ﾊﾝﾄﾞﾎﾞｰﾙ投げ</t>
  </si>
  <si>
    <t>手を床につけてなら立ち上がれる</t>
  </si>
  <si>
    <t>合計点</t>
  </si>
  <si>
    <t>階段をどのようにして昇りますか。</t>
  </si>
  <si>
    <t>3～5分程度</t>
  </si>
  <si>
    <t>手すりや壁につかまらないと昇れない</t>
  </si>
  <si>
    <t>ゆっくりなら、手すりや壁につかまらずに昇れる</t>
  </si>
  <si>
    <t>サッサと楽に、
手すりや壁に
つかまらずに昇れる</t>
  </si>
  <si>
    <t>問5</t>
  </si>
  <si>
    <t>正座の姿勢からどのようにして、立ち上がれますか。</t>
  </si>
  <si>
    <t>問6</t>
  </si>
  <si>
    <t>目を開けて片足で、何秒くらい立っていられますか。</t>
  </si>
  <si>
    <t>問7</t>
  </si>
  <si>
    <t>バスや電車に乗ったとき、立っていられますか。</t>
  </si>
  <si>
    <t>問8</t>
  </si>
  <si>
    <t>立ったままで、ズボンやスカートがはけますか。</t>
  </si>
  <si>
    <t>10～20秒程度</t>
  </si>
  <si>
    <t>何かにつかまれば立ったままできる</t>
  </si>
  <si>
    <t>問9</t>
  </si>
  <si>
    <t>シャツの前ボタンを、掛けたり外したりできますか。</t>
  </si>
  <si>
    <t>問10</t>
  </si>
  <si>
    <t>布団の上げ下ろしができますか。</t>
  </si>
  <si>
    <t>問11</t>
  </si>
  <si>
    <t>問12</t>
  </si>
  <si>
    <t>仰向けに寝た姿勢から、手を使わないで上体だけを起こせますか。</t>
  </si>
  <si>
    <t>毛布や軽い布団ならできる</t>
  </si>
  <si>
    <t>重い布団でも楽にできる</t>
  </si>
  <si>
    <t>1～2回程度</t>
  </si>
  <si>
    <t>3～4回以上</t>
  </si>
  <si>
    <t>反復横とび</t>
  </si>
  <si>
    <t>持久走・急歩</t>
  </si>
  <si>
    <r>
      <t>5</t>
    </r>
    <r>
      <rPr>
        <sz val="11"/>
        <rFont val="ＭＳ 明朝"/>
        <family val="1"/>
      </rPr>
      <t>0m　　　　走</t>
    </r>
  </si>
  <si>
    <t>総合評価（男子）</t>
  </si>
  <si>
    <t>総合評価（女子）</t>
  </si>
  <si>
    <t>表－1-5</t>
  </si>
  <si>
    <t>表－1-1</t>
  </si>
  <si>
    <t>表－1-2</t>
  </si>
  <si>
    <t>表－1-3</t>
  </si>
  <si>
    <t>表－1-4</t>
  </si>
  <si>
    <t>表－1-6</t>
  </si>
  <si>
    <t>表－1-7-1</t>
  </si>
  <si>
    <t>表－1-7-2</t>
  </si>
  <si>
    <t>表－1-7-3</t>
  </si>
  <si>
    <t>（kg）</t>
  </si>
  <si>
    <t>（cm）</t>
  </si>
  <si>
    <t>（m）</t>
  </si>
  <si>
    <t>（m）</t>
  </si>
  <si>
    <t>5～10分程度</t>
  </si>
  <si>
    <t>20～40分程度</t>
  </si>
  <si>
    <t>どれくらいの重さの荷物なら、10m運べますか。</t>
  </si>
  <si>
    <t>ADL</t>
  </si>
  <si>
    <t>20mシャトルラン</t>
  </si>
  <si>
    <t>6分間歩行</t>
  </si>
  <si>
    <t>Ａ</t>
  </si>
  <si>
    <t>Ｂ</t>
  </si>
  <si>
    <t>Ｃ</t>
  </si>
  <si>
    <t>Ｄ</t>
  </si>
  <si>
    <t>Ｅ</t>
  </si>
  <si>
    <t>（注）6～11歳、12～19歳、20～64歳、65～79歳及び男女の得点基準は異なる</t>
  </si>
  <si>
    <t>6</t>
  </si>
  <si>
    <t>70-74</t>
  </si>
  <si>
    <t>75-79</t>
  </si>
  <si>
    <t>65-69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</si>
  <si>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</si>
  <si>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</si>
  <si>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</si>
  <si>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</si>
  <si>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</si>
  <si>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</si>
  <si>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</si>
  <si>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</si>
  <si>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</si>
  <si>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…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</si>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</sst>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0000"/>
    <numFmt numFmtId="180" formatCode="#,##0.0;[Red]\-#,##0.0"/>
    <numFmt numFmtId="181" formatCode="0.00_);[Red]\(0.00\)"/>
    <numFmt numFmtId="182" formatCode="0.0000000"/>
    <numFmt numFmtId="183" formatCode="0.000000"/>
  </numFmts>
  <fonts count="13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Continuous" vertical="center" wrapText="1"/>
    </xf>
    <xf numFmtId="2" fontId="0" fillId="0" borderId="8" xfId="0" applyNumberFormat="1" applyFont="1" applyBorder="1" applyAlignment="1">
      <alignment horizontal="centerContinuous" vertical="center" wrapText="1"/>
    </xf>
    <xf numFmtId="0" fontId="0" fillId="0" borderId="0" xfId="0" applyFont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2" fontId="0" fillId="0" borderId="11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distributed" vertical="center"/>
    </xf>
    <xf numFmtId="2" fontId="0" fillId="0" borderId="6" xfId="0" applyNumberFormat="1" applyFont="1" applyFill="1" applyBorder="1" applyAlignment="1">
      <alignment horizontal="right" vertical="center"/>
    </xf>
    <xf numFmtId="2" fontId="0" fillId="0" borderId="7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Continuous" vertical="center"/>
    </xf>
    <xf numFmtId="2" fontId="0" fillId="0" borderId="1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2" fontId="0" fillId="0" borderId="13" xfId="0" applyNumberFormat="1" applyFont="1" applyFill="1" applyBorder="1" applyAlignment="1">
      <alignment vertical="center"/>
    </xf>
    <xf numFmtId="2" fontId="0" fillId="0" borderId="7" xfId="0" applyNumberFormat="1" applyFont="1" applyFill="1" applyBorder="1" applyAlignment="1">
      <alignment vertical="center"/>
    </xf>
    <xf numFmtId="2" fontId="0" fillId="0" borderId="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7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38" fontId="0" fillId="0" borderId="0" xfId="17" applyFont="1" applyFill="1" applyAlignment="1">
      <alignment vertical="center"/>
    </xf>
    <xf numFmtId="0" fontId="0" fillId="0" borderId="7" xfId="21" applyFont="1" applyFill="1" applyBorder="1" applyAlignment="1">
      <alignment horizontal="centerContinuous" vertical="center"/>
      <protection/>
    </xf>
    <xf numFmtId="2" fontId="0" fillId="0" borderId="13" xfId="21" applyNumberFormat="1" applyFont="1" applyFill="1" applyBorder="1" applyAlignment="1">
      <alignment horizontal="centerContinuous" vertical="center"/>
      <protection/>
    </xf>
    <xf numFmtId="0" fontId="0" fillId="0" borderId="13" xfId="21" applyFont="1" applyFill="1" applyBorder="1" applyAlignment="1">
      <alignment horizontal="centerContinuous" vertical="center"/>
      <protection/>
    </xf>
    <xf numFmtId="2" fontId="0" fillId="0" borderId="8" xfId="21" applyNumberFormat="1" applyFont="1" applyFill="1" applyBorder="1" applyAlignment="1">
      <alignment horizontal="centerContinuous" vertical="center"/>
      <protection/>
    </xf>
    <xf numFmtId="0" fontId="0" fillId="0" borderId="0" xfId="21" applyFont="1" applyFill="1" applyAlignment="1">
      <alignment vertical="center"/>
      <protection/>
    </xf>
    <xf numFmtId="0" fontId="0" fillId="0" borderId="2" xfId="0" applyFont="1" applyFill="1" applyBorder="1" applyAlignment="1">
      <alignment horizontal="center" vertical="center"/>
    </xf>
    <xf numFmtId="38" fontId="0" fillId="0" borderId="7" xfId="17" applyFon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/>
    </xf>
    <xf numFmtId="38" fontId="0" fillId="0" borderId="13" xfId="17" applyFont="1" applyFill="1" applyBorder="1" applyAlignment="1">
      <alignment horizontal="center" vertical="center"/>
    </xf>
    <xf numFmtId="2" fontId="0" fillId="0" borderId="0" xfId="21" applyNumberFormat="1" applyFont="1" applyFill="1" applyAlignment="1">
      <alignment vertical="center"/>
      <protection/>
    </xf>
    <xf numFmtId="2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2" fontId="0" fillId="0" borderId="0" xfId="0" applyNumberFormat="1" applyFont="1" applyFill="1" applyBorder="1" applyAlignment="1">
      <alignment horizontal="center" vertical="center"/>
    </xf>
    <xf numFmtId="2" fontId="11" fillId="0" borderId="2" xfId="0" applyNumberFormat="1" applyFont="1" applyBorder="1" applyAlignment="1">
      <alignment horizontal="right" vertical="center"/>
    </xf>
    <xf numFmtId="1" fontId="12" fillId="0" borderId="2" xfId="0" applyNumberFormat="1" applyFont="1" applyBorder="1" applyAlignment="1">
      <alignment horizontal="right" vertical="center"/>
    </xf>
    <xf numFmtId="2" fontId="12" fillId="0" borderId="0" xfId="0" applyNumberFormat="1" applyFont="1" applyBorder="1" applyAlignment="1">
      <alignment horizontal="right" vertical="center"/>
    </xf>
    <xf numFmtId="2" fontId="12" fillId="0" borderId="4" xfId="0" applyNumberFormat="1" applyFont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0" fontId="12" fillId="0" borderId="6" xfId="0" applyFont="1" applyBorder="1" applyAlignment="1" quotePrefix="1">
      <alignment horizontal="center" vertical="center"/>
    </xf>
    <xf numFmtId="1" fontId="12" fillId="0" borderId="0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" fontId="12" fillId="0" borderId="15" xfId="0" applyNumberFormat="1" applyFont="1" applyBorder="1" applyAlignment="1">
      <alignment horizontal="right" vertical="center"/>
    </xf>
    <xf numFmtId="2" fontId="12" fillId="0" borderId="5" xfId="0" applyNumberFormat="1" applyFont="1" applyBorder="1" applyAlignment="1">
      <alignment horizontal="right" vertical="center"/>
    </xf>
    <xf numFmtId="1" fontId="12" fillId="0" borderId="3" xfId="0" applyNumberFormat="1" applyFont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2" fontId="12" fillId="0" borderId="15" xfId="0" applyNumberFormat="1" applyFont="1" applyBorder="1" applyAlignment="1">
      <alignment horizontal="right" vertical="center"/>
    </xf>
    <xf numFmtId="1" fontId="12" fillId="0" borderId="1" xfId="0" applyNumberFormat="1" applyFont="1" applyBorder="1" applyAlignment="1">
      <alignment horizontal="right" vertical="center"/>
    </xf>
    <xf numFmtId="2" fontId="12" fillId="0" borderId="11" xfId="0" applyNumberFormat="1" applyFont="1" applyBorder="1" applyAlignment="1">
      <alignment horizontal="right" vertical="center"/>
    </xf>
    <xf numFmtId="2" fontId="12" fillId="0" borderId="6" xfId="0" applyNumberFormat="1" applyFont="1" applyBorder="1" applyAlignment="1">
      <alignment horizontal="right" vertical="center"/>
    </xf>
    <xf numFmtId="0" fontId="12" fillId="0" borderId="10" xfId="0" applyFont="1" applyBorder="1" applyAlignment="1" quotePrefix="1">
      <alignment horizontal="center" vertical="center"/>
    </xf>
    <xf numFmtId="0" fontId="12" fillId="0" borderId="12" xfId="0" applyFont="1" applyBorder="1" applyAlignment="1" quotePrefix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3" xfId="21" applyFont="1" applyFill="1" applyBorder="1" applyAlignment="1">
      <alignment horizontal="distributed" vertical="center"/>
      <protection/>
    </xf>
    <xf numFmtId="0" fontId="0" fillId="0" borderId="13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総合評価度数分布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58</xdr:row>
      <xdr:rowOff>47625</xdr:rowOff>
    </xdr:from>
    <xdr:to>
      <xdr:col>13</xdr:col>
      <xdr:colOff>695325</xdr:colOff>
      <xdr:row>58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0" y="14963775"/>
          <a:ext cx="91344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（注）12～19歳は20mシャトルランと持久走を、20～64歳は20mシャトルランと急歩を選択実施</a:t>
          </a:r>
        </a:p>
      </xdr:txBody>
    </xdr:sp>
    <xdr:clientData/>
  </xdr:twoCellAnchor>
  <xdr:twoCellAnchor>
    <xdr:from>
      <xdr:col>1</xdr:col>
      <xdr:colOff>38100</xdr:colOff>
      <xdr:row>86</xdr:row>
      <xdr:rowOff>28575</xdr:rowOff>
    </xdr:from>
    <xdr:to>
      <xdr:col>12</xdr:col>
      <xdr:colOff>381000</xdr:colOff>
      <xdr:row>86</xdr:row>
      <xdr:rowOff>228600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0" y="22145625"/>
          <a:ext cx="81057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（注）6～11歳はソフトボール投げ、12～19歳はハンドボール投げ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0"/>
          <a:ext cx="610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（注）12～19歳は20mシャトルランと持久走を
　　　20～64歳は20mシャトルランと急歩を
　　　選択実施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12</xdr:col>
      <xdr:colOff>381000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7650" y="0"/>
          <a:ext cx="1034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（注）6～11歳はソフトボール投げ、12～19歳はハンドボール投げ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" y="304800"/>
          <a:ext cx="108585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9525</xdr:rowOff>
    </xdr:from>
    <xdr:to>
      <xdr:col>3</xdr:col>
      <xdr:colOff>0</xdr:colOff>
      <xdr:row>15</xdr:row>
      <xdr:rowOff>0</xdr:rowOff>
    </xdr:to>
    <xdr:sp>
      <xdr:nvSpPr>
        <xdr:cNvPr id="2" name="Line 4"/>
        <xdr:cNvSpPr>
          <a:spLocks/>
        </xdr:cNvSpPr>
      </xdr:nvSpPr>
      <xdr:spPr>
        <a:xfrm>
          <a:off x="285750" y="4029075"/>
          <a:ext cx="108585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9525</xdr:rowOff>
    </xdr:from>
    <xdr:to>
      <xdr:col>3</xdr:col>
      <xdr:colOff>0</xdr:colOff>
      <xdr:row>26</xdr:row>
      <xdr:rowOff>0</xdr:rowOff>
    </xdr:to>
    <xdr:sp>
      <xdr:nvSpPr>
        <xdr:cNvPr id="3" name="Line 5"/>
        <xdr:cNvSpPr>
          <a:spLocks/>
        </xdr:cNvSpPr>
      </xdr:nvSpPr>
      <xdr:spPr>
        <a:xfrm>
          <a:off x="285750" y="7753350"/>
          <a:ext cx="10858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5"/>
  <sheetViews>
    <sheetView showGridLines="0" tabSelected="1" view="pageBreakPreview" zoomScale="85" zoomScaleSheetLayoutView="85" workbookViewId="0" topLeftCell="A1">
      <pane xSplit="3" topLeftCell="D1" activePane="topRight" state="frozen"/>
      <selection pane="topLeft" activeCell="L26" sqref="L26"/>
      <selection pane="topRight" activeCell="C115" sqref="C115"/>
    </sheetView>
  </sheetViews>
  <sheetFormatPr defaultColWidth="8.796875" defaultRowHeight="20.25" customHeight="1"/>
  <cols>
    <col min="1" max="1" width="2.59765625" style="38" customWidth="1"/>
    <col min="2" max="2" width="6.5" style="38" customWidth="1"/>
    <col min="3" max="20" width="7.5" style="38" customWidth="1"/>
    <col min="21" max="21" width="7.59765625" style="38" customWidth="1"/>
    <col min="22" max="22" width="7.59765625" style="42" customWidth="1"/>
    <col min="23" max="16384" width="7.59765625" style="38" customWidth="1"/>
  </cols>
  <sheetData>
    <row r="1" spans="1:22" s="21" customFormat="1" ht="20.25" customHeight="1">
      <c r="A1" s="19"/>
      <c r="B1" s="20" t="s">
        <v>12</v>
      </c>
      <c r="T1" s="82"/>
      <c r="V1" s="81"/>
    </row>
    <row r="2" spans="2:22" s="21" customFormat="1" ht="20.25" customHeight="1">
      <c r="B2" s="22" t="s">
        <v>93</v>
      </c>
      <c r="V2" s="81"/>
    </row>
    <row r="3" spans="2:22" s="21" customFormat="1" ht="20.25" customHeight="1">
      <c r="B3" s="23"/>
      <c r="C3" s="24"/>
      <c r="D3" s="24"/>
      <c r="E3" s="110" t="s">
        <v>39</v>
      </c>
      <c r="F3" s="110"/>
      <c r="G3" s="24"/>
      <c r="H3" s="25" t="s">
        <v>101</v>
      </c>
      <c r="I3" s="26"/>
      <c r="J3" s="24"/>
      <c r="K3" s="110" t="s">
        <v>40</v>
      </c>
      <c r="L3" s="110"/>
      <c r="M3" s="24"/>
      <c r="N3" s="25" t="s">
        <v>11</v>
      </c>
      <c r="O3" s="26"/>
      <c r="P3" s="24"/>
      <c r="Q3" s="110" t="s">
        <v>41</v>
      </c>
      <c r="R3" s="110"/>
      <c r="S3" s="24"/>
      <c r="T3" s="25" t="s">
        <v>102</v>
      </c>
      <c r="V3" s="81"/>
    </row>
    <row r="4" spans="2:22" s="21" customFormat="1" ht="20.25" customHeight="1">
      <c r="B4" s="27" t="s">
        <v>5</v>
      </c>
      <c r="C4" s="28"/>
      <c r="D4" s="29" t="s">
        <v>9</v>
      </c>
      <c r="E4" s="28"/>
      <c r="F4" s="30"/>
      <c r="G4" s="29" t="s">
        <v>10</v>
      </c>
      <c r="H4" s="31"/>
      <c r="I4" s="30"/>
      <c r="J4" s="29" t="s">
        <v>9</v>
      </c>
      <c r="K4" s="28"/>
      <c r="L4" s="30"/>
      <c r="M4" s="29" t="s">
        <v>10</v>
      </c>
      <c r="N4" s="31"/>
      <c r="O4" s="30"/>
      <c r="P4" s="29" t="s">
        <v>9</v>
      </c>
      <c r="Q4" s="28"/>
      <c r="R4" s="30"/>
      <c r="S4" s="29" t="s">
        <v>10</v>
      </c>
      <c r="T4" s="31"/>
      <c r="V4" s="81"/>
    </row>
    <row r="5" spans="1:22" s="37" customFormat="1" ht="20.25" customHeight="1">
      <c r="A5" s="21"/>
      <c r="B5" s="32"/>
      <c r="C5" s="33" t="s">
        <v>6</v>
      </c>
      <c r="D5" s="34" t="s">
        <v>7</v>
      </c>
      <c r="E5" s="33" t="s">
        <v>8</v>
      </c>
      <c r="F5" s="35" t="s">
        <v>6</v>
      </c>
      <c r="G5" s="34" t="s">
        <v>7</v>
      </c>
      <c r="H5" s="36" t="s">
        <v>8</v>
      </c>
      <c r="I5" s="35" t="s">
        <v>6</v>
      </c>
      <c r="J5" s="34" t="s">
        <v>7</v>
      </c>
      <c r="K5" s="33" t="s">
        <v>8</v>
      </c>
      <c r="L5" s="35" t="s">
        <v>6</v>
      </c>
      <c r="M5" s="34" t="s">
        <v>7</v>
      </c>
      <c r="N5" s="36" t="s">
        <v>8</v>
      </c>
      <c r="O5" s="35" t="s">
        <v>6</v>
      </c>
      <c r="P5" s="34" t="s">
        <v>7</v>
      </c>
      <c r="Q5" s="33" t="s">
        <v>8</v>
      </c>
      <c r="R5" s="35" t="s">
        <v>6</v>
      </c>
      <c r="S5" s="34" t="s">
        <v>7</v>
      </c>
      <c r="T5" s="36" t="s">
        <v>8</v>
      </c>
      <c r="V5" s="66"/>
    </row>
    <row r="6" spans="2:20" ht="20.25" customHeight="1">
      <c r="B6" s="99">
        <v>6</v>
      </c>
      <c r="C6" s="85">
        <v>1068</v>
      </c>
      <c r="D6" s="86">
        <v>9.676029962546817</v>
      </c>
      <c r="E6" s="87">
        <v>2.483259751890029</v>
      </c>
      <c r="F6" s="85">
        <v>1073</v>
      </c>
      <c r="G6" s="86">
        <v>8.925442684063373</v>
      </c>
      <c r="H6" s="87">
        <v>2.284114968210006</v>
      </c>
      <c r="I6" s="85">
        <v>1117</v>
      </c>
      <c r="J6" s="86">
        <v>10.67860340196956</v>
      </c>
      <c r="K6" s="87">
        <v>5.157294737305301</v>
      </c>
      <c r="L6" s="85">
        <v>1121</v>
      </c>
      <c r="M6" s="86">
        <v>9.801962533452274</v>
      </c>
      <c r="N6" s="87">
        <v>4.98615708021413</v>
      </c>
      <c r="O6" s="85">
        <v>1118</v>
      </c>
      <c r="P6" s="86">
        <v>25.55366726296959</v>
      </c>
      <c r="Q6" s="87">
        <v>6.8019701426357</v>
      </c>
      <c r="R6" s="85">
        <v>1121</v>
      </c>
      <c r="S6" s="86">
        <v>27.35771632471008</v>
      </c>
      <c r="T6" s="87">
        <v>6.980254792015487</v>
      </c>
    </row>
    <row r="7" spans="2:20" ht="20.25" customHeight="1">
      <c r="B7" s="99">
        <v>7</v>
      </c>
      <c r="C7" s="85">
        <v>1091</v>
      </c>
      <c r="D7" s="86">
        <v>11.592117323556371</v>
      </c>
      <c r="E7" s="87">
        <v>2.9085499628383285</v>
      </c>
      <c r="F7" s="85">
        <v>1088</v>
      </c>
      <c r="G7" s="86">
        <v>10.683823529411764</v>
      </c>
      <c r="H7" s="87">
        <v>2.7602142017326057</v>
      </c>
      <c r="I7" s="85">
        <v>1124</v>
      </c>
      <c r="J7" s="86">
        <v>13.47153024911032</v>
      </c>
      <c r="K7" s="87">
        <v>5.394745777140446</v>
      </c>
      <c r="L7" s="85">
        <v>1121</v>
      </c>
      <c r="M7" s="86">
        <v>12.382694023193578</v>
      </c>
      <c r="N7" s="87">
        <v>5.004620903445024</v>
      </c>
      <c r="O7" s="85">
        <v>1128</v>
      </c>
      <c r="P7" s="86">
        <v>28.048758865248228</v>
      </c>
      <c r="Q7" s="87">
        <v>8.53851922269442</v>
      </c>
      <c r="R7" s="85">
        <v>1122</v>
      </c>
      <c r="S7" s="86">
        <v>30.03119429590018</v>
      </c>
      <c r="T7" s="87">
        <v>8.603045733916595</v>
      </c>
    </row>
    <row r="8" spans="2:20" ht="20.25" customHeight="1">
      <c r="B8" s="99">
        <v>8</v>
      </c>
      <c r="C8" s="85">
        <v>1077</v>
      </c>
      <c r="D8" s="86">
        <v>13.480965645311048</v>
      </c>
      <c r="E8" s="87">
        <v>3.191629575323657</v>
      </c>
      <c r="F8" s="85">
        <v>1072</v>
      </c>
      <c r="G8" s="86">
        <v>12.369402985074627</v>
      </c>
      <c r="H8" s="87">
        <v>2.9965335099759853</v>
      </c>
      <c r="I8" s="85">
        <v>1126</v>
      </c>
      <c r="J8" s="86">
        <v>15.313499111900533</v>
      </c>
      <c r="K8" s="87">
        <v>5.758331273280579</v>
      </c>
      <c r="L8" s="85">
        <v>1126</v>
      </c>
      <c r="M8" s="86">
        <v>14.02753108348135</v>
      </c>
      <c r="N8" s="87">
        <v>4.790101039847363</v>
      </c>
      <c r="O8" s="85">
        <v>1126</v>
      </c>
      <c r="P8" s="86">
        <v>30.013321492007105</v>
      </c>
      <c r="Q8" s="87">
        <v>7.959533543194581</v>
      </c>
      <c r="R8" s="85">
        <v>1128</v>
      </c>
      <c r="S8" s="86">
        <v>31.727836879432623</v>
      </c>
      <c r="T8" s="87">
        <v>7.881966462813034</v>
      </c>
    </row>
    <row r="9" spans="2:20" ht="20.25" customHeight="1">
      <c r="B9" s="99">
        <v>9</v>
      </c>
      <c r="C9" s="85">
        <v>1078</v>
      </c>
      <c r="D9" s="86">
        <v>15.448051948051948</v>
      </c>
      <c r="E9" s="87">
        <v>3.7016005800794143</v>
      </c>
      <c r="F9" s="85">
        <v>1078</v>
      </c>
      <c r="G9" s="86">
        <v>14.187384044526901</v>
      </c>
      <c r="H9" s="87">
        <v>3.3216762123859924</v>
      </c>
      <c r="I9" s="85">
        <v>1122</v>
      </c>
      <c r="J9" s="86">
        <v>17.141711229946523</v>
      </c>
      <c r="K9" s="87">
        <v>5.715044716283961</v>
      </c>
      <c r="L9" s="85">
        <v>1127</v>
      </c>
      <c r="M9" s="86">
        <v>15.607808340727596</v>
      </c>
      <c r="N9" s="87">
        <v>5.002098165502326</v>
      </c>
      <c r="O9" s="85">
        <v>1122</v>
      </c>
      <c r="P9" s="86">
        <v>31.73885918003565</v>
      </c>
      <c r="Q9" s="87">
        <v>7.992447735325932</v>
      </c>
      <c r="R9" s="85">
        <v>1127</v>
      </c>
      <c r="S9" s="86">
        <v>34.432120674356696</v>
      </c>
      <c r="T9" s="87">
        <v>8.690403953778423</v>
      </c>
    </row>
    <row r="10" spans="2:20" ht="20.25" customHeight="1">
      <c r="B10" s="99">
        <v>10</v>
      </c>
      <c r="C10" s="85">
        <v>1056</v>
      </c>
      <c r="D10" s="86">
        <v>17.84659090909091</v>
      </c>
      <c r="E10" s="87">
        <v>3.9532241022160126</v>
      </c>
      <c r="F10" s="85">
        <v>1044</v>
      </c>
      <c r="G10" s="86">
        <v>16.836206896551722</v>
      </c>
      <c r="H10" s="87">
        <v>3.8550100977488424</v>
      </c>
      <c r="I10" s="85">
        <v>1128</v>
      </c>
      <c r="J10" s="86">
        <v>18.90868794326241</v>
      </c>
      <c r="K10" s="87">
        <v>5.347299548641751</v>
      </c>
      <c r="L10" s="85">
        <v>1115</v>
      </c>
      <c r="M10" s="86">
        <v>17.03766816143498</v>
      </c>
      <c r="N10" s="87">
        <v>5.727787506487962</v>
      </c>
      <c r="O10" s="85">
        <v>1128</v>
      </c>
      <c r="P10" s="86">
        <v>33.18262411347518</v>
      </c>
      <c r="Q10" s="87">
        <v>8.439836066556063</v>
      </c>
      <c r="R10" s="85">
        <v>1115</v>
      </c>
      <c r="S10" s="86">
        <v>36.65650224215246</v>
      </c>
      <c r="T10" s="87">
        <v>8.636425121933629</v>
      </c>
    </row>
    <row r="11" spans="2:20" ht="20.25" customHeight="1">
      <c r="B11" s="99">
        <v>11</v>
      </c>
      <c r="C11" s="85">
        <v>1083</v>
      </c>
      <c r="D11" s="86">
        <v>21.151431209602954</v>
      </c>
      <c r="E11" s="87">
        <v>5.324828625476809</v>
      </c>
      <c r="F11" s="85">
        <v>1077</v>
      </c>
      <c r="G11" s="86">
        <v>20.03899721448468</v>
      </c>
      <c r="H11" s="87">
        <v>4.537920502344704</v>
      </c>
      <c r="I11" s="85">
        <v>1125</v>
      </c>
      <c r="J11" s="86">
        <v>20.87911111111111</v>
      </c>
      <c r="K11" s="87">
        <v>5.611065187930887</v>
      </c>
      <c r="L11" s="85">
        <v>1119</v>
      </c>
      <c r="M11" s="86">
        <v>17.844504021447722</v>
      </c>
      <c r="N11" s="87">
        <v>5.357541993364402</v>
      </c>
      <c r="O11" s="85">
        <v>1124</v>
      </c>
      <c r="P11" s="86">
        <v>35.09163701067616</v>
      </c>
      <c r="Q11" s="87">
        <v>9.191882994172577</v>
      </c>
      <c r="R11" s="85">
        <v>1123</v>
      </c>
      <c r="S11" s="86">
        <v>39.03027604630454</v>
      </c>
      <c r="T11" s="87">
        <v>8.997227762136669</v>
      </c>
    </row>
    <row r="12" spans="2:20" ht="20.25" customHeight="1">
      <c r="B12" s="99">
        <v>12</v>
      </c>
      <c r="C12" s="85">
        <v>1331</v>
      </c>
      <c r="D12" s="86">
        <v>25.740796393688957</v>
      </c>
      <c r="E12" s="87">
        <v>6.293209747218136</v>
      </c>
      <c r="F12" s="85">
        <v>1325</v>
      </c>
      <c r="G12" s="86">
        <v>22.26490566037736</v>
      </c>
      <c r="H12" s="87">
        <v>4.40497301413425</v>
      </c>
      <c r="I12" s="85">
        <v>1390</v>
      </c>
      <c r="J12" s="86">
        <v>22.77338129496403</v>
      </c>
      <c r="K12" s="87">
        <v>5.325763032298459</v>
      </c>
      <c r="L12" s="85">
        <v>1376</v>
      </c>
      <c r="M12" s="86">
        <v>18.223110465116278</v>
      </c>
      <c r="N12" s="87">
        <v>5.108168979684086</v>
      </c>
      <c r="O12" s="85">
        <v>1390</v>
      </c>
      <c r="P12" s="86">
        <v>38.40431654676259</v>
      </c>
      <c r="Q12" s="87">
        <v>8.778029067909511</v>
      </c>
      <c r="R12" s="85">
        <v>1376</v>
      </c>
      <c r="S12" s="86">
        <v>40.93531976744186</v>
      </c>
      <c r="T12" s="87">
        <v>8.64897003963975</v>
      </c>
    </row>
    <row r="13" spans="2:20" ht="20.25" customHeight="1">
      <c r="B13" s="99">
        <v>13</v>
      </c>
      <c r="C13" s="85">
        <v>1337</v>
      </c>
      <c r="D13" s="86">
        <v>31.68810770381451</v>
      </c>
      <c r="E13" s="87">
        <v>7.345361207821316</v>
      </c>
      <c r="F13" s="85">
        <v>1351</v>
      </c>
      <c r="G13" s="86">
        <v>24.621761658031087</v>
      </c>
      <c r="H13" s="87">
        <v>4.465487375810035</v>
      </c>
      <c r="I13" s="85">
        <v>1387</v>
      </c>
      <c r="J13" s="86">
        <v>26.33886085075703</v>
      </c>
      <c r="K13" s="87">
        <v>5.539836423509162</v>
      </c>
      <c r="L13" s="85">
        <v>1395</v>
      </c>
      <c r="M13" s="86">
        <v>20.46451612903226</v>
      </c>
      <c r="N13" s="87">
        <v>5.184827157309446</v>
      </c>
      <c r="O13" s="85">
        <v>1389</v>
      </c>
      <c r="P13" s="86">
        <v>43.18070554355651</v>
      </c>
      <c r="Q13" s="87">
        <v>9.646436574978392</v>
      </c>
      <c r="R13" s="85">
        <v>1396</v>
      </c>
      <c r="S13" s="86">
        <v>43.53438395415473</v>
      </c>
      <c r="T13" s="87">
        <v>9.340017331937274</v>
      </c>
    </row>
    <row r="14" spans="2:20" ht="20.25" customHeight="1">
      <c r="B14" s="99">
        <v>14</v>
      </c>
      <c r="C14" s="85">
        <v>1328</v>
      </c>
      <c r="D14" s="86">
        <v>36.897590361445786</v>
      </c>
      <c r="E14" s="87">
        <v>7.258256219662443</v>
      </c>
      <c r="F14" s="85">
        <v>1338</v>
      </c>
      <c r="G14" s="86">
        <v>25.701046337817637</v>
      </c>
      <c r="H14" s="87">
        <v>4.607657444559315</v>
      </c>
      <c r="I14" s="85">
        <v>1394</v>
      </c>
      <c r="J14" s="86">
        <v>28.07532281205165</v>
      </c>
      <c r="K14" s="87">
        <v>5.773032039349532</v>
      </c>
      <c r="L14" s="85">
        <v>1394</v>
      </c>
      <c r="M14" s="86">
        <v>21.157101865136298</v>
      </c>
      <c r="N14" s="87">
        <v>5.331385286743654</v>
      </c>
      <c r="O14" s="85">
        <v>1394</v>
      </c>
      <c r="P14" s="86">
        <v>46.21520803443329</v>
      </c>
      <c r="Q14" s="87">
        <v>10.203785748832864</v>
      </c>
      <c r="R14" s="85">
        <v>1394</v>
      </c>
      <c r="S14" s="86">
        <v>44.850789096126256</v>
      </c>
      <c r="T14" s="87">
        <v>9.312869026591759</v>
      </c>
    </row>
    <row r="15" spans="2:20" ht="20.25" customHeight="1">
      <c r="B15" s="99">
        <v>15</v>
      </c>
      <c r="C15" s="85">
        <v>1392</v>
      </c>
      <c r="D15" s="86">
        <v>40.10129310344828</v>
      </c>
      <c r="E15" s="87">
        <v>7.12101459783619</v>
      </c>
      <c r="F15" s="85">
        <v>1380</v>
      </c>
      <c r="G15" s="86">
        <v>25.877536231884058</v>
      </c>
      <c r="H15" s="87">
        <v>4.561679040548239</v>
      </c>
      <c r="I15" s="85">
        <v>1411</v>
      </c>
      <c r="J15" s="86">
        <v>28.010630758327427</v>
      </c>
      <c r="K15" s="87">
        <v>5.766102497755078</v>
      </c>
      <c r="L15" s="85">
        <v>1407</v>
      </c>
      <c r="M15" s="86">
        <v>19.643923240938165</v>
      </c>
      <c r="N15" s="87">
        <v>5.570929567852351</v>
      </c>
      <c r="O15" s="85">
        <v>1413</v>
      </c>
      <c r="P15" s="86">
        <v>47.12172682236376</v>
      </c>
      <c r="Q15" s="87">
        <v>10.033456523728757</v>
      </c>
      <c r="R15" s="85">
        <v>1409</v>
      </c>
      <c r="S15" s="86">
        <v>45.256919801277505</v>
      </c>
      <c r="T15" s="87">
        <v>9.592291789170401</v>
      </c>
    </row>
    <row r="16" spans="2:20" ht="20.25" customHeight="1">
      <c r="B16" s="99">
        <v>16</v>
      </c>
      <c r="C16" s="85">
        <v>1392</v>
      </c>
      <c r="D16" s="86">
        <v>42.333333333333336</v>
      </c>
      <c r="E16" s="87">
        <v>6.929309177003007</v>
      </c>
      <c r="F16" s="85">
        <v>1396</v>
      </c>
      <c r="G16" s="86">
        <v>26.761461318051577</v>
      </c>
      <c r="H16" s="87">
        <v>4.792213017066253</v>
      </c>
      <c r="I16" s="85">
        <v>1404</v>
      </c>
      <c r="J16" s="86">
        <v>29.686609686609685</v>
      </c>
      <c r="K16" s="87">
        <v>6.328951940512685</v>
      </c>
      <c r="L16" s="85">
        <v>1415</v>
      </c>
      <c r="M16" s="86">
        <v>20.127208480565372</v>
      </c>
      <c r="N16" s="87">
        <v>5.990044890521115</v>
      </c>
      <c r="O16" s="85">
        <v>1406</v>
      </c>
      <c r="P16" s="86">
        <v>49.67425320056899</v>
      </c>
      <c r="Q16" s="87">
        <v>10.363822895596039</v>
      </c>
      <c r="R16" s="85">
        <v>1416</v>
      </c>
      <c r="S16" s="86">
        <v>46.19138418079096</v>
      </c>
      <c r="T16" s="87">
        <v>10.15393994413638</v>
      </c>
    </row>
    <row r="17" spans="2:20" ht="20.25" customHeight="1">
      <c r="B17" s="99">
        <v>17</v>
      </c>
      <c r="C17" s="85">
        <v>1405</v>
      </c>
      <c r="D17" s="86">
        <v>44.0270462633452</v>
      </c>
      <c r="E17" s="87">
        <v>7.070110120198886</v>
      </c>
      <c r="F17" s="85">
        <v>1381</v>
      </c>
      <c r="G17" s="86">
        <v>27.438088341781317</v>
      </c>
      <c r="H17" s="87">
        <v>4.7142808102326645</v>
      </c>
      <c r="I17" s="85">
        <v>1432</v>
      </c>
      <c r="J17" s="86">
        <v>30.374301675977655</v>
      </c>
      <c r="K17" s="87">
        <v>6.495345040404536</v>
      </c>
      <c r="L17" s="85">
        <v>1415</v>
      </c>
      <c r="M17" s="86">
        <v>20.69469964664311</v>
      </c>
      <c r="N17" s="87">
        <v>6.186392810450547</v>
      </c>
      <c r="O17" s="85">
        <v>1430</v>
      </c>
      <c r="P17" s="86">
        <v>50.24055944055944</v>
      </c>
      <c r="Q17" s="87">
        <v>10.287586638656581</v>
      </c>
      <c r="R17" s="85">
        <v>1417</v>
      </c>
      <c r="S17" s="86">
        <v>46.72688779110798</v>
      </c>
      <c r="T17" s="87">
        <v>9.661135960214478</v>
      </c>
    </row>
    <row r="18" spans="2:20" ht="20.25" customHeight="1">
      <c r="B18" s="99">
        <v>18</v>
      </c>
      <c r="C18" s="85">
        <v>1032</v>
      </c>
      <c r="D18" s="86">
        <v>43.622093023255815</v>
      </c>
      <c r="E18" s="87">
        <v>6.594910555243092</v>
      </c>
      <c r="F18" s="85">
        <v>1010</v>
      </c>
      <c r="G18" s="86">
        <v>26.857425742574257</v>
      </c>
      <c r="H18" s="87">
        <v>4.920302384144345</v>
      </c>
      <c r="I18" s="85">
        <v>1042</v>
      </c>
      <c r="J18" s="86">
        <v>28.27831094049904</v>
      </c>
      <c r="K18" s="87">
        <v>6.222774855123545</v>
      </c>
      <c r="L18" s="85">
        <v>1014</v>
      </c>
      <c r="M18" s="86">
        <v>19.338264299802763</v>
      </c>
      <c r="N18" s="87">
        <v>5.627750289299071</v>
      </c>
      <c r="O18" s="85">
        <v>1041</v>
      </c>
      <c r="P18" s="86">
        <v>47.31219980787704</v>
      </c>
      <c r="Q18" s="87">
        <v>10.464868957068076</v>
      </c>
      <c r="R18" s="85">
        <v>1018</v>
      </c>
      <c r="S18" s="86">
        <v>45.421414538310415</v>
      </c>
      <c r="T18" s="87">
        <v>9.922895929008924</v>
      </c>
    </row>
    <row r="19" spans="2:20" ht="20.25" customHeight="1">
      <c r="B19" s="99">
        <v>19</v>
      </c>
      <c r="C19" s="85">
        <v>818</v>
      </c>
      <c r="D19" s="86">
        <v>44.00977995110024</v>
      </c>
      <c r="E19" s="87">
        <v>6.450860119712473</v>
      </c>
      <c r="F19" s="85">
        <v>779</v>
      </c>
      <c r="G19" s="86">
        <v>27.29910141206675</v>
      </c>
      <c r="H19" s="87">
        <v>4.4567972305841215</v>
      </c>
      <c r="I19" s="85">
        <v>820</v>
      </c>
      <c r="J19" s="86">
        <v>27.96707317073171</v>
      </c>
      <c r="K19" s="87">
        <v>5.72117493642544</v>
      </c>
      <c r="L19" s="85">
        <v>781</v>
      </c>
      <c r="M19" s="86">
        <v>19.340588988476313</v>
      </c>
      <c r="N19" s="87">
        <v>5.066447503537517</v>
      </c>
      <c r="O19" s="85">
        <v>819</v>
      </c>
      <c r="P19" s="86">
        <v>46.80952380952381</v>
      </c>
      <c r="Q19" s="87">
        <v>10.267620770226136</v>
      </c>
      <c r="R19" s="85">
        <v>781</v>
      </c>
      <c r="S19" s="86">
        <v>45.42381562099872</v>
      </c>
      <c r="T19" s="87">
        <v>9.445220256675773</v>
      </c>
    </row>
    <row r="20" spans="1:22" s="43" customFormat="1" ht="20.25" customHeight="1">
      <c r="A20" s="38"/>
      <c r="B20" s="99" t="s">
        <v>121</v>
      </c>
      <c r="C20" s="85">
        <v>1749</v>
      </c>
      <c r="D20" s="86">
        <v>48.28759291023442</v>
      </c>
      <c r="E20" s="87">
        <v>7.093927567171411</v>
      </c>
      <c r="F20" s="85">
        <v>1663</v>
      </c>
      <c r="G20" s="86">
        <v>28.999398677089598</v>
      </c>
      <c r="H20" s="87">
        <v>4.87936242043899</v>
      </c>
      <c r="I20" s="85">
        <v>1784</v>
      </c>
      <c r="J20" s="86">
        <v>26.181053811659194</v>
      </c>
      <c r="K20" s="87">
        <v>5.482877935809597</v>
      </c>
      <c r="L20" s="85">
        <v>1673</v>
      </c>
      <c r="M20" s="86">
        <v>18.168559473998805</v>
      </c>
      <c r="N20" s="87">
        <v>5.023463549194428</v>
      </c>
      <c r="O20" s="85">
        <v>1792</v>
      </c>
      <c r="P20" s="86">
        <v>44.69140625</v>
      </c>
      <c r="Q20" s="87">
        <v>10.020691418490234</v>
      </c>
      <c r="R20" s="85">
        <v>1674</v>
      </c>
      <c r="S20" s="86">
        <v>45.03464755077658</v>
      </c>
      <c r="T20" s="87">
        <v>9.218248175643291</v>
      </c>
      <c r="V20" s="41"/>
    </row>
    <row r="21" spans="1:22" s="43" customFormat="1" ht="20.25" customHeight="1">
      <c r="A21" s="38"/>
      <c r="B21" s="99" t="s">
        <v>122</v>
      </c>
      <c r="C21" s="85">
        <v>1840</v>
      </c>
      <c r="D21" s="86">
        <v>48.84945652173913</v>
      </c>
      <c r="E21" s="87">
        <v>6.903421468047633</v>
      </c>
      <c r="F21" s="85">
        <v>1745</v>
      </c>
      <c r="G21" s="86">
        <v>29.35186246418338</v>
      </c>
      <c r="H21" s="87">
        <v>4.649303268934823</v>
      </c>
      <c r="I21" s="85">
        <v>1873</v>
      </c>
      <c r="J21" s="86">
        <v>25.595835557928456</v>
      </c>
      <c r="K21" s="87">
        <v>5.199441811459039</v>
      </c>
      <c r="L21" s="85">
        <v>1772</v>
      </c>
      <c r="M21" s="86">
        <v>17.730248306997744</v>
      </c>
      <c r="N21" s="87">
        <v>4.950377843774296</v>
      </c>
      <c r="O21" s="85">
        <v>1879</v>
      </c>
      <c r="P21" s="86">
        <v>44.1729643427355</v>
      </c>
      <c r="Q21" s="87">
        <v>9.916167675418238</v>
      </c>
      <c r="R21" s="85">
        <v>1777</v>
      </c>
      <c r="S21" s="86">
        <v>45.19921215531795</v>
      </c>
      <c r="T21" s="87">
        <v>8.594454471513876</v>
      </c>
      <c r="V21" s="41"/>
    </row>
    <row r="22" spans="1:22" s="43" customFormat="1" ht="20.25" customHeight="1">
      <c r="A22" s="38"/>
      <c r="B22" s="99" t="s">
        <v>123</v>
      </c>
      <c r="C22" s="85">
        <v>1797</v>
      </c>
      <c r="D22" s="86">
        <v>49.707846410684475</v>
      </c>
      <c r="E22" s="87">
        <v>6.732822259992185</v>
      </c>
      <c r="F22" s="85">
        <v>1857</v>
      </c>
      <c r="G22" s="86">
        <v>29.845449649973077</v>
      </c>
      <c r="H22" s="87">
        <v>4.809490933799049</v>
      </c>
      <c r="I22" s="85">
        <v>1839</v>
      </c>
      <c r="J22" s="86">
        <v>24.61446438281675</v>
      </c>
      <c r="K22" s="87">
        <v>5.300212644498228</v>
      </c>
      <c r="L22" s="85">
        <v>1871</v>
      </c>
      <c r="M22" s="86">
        <v>16.97434526990914</v>
      </c>
      <c r="N22" s="87">
        <v>5.049872522373849</v>
      </c>
      <c r="O22" s="85">
        <v>1836</v>
      </c>
      <c r="P22" s="86">
        <v>43.428104575163395</v>
      </c>
      <c r="Q22" s="87">
        <v>9.701186668084501</v>
      </c>
      <c r="R22" s="85">
        <v>1869</v>
      </c>
      <c r="S22" s="86">
        <v>44.60032102728732</v>
      </c>
      <c r="T22" s="87">
        <v>9.050965611199853</v>
      </c>
      <c r="V22" s="41"/>
    </row>
    <row r="23" spans="1:22" s="43" customFormat="1" ht="20.25" customHeight="1">
      <c r="A23" s="38"/>
      <c r="B23" s="99" t="s">
        <v>124</v>
      </c>
      <c r="C23" s="85">
        <v>1842</v>
      </c>
      <c r="D23" s="86">
        <v>49.42942453854506</v>
      </c>
      <c r="E23" s="87">
        <v>6.857844806561706</v>
      </c>
      <c r="F23" s="85">
        <v>1867</v>
      </c>
      <c r="G23" s="86">
        <v>30.253883235136584</v>
      </c>
      <c r="H23" s="87">
        <v>4.600345772299758</v>
      </c>
      <c r="I23" s="85">
        <v>1878</v>
      </c>
      <c r="J23" s="86">
        <v>23.86261980830671</v>
      </c>
      <c r="K23" s="87">
        <v>5.332628876059975</v>
      </c>
      <c r="L23" s="85">
        <v>1876</v>
      </c>
      <c r="M23" s="86">
        <v>16.911513859275054</v>
      </c>
      <c r="N23" s="87">
        <v>4.709204303374049</v>
      </c>
      <c r="O23" s="85">
        <v>1877</v>
      </c>
      <c r="P23" s="86">
        <v>43.25679275439531</v>
      </c>
      <c r="Q23" s="87">
        <v>9.31381001247744</v>
      </c>
      <c r="R23" s="85">
        <v>1878</v>
      </c>
      <c r="S23" s="86">
        <v>44.28274760383387</v>
      </c>
      <c r="T23" s="87">
        <v>8.355100252235221</v>
      </c>
      <c r="V23" s="41"/>
    </row>
    <row r="24" spans="1:22" s="43" customFormat="1" ht="20.25" customHeight="1">
      <c r="A24" s="38"/>
      <c r="B24" s="99" t="s">
        <v>125</v>
      </c>
      <c r="C24" s="85">
        <v>1822</v>
      </c>
      <c r="D24" s="86">
        <v>49.15038419319429</v>
      </c>
      <c r="E24" s="87">
        <v>6.415318297130181</v>
      </c>
      <c r="F24" s="85">
        <v>1859</v>
      </c>
      <c r="G24" s="86">
        <v>30.377622377622377</v>
      </c>
      <c r="H24" s="87">
        <v>4.735778750285566</v>
      </c>
      <c r="I24" s="85">
        <v>1875</v>
      </c>
      <c r="J24" s="86">
        <v>22.607466666666667</v>
      </c>
      <c r="K24" s="87">
        <v>4.993921396613643</v>
      </c>
      <c r="L24" s="85">
        <v>1875</v>
      </c>
      <c r="M24" s="86">
        <v>16.241066666666665</v>
      </c>
      <c r="N24" s="87">
        <v>5.038361525557909</v>
      </c>
      <c r="O24" s="85">
        <v>1877</v>
      </c>
      <c r="P24" s="86">
        <v>42.777836973894516</v>
      </c>
      <c r="Q24" s="87">
        <v>8.952617771004757</v>
      </c>
      <c r="R24" s="85">
        <v>1880</v>
      </c>
      <c r="S24" s="86">
        <v>44.655851063829786</v>
      </c>
      <c r="T24" s="87">
        <v>8.217402901519623</v>
      </c>
      <c r="V24" s="41"/>
    </row>
    <row r="25" spans="1:22" s="43" customFormat="1" ht="20.25" customHeight="1">
      <c r="A25" s="38"/>
      <c r="B25" s="99" t="s">
        <v>126</v>
      </c>
      <c r="C25" s="85">
        <v>1813</v>
      </c>
      <c r="D25" s="86">
        <v>47.94649751792609</v>
      </c>
      <c r="E25" s="87">
        <v>6.45625998761747</v>
      </c>
      <c r="F25" s="85">
        <v>1818</v>
      </c>
      <c r="G25" s="86">
        <v>29.815181518151814</v>
      </c>
      <c r="H25" s="87">
        <v>4.702356511391972</v>
      </c>
      <c r="I25" s="85">
        <v>1854</v>
      </c>
      <c r="J25" s="86">
        <v>21.359223300970875</v>
      </c>
      <c r="K25" s="87">
        <v>5.030690988713487</v>
      </c>
      <c r="L25" s="85">
        <v>1842</v>
      </c>
      <c r="M25" s="86">
        <v>15.112377850162867</v>
      </c>
      <c r="N25" s="87">
        <v>5.53106603855081</v>
      </c>
      <c r="O25" s="85">
        <v>1862</v>
      </c>
      <c r="P25" s="86">
        <v>42.14393125671321</v>
      </c>
      <c r="Q25" s="87">
        <v>8.8844904756202</v>
      </c>
      <c r="R25" s="85">
        <v>1850</v>
      </c>
      <c r="S25" s="86">
        <v>44.037837837837834</v>
      </c>
      <c r="T25" s="87">
        <v>7.991324733780405</v>
      </c>
      <c r="V25" s="41"/>
    </row>
    <row r="26" spans="1:22" s="43" customFormat="1" ht="20.25" customHeight="1">
      <c r="A26" s="38"/>
      <c r="B26" s="99" t="s">
        <v>127</v>
      </c>
      <c r="C26" s="85">
        <v>1761</v>
      </c>
      <c r="D26" s="86">
        <v>46.70755252697331</v>
      </c>
      <c r="E26" s="87">
        <v>5.916818325577857</v>
      </c>
      <c r="F26" s="85">
        <v>1838</v>
      </c>
      <c r="G26" s="86">
        <v>28.23721436343852</v>
      </c>
      <c r="H26" s="87">
        <v>4.329000727659515</v>
      </c>
      <c r="I26" s="85">
        <v>1782</v>
      </c>
      <c r="J26" s="86">
        <v>19.666666666666668</v>
      </c>
      <c r="K26" s="87">
        <v>5.102650001424459</v>
      </c>
      <c r="L26" s="85">
        <v>1870</v>
      </c>
      <c r="M26" s="86">
        <v>12.5524064171123</v>
      </c>
      <c r="N26" s="87">
        <v>5.631954485030588</v>
      </c>
      <c r="O26" s="85">
        <v>1784</v>
      </c>
      <c r="P26" s="86">
        <v>40.615470852017935</v>
      </c>
      <c r="Q26" s="87">
        <v>9.85028661019374</v>
      </c>
      <c r="R26" s="85">
        <v>1879</v>
      </c>
      <c r="S26" s="86">
        <v>43.30814262905801</v>
      </c>
      <c r="T26" s="87">
        <v>8.536076444939795</v>
      </c>
      <c r="V26" s="41"/>
    </row>
    <row r="27" spans="1:22" s="43" customFormat="1" ht="20.25" customHeight="1">
      <c r="A27" s="38"/>
      <c r="B27" s="99" t="s">
        <v>128</v>
      </c>
      <c r="C27" s="85">
        <v>1641</v>
      </c>
      <c r="D27" s="86">
        <v>44.93235831809872</v>
      </c>
      <c r="E27" s="87">
        <v>6.443562313772877</v>
      </c>
      <c r="F27" s="85">
        <v>1829</v>
      </c>
      <c r="G27" s="86">
        <v>27.168398031711316</v>
      </c>
      <c r="H27" s="87">
        <v>4.434575950803034</v>
      </c>
      <c r="I27" s="85">
        <v>1672</v>
      </c>
      <c r="J27" s="86">
        <v>17.630382775119617</v>
      </c>
      <c r="K27" s="87">
        <v>5.509755189282706</v>
      </c>
      <c r="L27" s="85">
        <v>1814</v>
      </c>
      <c r="M27" s="86">
        <v>10.392502756339582</v>
      </c>
      <c r="N27" s="87">
        <v>5.751877026333871</v>
      </c>
      <c r="O27" s="85">
        <v>1681</v>
      </c>
      <c r="P27" s="86">
        <v>39.62284354550862</v>
      </c>
      <c r="Q27" s="87">
        <v>9.340695466359673</v>
      </c>
      <c r="R27" s="85">
        <v>1825</v>
      </c>
      <c r="S27" s="86">
        <v>42.845479452054796</v>
      </c>
      <c r="T27" s="87">
        <v>8.36969174095551</v>
      </c>
      <c r="V27" s="41"/>
    </row>
    <row r="28" spans="1:22" s="43" customFormat="1" ht="20.25" customHeight="1">
      <c r="A28" s="38"/>
      <c r="B28" s="99" t="s">
        <v>129</v>
      </c>
      <c r="C28" s="85">
        <v>1761</v>
      </c>
      <c r="D28" s="86">
        <v>42.08290743895514</v>
      </c>
      <c r="E28" s="87">
        <v>5.953534613777916</v>
      </c>
      <c r="F28" s="85">
        <v>1860</v>
      </c>
      <c r="G28" s="86">
        <v>26.055913978494623</v>
      </c>
      <c r="H28" s="87">
        <v>4.248477586036192</v>
      </c>
      <c r="I28" s="85">
        <v>1770</v>
      </c>
      <c r="J28" s="86">
        <v>16.118079096045197</v>
      </c>
      <c r="K28" s="87">
        <v>5.47806728407794</v>
      </c>
      <c r="L28" s="85">
        <v>1852</v>
      </c>
      <c r="M28" s="86">
        <v>9.25269978401728</v>
      </c>
      <c r="N28" s="87">
        <v>5.831773053234119</v>
      </c>
      <c r="O28" s="85">
        <v>1777</v>
      </c>
      <c r="P28" s="86">
        <v>39.11311198649409</v>
      </c>
      <c r="Q28" s="87">
        <v>9.530399322677868</v>
      </c>
      <c r="R28" s="85">
        <v>1878</v>
      </c>
      <c r="S28" s="86">
        <v>41.877529286474974</v>
      </c>
      <c r="T28" s="87">
        <v>8.37365638566073</v>
      </c>
      <c r="V28" s="41"/>
    </row>
    <row r="29" spans="1:22" s="43" customFormat="1" ht="20.25" customHeight="1">
      <c r="A29" s="38"/>
      <c r="B29" s="99" t="s">
        <v>120</v>
      </c>
      <c r="C29" s="85">
        <v>940</v>
      </c>
      <c r="D29" s="86">
        <v>38.83191489361702</v>
      </c>
      <c r="E29" s="87">
        <v>5.878507785143348</v>
      </c>
      <c r="F29" s="85">
        <v>940</v>
      </c>
      <c r="G29" s="86">
        <v>24.409574468085108</v>
      </c>
      <c r="H29" s="87">
        <v>4.241551531384556</v>
      </c>
      <c r="I29" s="85">
        <v>940</v>
      </c>
      <c r="J29" s="86">
        <v>12.79468085106383</v>
      </c>
      <c r="K29" s="87">
        <v>5.525508872710212</v>
      </c>
      <c r="L29" s="85">
        <v>940</v>
      </c>
      <c r="M29" s="86">
        <v>7.396808510638298</v>
      </c>
      <c r="N29" s="87">
        <v>5.83633067704722</v>
      </c>
      <c r="O29" s="85">
        <v>940</v>
      </c>
      <c r="P29" s="86">
        <v>37.712765957446805</v>
      </c>
      <c r="Q29" s="87">
        <v>10.531333532202876</v>
      </c>
      <c r="R29" s="85">
        <v>940</v>
      </c>
      <c r="S29" s="86">
        <v>41.13510638297873</v>
      </c>
      <c r="T29" s="87">
        <v>8.662946374202006</v>
      </c>
      <c r="V29" s="41"/>
    </row>
    <row r="30" spans="1:22" s="43" customFormat="1" ht="20.25" customHeight="1">
      <c r="A30" s="38"/>
      <c r="B30" s="99" t="s">
        <v>118</v>
      </c>
      <c r="C30" s="85">
        <v>940</v>
      </c>
      <c r="D30" s="86">
        <v>36.40638297872341</v>
      </c>
      <c r="E30" s="87">
        <v>5.824815009584467</v>
      </c>
      <c r="F30" s="85">
        <v>939</v>
      </c>
      <c r="G30" s="86">
        <v>23.023429179978702</v>
      </c>
      <c r="H30" s="87">
        <v>4.27931654765794</v>
      </c>
      <c r="I30" s="85">
        <v>940</v>
      </c>
      <c r="J30" s="86">
        <v>10.87872340425532</v>
      </c>
      <c r="K30" s="87">
        <v>5.594656879947675</v>
      </c>
      <c r="L30" s="85">
        <v>933</v>
      </c>
      <c r="M30" s="86">
        <v>6.216505894962487</v>
      </c>
      <c r="N30" s="87">
        <v>5.281798084617025</v>
      </c>
      <c r="O30" s="85">
        <v>940</v>
      </c>
      <c r="P30" s="86">
        <v>36.30957446808511</v>
      </c>
      <c r="Q30" s="87">
        <v>10.406468621997796</v>
      </c>
      <c r="R30" s="85">
        <v>940</v>
      </c>
      <c r="S30" s="86">
        <v>38.90638297872341</v>
      </c>
      <c r="T30" s="87">
        <v>8.927948091802676</v>
      </c>
      <c r="V30" s="41"/>
    </row>
    <row r="31" spans="2:20" ht="20.25" customHeight="1">
      <c r="B31" s="100" t="s">
        <v>119</v>
      </c>
      <c r="C31" s="97">
        <v>884</v>
      </c>
      <c r="D31" s="101">
        <v>33.97285067873303</v>
      </c>
      <c r="E31" s="96">
        <v>6.0867919851109455</v>
      </c>
      <c r="F31" s="97">
        <v>873</v>
      </c>
      <c r="G31" s="101">
        <v>21.388316151202748</v>
      </c>
      <c r="H31" s="96">
        <v>4.403393571148394</v>
      </c>
      <c r="I31" s="97">
        <v>862</v>
      </c>
      <c r="J31" s="101">
        <v>9.38863109048724</v>
      </c>
      <c r="K31" s="96">
        <v>5.571389520463612</v>
      </c>
      <c r="L31" s="97">
        <v>817</v>
      </c>
      <c r="M31" s="101">
        <v>5.034271725826193</v>
      </c>
      <c r="N31" s="96">
        <v>5.322067910517276</v>
      </c>
      <c r="O31" s="97">
        <v>884</v>
      </c>
      <c r="P31" s="101">
        <v>34.78846153846154</v>
      </c>
      <c r="Q31" s="96">
        <v>10.559111905812484</v>
      </c>
      <c r="R31" s="97">
        <v>879</v>
      </c>
      <c r="S31" s="101">
        <v>37.09556313993174</v>
      </c>
      <c r="T31" s="96">
        <v>9.697470008672767</v>
      </c>
    </row>
    <row r="32" spans="2:20" ht="20.25" customHeight="1">
      <c r="B32" s="22" t="s">
        <v>94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2:20" ht="20.25" customHeight="1">
      <c r="B33" s="45"/>
      <c r="C33" s="39"/>
      <c r="D33" s="40"/>
      <c r="E33" s="109" t="s">
        <v>87</v>
      </c>
      <c r="F33" s="109"/>
      <c r="G33" s="40"/>
      <c r="H33" s="47" t="s">
        <v>1</v>
      </c>
      <c r="I33" s="48"/>
      <c r="J33" s="49"/>
      <c r="K33" s="50" t="s">
        <v>109</v>
      </c>
      <c r="L33" s="50"/>
      <c r="M33" s="40"/>
      <c r="N33" s="47" t="s">
        <v>36</v>
      </c>
      <c r="O33" s="51"/>
      <c r="P33" s="40"/>
      <c r="Q33" s="109" t="s">
        <v>88</v>
      </c>
      <c r="R33" s="109"/>
      <c r="S33" s="40"/>
      <c r="T33" s="47" t="s">
        <v>4</v>
      </c>
    </row>
    <row r="34" spans="2:20" ht="20.25" customHeight="1">
      <c r="B34" s="52" t="s">
        <v>5</v>
      </c>
      <c r="C34" s="53"/>
      <c r="D34" s="49" t="s">
        <v>9</v>
      </c>
      <c r="E34" s="54"/>
      <c r="F34" s="55"/>
      <c r="G34" s="49" t="s">
        <v>10</v>
      </c>
      <c r="H34" s="56"/>
      <c r="I34" s="55"/>
      <c r="J34" s="49" t="s">
        <v>9</v>
      </c>
      <c r="K34" s="54"/>
      <c r="L34" s="55"/>
      <c r="M34" s="49" t="s">
        <v>10</v>
      </c>
      <c r="N34" s="56"/>
      <c r="O34" s="55"/>
      <c r="P34" s="49" t="s">
        <v>9</v>
      </c>
      <c r="Q34" s="54"/>
      <c r="R34" s="55"/>
      <c r="S34" s="49" t="s">
        <v>10</v>
      </c>
      <c r="T34" s="56"/>
    </row>
    <row r="35" spans="1:22" s="37" customFormat="1" ht="20.25" customHeight="1">
      <c r="A35" s="38"/>
      <c r="B35" s="32"/>
      <c r="C35" s="33" t="s">
        <v>6</v>
      </c>
      <c r="D35" s="34" t="s">
        <v>7</v>
      </c>
      <c r="E35" s="33" t="s">
        <v>8</v>
      </c>
      <c r="F35" s="35" t="s">
        <v>6</v>
      </c>
      <c r="G35" s="34" t="s">
        <v>7</v>
      </c>
      <c r="H35" s="36" t="s">
        <v>8</v>
      </c>
      <c r="I35" s="35" t="s">
        <v>6</v>
      </c>
      <c r="J35" s="34" t="s">
        <v>7</v>
      </c>
      <c r="K35" s="33" t="s">
        <v>8</v>
      </c>
      <c r="L35" s="35" t="s">
        <v>6</v>
      </c>
      <c r="M35" s="34" t="s">
        <v>7</v>
      </c>
      <c r="N35" s="36" t="s">
        <v>8</v>
      </c>
      <c r="O35" s="35" t="s">
        <v>6</v>
      </c>
      <c r="P35" s="34" t="s">
        <v>7</v>
      </c>
      <c r="Q35" s="33" t="s">
        <v>8</v>
      </c>
      <c r="R35" s="35" t="s">
        <v>6</v>
      </c>
      <c r="S35" s="34" t="s">
        <v>7</v>
      </c>
      <c r="T35" s="36" t="s">
        <v>8</v>
      </c>
      <c r="V35" s="66"/>
    </row>
    <row r="36" spans="2:25" ht="20.25" customHeight="1">
      <c r="B36" s="98" t="s">
        <v>117</v>
      </c>
      <c r="C36" s="102">
        <v>1089</v>
      </c>
      <c r="D36" s="103">
        <v>26.100091827364555</v>
      </c>
      <c r="E36" s="104">
        <v>4.904795164144953</v>
      </c>
      <c r="F36" s="102">
        <v>1097</v>
      </c>
      <c r="G36" s="103">
        <v>25.053783044667274</v>
      </c>
      <c r="H36" s="104">
        <v>4.681450312519751</v>
      </c>
      <c r="I36" s="102">
        <v>1101</v>
      </c>
      <c r="J36" s="103">
        <v>15.692098092643052</v>
      </c>
      <c r="K36" s="104">
        <v>7.727336923221527</v>
      </c>
      <c r="L36" s="102">
        <v>1106</v>
      </c>
      <c r="M36" s="103">
        <v>14</v>
      </c>
      <c r="N36" s="104">
        <v>5.905525043531947</v>
      </c>
      <c r="O36" s="102" t="s">
        <v>130</v>
      </c>
      <c r="P36" s="103" t="s">
        <v>13</v>
      </c>
      <c r="Q36" s="104" t="s">
        <v>13</v>
      </c>
      <c r="R36" s="102" t="s">
        <v>13</v>
      </c>
      <c r="S36" s="103" t="s">
        <v>13</v>
      </c>
      <c r="T36" s="104" t="s">
        <v>13</v>
      </c>
      <c r="V36" s="41"/>
      <c r="W36" s="43"/>
      <c r="X36" s="43"/>
      <c r="Y36" s="43"/>
    </row>
    <row r="37" spans="2:25" ht="20.25" customHeight="1">
      <c r="B37" s="99">
        <v>7</v>
      </c>
      <c r="C37" s="85">
        <v>1110</v>
      </c>
      <c r="D37" s="86">
        <v>30.01801801801802</v>
      </c>
      <c r="E37" s="87">
        <v>5.768166729828358</v>
      </c>
      <c r="F37" s="85">
        <v>1101</v>
      </c>
      <c r="G37" s="86">
        <v>28.685740236148956</v>
      </c>
      <c r="H37" s="87">
        <v>4.746935157486369</v>
      </c>
      <c r="I37" s="85">
        <v>1120</v>
      </c>
      <c r="J37" s="86">
        <v>25.803571428571427</v>
      </c>
      <c r="K37" s="87">
        <v>12.190481712703363</v>
      </c>
      <c r="L37" s="85">
        <v>1113</v>
      </c>
      <c r="M37" s="86">
        <v>20.38364779874214</v>
      </c>
      <c r="N37" s="87">
        <v>9.113400695029027</v>
      </c>
      <c r="O37" s="85" t="s">
        <v>13</v>
      </c>
      <c r="P37" s="86" t="s">
        <v>13</v>
      </c>
      <c r="Q37" s="87" t="s">
        <v>13</v>
      </c>
      <c r="R37" s="85" t="s">
        <v>13</v>
      </c>
      <c r="S37" s="86" t="s">
        <v>13</v>
      </c>
      <c r="T37" s="87" t="s">
        <v>13</v>
      </c>
      <c r="V37" s="41"/>
      <c r="W37" s="43"/>
      <c r="X37" s="43"/>
      <c r="Y37" s="43"/>
    </row>
    <row r="38" spans="2:25" ht="20.25" customHeight="1">
      <c r="B38" s="99">
        <v>8</v>
      </c>
      <c r="C38" s="85">
        <v>1109</v>
      </c>
      <c r="D38" s="86">
        <v>34.04328223624887</v>
      </c>
      <c r="E38" s="87">
        <v>6.244198205432674</v>
      </c>
      <c r="F38" s="85">
        <v>1112</v>
      </c>
      <c r="G38" s="86">
        <v>32.14298561151079</v>
      </c>
      <c r="H38" s="87">
        <v>5.902555940073102</v>
      </c>
      <c r="I38" s="85">
        <v>1120</v>
      </c>
      <c r="J38" s="86">
        <v>33.74107142857143</v>
      </c>
      <c r="K38" s="87">
        <v>15.494149550091874</v>
      </c>
      <c r="L38" s="85">
        <v>1123</v>
      </c>
      <c r="M38" s="86">
        <v>26.53873552983081</v>
      </c>
      <c r="N38" s="87">
        <v>11.463250546590281</v>
      </c>
      <c r="O38" s="85" t="s">
        <v>13</v>
      </c>
      <c r="P38" s="86" t="s">
        <v>13</v>
      </c>
      <c r="Q38" s="87" t="s">
        <v>13</v>
      </c>
      <c r="R38" s="85" t="s">
        <v>13</v>
      </c>
      <c r="S38" s="86" t="s">
        <v>13</v>
      </c>
      <c r="T38" s="87" t="s">
        <v>13</v>
      </c>
      <c r="V38" s="83"/>
      <c r="W38" s="57"/>
      <c r="X38" s="57"/>
      <c r="Y38" s="57"/>
    </row>
    <row r="39" spans="2:25" ht="20.25" customHeight="1">
      <c r="B39" s="99">
        <v>9</v>
      </c>
      <c r="C39" s="85">
        <v>1121</v>
      </c>
      <c r="D39" s="86">
        <v>37.52096342551293</v>
      </c>
      <c r="E39" s="87">
        <v>7.48413471279062</v>
      </c>
      <c r="F39" s="85">
        <v>1114</v>
      </c>
      <c r="G39" s="86">
        <v>35.605026929982046</v>
      </c>
      <c r="H39" s="87">
        <v>6.11089998346335</v>
      </c>
      <c r="I39" s="85">
        <v>1120</v>
      </c>
      <c r="J39" s="86">
        <v>41.37767857142857</v>
      </c>
      <c r="K39" s="87">
        <v>17.163895920868256</v>
      </c>
      <c r="L39" s="85">
        <v>1123</v>
      </c>
      <c r="M39" s="86">
        <v>32.983971504897596</v>
      </c>
      <c r="N39" s="87">
        <v>13.913730877596548</v>
      </c>
      <c r="O39" s="85" t="s">
        <v>13</v>
      </c>
      <c r="P39" s="86" t="s">
        <v>13</v>
      </c>
      <c r="Q39" s="87" t="s">
        <v>13</v>
      </c>
      <c r="R39" s="85" t="s">
        <v>13</v>
      </c>
      <c r="S39" s="86" t="s">
        <v>13</v>
      </c>
      <c r="T39" s="87" t="s">
        <v>13</v>
      </c>
      <c r="V39" s="41"/>
      <c r="W39" s="43"/>
      <c r="X39" s="43"/>
      <c r="Y39" s="43"/>
    </row>
    <row r="40" spans="2:25" ht="20.25" customHeight="1">
      <c r="B40" s="99">
        <v>10</v>
      </c>
      <c r="C40" s="85">
        <v>1118</v>
      </c>
      <c r="D40" s="86">
        <v>41.59928443649374</v>
      </c>
      <c r="E40" s="87">
        <v>6.602601497612089</v>
      </c>
      <c r="F40" s="85">
        <v>1104</v>
      </c>
      <c r="G40" s="86">
        <v>38.969202898550726</v>
      </c>
      <c r="H40" s="87">
        <v>5.825741920978535</v>
      </c>
      <c r="I40" s="85">
        <v>1126</v>
      </c>
      <c r="J40" s="86">
        <v>50.30550621669627</v>
      </c>
      <c r="K40" s="87">
        <v>19.7325570129995</v>
      </c>
      <c r="L40" s="85">
        <v>1111</v>
      </c>
      <c r="M40" s="86">
        <v>39.41494149414942</v>
      </c>
      <c r="N40" s="87">
        <v>15.464651833122833</v>
      </c>
      <c r="O40" s="85" t="s">
        <v>13</v>
      </c>
      <c r="P40" s="86" t="s">
        <v>13</v>
      </c>
      <c r="Q40" s="87" t="s">
        <v>13</v>
      </c>
      <c r="R40" s="85" t="s">
        <v>13</v>
      </c>
      <c r="S40" s="86" t="s">
        <v>13</v>
      </c>
      <c r="T40" s="87" t="s">
        <v>13</v>
      </c>
      <c r="V40" s="41"/>
      <c r="W40" s="43"/>
      <c r="X40" s="43"/>
      <c r="Y40" s="43"/>
    </row>
    <row r="41" spans="2:25" ht="20.25" customHeight="1">
      <c r="B41" s="99">
        <v>11</v>
      </c>
      <c r="C41" s="85">
        <v>1101</v>
      </c>
      <c r="D41" s="86">
        <v>43.58219800181653</v>
      </c>
      <c r="E41" s="87">
        <v>7.4582587205966915</v>
      </c>
      <c r="F41" s="85">
        <v>1105</v>
      </c>
      <c r="G41" s="86">
        <v>40.442533936651586</v>
      </c>
      <c r="H41" s="87">
        <v>6.38072613245194</v>
      </c>
      <c r="I41" s="85">
        <v>1121</v>
      </c>
      <c r="J41" s="86">
        <v>57.48082069580732</v>
      </c>
      <c r="K41" s="87">
        <v>20.88778560669507</v>
      </c>
      <c r="L41" s="85">
        <v>1117</v>
      </c>
      <c r="M41" s="86">
        <v>44.615040286481644</v>
      </c>
      <c r="N41" s="87">
        <v>15.790664698022056</v>
      </c>
      <c r="O41" s="85" t="s">
        <v>13</v>
      </c>
      <c r="P41" s="86" t="s">
        <v>13</v>
      </c>
      <c r="Q41" s="87" t="s">
        <v>13</v>
      </c>
      <c r="R41" s="85" t="s">
        <v>13</v>
      </c>
      <c r="S41" s="86" t="s">
        <v>13</v>
      </c>
      <c r="T41" s="87" t="s">
        <v>13</v>
      </c>
      <c r="V41" s="41"/>
      <c r="W41" s="43"/>
      <c r="X41" s="43"/>
      <c r="Y41" s="43"/>
    </row>
    <row r="42" spans="2:25" ht="20.25" customHeight="1">
      <c r="B42" s="99">
        <v>12</v>
      </c>
      <c r="C42" s="85">
        <v>1371</v>
      </c>
      <c r="D42" s="86">
        <v>46.09336250911743</v>
      </c>
      <c r="E42" s="87">
        <v>6.4956951238016645</v>
      </c>
      <c r="F42" s="85">
        <v>1363</v>
      </c>
      <c r="G42" s="86">
        <v>41.61041819515774</v>
      </c>
      <c r="H42" s="87">
        <v>5.652840789909022</v>
      </c>
      <c r="I42" s="85">
        <v>716</v>
      </c>
      <c r="J42" s="86">
        <v>65.22346368715084</v>
      </c>
      <c r="K42" s="87">
        <v>22.05301654742181</v>
      </c>
      <c r="L42" s="85">
        <v>687</v>
      </c>
      <c r="M42" s="86">
        <v>47.07278020378457</v>
      </c>
      <c r="N42" s="87">
        <v>17.11968150669148</v>
      </c>
      <c r="O42" s="85">
        <v>734</v>
      </c>
      <c r="P42" s="86">
        <v>432.0408719346049</v>
      </c>
      <c r="Q42" s="87">
        <v>63.799784470030076</v>
      </c>
      <c r="R42" s="85">
        <v>757</v>
      </c>
      <c r="S42" s="86">
        <v>301.0779392338177</v>
      </c>
      <c r="T42" s="87">
        <v>35.748024704280745</v>
      </c>
      <c r="V42" s="41"/>
      <c r="W42" s="43"/>
      <c r="X42" s="43"/>
      <c r="Y42" s="43"/>
    </row>
    <row r="43" spans="2:20" ht="20.25" customHeight="1">
      <c r="B43" s="99">
        <v>13</v>
      </c>
      <c r="C43" s="85">
        <v>1369</v>
      </c>
      <c r="D43" s="86">
        <v>49.97735573411249</v>
      </c>
      <c r="E43" s="87">
        <v>6.494606293235377</v>
      </c>
      <c r="F43" s="85">
        <v>1374</v>
      </c>
      <c r="G43" s="86">
        <v>43.7467248908297</v>
      </c>
      <c r="H43" s="87">
        <v>5.525635654846259</v>
      </c>
      <c r="I43" s="85">
        <v>680</v>
      </c>
      <c r="J43" s="86">
        <v>81.62058823529412</v>
      </c>
      <c r="K43" s="87">
        <v>23.82318790604902</v>
      </c>
      <c r="L43" s="85">
        <v>691</v>
      </c>
      <c r="M43" s="86">
        <v>55.42981186685962</v>
      </c>
      <c r="N43" s="87">
        <v>18.623598379667474</v>
      </c>
      <c r="O43" s="85">
        <v>769</v>
      </c>
      <c r="P43" s="86">
        <v>388.64629388816644</v>
      </c>
      <c r="Q43" s="87">
        <v>49.731892260914535</v>
      </c>
      <c r="R43" s="85">
        <v>787</v>
      </c>
      <c r="S43" s="86">
        <v>294.9822109275731</v>
      </c>
      <c r="T43" s="87">
        <v>45.28567729337755</v>
      </c>
    </row>
    <row r="44" spans="2:20" ht="20.25" customHeight="1">
      <c r="B44" s="99">
        <v>14</v>
      </c>
      <c r="C44" s="85">
        <v>1379</v>
      </c>
      <c r="D44" s="86">
        <v>52.3437273386512</v>
      </c>
      <c r="E44" s="87">
        <v>7.006527218986475</v>
      </c>
      <c r="F44" s="85">
        <v>1393</v>
      </c>
      <c r="G44" s="86">
        <v>43.814070351758794</v>
      </c>
      <c r="H44" s="87">
        <v>6.409614784105308</v>
      </c>
      <c r="I44" s="85">
        <v>704</v>
      </c>
      <c r="J44" s="86">
        <v>88.921875</v>
      </c>
      <c r="K44" s="87">
        <v>22.695073026236184</v>
      </c>
      <c r="L44" s="85">
        <v>685</v>
      </c>
      <c r="M44" s="86">
        <v>56.11094890510949</v>
      </c>
      <c r="N44" s="87">
        <v>20.31272183737681</v>
      </c>
      <c r="O44" s="85">
        <v>749</v>
      </c>
      <c r="P44" s="86">
        <v>378.47263017356477</v>
      </c>
      <c r="Q44" s="87">
        <v>53.16516684050108</v>
      </c>
      <c r="R44" s="85">
        <v>768</v>
      </c>
      <c r="S44" s="86">
        <v>291.9309895833333</v>
      </c>
      <c r="T44" s="87">
        <v>35.810979142516125</v>
      </c>
    </row>
    <row r="45" spans="2:20" ht="20.25" customHeight="1">
      <c r="B45" s="99">
        <v>15</v>
      </c>
      <c r="C45" s="85">
        <v>1410</v>
      </c>
      <c r="D45" s="86">
        <v>51.55177304964539</v>
      </c>
      <c r="E45" s="87">
        <v>8.459948215364534</v>
      </c>
      <c r="F45" s="85">
        <v>1385</v>
      </c>
      <c r="G45" s="86">
        <v>42.65703971119134</v>
      </c>
      <c r="H45" s="87">
        <v>6.745079439995694</v>
      </c>
      <c r="I45" s="85">
        <v>643</v>
      </c>
      <c r="J45" s="86">
        <v>79.44167962674962</v>
      </c>
      <c r="K45" s="87">
        <v>24.32518688376351</v>
      </c>
      <c r="L45" s="85">
        <v>649</v>
      </c>
      <c r="M45" s="86">
        <v>44.442218798151</v>
      </c>
      <c r="N45" s="87">
        <v>17.891647998783508</v>
      </c>
      <c r="O45" s="85">
        <v>834</v>
      </c>
      <c r="P45" s="86">
        <v>385.86690647482015</v>
      </c>
      <c r="Q45" s="87">
        <v>52.2004555716991</v>
      </c>
      <c r="R45" s="85">
        <v>836</v>
      </c>
      <c r="S45" s="86">
        <v>312.82894736842104</v>
      </c>
      <c r="T45" s="87">
        <v>45.82926160725405</v>
      </c>
    </row>
    <row r="46" spans="2:20" ht="20.25" customHeight="1">
      <c r="B46" s="99">
        <v>16</v>
      </c>
      <c r="C46" s="85">
        <v>1394</v>
      </c>
      <c r="D46" s="86">
        <v>53.55595408895265</v>
      </c>
      <c r="E46" s="87">
        <v>7.678349800156237</v>
      </c>
      <c r="F46" s="85">
        <v>1399</v>
      </c>
      <c r="G46" s="86">
        <v>43.513938527519656</v>
      </c>
      <c r="H46" s="87">
        <v>6.842111865576845</v>
      </c>
      <c r="I46" s="85">
        <v>636</v>
      </c>
      <c r="J46" s="86">
        <v>87.86949685534591</v>
      </c>
      <c r="K46" s="87">
        <v>27.255031508221396</v>
      </c>
      <c r="L46" s="85">
        <v>650</v>
      </c>
      <c r="M46" s="86">
        <v>46.64</v>
      </c>
      <c r="N46" s="87">
        <v>19.08022576870136</v>
      </c>
      <c r="O46" s="85">
        <v>827</v>
      </c>
      <c r="P46" s="86">
        <v>376.2454655380895</v>
      </c>
      <c r="Q46" s="87">
        <v>57.02634333122964</v>
      </c>
      <c r="R46" s="85">
        <v>829</v>
      </c>
      <c r="S46" s="86">
        <v>312.80820265379975</v>
      </c>
      <c r="T46" s="87">
        <v>54.557309364491466</v>
      </c>
    </row>
    <row r="47" spans="2:20" ht="20.25" customHeight="1">
      <c r="B47" s="99">
        <v>17</v>
      </c>
      <c r="C47" s="85">
        <v>1416</v>
      </c>
      <c r="D47" s="86">
        <v>54.29872881355932</v>
      </c>
      <c r="E47" s="87">
        <v>7.955057274287369</v>
      </c>
      <c r="F47" s="85">
        <v>1406</v>
      </c>
      <c r="G47" s="86">
        <v>43.96443812233286</v>
      </c>
      <c r="H47" s="87">
        <v>6.729492947050861</v>
      </c>
      <c r="I47" s="85">
        <v>662</v>
      </c>
      <c r="J47" s="86">
        <v>87.28247734138972</v>
      </c>
      <c r="K47" s="87">
        <v>27.410391681085365</v>
      </c>
      <c r="L47" s="85">
        <v>675</v>
      </c>
      <c r="M47" s="86">
        <v>46.934814814814814</v>
      </c>
      <c r="N47" s="87">
        <v>19.205444129854577</v>
      </c>
      <c r="O47" s="85">
        <v>860</v>
      </c>
      <c r="P47" s="86">
        <v>374.696511627907</v>
      </c>
      <c r="Q47" s="87">
        <v>55.011856962257795</v>
      </c>
      <c r="R47" s="85">
        <v>840</v>
      </c>
      <c r="S47" s="86">
        <v>312.3952380952381</v>
      </c>
      <c r="T47" s="87">
        <v>50.31425980007084</v>
      </c>
    </row>
    <row r="48" spans="2:20" ht="20.25" customHeight="1">
      <c r="B48" s="99">
        <v>18</v>
      </c>
      <c r="C48" s="85">
        <v>1030</v>
      </c>
      <c r="D48" s="86">
        <v>52.880582524271844</v>
      </c>
      <c r="E48" s="87">
        <v>8.057819674892995</v>
      </c>
      <c r="F48" s="85">
        <v>1006</v>
      </c>
      <c r="G48" s="86">
        <v>43.31709741550696</v>
      </c>
      <c r="H48" s="87">
        <v>6.846647822549161</v>
      </c>
      <c r="I48" s="85">
        <v>603</v>
      </c>
      <c r="J48" s="86">
        <v>79.09452736318408</v>
      </c>
      <c r="K48" s="87">
        <v>24.170195725866545</v>
      </c>
      <c r="L48" s="85">
        <v>784</v>
      </c>
      <c r="M48" s="86">
        <v>43.82525510204081</v>
      </c>
      <c r="N48" s="87">
        <v>15.96964035913862</v>
      </c>
      <c r="O48" s="85">
        <v>432</v>
      </c>
      <c r="P48" s="86">
        <v>398.33101851851853</v>
      </c>
      <c r="Q48" s="87">
        <v>60.41982107381856</v>
      </c>
      <c r="R48" s="85">
        <v>225</v>
      </c>
      <c r="S48" s="86">
        <v>322.77777777777777</v>
      </c>
      <c r="T48" s="87">
        <v>49.71361936750616</v>
      </c>
    </row>
    <row r="49" spans="2:20" ht="20.25" customHeight="1">
      <c r="B49" s="99">
        <v>19</v>
      </c>
      <c r="C49" s="85">
        <v>812</v>
      </c>
      <c r="D49" s="86">
        <v>53.57142857142857</v>
      </c>
      <c r="E49" s="87">
        <v>6.366752575157318</v>
      </c>
      <c r="F49" s="85">
        <v>764</v>
      </c>
      <c r="G49" s="86">
        <v>44.09162303664922</v>
      </c>
      <c r="H49" s="87">
        <v>5.327443812484193</v>
      </c>
      <c r="I49" s="85">
        <v>466</v>
      </c>
      <c r="J49" s="86">
        <v>79.53862660944206</v>
      </c>
      <c r="K49" s="87">
        <v>21.70509546003539</v>
      </c>
      <c r="L49" s="85">
        <v>615</v>
      </c>
      <c r="M49" s="86">
        <v>43.29918699186992</v>
      </c>
      <c r="N49" s="87">
        <v>13.101911335367477</v>
      </c>
      <c r="O49" s="85">
        <v>347</v>
      </c>
      <c r="P49" s="86">
        <v>395.11815561959656</v>
      </c>
      <c r="Q49" s="87">
        <v>51.26397063028477</v>
      </c>
      <c r="R49" s="85">
        <v>160</v>
      </c>
      <c r="S49" s="86">
        <v>308.95</v>
      </c>
      <c r="T49" s="87">
        <v>28.171971886965952</v>
      </c>
    </row>
    <row r="50" spans="1:22" s="43" customFormat="1" ht="20.25" customHeight="1">
      <c r="A50" s="38"/>
      <c r="B50" s="99" t="s">
        <v>42</v>
      </c>
      <c r="C50" s="85">
        <v>1784</v>
      </c>
      <c r="D50" s="86">
        <v>50.63228699551569</v>
      </c>
      <c r="E50" s="87">
        <v>7.119368999358279</v>
      </c>
      <c r="F50" s="85">
        <v>1649</v>
      </c>
      <c r="G50" s="86">
        <v>43.086719223771986</v>
      </c>
      <c r="H50" s="87">
        <v>5.532011651421376</v>
      </c>
      <c r="I50" s="85">
        <v>1294</v>
      </c>
      <c r="J50" s="86">
        <v>64.77511591962906</v>
      </c>
      <c r="K50" s="87">
        <v>21.337748344896855</v>
      </c>
      <c r="L50" s="85">
        <v>1175</v>
      </c>
      <c r="M50" s="86">
        <v>35.47234042553192</v>
      </c>
      <c r="N50" s="87">
        <v>13.036539518120394</v>
      </c>
      <c r="O50" s="85">
        <v>505</v>
      </c>
      <c r="P50" s="86">
        <v>692.4910891089108</v>
      </c>
      <c r="Q50" s="87">
        <v>95.91178093736045</v>
      </c>
      <c r="R50" s="85">
        <v>498</v>
      </c>
      <c r="S50" s="86">
        <v>524.0883534136547</v>
      </c>
      <c r="T50" s="87">
        <v>55.21851648815103</v>
      </c>
      <c r="V50" s="41"/>
    </row>
    <row r="51" spans="1:22" s="43" customFormat="1" ht="20.25" customHeight="1">
      <c r="A51" s="38"/>
      <c r="B51" s="99" t="s">
        <v>43</v>
      </c>
      <c r="C51" s="85">
        <v>1855</v>
      </c>
      <c r="D51" s="86">
        <v>50.26199460916442</v>
      </c>
      <c r="E51" s="87">
        <v>6.740818678231979</v>
      </c>
      <c r="F51" s="85">
        <v>1741</v>
      </c>
      <c r="G51" s="86">
        <v>42.72889144170017</v>
      </c>
      <c r="H51" s="87">
        <v>5.559145548607675</v>
      </c>
      <c r="I51" s="85">
        <v>1381</v>
      </c>
      <c r="J51" s="86">
        <v>59.7204923968139</v>
      </c>
      <c r="K51" s="87">
        <v>20.624151356207914</v>
      </c>
      <c r="L51" s="85">
        <v>1258</v>
      </c>
      <c r="M51" s="86">
        <v>34.31796502384738</v>
      </c>
      <c r="N51" s="87">
        <v>13.215374230404946</v>
      </c>
      <c r="O51" s="85">
        <v>497</v>
      </c>
      <c r="P51" s="86">
        <v>694.9295774647887</v>
      </c>
      <c r="Q51" s="87">
        <v>84.91129867265128</v>
      </c>
      <c r="R51" s="85">
        <v>523</v>
      </c>
      <c r="S51" s="86">
        <v>528.359464627151</v>
      </c>
      <c r="T51" s="87">
        <v>50.66103040052593</v>
      </c>
      <c r="V51" s="41"/>
    </row>
    <row r="52" spans="1:22" s="43" customFormat="1" ht="20.25" customHeight="1">
      <c r="A52" s="38"/>
      <c r="B52" s="99" t="s">
        <v>44</v>
      </c>
      <c r="C52" s="85">
        <v>1811</v>
      </c>
      <c r="D52" s="86">
        <v>49.05300938707896</v>
      </c>
      <c r="E52" s="87">
        <v>6.523749717789967</v>
      </c>
      <c r="F52" s="85">
        <v>1846</v>
      </c>
      <c r="G52" s="86">
        <v>42.24756229685807</v>
      </c>
      <c r="H52" s="87">
        <v>5.653207606847559</v>
      </c>
      <c r="I52" s="85">
        <v>1256</v>
      </c>
      <c r="J52" s="86">
        <v>53.42834394904459</v>
      </c>
      <c r="K52" s="87">
        <v>18.360845884346</v>
      </c>
      <c r="L52" s="85">
        <v>1284</v>
      </c>
      <c r="M52" s="86">
        <v>31.13006230529595</v>
      </c>
      <c r="N52" s="87">
        <v>11.632257209341617</v>
      </c>
      <c r="O52" s="85">
        <v>573</v>
      </c>
      <c r="P52" s="86">
        <v>717.1448516579406</v>
      </c>
      <c r="Q52" s="87">
        <v>94.41818694893053</v>
      </c>
      <c r="R52" s="85">
        <v>570</v>
      </c>
      <c r="S52" s="86">
        <v>530.2368421052631</v>
      </c>
      <c r="T52" s="87">
        <v>50.390945760018276</v>
      </c>
      <c r="V52" s="41"/>
    </row>
    <row r="53" spans="1:22" s="43" customFormat="1" ht="20.25" customHeight="1">
      <c r="A53" s="38"/>
      <c r="B53" s="99" t="s">
        <v>45</v>
      </c>
      <c r="C53" s="85">
        <v>1846</v>
      </c>
      <c r="D53" s="86">
        <v>48.19230769230769</v>
      </c>
      <c r="E53" s="87">
        <v>6.080479163046091</v>
      </c>
      <c r="F53" s="85">
        <v>1867</v>
      </c>
      <c r="G53" s="86">
        <v>42.156936261381894</v>
      </c>
      <c r="H53" s="87">
        <v>5.439299243370063</v>
      </c>
      <c r="I53" s="85">
        <v>1267</v>
      </c>
      <c r="J53" s="86">
        <v>49.87529597474349</v>
      </c>
      <c r="K53" s="87">
        <v>18.368290011622555</v>
      </c>
      <c r="L53" s="85">
        <v>1253</v>
      </c>
      <c r="M53" s="86">
        <v>30.384676775738228</v>
      </c>
      <c r="N53" s="87">
        <v>11.44055686651123</v>
      </c>
      <c r="O53" s="85">
        <v>581</v>
      </c>
      <c r="P53" s="86">
        <v>725.1652323580034</v>
      </c>
      <c r="Q53" s="87">
        <v>90.40614172027448</v>
      </c>
      <c r="R53" s="85">
        <v>644</v>
      </c>
      <c r="S53" s="86">
        <v>532.2437888198758</v>
      </c>
      <c r="T53" s="87">
        <v>54.08037963458875</v>
      </c>
      <c r="V53" s="41"/>
    </row>
    <row r="54" spans="1:22" s="43" customFormat="1" ht="20.25" customHeight="1">
      <c r="A54" s="38"/>
      <c r="B54" s="99" t="s">
        <v>46</v>
      </c>
      <c r="C54" s="85">
        <v>1855</v>
      </c>
      <c r="D54" s="86">
        <v>46.7266846361186</v>
      </c>
      <c r="E54" s="87">
        <v>6.3774547775448145</v>
      </c>
      <c r="F54" s="85">
        <v>1856</v>
      </c>
      <c r="G54" s="86">
        <v>41.594288793103445</v>
      </c>
      <c r="H54" s="87">
        <v>5.807689400718606</v>
      </c>
      <c r="I54" s="85">
        <v>1239</v>
      </c>
      <c r="J54" s="86">
        <v>46.60209846650525</v>
      </c>
      <c r="K54" s="87">
        <v>18.00158800599773</v>
      </c>
      <c r="L54" s="85">
        <v>1229</v>
      </c>
      <c r="M54" s="86">
        <v>27.92514239218877</v>
      </c>
      <c r="N54" s="87">
        <v>10.918855717104098</v>
      </c>
      <c r="O54" s="85">
        <v>598</v>
      </c>
      <c r="P54" s="86">
        <v>727.1889632107024</v>
      </c>
      <c r="Q54" s="87">
        <v>85.02379803739852</v>
      </c>
      <c r="R54" s="85">
        <v>650</v>
      </c>
      <c r="S54" s="86">
        <v>533.98</v>
      </c>
      <c r="T54" s="87">
        <v>52.05235145800516</v>
      </c>
      <c r="V54" s="41"/>
    </row>
    <row r="55" spans="1:22" s="43" customFormat="1" ht="20.25" customHeight="1">
      <c r="A55" s="38"/>
      <c r="B55" s="99" t="s">
        <v>47</v>
      </c>
      <c r="C55" s="85">
        <v>1831</v>
      </c>
      <c r="D55" s="86">
        <v>45.123429819770614</v>
      </c>
      <c r="E55" s="87">
        <v>6.0379332865537485</v>
      </c>
      <c r="F55" s="85">
        <v>1831</v>
      </c>
      <c r="G55" s="86">
        <v>39.985253959584924</v>
      </c>
      <c r="H55" s="87">
        <v>5.694699493819601</v>
      </c>
      <c r="I55" s="85">
        <v>1192</v>
      </c>
      <c r="J55" s="86">
        <v>40.29278523489933</v>
      </c>
      <c r="K55" s="87">
        <v>15.736846482345486</v>
      </c>
      <c r="L55" s="85">
        <v>1166</v>
      </c>
      <c r="M55" s="86">
        <v>24.96826758147513</v>
      </c>
      <c r="N55" s="87">
        <v>10.008308122533498</v>
      </c>
      <c r="O55" s="85">
        <v>632</v>
      </c>
      <c r="P55" s="86">
        <v>737.4620253164557</v>
      </c>
      <c r="Q55" s="87">
        <v>95.61576826131709</v>
      </c>
      <c r="R55" s="85">
        <v>667</v>
      </c>
      <c r="S55" s="86">
        <v>537.5577211394303</v>
      </c>
      <c r="T55" s="87">
        <v>50.3023918545734</v>
      </c>
      <c r="V55" s="41"/>
    </row>
    <row r="56" spans="1:22" s="43" customFormat="1" ht="20.25" customHeight="1">
      <c r="A56" s="38"/>
      <c r="B56" s="99" t="s">
        <v>48</v>
      </c>
      <c r="C56" s="85">
        <v>1756</v>
      </c>
      <c r="D56" s="86">
        <v>42.05182232346242</v>
      </c>
      <c r="E56" s="87">
        <v>6.328618701942896</v>
      </c>
      <c r="F56" s="85">
        <v>1839</v>
      </c>
      <c r="G56" s="86">
        <v>37.03534529635672</v>
      </c>
      <c r="H56" s="87">
        <v>6.095430256675487</v>
      </c>
      <c r="I56" s="85">
        <v>1106</v>
      </c>
      <c r="J56" s="86">
        <v>35.38426763110307</v>
      </c>
      <c r="K56" s="87">
        <v>14.940257345945996</v>
      </c>
      <c r="L56" s="85">
        <v>1126</v>
      </c>
      <c r="M56" s="86">
        <v>20.605683836589698</v>
      </c>
      <c r="N56" s="87">
        <v>8.27120900607905</v>
      </c>
      <c r="O56" s="85">
        <v>654</v>
      </c>
      <c r="P56" s="86">
        <v>754.1131498470947</v>
      </c>
      <c r="Q56" s="87">
        <v>93.80811655864485</v>
      </c>
      <c r="R56" s="85">
        <v>726</v>
      </c>
      <c r="S56" s="86">
        <v>554.1074380165289</v>
      </c>
      <c r="T56" s="87">
        <v>58.34663704849447</v>
      </c>
      <c r="V56" s="41"/>
    </row>
    <row r="57" spans="2:20" ht="20.25" customHeight="1">
      <c r="B57" s="99" t="s">
        <v>49</v>
      </c>
      <c r="C57" s="85">
        <v>1654</v>
      </c>
      <c r="D57" s="86">
        <v>39.23035066505442</v>
      </c>
      <c r="E57" s="87">
        <v>6.604807361926506</v>
      </c>
      <c r="F57" s="85">
        <v>1798</v>
      </c>
      <c r="G57" s="86">
        <v>34.53337041156841</v>
      </c>
      <c r="H57" s="87">
        <v>6.029658703417876</v>
      </c>
      <c r="I57" s="85">
        <v>1047</v>
      </c>
      <c r="J57" s="86">
        <v>29.508118433619867</v>
      </c>
      <c r="K57" s="87">
        <v>12.467864365135885</v>
      </c>
      <c r="L57" s="85">
        <v>1086</v>
      </c>
      <c r="M57" s="86">
        <v>17.3121546961326</v>
      </c>
      <c r="N57" s="87">
        <v>7.725324857909288</v>
      </c>
      <c r="O57" s="85">
        <v>612</v>
      </c>
      <c r="P57" s="86">
        <v>770.4019607843137</v>
      </c>
      <c r="Q57" s="87">
        <v>95.96483831192421</v>
      </c>
      <c r="R57" s="85">
        <v>689</v>
      </c>
      <c r="S57" s="86">
        <v>559.4281567489114</v>
      </c>
      <c r="T57" s="87">
        <v>58.68044248780585</v>
      </c>
    </row>
    <row r="58" spans="2:20" ht="20.25" customHeight="1">
      <c r="B58" s="100" t="s">
        <v>50</v>
      </c>
      <c r="C58" s="97">
        <v>1747</v>
      </c>
      <c r="D58" s="101">
        <v>36.72180881511162</v>
      </c>
      <c r="E58" s="96">
        <v>6.9225331234281215</v>
      </c>
      <c r="F58" s="97">
        <v>1866</v>
      </c>
      <c r="G58" s="101">
        <v>32.334941050375136</v>
      </c>
      <c r="H58" s="96">
        <v>6.030720827532409</v>
      </c>
      <c r="I58" s="97">
        <v>1051</v>
      </c>
      <c r="J58" s="101">
        <v>25.936251189343484</v>
      </c>
      <c r="K58" s="96">
        <v>11.945114286139358</v>
      </c>
      <c r="L58" s="97">
        <v>1072</v>
      </c>
      <c r="M58" s="101">
        <v>14.691231343283581</v>
      </c>
      <c r="N58" s="96">
        <v>6.2452069363491525</v>
      </c>
      <c r="O58" s="97">
        <v>678</v>
      </c>
      <c r="P58" s="101">
        <v>781.8790560471977</v>
      </c>
      <c r="Q58" s="96">
        <v>95.23792657705214</v>
      </c>
      <c r="R58" s="97">
        <v>753</v>
      </c>
      <c r="S58" s="101">
        <v>574.4183266932271</v>
      </c>
      <c r="T58" s="96">
        <v>60.71479083510795</v>
      </c>
    </row>
    <row r="59" spans="4:20" ht="20.25" customHeight="1"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</row>
    <row r="60" spans="2:20" ht="20.25" customHeight="1">
      <c r="B60" s="22" t="s">
        <v>95</v>
      </c>
      <c r="D60" s="42"/>
      <c r="E60" s="42"/>
      <c r="F60" s="59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</row>
    <row r="61" spans="2:20" ht="20.25" customHeight="1">
      <c r="B61" s="45"/>
      <c r="C61" s="60"/>
      <c r="D61" s="46"/>
      <c r="E61" s="109" t="s">
        <v>89</v>
      </c>
      <c r="F61" s="109"/>
      <c r="G61" s="46"/>
      <c r="H61" s="47" t="s">
        <v>4</v>
      </c>
      <c r="I61" s="51"/>
      <c r="J61" s="40"/>
      <c r="K61" s="109" t="s">
        <v>0</v>
      </c>
      <c r="L61" s="109"/>
      <c r="M61" s="40"/>
      <c r="N61" s="47" t="s">
        <v>102</v>
      </c>
      <c r="O61" s="51"/>
      <c r="P61" s="109" t="s">
        <v>58</v>
      </c>
      <c r="Q61" s="109"/>
      <c r="R61" s="109"/>
      <c r="S61" s="109"/>
      <c r="T61" s="47" t="s">
        <v>103</v>
      </c>
    </row>
    <row r="62" spans="2:20" ht="20.25" customHeight="1">
      <c r="B62" s="52" t="s">
        <v>5</v>
      </c>
      <c r="C62" s="53"/>
      <c r="D62" s="49" t="s">
        <v>9</v>
      </c>
      <c r="E62" s="54"/>
      <c r="F62" s="55"/>
      <c r="G62" s="49" t="s">
        <v>10</v>
      </c>
      <c r="H62" s="56"/>
      <c r="I62" s="55"/>
      <c r="J62" s="49" t="s">
        <v>9</v>
      </c>
      <c r="K62" s="54"/>
      <c r="L62" s="55"/>
      <c r="M62" s="49" t="s">
        <v>10</v>
      </c>
      <c r="N62" s="56"/>
      <c r="O62" s="55"/>
      <c r="P62" s="49" t="s">
        <v>9</v>
      </c>
      <c r="Q62" s="54"/>
      <c r="R62" s="55"/>
      <c r="S62" s="49" t="s">
        <v>10</v>
      </c>
      <c r="T62" s="56"/>
    </row>
    <row r="63" spans="1:22" s="37" customFormat="1" ht="20.25" customHeight="1">
      <c r="A63" s="38"/>
      <c r="B63" s="32"/>
      <c r="C63" s="33" t="s">
        <v>6</v>
      </c>
      <c r="D63" s="34" t="s">
        <v>7</v>
      </c>
      <c r="E63" s="33" t="s">
        <v>8</v>
      </c>
      <c r="F63" s="35" t="s">
        <v>6</v>
      </c>
      <c r="G63" s="34" t="s">
        <v>7</v>
      </c>
      <c r="H63" s="36" t="s">
        <v>8</v>
      </c>
      <c r="I63" s="35" t="s">
        <v>6</v>
      </c>
      <c r="J63" s="34" t="s">
        <v>7</v>
      </c>
      <c r="K63" s="33" t="s">
        <v>8</v>
      </c>
      <c r="L63" s="35" t="s">
        <v>6</v>
      </c>
      <c r="M63" s="34" t="s">
        <v>7</v>
      </c>
      <c r="N63" s="36" t="s">
        <v>8</v>
      </c>
      <c r="O63" s="35" t="s">
        <v>6</v>
      </c>
      <c r="P63" s="34" t="s">
        <v>7</v>
      </c>
      <c r="Q63" s="33" t="s">
        <v>8</v>
      </c>
      <c r="R63" s="35" t="s">
        <v>6</v>
      </c>
      <c r="S63" s="34" t="s">
        <v>7</v>
      </c>
      <c r="T63" s="36" t="s">
        <v>8</v>
      </c>
      <c r="V63" s="66"/>
    </row>
    <row r="64" spans="2:20" ht="20.25" customHeight="1">
      <c r="B64" s="98">
        <v>6</v>
      </c>
      <c r="C64" s="102">
        <v>1117</v>
      </c>
      <c r="D64" s="103">
        <v>11.633482542524636</v>
      </c>
      <c r="E64" s="104">
        <v>1.1484167424079095</v>
      </c>
      <c r="F64" s="102">
        <v>1101</v>
      </c>
      <c r="G64" s="103">
        <v>11.90753860127157</v>
      </c>
      <c r="H64" s="104">
        <v>0.9879875368355341</v>
      </c>
      <c r="I64" s="102">
        <v>1116</v>
      </c>
      <c r="J64" s="103">
        <v>115.23387096774194</v>
      </c>
      <c r="K64" s="104">
        <v>16.9840732814794</v>
      </c>
      <c r="L64" s="102">
        <v>1119</v>
      </c>
      <c r="M64" s="103">
        <v>104.40303842716712</v>
      </c>
      <c r="N64" s="104">
        <v>15.714363620965635</v>
      </c>
      <c r="O64" s="102">
        <v>1108</v>
      </c>
      <c r="P64" s="103">
        <v>9.212093862815884</v>
      </c>
      <c r="Q64" s="104">
        <v>3.270196610059721</v>
      </c>
      <c r="R64" s="102">
        <v>1113</v>
      </c>
      <c r="S64" s="103">
        <v>5.752920035938904</v>
      </c>
      <c r="T64" s="104">
        <v>1.9607681833195014</v>
      </c>
    </row>
    <row r="65" spans="2:20" ht="20.25" customHeight="1">
      <c r="B65" s="99">
        <v>7</v>
      </c>
      <c r="C65" s="85">
        <v>1115</v>
      </c>
      <c r="D65" s="86">
        <v>10.77686098654709</v>
      </c>
      <c r="E65" s="87">
        <v>0.9168786068931425</v>
      </c>
      <c r="F65" s="85">
        <v>1113</v>
      </c>
      <c r="G65" s="86">
        <v>11.092183288409696</v>
      </c>
      <c r="H65" s="87">
        <v>0.9201556543435979</v>
      </c>
      <c r="I65" s="85">
        <v>1118</v>
      </c>
      <c r="J65" s="86">
        <v>127.12611806797854</v>
      </c>
      <c r="K65" s="87">
        <v>17.89612287870802</v>
      </c>
      <c r="L65" s="85">
        <v>1108</v>
      </c>
      <c r="M65" s="86">
        <v>117.6759927797834</v>
      </c>
      <c r="N65" s="87">
        <v>17.057470319173312</v>
      </c>
      <c r="O65" s="85">
        <v>1122</v>
      </c>
      <c r="P65" s="86">
        <v>12.972370766488414</v>
      </c>
      <c r="Q65" s="87">
        <v>4.657822995437687</v>
      </c>
      <c r="R65" s="85">
        <v>1115</v>
      </c>
      <c r="S65" s="86">
        <v>7.765022421524663</v>
      </c>
      <c r="T65" s="87">
        <v>2.3988853679294233</v>
      </c>
    </row>
    <row r="66" spans="2:20" ht="20.25" customHeight="1">
      <c r="B66" s="99">
        <v>8</v>
      </c>
      <c r="C66" s="85">
        <v>1107</v>
      </c>
      <c r="D66" s="86">
        <v>10.18392050587173</v>
      </c>
      <c r="E66" s="87">
        <v>0.8638654882309151</v>
      </c>
      <c r="F66" s="85">
        <v>1113</v>
      </c>
      <c r="G66" s="86">
        <v>10.452740341419586</v>
      </c>
      <c r="H66" s="87">
        <v>0.8340540326278553</v>
      </c>
      <c r="I66" s="85">
        <v>1117</v>
      </c>
      <c r="J66" s="86">
        <v>138.82632050134288</v>
      </c>
      <c r="K66" s="87">
        <v>18.088915626874563</v>
      </c>
      <c r="L66" s="85">
        <v>1122</v>
      </c>
      <c r="M66" s="86">
        <v>128.01693404634582</v>
      </c>
      <c r="N66" s="87">
        <v>17.66041017557704</v>
      </c>
      <c r="O66" s="85">
        <v>1124</v>
      </c>
      <c r="P66" s="86">
        <v>17.51156583629893</v>
      </c>
      <c r="Q66" s="87">
        <v>5.97510029428832</v>
      </c>
      <c r="R66" s="85">
        <v>1118</v>
      </c>
      <c r="S66" s="86">
        <v>10.250447227191414</v>
      </c>
      <c r="T66" s="87">
        <v>3.1803110153240945</v>
      </c>
    </row>
    <row r="67" spans="2:20" ht="20.25" customHeight="1">
      <c r="B67" s="99">
        <v>9</v>
      </c>
      <c r="C67" s="85">
        <v>1104</v>
      </c>
      <c r="D67" s="86">
        <v>9.77753623188407</v>
      </c>
      <c r="E67" s="87">
        <v>0.884970573156915</v>
      </c>
      <c r="F67" s="85">
        <v>1126</v>
      </c>
      <c r="G67" s="86">
        <v>9.99200710479574</v>
      </c>
      <c r="H67" s="87">
        <v>0.8387210427287404</v>
      </c>
      <c r="I67" s="85">
        <v>1116</v>
      </c>
      <c r="J67" s="86">
        <v>147.11469534050178</v>
      </c>
      <c r="K67" s="87">
        <v>19.083698850714065</v>
      </c>
      <c r="L67" s="85">
        <v>1123</v>
      </c>
      <c r="M67" s="86">
        <v>137.00356188780054</v>
      </c>
      <c r="N67" s="87">
        <v>18.169724844839454</v>
      </c>
      <c r="O67" s="85">
        <v>1121</v>
      </c>
      <c r="P67" s="86">
        <v>21.977698483496876</v>
      </c>
      <c r="Q67" s="87">
        <v>7.115238666863498</v>
      </c>
      <c r="R67" s="85">
        <v>1124</v>
      </c>
      <c r="S67" s="86">
        <v>12.651245551601424</v>
      </c>
      <c r="T67" s="87">
        <v>4.01944652979693</v>
      </c>
    </row>
    <row r="68" spans="2:20" ht="20.25" customHeight="1">
      <c r="B68" s="99">
        <v>10</v>
      </c>
      <c r="C68" s="85">
        <v>1118</v>
      </c>
      <c r="D68" s="86">
        <v>9.308050089445441</v>
      </c>
      <c r="E68" s="87">
        <v>0.799142848720445</v>
      </c>
      <c r="F68" s="85">
        <v>1106</v>
      </c>
      <c r="G68" s="86">
        <v>9.62323688969259</v>
      </c>
      <c r="H68" s="87">
        <v>0.7890713817587269</v>
      </c>
      <c r="I68" s="85">
        <v>1113</v>
      </c>
      <c r="J68" s="86">
        <v>156.97124887690924</v>
      </c>
      <c r="K68" s="87">
        <v>18.803783717329477</v>
      </c>
      <c r="L68" s="85">
        <v>1104</v>
      </c>
      <c r="M68" s="86">
        <v>147.5923913043478</v>
      </c>
      <c r="N68" s="87">
        <v>19.08269039057473</v>
      </c>
      <c r="O68" s="85">
        <v>1127</v>
      </c>
      <c r="P68" s="86">
        <v>26.57586512866016</v>
      </c>
      <c r="Q68" s="87">
        <v>7.862915075186266</v>
      </c>
      <c r="R68" s="85">
        <v>1103</v>
      </c>
      <c r="S68" s="86">
        <v>15.189483227561198</v>
      </c>
      <c r="T68" s="87">
        <v>4.8226383277318785</v>
      </c>
    </row>
    <row r="69" spans="2:20" ht="20.25" customHeight="1">
      <c r="B69" s="99">
        <v>11</v>
      </c>
      <c r="C69" s="85">
        <v>1110</v>
      </c>
      <c r="D69" s="86">
        <v>8.962162162162167</v>
      </c>
      <c r="E69" s="87">
        <v>0.7778179288627356</v>
      </c>
      <c r="F69" s="85">
        <v>1112</v>
      </c>
      <c r="G69" s="86">
        <v>9.261151079136686</v>
      </c>
      <c r="H69" s="87">
        <v>0.7063062078090501</v>
      </c>
      <c r="I69" s="85">
        <v>1117</v>
      </c>
      <c r="J69" s="86">
        <v>166.68487018800357</v>
      </c>
      <c r="K69" s="87">
        <v>21.206979187390438</v>
      </c>
      <c r="L69" s="85">
        <v>1116</v>
      </c>
      <c r="M69" s="86">
        <v>154.04659498207886</v>
      </c>
      <c r="N69" s="87">
        <v>19.107308202808355</v>
      </c>
      <c r="O69" s="85">
        <v>1122</v>
      </c>
      <c r="P69" s="86">
        <v>30.86007130124777</v>
      </c>
      <c r="Q69" s="87">
        <v>9.342322726940559</v>
      </c>
      <c r="R69" s="85">
        <v>1117</v>
      </c>
      <c r="S69" s="86">
        <v>17.49418084153984</v>
      </c>
      <c r="T69" s="87">
        <v>5.392492225694984</v>
      </c>
    </row>
    <row r="70" spans="2:20" ht="20.25" customHeight="1">
      <c r="B70" s="99">
        <v>12</v>
      </c>
      <c r="C70" s="85">
        <v>1383</v>
      </c>
      <c r="D70" s="86">
        <v>8.568691250903838</v>
      </c>
      <c r="E70" s="87">
        <v>0.8702167394703606</v>
      </c>
      <c r="F70" s="85">
        <v>1364</v>
      </c>
      <c r="G70" s="86">
        <v>9.093841642228753</v>
      </c>
      <c r="H70" s="87">
        <v>0.7026595214434909</v>
      </c>
      <c r="I70" s="85">
        <v>1373</v>
      </c>
      <c r="J70" s="86">
        <v>180.54624908958485</v>
      </c>
      <c r="K70" s="87">
        <v>23.66253878127292</v>
      </c>
      <c r="L70" s="85">
        <v>1343</v>
      </c>
      <c r="M70" s="86">
        <v>158.9560685033507</v>
      </c>
      <c r="N70" s="87">
        <v>21.762996186404454</v>
      </c>
      <c r="O70" s="85">
        <v>1388</v>
      </c>
      <c r="P70" s="86">
        <v>19.023054755043226</v>
      </c>
      <c r="Q70" s="87">
        <v>4.678670579535876</v>
      </c>
      <c r="R70" s="85">
        <v>1370</v>
      </c>
      <c r="S70" s="86">
        <v>12.485401459854014</v>
      </c>
      <c r="T70" s="87">
        <v>3.494125208148221</v>
      </c>
    </row>
    <row r="71" spans="2:20" ht="20.25" customHeight="1">
      <c r="B71" s="99">
        <v>13</v>
      </c>
      <c r="C71" s="85">
        <v>1369</v>
      </c>
      <c r="D71" s="86">
        <v>7.949233016800588</v>
      </c>
      <c r="E71" s="87">
        <v>0.6603127480597167</v>
      </c>
      <c r="F71" s="85">
        <v>1391</v>
      </c>
      <c r="G71" s="86">
        <v>8.845291157440698</v>
      </c>
      <c r="H71" s="87">
        <v>0.7720805064692672</v>
      </c>
      <c r="I71" s="85">
        <v>1371</v>
      </c>
      <c r="J71" s="86">
        <v>198.84536834427425</v>
      </c>
      <c r="K71" s="87">
        <v>23.221403173488955</v>
      </c>
      <c r="L71" s="85">
        <v>1369</v>
      </c>
      <c r="M71" s="86">
        <v>167.88750913075236</v>
      </c>
      <c r="N71" s="87">
        <v>22.409083850328557</v>
      </c>
      <c r="O71" s="85">
        <v>1387</v>
      </c>
      <c r="P71" s="86">
        <v>21.79668348954578</v>
      </c>
      <c r="Q71" s="87">
        <v>4.888863257843757</v>
      </c>
      <c r="R71" s="85">
        <v>1393</v>
      </c>
      <c r="S71" s="86">
        <v>13.745872218234027</v>
      </c>
      <c r="T71" s="87">
        <v>4.779866152362153</v>
      </c>
    </row>
    <row r="72" spans="2:20" ht="20.25" customHeight="1">
      <c r="B72" s="99">
        <v>14</v>
      </c>
      <c r="C72" s="85">
        <v>1377</v>
      </c>
      <c r="D72" s="86">
        <v>7.5957153231662975</v>
      </c>
      <c r="E72" s="87">
        <v>0.6150524833730443</v>
      </c>
      <c r="F72" s="85">
        <v>1374</v>
      </c>
      <c r="G72" s="86">
        <v>8.825618631732167</v>
      </c>
      <c r="H72" s="87">
        <v>0.7066013455587635</v>
      </c>
      <c r="I72" s="85">
        <v>1365</v>
      </c>
      <c r="J72" s="86">
        <v>211.54505494505494</v>
      </c>
      <c r="K72" s="87">
        <v>25.089998870306857</v>
      </c>
      <c r="L72" s="85">
        <v>1360</v>
      </c>
      <c r="M72" s="86">
        <v>169.9985294117647</v>
      </c>
      <c r="N72" s="87">
        <v>22.696916042435596</v>
      </c>
      <c r="O72" s="85">
        <v>1381</v>
      </c>
      <c r="P72" s="86">
        <v>24.293989862418538</v>
      </c>
      <c r="Q72" s="87">
        <v>5.302482587434804</v>
      </c>
      <c r="R72" s="85">
        <v>1380</v>
      </c>
      <c r="S72" s="86">
        <v>14.232608695652173</v>
      </c>
      <c r="T72" s="87">
        <v>3.822732595808242</v>
      </c>
    </row>
    <row r="73" spans="2:20" ht="20.25" customHeight="1">
      <c r="B73" s="99">
        <v>15</v>
      </c>
      <c r="C73" s="85">
        <v>1404</v>
      </c>
      <c r="D73" s="86">
        <v>7.584116809116821</v>
      </c>
      <c r="E73" s="87">
        <v>0.6760007906625819</v>
      </c>
      <c r="F73" s="85">
        <v>1399</v>
      </c>
      <c r="G73" s="86">
        <v>9.128162973552541</v>
      </c>
      <c r="H73" s="87">
        <v>0.8560804587495495</v>
      </c>
      <c r="I73" s="85">
        <v>1382</v>
      </c>
      <c r="J73" s="86">
        <v>216.91534008683067</v>
      </c>
      <c r="K73" s="87">
        <v>24.468283241729697</v>
      </c>
      <c r="L73" s="85">
        <v>1362</v>
      </c>
      <c r="M73" s="86">
        <v>163.7202643171806</v>
      </c>
      <c r="N73" s="87">
        <v>23.48915488035444</v>
      </c>
      <c r="O73" s="85">
        <v>1411</v>
      </c>
      <c r="P73" s="86">
        <v>25.507441530829198</v>
      </c>
      <c r="Q73" s="87">
        <v>5.635306330380478</v>
      </c>
      <c r="R73" s="85">
        <v>1401</v>
      </c>
      <c r="S73" s="86">
        <v>14.077087794432549</v>
      </c>
      <c r="T73" s="87">
        <v>3.7758081245899784</v>
      </c>
    </row>
    <row r="74" spans="2:20" ht="20.25" customHeight="1">
      <c r="B74" s="99">
        <v>16</v>
      </c>
      <c r="C74" s="85">
        <v>1393</v>
      </c>
      <c r="D74" s="86">
        <v>7.410696338837021</v>
      </c>
      <c r="E74" s="87">
        <v>0.6484232488557379</v>
      </c>
      <c r="F74" s="85">
        <v>1383</v>
      </c>
      <c r="G74" s="86">
        <v>9.129067245119302</v>
      </c>
      <c r="H74" s="87">
        <v>0.9601501361670008</v>
      </c>
      <c r="I74" s="85">
        <v>1376</v>
      </c>
      <c r="J74" s="86">
        <v>224.41860465116278</v>
      </c>
      <c r="K74" s="87">
        <v>24.967142415154022</v>
      </c>
      <c r="L74" s="85">
        <v>1370</v>
      </c>
      <c r="M74" s="86">
        <v>165.92992700729928</v>
      </c>
      <c r="N74" s="87">
        <v>24.596736965250855</v>
      </c>
      <c r="O74" s="85">
        <v>1401</v>
      </c>
      <c r="P74" s="86">
        <v>26.421127765881515</v>
      </c>
      <c r="Q74" s="87">
        <v>5.733775771285602</v>
      </c>
      <c r="R74" s="85">
        <v>1411</v>
      </c>
      <c r="S74" s="86">
        <v>14.486888731396173</v>
      </c>
      <c r="T74" s="87">
        <v>3.9909986815238945</v>
      </c>
    </row>
    <row r="75" spans="2:20" ht="20.25" customHeight="1">
      <c r="B75" s="99">
        <v>17</v>
      </c>
      <c r="C75" s="85">
        <v>1419</v>
      </c>
      <c r="D75" s="86">
        <v>7.347004933051444</v>
      </c>
      <c r="E75" s="87">
        <v>0.6896163158732335</v>
      </c>
      <c r="F75" s="85">
        <v>1412</v>
      </c>
      <c r="G75" s="86">
        <v>9.099008498583549</v>
      </c>
      <c r="H75" s="87">
        <v>0.928193366855208</v>
      </c>
      <c r="I75" s="85">
        <v>1391</v>
      </c>
      <c r="J75" s="86">
        <v>227.7332854061826</v>
      </c>
      <c r="K75" s="87">
        <v>24.35325998023199</v>
      </c>
      <c r="L75" s="85">
        <v>1381</v>
      </c>
      <c r="M75" s="86">
        <v>168.1933381607531</v>
      </c>
      <c r="N75" s="87">
        <v>23.40487361922396</v>
      </c>
      <c r="O75" s="85">
        <v>1425</v>
      </c>
      <c r="P75" s="86">
        <v>27.369122807017543</v>
      </c>
      <c r="Q75" s="87">
        <v>5.56088099820042</v>
      </c>
      <c r="R75" s="85">
        <v>1415</v>
      </c>
      <c r="S75" s="86">
        <v>15.07773851590106</v>
      </c>
      <c r="T75" s="87">
        <v>3.982066580262975</v>
      </c>
    </row>
    <row r="76" spans="2:20" ht="20.25" customHeight="1">
      <c r="B76" s="99">
        <v>18</v>
      </c>
      <c r="C76" s="85">
        <v>1026</v>
      </c>
      <c r="D76" s="86">
        <v>7.489083820662771</v>
      </c>
      <c r="E76" s="87">
        <v>0.6117894205675893</v>
      </c>
      <c r="F76" s="85">
        <v>1001</v>
      </c>
      <c r="G76" s="86">
        <v>9.27152847152847</v>
      </c>
      <c r="H76" s="87">
        <v>0.846547056884145</v>
      </c>
      <c r="I76" s="85">
        <v>1028</v>
      </c>
      <c r="J76" s="86">
        <v>229.57684824902725</v>
      </c>
      <c r="K76" s="87">
        <v>23.3707000245703</v>
      </c>
      <c r="L76" s="85">
        <v>1004</v>
      </c>
      <c r="M76" s="86">
        <v>165.43426294820716</v>
      </c>
      <c r="N76" s="87">
        <v>22.094884603726126</v>
      </c>
      <c r="O76" s="85">
        <v>1034</v>
      </c>
      <c r="P76" s="86">
        <v>26.219535783365572</v>
      </c>
      <c r="Q76" s="87">
        <v>5.620421229247333</v>
      </c>
      <c r="R76" s="85">
        <v>1011</v>
      </c>
      <c r="S76" s="86">
        <v>14.25024727992087</v>
      </c>
      <c r="T76" s="87">
        <v>3.596306413552421</v>
      </c>
    </row>
    <row r="77" spans="2:20" ht="20.25" customHeight="1">
      <c r="B77" s="99">
        <v>19</v>
      </c>
      <c r="C77" s="85">
        <v>813</v>
      </c>
      <c r="D77" s="86">
        <v>7.446986469864692</v>
      </c>
      <c r="E77" s="87">
        <v>0.5283187342257788</v>
      </c>
      <c r="F77" s="85">
        <v>776</v>
      </c>
      <c r="G77" s="86">
        <v>9.282087628865995</v>
      </c>
      <c r="H77" s="87">
        <v>0.7413774255844405</v>
      </c>
      <c r="I77" s="85">
        <v>813</v>
      </c>
      <c r="J77" s="86">
        <v>232.1328413284133</v>
      </c>
      <c r="K77" s="87">
        <v>22.604673920912116</v>
      </c>
      <c r="L77" s="85">
        <v>771</v>
      </c>
      <c r="M77" s="86">
        <v>166.96238651102465</v>
      </c>
      <c r="N77" s="87">
        <v>20.385325372512852</v>
      </c>
      <c r="O77" s="85">
        <v>821</v>
      </c>
      <c r="P77" s="86">
        <v>26.674786845310596</v>
      </c>
      <c r="Q77" s="87">
        <v>5.107154839780006</v>
      </c>
      <c r="R77" s="85">
        <v>779</v>
      </c>
      <c r="S77" s="86">
        <v>14.549422336328627</v>
      </c>
      <c r="T77" s="87">
        <v>3.4831056111460517</v>
      </c>
    </row>
    <row r="78" spans="1:22" s="43" customFormat="1" ht="20.25" customHeight="1">
      <c r="A78" s="38"/>
      <c r="B78" s="99" t="s">
        <v>42</v>
      </c>
      <c r="C78" s="85" t="s">
        <v>13</v>
      </c>
      <c r="D78" s="86" t="s">
        <v>13</v>
      </c>
      <c r="E78" s="87" t="s">
        <v>13</v>
      </c>
      <c r="F78" s="85" t="s">
        <v>13</v>
      </c>
      <c r="G78" s="86" t="s">
        <v>13</v>
      </c>
      <c r="H78" s="87" t="s">
        <v>13</v>
      </c>
      <c r="I78" s="85">
        <v>1765</v>
      </c>
      <c r="J78" s="86">
        <v>228.17677053824363</v>
      </c>
      <c r="K78" s="87">
        <v>23.743659927182996</v>
      </c>
      <c r="L78" s="85">
        <v>1652</v>
      </c>
      <c r="M78" s="86">
        <v>168.33777239709443</v>
      </c>
      <c r="N78" s="87">
        <v>20.634598038246658</v>
      </c>
      <c r="O78" s="85" t="s">
        <v>13</v>
      </c>
      <c r="P78" s="86" t="s">
        <v>13</v>
      </c>
      <c r="Q78" s="87" t="s">
        <v>13</v>
      </c>
      <c r="R78" s="85" t="s">
        <v>13</v>
      </c>
      <c r="S78" s="86" t="s">
        <v>13</v>
      </c>
      <c r="T78" s="87" t="s">
        <v>13</v>
      </c>
      <c r="V78" s="41"/>
    </row>
    <row r="79" spans="1:22" s="43" customFormat="1" ht="20.25" customHeight="1">
      <c r="A79" s="38"/>
      <c r="B79" s="99" t="s">
        <v>43</v>
      </c>
      <c r="C79" s="85" t="s">
        <v>13</v>
      </c>
      <c r="D79" s="86" t="s">
        <v>13</v>
      </c>
      <c r="E79" s="87" t="s">
        <v>13</v>
      </c>
      <c r="F79" s="85" t="s">
        <v>13</v>
      </c>
      <c r="G79" s="86" t="s">
        <v>13</v>
      </c>
      <c r="H79" s="87" t="s">
        <v>13</v>
      </c>
      <c r="I79" s="85">
        <v>1859</v>
      </c>
      <c r="J79" s="86">
        <v>225.49273803119956</v>
      </c>
      <c r="K79" s="87">
        <v>22.916841644622924</v>
      </c>
      <c r="L79" s="85">
        <v>1751</v>
      </c>
      <c r="M79" s="86">
        <v>166.90291262135923</v>
      </c>
      <c r="N79" s="87">
        <v>20.25146729383299</v>
      </c>
      <c r="O79" s="85" t="s">
        <v>13</v>
      </c>
      <c r="P79" s="86" t="s">
        <v>13</v>
      </c>
      <c r="Q79" s="87" t="s">
        <v>13</v>
      </c>
      <c r="R79" s="85" t="s">
        <v>13</v>
      </c>
      <c r="S79" s="86" t="s">
        <v>13</v>
      </c>
      <c r="T79" s="87" t="s">
        <v>13</v>
      </c>
      <c r="V79" s="41"/>
    </row>
    <row r="80" spans="1:22" s="43" customFormat="1" ht="20.25" customHeight="1">
      <c r="A80" s="38"/>
      <c r="B80" s="99" t="s">
        <v>44</v>
      </c>
      <c r="C80" s="85" t="s">
        <v>13</v>
      </c>
      <c r="D80" s="86" t="s">
        <v>13</v>
      </c>
      <c r="E80" s="87" t="s">
        <v>13</v>
      </c>
      <c r="F80" s="85" t="s">
        <v>13</v>
      </c>
      <c r="G80" s="86" t="s">
        <v>13</v>
      </c>
      <c r="H80" s="87" t="s">
        <v>13</v>
      </c>
      <c r="I80" s="85">
        <v>1806</v>
      </c>
      <c r="J80" s="86">
        <v>219.61517165005537</v>
      </c>
      <c r="K80" s="87">
        <v>22.922996238101117</v>
      </c>
      <c r="L80" s="85">
        <v>1849</v>
      </c>
      <c r="M80" s="86">
        <v>163.9832341806382</v>
      </c>
      <c r="N80" s="87">
        <v>20.169729771584308</v>
      </c>
      <c r="O80" s="85" t="s">
        <v>13</v>
      </c>
      <c r="P80" s="86" t="s">
        <v>13</v>
      </c>
      <c r="Q80" s="87" t="s">
        <v>13</v>
      </c>
      <c r="R80" s="85" t="s">
        <v>13</v>
      </c>
      <c r="S80" s="86" t="s">
        <v>13</v>
      </c>
      <c r="T80" s="87" t="s">
        <v>13</v>
      </c>
      <c r="V80" s="41"/>
    </row>
    <row r="81" spans="1:22" s="43" customFormat="1" ht="20.25" customHeight="1">
      <c r="A81" s="38"/>
      <c r="B81" s="99" t="s">
        <v>45</v>
      </c>
      <c r="C81" s="85" t="s">
        <v>13</v>
      </c>
      <c r="D81" s="86" t="s">
        <v>13</v>
      </c>
      <c r="E81" s="87" t="s">
        <v>13</v>
      </c>
      <c r="F81" s="85" t="s">
        <v>13</v>
      </c>
      <c r="G81" s="86" t="s">
        <v>13</v>
      </c>
      <c r="H81" s="87" t="s">
        <v>13</v>
      </c>
      <c r="I81" s="85">
        <v>1865</v>
      </c>
      <c r="J81" s="86">
        <v>212.87721179624666</v>
      </c>
      <c r="K81" s="87">
        <v>32.226168587403855</v>
      </c>
      <c r="L81" s="85">
        <v>1872</v>
      </c>
      <c r="M81" s="86">
        <v>163.61698717948718</v>
      </c>
      <c r="N81" s="87">
        <v>18.744862256319266</v>
      </c>
      <c r="O81" s="85" t="s">
        <v>13</v>
      </c>
      <c r="P81" s="86" t="s">
        <v>13</v>
      </c>
      <c r="Q81" s="87" t="s">
        <v>13</v>
      </c>
      <c r="R81" s="85" t="s">
        <v>13</v>
      </c>
      <c r="S81" s="86" t="s">
        <v>13</v>
      </c>
      <c r="T81" s="87" t="s">
        <v>13</v>
      </c>
      <c r="V81" s="41"/>
    </row>
    <row r="82" spans="1:22" s="43" customFormat="1" ht="20.25" customHeight="1">
      <c r="A82" s="38"/>
      <c r="B82" s="99" t="s">
        <v>46</v>
      </c>
      <c r="C82" s="85" t="s">
        <v>13</v>
      </c>
      <c r="D82" s="86" t="s">
        <v>13</v>
      </c>
      <c r="E82" s="87" t="s">
        <v>13</v>
      </c>
      <c r="F82" s="85" t="s">
        <v>13</v>
      </c>
      <c r="G82" s="86" t="s">
        <v>13</v>
      </c>
      <c r="H82" s="87" t="s">
        <v>13</v>
      </c>
      <c r="I82" s="85">
        <v>1848</v>
      </c>
      <c r="J82" s="86">
        <v>210.20454545454547</v>
      </c>
      <c r="K82" s="87">
        <v>21.11564583003235</v>
      </c>
      <c r="L82" s="85">
        <v>1853</v>
      </c>
      <c r="M82" s="86">
        <v>160.14624932541824</v>
      </c>
      <c r="N82" s="87">
        <v>19.697898705227658</v>
      </c>
      <c r="O82" s="85" t="s">
        <v>13</v>
      </c>
      <c r="P82" s="86" t="s">
        <v>13</v>
      </c>
      <c r="Q82" s="87" t="s">
        <v>13</v>
      </c>
      <c r="R82" s="85" t="s">
        <v>13</v>
      </c>
      <c r="S82" s="86" t="s">
        <v>13</v>
      </c>
      <c r="T82" s="87" t="s">
        <v>13</v>
      </c>
      <c r="V82" s="41"/>
    </row>
    <row r="83" spans="1:22" s="43" customFormat="1" ht="20.25" customHeight="1">
      <c r="A83" s="38"/>
      <c r="B83" s="99" t="s">
        <v>47</v>
      </c>
      <c r="C83" s="85" t="s">
        <v>13</v>
      </c>
      <c r="D83" s="86" t="s">
        <v>13</v>
      </c>
      <c r="E83" s="87" t="s">
        <v>13</v>
      </c>
      <c r="F83" s="85" t="s">
        <v>13</v>
      </c>
      <c r="G83" s="86" t="s">
        <v>13</v>
      </c>
      <c r="H83" s="87" t="s">
        <v>13</v>
      </c>
      <c r="I83" s="85">
        <v>1833</v>
      </c>
      <c r="J83" s="86">
        <v>204.75504637206765</v>
      </c>
      <c r="K83" s="87">
        <v>20.54982124503709</v>
      </c>
      <c r="L83" s="85">
        <v>1821</v>
      </c>
      <c r="M83" s="86">
        <v>153.96869851729818</v>
      </c>
      <c r="N83" s="87">
        <v>20.44353356683318</v>
      </c>
      <c r="O83" s="85" t="s">
        <v>13</v>
      </c>
      <c r="P83" s="86" t="s">
        <v>13</v>
      </c>
      <c r="Q83" s="87" t="s">
        <v>13</v>
      </c>
      <c r="R83" s="85" t="s">
        <v>13</v>
      </c>
      <c r="S83" s="86" t="s">
        <v>13</v>
      </c>
      <c r="T83" s="87" t="s">
        <v>13</v>
      </c>
      <c r="V83" s="41"/>
    </row>
    <row r="84" spans="1:22" s="43" customFormat="1" ht="20.25" customHeight="1">
      <c r="A84" s="38"/>
      <c r="B84" s="99" t="s">
        <v>48</v>
      </c>
      <c r="C84" s="85" t="s">
        <v>13</v>
      </c>
      <c r="D84" s="86" t="s">
        <v>13</v>
      </c>
      <c r="E84" s="87" t="s">
        <v>13</v>
      </c>
      <c r="F84" s="85" t="s">
        <v>13</v>
      </c>
      <c r="G84" s="86" t="s">
        <v>13</v>
      </c>
      <c r="H84" s="87" t="s">
        <v>13</v>
      </c>
      <c r="I84" s="85">
        <v>1755</v>
      </c>
      <c r="J84" s="86">
        <v>194.70826210826212</v>
      </c>
      <c r="K84" s="87">
        <v>22.009278413795663</v>
      </c>
      <c r="L84" s="85">
        <v>1845</v>
      </c>
      <c r="M84" s="86">
        <v>143.87859078590785</v>
      </c>
      <c r="N84" s="87">
        <v>20.613343276852156</v>
      </c>
      <c r="O84" s="85" t="s">
        <v>13</v>
      </c>
      <c r="P84" s="86" t="s">
        <v>13</v>
      </c>
      <c r="Q84" s="87" t="s">
        <v>13</v>
      </c>
      <c r="R84" s="85" t="s">
        <v>13</v>
      </c>
      <c r="S84" s="86" t="s">
        <v>13</v>
      </c>
      <c r="T84" s="87" t="s">
        <v>13</v>
      </c>
      <c r="V84" s="41"/>
    </row>
    <row r="85" spans="2:20" ht="20.25" customHeight="1">
      <c r="B85" s="99" t="s">
        <v>49</v>
      </c>
      <c r="C85" s="85" t="s">
        <v>13</v>
      </c>
      <c r="D85" s="86" t="s">
        <v>13</v>
      </c>
      <c r="E85" s="87" t="s">
        <v>13</v>
      </c>
      <c r="F85" s="85" t="s">
        <v>13</v>
      </c>
      <c r="G85" s="86" t="s">
        <v>13</v>
      </c>
      <c r="H85" s="87" t="s">
        <v>13</v>
      </c>
      <c r="I85" s="85">
        <v>1645</v>
      </c>
      <c r="J85" s="86">
        <v>185.37203647416413</v>
      </c>
      <c r="K85" s="87">
        <v>22.707420337985653</v>
      </c>
      <c r="L85" s="85">
        <v>1790</v>
      </c>
      <c r="M85" s="86">
        <v>135.06256983240223</v>
      </c>
      <c r="N85" s="87">
        <v>21.594989489453166</v>
      </c>
      <c r="O85" s="85" t="s">
        <v>13</v>
      </c>
      <c r="P85" s="86" t="s">
        <v>13</v>
      </c>
      <c r="Q85" s="87" t="s">
        <v>13</v>
      </c>
      <c r="R85" s="85" t="s">
        <v>13</v>
      </c>
      <c r="S85" s="86" t="s">
        <v>13</v>
      </c>
      <c r="T85" s="87" t="s">
        <v>13</v>
      </c>
    </row>
    <row r="86" spans="2:20" ht="20.25" customHeight="1">
      <c r="B86" s="100" t="s">
        <v>50</v>
      </c>
      <c r="C86" s="97" t="s">
        <v>13</v>
      </c>
      <c r="D86" s="101" t="s">
        <v>13</v>
      </c>
      <c r="E86" s="96" t="s">
        <v>13</v>
      </c>
      <c r="F86" s="97" t="s">
        <v>13</v>
      </c>
      <c r="G86" s="101" t="s">
        <v>13</v>
      </c>
      <c r="H86" s="96" t="s">
        <v>13</v>
      </c>
      <c r="I86" s="97">
        <v>1749</v>
      </c>
      <c r="J86" s="101">
        <v>175.74156660949114</v>
      </c>
      <c r="K86" s="96">
        <v>22.695704856412423</v>
      </c>
      <c r="L86" s="97">
        <v>1856</v>
      </c>
      <c r="M86" s="101">
        <v>126.52801724137932</v>
      </c>
      <c r="N86" s="96">
        <v>21.84586166601668</v>
      </c>
      <c r="O86" s="97" t="s">
        <v>13</v>
      </c>
      <c r="P86" s="101" t="s">
        <v>13</v>
      </c>
      <c r="Q86" s="96" t="s">
        <v>13</v>
      </c>
      <c r="R86" s="97" t="s">
        <v>13</v>
      </c>
      <c r="S86" s="101" t="s">
        <v>13</v>
      </c>
      <c r="T86" s="96" t="s">
        <v>13</v>
      </c>
    </row>
    <row r="87" spans="4:20" ht="20.25" customHeight="1"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</row>
    <row r="88" spans="2:20" ht="20.25" customHeight="1">
      <c r="B88" s="22" t="s">
        <v>96</v>
      </c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</row>
    <row r="89" spans="2:20" ht="20.25" customHeight="1">
      <c r="B89" s="45"/>
      <c r="C89" s="60"/>
      <c r="D89" s="49"/>
      <c r="E89" s="109" t="s">
        <v>2</v>
      </c>
      <c r="F89" s="109"/>
      <c r="G89" s="49"/>
      <c r="H89" s="47" t="s">
        <v>4</v>
      </c>
      <c r="I89" s="51"/>
      <c r="J89" s="40"/>
      <c r="K89" s="109" t="s">
        <v>3</v>
      </c>
      <c r="L89" s="109"/>
      <c r="M89" s="40"/>
      <c r="N89" s="47" t="s">
        <v>4</v>
      </c>
      <c r="O89" s="51"/>
      <c r="P89" s="40"/>
      <c r="Q89" s="109" t="s">
        <v>110</v>
      </c>
      <c r="R89" s="109"/>
      <c r="S89" s="40"/>
      <c r="T89" s="47" t="s">
        <v>104</v>
      </c>
    </row>
    <row r="90" spans="2:20" ht="20.25" customHeight="1">
      <c r="B90" s="52" t="s">
        <v>5</v>
      </c>
      <c r="C90" s="53"/>
      <c r="D90" s="49" t="s">
        <v>9</v>
      </c>
      <c r="E90" s="54"/>
      <c r="F90" s="55"/>
      <c r="G90" s="49" t="s">
        <v>10</v>
      </c>
      <c r="H90" s="56"/>
      <c r="I90" s="55"/>
      <c r="J90" s="49" t="s">
        <v>9</v>
      </c>
      <c r="K90" s="54"/>
      <c r="L90" s="55"/>
      <c r="M90" s="49" t="s">
        <v>10</v>
      </c>
      <c r="N90" s="56"/>
      <c r="O90" s="55"/>
      <c r="P90" s="49" t="s">
        <v>9</v>
      </c>
      <c r="Q90" s="54"/>
      <c r="R90" s="55"/>
      <c r="S90" s="49" t="s">
        <v>10</v>
      </c>
      <c r="T90" s="56"/>
    </row>
    <row r="91" spans="1:22" s="37" customFormat="1" ht="20.25" customHeight="1">
      <c r="A91" s="38"/>
      <c r="B91" s="32"/>
      <c r="C91" s="33" t="s">
        <v>6</v>
      </c>
      <c r="D91" s="34" t="s">
        <v>7</v>
      </c>
      <c r="E91" s="33" t="s">
        <v>8</v>
      </c>
      <c r="F91" s="35" t="s">
        <v>6</v>
      </c>
      <c r="G91" s="34" t="s">
        <v>7</v>
      </c>
      <c r="H91" s="36" t="s">
        <v>8</v>
      </c>
      <c r="I91" s="35" t="s">
        <v>6</v>
      </c>
      <c r="J91" s="34" t="s">
        <v>7</v>
      </c>
      <c r="K91" s="33" t="s">
        <v>8</v>
      </c>
      <c r="L91" s="35" t="s">
        <v>6</v>
      </c>
      <c r="M91" s="34" t="s">
        <v>7</v>
      </c>
      <c r="N91" s="36" t="s">
        <v>8</v>
      </c>
      <c r="O91" s="35" t="s">
        <v>6</v>
      </c>
      <c r="P91" s="34" t="s">
        <v>7</v>
      </c>
      <c r="Q91" s="33" t="s">
        <v>8</v>
      </c>
      <c r="R91" s="35" t="s">
        <v>6</v>
      </c>
      <c r="S91" s="34" t="s">
        <v>7</v>
      </c>
      <c r="T91" s="36" t="s">
        <v>8</v>
      </c>
      <c r="V91" s="66"/>
    </row>
    <row r="92" spans="2:20" ht="20.25" customHeight="1">
      <c r="B92" s="88" t="s">
        <v>120</v>
      </c>
      <c r="C92" s="85">
        <v>940</v>
      </c>
      <c r="D92" s="86">
        <v>78.20425531914894</v>
      </c>
      <c r="E92" s="87">
        <v>43.21134089440247</v>
      </c>
      <c r="F92" s="85">
        <v>940</v>
      </c>
      <c r="G92" s="86">
        <v>72.04361702127659</v>
      </c>
      <c r="H92" s="87">
        <v>43.218115927975916</v>
      </c>
      <c r="I92" s="85">
        <v>940</v>
      </c>
      <c r="J92" s="86">
        <v>6.277021276595746</v>
      </c>
      <c r="K92" s="87">
        <v>1.338514443119993</v>
      </c>
      <c r="L92" s="85">
        <v>940</v>
      </c>
      <c r="M92" s="86">
        <v>7.2495744680851155</v>
      </c>
      <c r="N92" s="87">
        <v>1.4112503245338737</v>
      </c>
      <c r="O92" s="85">
        <v>940</v>
      </c>
      <c r="P92" s="86">
        <v>611.1404255319148</v>
      </c>
      <c r="Q92" s="87">
        <v>92.9360879899878</v>
      </c>
      <c r="R92" s="85">
        <v>940</v>
      </c>
      <c r="S92" s="86">
        <v>564.7776595744681</v>
      </c>
      <c r="T92" s="87">
        <v>76.7936342860711</v>
      </c>
    </row>
    <row r="93" spans="2:20" ht="20.25" customHeight="1">
      <c r="B93" s="89" t="s">
        <v>118</v>
      </c>
      <c r="C93" s="85">
        <v>940</v>
      </c>
      <c r="D93" s="86">
        <v>63.84787234042553</v>
      </c>
      <c r="E93" s="87">
        <v>42.83304110574781</v>
      </c>
      <c r="F93" s="85">
        <v>940</v>
      </c>
      <c r="G93" s="86">
        <v>57.91382978723404</v>
      </c>
      <c r="H93" s="87">
        <v>42.616448979597095</v>
      </c>
      <c r="I93" s="85">
        <v>940</v>
      </c>
      <c r="J93" s="86">
        <v>6.797659574468084</v>
      </c>
      <c r="K93" s="87">
        <v>1.581002527035754</v>
      </c>
      <c r="L93" s="85">
        <v>939</v>
      </c>
      <c r="M93" s="86">
        <v>7.875079872204472</v>
      </c>
      <c r="N93" s="87">
        <v>1.5217195268623032</v>
      </c>
      <c r="O93" s="85">
        <v>940</v>
      </c>
      <c r="P93" s="86">
        <v>572.3978723404256</v>
      </c>
      <c r="Q93" s="87">
        <v>92.5924678462349</v>
      </c>
      <c r="R93" s="85">
        <v>935</v>
      </c>
      <c r="S93" s="86">
        <v>532.8160427807487</v>
      </c>
      <c r="T93" s="87">
        <v>85.2634191885365</v>
      </c>
    </row>
    <row r="94" spans="2:20" ht="20.25" customHeight="1">
      <c r="B94" s="90" t="s">
        <v>119</v>
      </c>
      <c r="C94" s="97">
        <v>878</v>
      </c>
      <c r="D94" s="101">
        <v>48.50569476082005</v>
      </c>
      <c r="E94" s="96">
        <v>39.609159330604534</v>
      </c>
      <c r="F94" s="97">
        <v>865</v>
      </c>
      <c r="G94" s="101">
        <v>36.54450867052023</v>
      </c>
      <c r="H94" s="96">
        <v>35.05672589588112</v>
      </c>
      <c r="I94" s="97">
        <v>852</v>
      </c>
      <c r="J94" s="101">
        <v>7.342957746478881</v>
      </c>
      <c r="K94" s="96">
        <v>1.5659626876332462</v>
      </c>
      <c r="L94" s="97">
        <v>838</v>
      </c>
      <c r="M94" s="101">
        <v>8.836515513126496</v>
      </c>
      <c r="N94" s="96">
        <v>1.9562709354559484</v>
      </c>
      <c r="O94" s="97">
        <v>843</v>
      </c>
      <c r="P94" s="101">
        <v>540.3890865954922</v>
      </c>
      <c r="Q94" s="96">
        <v>88.56476796821049</v>
      </c>
      <c r="R94" s="97">
        <v>787</v>
      </c>
      <c r="S94" s="101">
        <v>487.66963151207113</v>
      </c>
      <c r="T94" s="96">
        <v>95.91498846208158</v>
      </c>
    </row>
    <row r="95" spans="4:20" ht="20.25" customHeight="1"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</row>
  </sheetData>
  <mergeCells count="11">
    <mergeCell ref="E3:F3"/>
    <mergeCell ref="K3:L3"/>
    <mergeCell ref="K61:L61"/>
    <mergeCell ref="Q3:R3"/>
    <mergeCell ref="E33:F33"/>
    <mergeCell ref="Q33:R33"/>
    <mergeCell ref="Q89:R89"/>
    <mergeCell ref="K89:L89"/>
    <mergeCell ref="P61:S61"/>
    <mergeCell ref="E89:F89"/>
    <mergeCell ref="E61:F61"/>
  </mergeCells>
  <printOptions horizontalCentered="1" verticalCentered="1"/>
  <pageMargins left="0.984251968503937" right="1.1811023622047245" top="0.5905511811023623" bottom="0.5905511811023623" header="0" footer="0"/>
  <pageSetup fitToHeight="0" fitToWidth="1" horizontalDpi="300" verticalDpi="300" orientation="landscape" paperSize="9" scale="87" r:id="rId2"/>
  <rowBreaks count="2" manualBreakCount="2">
    <brk id="59" min="1" max="19" man="1"/>
    <brk id="87" min="1" max="1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showGridLines="0" view="pageBreakPreview" zoomScaleSheetLayoutView="100" workbookViewId="0" topLeftCell="A1">
      <pane xSplit="3" ySplit="4" topLeftCell="D5" activePane="bottomRight" state="frozen"/>
      <selection pane="topLeft" activeCell="L26" sqref="L26"/>
      <selection pane="topRight" activeCell="L26" sqref="L26"/>
      <selection pane="bottomLeft" activeCell="L26" sqref="L26"/>
      <selection pane="bottomRight" activeCell="B2" sqref="B2"/>
    </sheetView>
  </sheetViews>
  <sheetFormatPr defaultColWidth="8.796875" defaultRowHeight="18" customHeight="1"/>
  <cols>
    <col min="1" max="1" width="2.59765625" style="38" customWidth="1"/>
    <col min="2" max="8" width="10.59765625" style="38" customWidth="1"/>
    <col min="9" max="16384" width="7.59765625" style="38" customWidth="1"/>
  </cols>
  <sheetData>
    <row r="1" spans="2:20" ht="18" customHeight="1">
      <c r="B1" s="38" t="s">
        <v>92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2:20" ht="18" customHeight="1">
      <c r="B2" s="45"/>
      <c r="C2" s="39"/>
      <c r="D2" s="40"/>
      <c r="E2" s="109" t="s">
        <v>60</v>
      </c>
      <c r="F2" s="109"/>
      <c r="G2" s="40"/>
      <c r="H2" s="47" t="s">
        <v>1</v>
      </c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2:20" ht="18" customHeight="1">
      <c r="B3" s="52" t="s">
        <v>5</v>
      </c>
      <c r="C3" s="53"/>
      <c r="D3" s="49" t="s">
        <v>9</v>
      </c>
      <c r="E3" s="54"/>
      <c r="F3" s="55"/>
      <c r="G3" s="49" t="s">
        <v>10</v>
      </c>
      <c r="H3" s="56"/>
      <c r="I3" s="42"/>
      <c r="J3" s="41"/>
      <c r="K3" s="42"/>
      <c r="L3" s="42"/>
      <c r="M3" s="42"/>
      <c r="N3" s="42"/>
      <c r="O3" s="42"/>
      <c r="P3" s="41"/>
      <c r="Q3" s="41"/>
      <c r="R3" s="42"/>
      <c r="S3" s="42"/>
      <c r="T3" s="42"/>
    </row>
    <row r="4" spans="1:20" s="37" customFormat="1" ht="18" customHeight="1">
      <c r="A4" s="38"/>
      <c r="B4" s="32"/>
      <c r="C4" s="61" t="s">
        <v>6</v>
      </c>
      <c r="D4" s="62" t="s">
        <v>7</v>
      </c>
      <c r="E4" s="63" t="s">
        <v>8</v>
      </c>
      <c r="F4" s="64" t="s">
        <v>6</v>
      </c>
      <c r="G4" s="62" t="s">
        <v>7</v>
      </c>
      <c r="H4" s="65" t="s">
        <v>8</v>
      </c>
      <c r="I4" s="66"/>
      <c r="J4" s="67"/>
      <c r="K4" s="67"/>
      <c r="L4" s="68"/>
      <c r="M4" s="67"/>
      <c r="N4" s="67"/>
      <c r="O4" s="68"/>
      <c r="P4" s="67"/>
      <c r="Q4" s="67"/>
      <c r="R4" s="66"/>
      <c r="S4" s="66"/>
      <c r="T4" s="66"/>
    </row>
    <row r="5" spans="2:20" ht="18" customHeight="1">
      <c r="B5" s="98">
        <v>6</v>
      </c>
      <c r="C5" s="85">
        <v>1013</v>
      </c>
      <c r="D5" s="86">
        <v>29.674234945705823</v>
      </c>
      <c r="E5" s="87">
        <v>6.367682590366095</v>
      </c>
      <c r="F5" s="85">
        <v>1011</v>
      </c>
      <c r="G5" s="86">
        <v>29.043521266073196</v>
      </c>
      <c r="H5" s="87">
        <v>5.936032660213257</v>
      </c>
      <c r="I5" s="42"/>
      <c r="J5" s="41"/>
      <c r="K5" s="41"/>
      <c r="L5" s="58"/>
      <c r="M5" s="41"/>
      <c r="N5" s="41"/>
      <c r="O5" s="58"/>
      <c r="P5" s="41"/>
      <c r="Q5" s="41"/>
      <c r="R5" s="42"/>
      <c r="S5" s="42"/>
      <c r="T5" s="42"/>
    </row>
    <row r="6" spans="2:25" ht="18" customHeight="1">
      <c r="B6" s="99">
        <v>7</v>
      </c>
      <c r="C6" s="85">
        <v>1037</v>
      </c>
      <c r="D6" s="86">
        <v>37.43105110896818</v>
      </c>
      <c r="E6" s="87">
        <v>6.85223007813334</v>
      </c>
      <c r="F6" s="85">
        <v>1034</v>
      </c>
      <c r="G6" s="86">
        <v>36.77949709864603</v>
      </c>
      <c r="H6" s="87">
        <v>6.708904944161764</v>
      </c>
      <c r="I6" s="41"/>
      <c r="J6" s="41"/>
      <c r="K6" s="41"/>
      <c r="L6" s="58"/>
      <c r="M6" s="41"/>
      <c r="N6" s="41"/>
      <c r="O6" s="58"/>
      <c r="P6" s="41"/>
      <c r="Q6" s="41"/>
      <c r="R6" s="41"/>
      <c r="S6" s="41"/>
      <c r="T6" s="41"/>
      <c r="V6" s="43"/>
      <c r="W6" s="43"/>
      <c r="X6" s="43"/>
      <c r="Y6" s="43"/>
    </row>
    <row r="7" spans="2:25" ht="18" customHeight="1">
      <c r="B7" s="99">
        <v>8</v>
      </c>
      <c r="C7" s="85">
        <v>1027</v>
      </c>
      <c r="D7" s="86">
        <v>43.83349561830575</v>
      </c>
      <c r="E7" s="87">
        <v>7.30104684646422</v>
      </c>
      <c r="F7" s="85">
        <v>1021</v>
      </c>
      <c r="G7" s="86">
        <v>43.2154750244858</v>
      </c>
      <c r="H7" s="87">
        <v>7.060158142816629</v>
      </c>
      <c r="I7" s="41"/>
      <c r="J7" s="41"/>
      <c r="K7" s="41"/>
      <c r="L7" s="58"/>
      <c r="M7" s="41"/>
      <c r="N7" s="41"/>
      <c r="O7" s="58"/>
      <c r="P7" s="41"/>
      <c r="Q7" s="41"/>
      <c r="R7" s="41"/>
      <c r="S7" s="41"/>
      <c r="T7" s="41"/>
      <c r="V7" s="57"/>
      <c r="W7" s="57"/>
      <c r="X7" s="57"/>
      <c r="Y7" s="57"/>
    </row>
    <row r="8" spans="2:25" ht="18" customHeight="1">
      <c r="B8" s="99">
        <v>9</v>
      </c>
      <c r="C8" s="85">
        <v>1055</v>
      </c>
      <c r="D8" s="86">
        <v>49.38199052132701</v>
      </c>
      <c r="E8" s="87">
        <v>8.088670786350347</v>
      </c>
      <c r="F8" s="85">
        <v>1049</v>
      </c>
      <c r="G8" s="86">
        <v>49.098188751191614</v>
      </c>
      <c r="H8" s="87">
        <v>7.749220358621261</v>
      </c>
      <c r="I8" s="41"/>
      <c r="J8" s="41"/>
      <c r="K8" s="41"/>
      <c r="L8" s="58"/>
      <c r="M8" s="41"/>
      <c r="N8" s="41"/>
      <c r="O8" s="58"/>
      <c r="P8" s="41"/>
      <c r="Q8" s="41"/>
      <c r="R8" s="41"/>
      <c r="S8" s="41"/>
      <c r="T8" s="41"/>
      <c r="V8" s="43"/>
      <c r="W8" s="43"/>
      <c r="X8" s="43"/>
      <c r="Y8" s="43"/>
    </row>
    <row r="9" spans="2:25" ht="18" customHeight="1">
      <c r="B9" s="99">
        <v>10</v>
      </c>
      <c r="C9" s="85">
        <v>1021</v>
      </c>
      <c r="D9" s="86">
        <v>55.44466209598433</v>
      </c>
      <c r="E9" s="87">
        <v>8.121996071443744</v>
      </c>
      <c r="F9" s="85">
        <v>996</v>
      </c>
      <c r="G9" s="86">
        <v>54.86244979919679</v>
      </c>
      <c r="H9" s="87">
        <v>8.003773935546612</v>
      </c>
      <c r="I9" s="41"/>
      <c r="J9" s="41"/>
      <c r="K9" s="41"/>
      <c r="L9" s="58"/>
      <c r="M9" s="41"/>
      <c r="N9" s="41"/>
      <c r="O9" s="58"/>
      <c r="P9" s="41"/>
      <c r="Q9" s="41"/>
      <c r="R9" s="41"/>
      <c r="S9" s="41"/>
      <c r="T9" s="41"/>
      <c r="V9" s="43"/>
      <c r="W9" s="43"/>
      <c r="X9" s="43"/>
      <c r="Y9" s="43"/>
    </row>
    <row r="10" spans="2:25" ht="18" customHeight="1">
      <c r="B10" s="99">
        <v>11</v>
      </c>
      <c r="C10" s="85">
        <v>1036</v>
      </c>
      <c r="D10" s="86">
        <v>60.63803088803089</v>
      </c>
      <c r="E10" s="87">
        <v>8.59285313968108</v>
      </c>
      <c r="F10" s="85">
        <v>1029</v>
      </c>
      <c r="G10" s="86">
        <v>59.6530612244898</v>
      </c>
      <c r="H10" s="87">
        <v>7.931383509224681</v>
      </c>
      <c r="I10" s="41"/>
      <c r="J10" s="41"/>
      <c r="K10" s="41"/>
      <c r="L10" s="58"/>
      <c r="M10" s="41"/>
      <c r="N10" s="41"/>
      <c r="O10" s="58"/>
      <c r="P10" s="41"/>
      <c r="Q10" s="41"/>
      <c r="R10" s="41"/>
      <c r="S10" s="41"/>
      <c r="T10" s="41"/>
      <c r="V10" s="43"/>
      <c r="W10" s="43"/>
      <c r="X10" s="43"/>
      <c r="Y10" s="43"/>
    </row>
    <row r="11" spans="2:25" ht="18" customHeight="1">
      <c r="B11" s="99">
        <v>12</v>
      </c>
      <c r="C11" s="85">
        <v>1284</v>
      </c>
      <c r="D11" s="86">
        <v>32.890965732087224</v>
      </c>
      <c r="E11" s="87">
        <v>8.252005099606686</v>
      </c>
      <c r="F11" s="85">
        <v>1245</v>
      </c>
      <c r="G11" s="86">
        <v>41.496385542168674</v>
      </c>
      <c r="H11" s="87">
        <v>9.243394851540083</v>
      </c>
      <c r="I11" s="41"/>
      <c r="J11" s="41"/>
      <c r="K11" s="41"/>
      <c r="L11" s="58"/>
      <c r="M11" s="41"/>
      <c r="N11" s="41"/>
      <c r="O11" s="58"/>
      <c r="P11" s="41"/>
      <c r="Q11" s="41"/>
      <c r="R11" s="41"/>
      <c r="S11" s="41"/>
      <c r="T11" s="41"/>
      <c r="V11" s="43"/>
      <c r="W11" s="43"/>
      <c r="X11" s="43"/>
      <c r="Y11" s="43"/>
    </row>
    <row r="12" spans="2:20" ht="18" customHeight="1">
      <c r="B12" s="99">
        <v>13</v>
      </c>
      <c r="C12" s="85">
        <v>1265</v>
      </c>
      <c r="D12" s="86">
        <v>41.978656126482214</v>
      </c>
      <c r="E12" s="87">
        <v>8.766646445112789</v>
      </c>
      <c r="F12" s="85">
        <v>1293</v>
      </c>
      <c r="G12" s="86">
        <v>47.174787316318636</v>
      </c>
      <c r="H12" s="87">
        <v>9.977875682980866</v>
      </c>
      <c r="I12" s="41"/>
      <c r="J12" s="41"/>
      <c r="K12" s="41"/>
      <c r="L12" s="58"/>
      <c r="M12" s="41"/>
      <c r="N12" s="41"/>
      <c r="O12" s="58"/>
      <c r="P12" s="41"/>
      <c r="Q12" s="41"/>
      <c r="R12" s="41"/>
      <c r="S12" s="41"/>
      <c r="T12" s="41"/>
    </row>
    <row r="13" spans="2:20" ht="18" customHeight="1">
      <c r="B13" s="99">
        <v>14</v>
      </c>
      <c r="C13" s="85">
        <v>1250</v>
      </c>
      <c r="D13" s="86">
        <v>48.212</v>
      </c>
      <c r="E13" s="87">
        <v>9.44469459537999</v>
      </c>
      <c r="F13" s="85">
        <v>1258</v>
      </c>
      <c r="G13" s="86">
        <v>48.93481717011129</v>
      </c>
      <c r="H13" s="87">
        <v>10.484171391571444</v>
      </c>
      <c r="I13" s="41"/>
      <c r="J13" s="41"/>
      <c r="K13" s="41"/>
      <c r="L13" s="58"/>
      <c r="M13" s="41"/>
      <c r="N13" s="41"/>
      <c r="O13" s="58"/>
      <c r="P13" s="41"/>
      <c r="Q13" s="41"/>
      <c r="R13" s="41"/>
      <c r="S13" s="41"/>
      <c r="T13" s="41"/>
    </row>
    <row r="14" spans="2:20" ht="18" customHeight="1">
      <c r="B14" s="99">
        <v>15</v>
      </c>
      <c r="C14" s="85">
        <v>1327</v>
      </c>
      <c r="D14" s="86">
        <v>48.947249434815376</v>
      </c>
      <c r="E14" s="87">
        <v>9.595131405672117</v>
      </c>
      <c r="F14" s="85">
        <v>1281</v>
      </c>
      <c r="G14" s="86">
        <v>45.52068696330991</v>
      </c>
      <c r="H14" s="87">
        <v>10.46438149582393</v>
      </c>
      <c r="I14" s="41"/>
      <c r="J14" s="41"/>
      <c r="K14" s="41"/>
      <c r="L14" s="58"/>
      <c r="M14" s="41"/>
      <c r="N14" s="41"/>
      <c r="O14" s="58"/>
      <c r="P14" s="41"/>
      <c r="Q14" s="41"/>
      <c r="R14" s="41"/>
      <c r="S14" s="41"/>
      <c r="T14" s="41"/>
    </row>
    <row r="15" spans="2:20" ht="18" customHeight="1">
      <c r="B15" s="99">
        <v>16</v>
      </c>
      <c r="C15" s="85">
        <v>1322</v>
      </c>
      <c r="D15" s="86">
        <v>53.069591527987896</v>
      </c>
      <c r="E15" s="87">
        <v>10.499535238594804</v>
      </c>
      <c r="F15" s="85">
        <v>1287</v>
      </c>
      <c r="G15" s="86">
        <v>47.52991452991453</v>
      </c>
      <c r="H15" s="87">
        <v>11.481636237913373</v>
      </c>
      <c r="I15" s="41"/>
      <c r="J15" s="41"/>
      <c r="K15" s="41"/>
      <c r="L15" s="58"/>
      <c r="M15" s="41"/>
      <c r="N15" s="41"/>
      <c r="O15" s="58"/>
      <c r="P15" s="41"/>
      <c r="Q15" s="41"/>
      <c r="R15" s="41"/>
      <c r="S15" s="41"/>
      <c r="T15" s="41"/>
    </row>
    <row r="16" spans="2:20" ht="18" customHeight="1">
      <c r="B16" s="99">
        <v>17</v>
      </c>
      <c r="C16" s="85">
        <v>1310</v>
      </c>
      <c r="D16" s="86">
        <v>54.73358778625954</v>
      </c>
      <c r="E16" s="87">
        <v>10.030260403848503</v>
      </c>
      <c r="F16" s="85">
        <v>1310</v>
      </c>
      <c r="G16" s="86">
        <v>48.4030534351145</v>
      </c>
      <c r="H16" s="87">
        <v>11.619317548584968</v>
      </c>
      <c r="I16" s="41"/>
      <c r="J16" s="41"/>
      <c r="K16" s="41"/>
      <c r="L16" s="58"/>
      <c r="M16" s="41"/>
      <c r="N16" s="41"/>
      <c r="O16" s="58"/>
      <c r="P16" s="41"/>
      <c r="Q16" s="41"/>
      <c r="R16" s="41"/>
      <c r="S16" s="41"/>
      <c r="T16" s="41"/>
    </row>
    <row r="17" spans="2:20" ht="18" customHeight="1">
      <c r="B17" s="99">
        <v>18</v>
      </c>
      <c r="C17" s="85">
        <v>976</v>
      </c>
      <c r="D17" s="86">
        <v>51.65266393442623</v>
      </c>
      <c r="E17" s="87">
        <v>9.626809659224014</v>
      </c>
      <c r="F17" s="85">
        <v>952</v>
      </c>
      <c r="G17" s="86">
        <v>45.98004201680672</v>
      </c>
      <c r="H17" s="87">
        <v>10.472684597910424</v>
      </c>
      <c r="I17" s="41"/>
      <c r="J17" s="41"/>
      <c r="K17" s="41"/>
      <c r="L17" s="58"/>
      <c r="M17" s="41"/>
      <c r="N17" s="41"/>
      <c r="O17" s="58"/>
      <c r="P17" s="41"/>
      <c r="Q17" s="41"/>
      <c r="R17" s="41"/>
      <c r="S17" s="41"/>
      <c r="T17" s="41"/>
    </row>
    <row r="18" spans="2:20" ht="18" customHeight="1">
      <c r="B18" s="99">
        <v>19</v>
      </c>
      <c r="C18" s="85">
        <v>774</v>
      </c>
      <c r="D18" s="86">
        <v>51.872093023255815</v>
      </c>
      <c r="E18" s="87">
        <v>8.822564534944407</v>
      </c>
      <c r="F18" s="85">
        <v>737</v>
      </c>
      <c r="G18" s="86">
        <v>46.56037991858887</v>
      </c>
      <c r="H18" s="87">
        <v>8.823427177436566</v>
      </c>
      <c r="I18" s="41"/>
      <c r="R18" s="41"/>
      <c r="S18" s="41"/>
      <c r="T18" s="41"/>
    </row>
    <row r="19" spans="1:20" s="43" customFormat="1" ht="18" customHeight="1">
      <c r="A19" s="38"/>
      <c r="B19" s="99" t="s">
        <v>121</v>
      </c>
      <c r="C19" s="85">
        <v>1656</v>
      </c>
      <c r="D19" s="86">
        <v>40.513888888888886</v>
      </c>
      <c r="E19" s="87">
        <v>6.882541123462811</v>
      </c>
      <c r="F19" s="85">
        <v>1550</v>
      </c>
      <c r="G19" s="86">
        <v>38.61806451612903</v>
      </c>
      <c r="H19" s="87">
        <v>7.1570355276626065</v>
      </c>
      <c r="I19" s="41"/>
      <c r="R19" s="41"/>
      <c r="S19" s="41"/>
      <c r="T19" s="41"/>
    </row>
    <row r="20" spans="1:20" s="43" customFormat="1" ht="18" customHeight="1">
      <c r="A20" s="38"/>
      <c r="B20" s="99" t="s">
        <v>122</v>
      </c>
      <c r="C20" s="85">
        <v>1748</v>
      </c>
      <c r="D20" s="86">
        <v>39.62757437070938</v>
      </c>
      <c r="E20" s="87">
        <v>6.775433097496915</v>
      </c>
      <c r="F20" s="85">
        <v>1635</v>
      </c>
      <c r="G20" s="86">
        <v>38.26605504587156</v>
      </c>
      <c r="H20" s="87">
        <v>6.917038576127548</v>
      </c>
      <c r="I20" s="41"/>
      <c r="R20" s="41"/>
      <c r="S20" s="41"/>
      <c r="T20" s="41"/>
    </row>
    <row r="21" spans="1:20" s="43" customFormat="1" ht="18" customHeight="1">
      <c r="A21" s="38"/>
      <c r="B21" s="99" t="s">
        <v>123</v>
      </c>
      <c r="C21" s="85">
        <v>1677</v>
      </c>
      <c r="D21" s="86">
        <v>38.37030411449016</v>
      </c>
      <c r="E21" s="87">
        <v>6.462175675212309</v>
      </c>
      <c r="F21" s="85">
        <v>1729</v>
      </c>
      <c r="G21" s="86">
        <v>37.281087333718915</v>
      </c>
      <c r="H21" s="87">
        <v>6.851620468166569</v>
      </c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1:20" s="43" customFormat="1" ht="18" customHeight="1">
      <c r="A22" s="38"/>
      <c r="B22" s="99" t="s">
        <v>124</v>
      </c>
      <c r="C22" s="85">
        <v>1733</v>
      </c>
      <c r="D22" s="86">
        <v>37.09636468551645</v>
      </c>
      <c r="E22" s="87">
        <v>6.3679678002553315</v>
      </c>
      <c r="F22" s="85">
        <v>1811</v>
      </c>
      <c r="G22" s="86">
        <v>37.25786858089453</v>
      </c>
      <c r="H22" s="87">
        <v>6.52153444986233</v>
      </c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1:20" s="43" customFormat="1" ht="18" customHeight="1">
      <c r="A23" s="38"/>
      <c r="B23" s="99" t="s">
        <v>125</v>
      </c>
      <c r="C23" s="85">
        <v>1691</v>
      </c>
      <c r="D23" s="86">
        <v>35.7652276759314</v>
      </c>
      <c r="E23" s="87">
        <v>6.2246431995074</v>
      </c>
      <c r="F23" s="85">
        <v>1762</v>
      </c>
      <c r="G23" s="86">
        <v>36.40805902383655</v>
      </c>
      <c r="H23" s="87">
        <v>6.6772355216946035</v>
      </c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1:20" s="43" customFormat="1" ht="18" customHeight="1">
      <c r="A24" s="38"/>
      <c r="B24" s="99" t="s">
        <v>126</v>
      </c>
      <c r="C24" s="85">
        <v>1666</v>
      </c>
      <c r="D24" s="86">
        <v>33.516206482593034</v>
      </c>
      <c r="E24" s="87">
        <v>6.07842219177959</v>
      </c>
      <c r="F24" s="85">
        <v>1676</v>
      </c>
      <c r="G24" s="86">
        <v>34.39021479713604</v>
      </c>
      <c r="H24" s="87">
        <v>6.681770855671771</v>
      </c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</row>
    <row r="25" spans="1:20" s="43" customFormat="1" ht="18" customHeight="1">
      <c r="A25" s="38"/>
      <c r="B25" s="99" t="s">
        <v>127</v>
      </c>
      <c r="C25" s="85">
        <v>1618</v>
      </c>
      <c r="D25" s="86">
        <v>30.546971569839307</v>
      </c>
      <c r="E25" s="87">
        <v>6.077015511601063</v>
      </c>
      <c r="F25" s="85">
        <v>1688</v>
      </c>
      <c r="G25" s="86">
        <v>30.63921800947867</v>
      </c>
      <c r="H25" s="87">
        <v>6.479793773769049</v>
      </c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</row>
    <row r="26" spans="1:20" s="43" customFormat="1" ht="18" customHeight="1">
      <c r="A26" s="38"/>
      <c r="B26" s="99" t="s">
        <v>128</v>
      </c>
      <c r="C26" s="85">
        <v>1510</v>
      </c>
      <c r="D26" s="86">
        <v>27.510596026490067</v>
      </c>
      <c r="E26" s="87">
        <v>6.08914626969652</v>
      </c>
      <c r="F26" s="85">
        <v>1630</v>
      </c>
      <c r="G26" s="86">
        <v>27.728220858895707</v>
      </c>
      <c r="H26" s="87">
        <v>6.331952365663951</v>
      </c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</row>
    <row r="27" spans="1:20" s="43" customFormat="1" ht="18" customHeight="1">
      <c r="A27" s="38"/>
      <c r="B27" s="99" t="s">
        <v>129</v>
      </c>
      <c r="C27" s="85">
        <v>1590</v>
      </c>
      <c r="D27" s="86">
        <v>24.540880503144653</v>
      </c>
      <c r="E27" s="87">
        <v>5.963243955264385</v>
      </c>
      <c r="F27" s="85">
        <v>1706</v>
      </c>
      <c r="G27" s="86">
        <v>25.031066822977724</v>
      </c>
      <c r="H27" s="87">
        <v>5.889633304057353</v>
      </c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2:20" ht="18" customHeight="1">
      <c r="B28" s="99" t="s">
        <v>120</v>
      </c>
      <c r="C28" s="85">
        <v>940</v>
      </c>
      <c r="D28" s="86">
        <v>40.229787234042554</v>
      </c>
      <c r="E28" s="87">
        <v>7.386615696250371</v>
      </c>
      <c r="F28" s="85">
        <v>940</v>
      </c>
      <c r="G28" s="86">
        <v>38.88723404255319</v>
      </c>
      <c r="H28" s="87">
        <v>7.424660376824082</v>
      </c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</row>
    <row r="29" spans="2:20" ht="18" customHeight="1">
      <c r="B29" s="99" t="s">
        <v>118</v>
      </c>
      <c r="C29" s="85">
        <v>940</v>
      </c>
      <c r="D29" s="86">
        <v>36.22234042553192</v>
      </c>
      <c r="E29" s="87">
        <v>7.798290241624833</v>
      </c>
      <c r="F29" s="85">
        <v>927</v>
      </c>
      <c r="G29" s="86">
        <v>35.15857605177994</v>
      </c>
      <c r="H29" s="87">
        <v>7.48862418972962</v>
      </c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2:20" ht="18" customHeight="1">
      <c r="B30" s="100" t="s">
        <v>119</v>
      </c>
      <c r="C30" s="97">
        <v>795</v>
      </c>
      <c r="D30" s="101">
        <v>32.58490566037736</v>
      </c>
      <c r="E30" s="96">
        <v>8.03177799092471</v>
      </c>
      <c r="F30" s="97">
        <v>715</v>
      </c>
      <c r="G30" s="101">
        <v>30.843356643356643</v>
      </c>
      <c r="H30" s="96">
        <v>7.38382809958859</v>
      </c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ht="18" customHeight="1">
      <c r="B31" s="38" t="s">
        <v>116</v>
      </c>
    </row>
  </sheetData>
  <mergeCells count="1">
    <mergeCell ref="E2:F2"/>
  </mergeCells>
  <printOptions verticalCentered="1"/>
  <pageMargins left="0.984251968503937" right="0.8661417322834646" top="0" bottom="0" header="0" footer="0"/>
  <pageSetup fitToHeight="0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59"/>
  <sheetViews>
    <sheetView showGridLines="0" view="pageBreakPreview" zoomScale="75" zoomScaleNormal="60" zoomScaleSheetLayoutView="75" workbookViewId="0" topLeftCell="A1">
      <pane xSplit="3" ySplit="5" topLeftCell="D6" activePane="bottomRight" state="frozen"/>
      <selection pane="topLeft" activeCell="L26" sqref="L26"/>
      <selection pane="topRight" activeCell="L26" sqref="L26"/>
      <selection pane="bottomLeft" activeCell="L26" sqref="L26"/>
      <selection pane="bottomRight" activeCell="B1" sqref="B1"/>
    </sheetView>
  </sheetViews>
  <sheetFormatPr defaultColWidth="8.796875" defaultRowHeight="27" customHeight="1"/>
  <cols>
    <col min="1" max="1" width="2.59765625" style="75" customWidth="1"/>
    <col min="2" max="2" width="6.5" style="75" customWidth="1"/>
    <col min="3" max="3" width="7.5" style="75" customWidth="1"/>
    <col min="4" max="4" width="7.5" style="80" customWidth="1"/>
    <col min="5" max="5" width="7.5" style="75" customWidth="1"/>
    <col min="6" max="6" width="7.5" style="80" customWidth="1"/>
    <col min="7" max="7" width="7.5" style="75" customWidth="1"/>
    <col min="8" max="8" width="7.5" style="80" customWidth="1"/>
    <col min="9" max="9" width="7.5" style="75" customWidth="1"/>
    <col min="10" max="10" width="7.5" style="80" customWidth="1"/>
    <col min="11" max="11" width="7.5" style="75" customWidth="1"/>
    <col min="12" max="12" width="7.5" style="80" customWidth="1"/>
    <col min="13" max="13" width="7.5" style="75" customWidth="1"/>
    <col min="14" max="14" width="7.5" style="80" customWidth="1"/>
    <col min="15" max="15" width="7.5" style="75" customWidth="1"/>
    <col min="16" max="16" width="7.5" style="80" customWidth="1"/>
    <col min="17" max="17" width="7.5" style="75" customWidth="1"/>
    <col min="18" max="18" width="7.5" style="80" customWidth="1"/>
    <col min="19" max="19" width="7.5" style="75" customWidth="1"/>
    <col min="20" max="20" width="7.5" style="80" customWidth="1"/>
    <col min="21" max="21" width="7.5" style="75" customWidth="1"/>
    <col min="22" max="22" width="7.5" style="80" customWidth="1"/>
    <col min="23" max="23" width="7.5" style="75" customWidth="1"/>
    <col min="24" max="24" width="7.5" style="80" customWidth="1"/>
    <col min="25" max="25" width="7.5" style="75" customWidth="1"/>
    <col min="26" max="26" width="7.5" style="80" customWidth="1"/>
    <col min="27" max="27" width="2.59765625" style="75" customWidth="1"/>
    <col min="28" max="29" width="5.5" style="75" customWidth="1"/>
    <col min="30" max="16384" width="9" style="75" customWidth="1"/>
  </cols>
  <sheetData>
    <row r="1" spans="2:27" s="38" customFormat="1" ht="27" customHeight="1">
      <c r="B1" s="69" t="s">
        <v>97</v>
      </c>
      <c r="E1" s="42"/>
      <c r="G1" s="42"/>
      <c r="I1" s="42"/>
      <c r="K1" s="42"/>
      <c r="M1" s="70"/>
      <c r="N1" s="70"/>
      <c r="O1" s="42"/>
      <c r="Q1" s="42"/>
      <c r="S1" s="42"/>
      <c r="U1" s="42"/>
      <c r="Y1" s="42"/>
      <c r="AA1" s="42"/>
    </row>
    <row r="2" spans="2:26" ht="27" customHeight="1">
      <c r="B2" s="39"/>
      <c r="C2" s="71"/>
      <c r="D2" s="72"/>
      <c r="E2" s="73"/>
      <c r="F2" s="72"/>
      <c r="G2" s="111" t="s">
        <v>90</v>
      </c>
      <c r="H2" s="111"/>
      <c r="I2" s="111"/>
      <c r="J2" s="111"/>
      <c r="K2" s="73"/>
      <c r="L2" s="72"/>
      <c r="M2" s="73"/>
      <c r="N2" s="74"/>
      <c r="O2" s="73"/>
      <c r="P2" s="72"/>
      <c r="Q2" s="73"/>
      <c r="R2" s="72"/>
      <c r="S2" s="111" t="s">
        <v>91</v>
      </c>
      <c r="T2" s="111"/>
      <c r="U2" s="111"/>
      <c r="V2" s="111"/>
      <c r="W2" s="73"/>
      <c r="X2" s="72"/>
      <c r="Y2" s="73"/>
      <c r="Z2" s="74"/>
    </row>
    <row r="3" spans="2:26" ht="27" customHeight="1">
      <c r="B3" s="76" t="s">
        <v>5</v>
      </c>
      <c r="C3" s="71" t="s">
        <v>111</v>
      </c>
      <c r="D3" s="74"/>
      <c r="E3" s="71" t="s">
        <v>112</v>
      </c>
      <c r="F3" s="74"/>
      <c r="G3" s="71" t="s">
        <v>113</v>
      </c>
      <c r="H3" s="74"/>
      <c r="I3" s="71" t="s">
        <v>114</v>
      </c>
      <c r="J3" s="74"/>
      <c r="K3" s="71" t="s">
        <v>115</v>
      </c>
      <c r="L3" s="74"/>
      <c r="M3" s="71" t="s">
        <v>37</v>
      </c>
      <c r="N3" s="74"/>
      <c r="O3" s="73" t="s">
        <v>111</v>
      </c>
      <c r="P3" s="74"/>
      <c r="Q3" s="71" t="s">
        <v>112</v>
      </c>
      <c r="R3" s="74"/>
      <c r="S3" s="71" t="s">
        <v>113</v>
      </c>
      <c r="T3" s="74"/>
      <c r="U3" s="71" t="s">
        <v>114</v>
      </c>
      <c r="V3" s="74"/>
      <c r="W3" s="71" t="s">
        <v>115</v>
      </c>
      <c r="X3" s="74"/>
      <c r="Y3" s="71" t="s">
        <v>37</v>
      </c>
      <c r="Z3" s="74"/>
    </row>
    <row r="4" spans="2:26" ht="27" customHeight="1">
      <c r="B4" s="44"/>
      <c r="C4" s="77" t="s">
        <v>15</v>
      </c>
      <c r="D4" s="78" t="s">
        <v>14</v>
      </c>
      <c r="E4" s="77" t="s">
        <v>15</v>
      </c>
      <c r="F4" s="78" t="s">
        <v>14</v>
      </c>
      <c r="G4" s="77" t="s">
        <v>15</v>
      </c>
      <c r="H4" s="78" t="s">
        <v>14</v>
      </c>
      <c r="I4" s="77" t="s">
        <v>15</v>
      </c>
      <c r="J4" s="78" t="s">
        <v>14</v>
      </c>
      <c r="K4" s="77" t="s">
        <v>15</v>
      </c>
      <c r="L4" s="78" t="s">
        <v>14</v>
      </c>
      <c r="M4" s="77" t="s">
        <v>15</v>
      </c>
      <c r="N4" s="78" t="s">
        <v>14</v>
      </c>
      <c r="O4" s="79" t="s">
        <v>15</v>
      </c>
      <c r="P4" s="78" t="s">
        <v>14</v>
      </c>
      <c r="Q4" s="77" t="s">
        <v>15</v>
      </c>
      <c r="R4" s="78" t="s">
        <v>14</v>
      </c>
      <c r="S4" s="77" t="s">
        <v>15</v>
      </c>
      <c r="T4" s="78" t="s">
        <v>14</v>
      </c>
      <c r="U4" s="77" t="s">
        <v>15</v>
      </c>
      <c r="V4" s="78" t="s">
        <v>14</v>
      </c>
      <c r="W4" s="77" t="s">
        <v>15</v>
      </c>
      <c r="X4" s="78" t="s">
        <v>14</v>
      </c>
      <c r="Y4" s="77" t="s">
        <v>15</v>
      </c>
      <c r="Z4" s="78" t="s">
        <v>14</v>
      </c>
    </row>
    <row r="5" spans="2:29" ht="27" customHeight="1">
      <c r="B5" s="105">
        <v>6</v>
      </c>
      <c r="C5" s="85">
        <v>88</v>
      </c>
      <c r="D5" s="87">
        <f>C5/$M5*100</f>
        <v>8.687068114511352</v>
      </c>
      <c r="E5" s="85">
        <v>241</v>
      </c>
      <c r="F5" s="87">
        <f>E5/$M5*100</f>
        <v>23.790720631786773</v>
      </c>
      <c r="G5" s="85">
        <v>367</v>
      </c>
      <c r="H5" s="87">
        <f aca="true" t="shared" si="0" ref="H5:H30">G5/$M5*100</f>
        <v>36.229022704837114</v>
      </c>
      <c r="I5" s="85">
        <v>216</v>
      </c>
      <c r="J5" s="87">
        <f aca="true" t="shared" si="1" ref="J5:J30">I5/$M5*100</f>
        <v>21.322803553800593</v>
      </c>
      <c r="K5" s="85">
        <v>101</v>
      </c>
      <c r="L5" s="87">
        <f aca="true" t="shared" si="2" ref="L5:L30">K5/$M5*100</f>
        <v>9.970384995064165</v>
      </c>
      <c r="M5" s="85">
        <f>SUM(C5,E5,G5,I5,K5)</f>
        <v>1013</v>
      </c>
      <c r="N5" s="87">
        <f aca="true" t="shared" si="3" ref="N5:N30">M5/$M5*100</f>
        <v>100</v>
      </c>
      <c r="O5" s="85">
        <v>63</v>
      </c>
      <c r="P5" s="87">
        <f>O5/$Y5*100</f>
        <v>6.231454005934718</v>
      </c>
      <c r="Q5" s="85">
        <v>216</v>
      </c>
      <c r="R5" s="87">
        <f>Q5/$Y5*100</f>
        <v>21.364985163204746</v>
      </c>
      <c r="S5" s="85">
        <v>389</v>
      </c>
      <c r="T5" s="87">
        <f aca="true" t="shared" si="4" ref="T5:T30">S5/$Y5*100</f>
        <v>38.47675568743818</v>
      </c>
      <c r="U5" s="85">
        <v>240</v>
      </c>
      <c r="V5" s="87">
        <f aca="true" t="shared" si="5" ref="V5:V30">U5/$Y5*100</f>
        <v>23.738872403560833</v>
      </c>
      <c r="W5" s="85">
        <v>103</v>
      </c>
      <c r="X5" s="87">
        <f aca="true" t="shared" si="6" ref="X5:X30">W5/$Y5*100</f>
        <v>10.187932739861523</v>
      </c>
      <c r="Y5" s="85">
        <f aca="true" t="shared" si="7" ref="Y5:Y30">SUM(O5,Q5,S5,U5,W5)</f>
        <v>1011</v>
      </c>
      <c r="Z5" s="87">
        <f aca="true" t="shared" si="8" ref="Z5:Z30">Y5/$Y5*100</f>
        <v>100</v>
      </c>
      <c r="AB5" s="38">
        <f>D5+F5+H5+J5+L5</f>
        <v>100</v>
      </c>
      <c r="AC5" s="38">
        <f>P5+R5+T5+V5+X5</f>
        <v>100</v>
      </c>
    </row>
    <row r="6" spans="2:29" ht="27" customHeight="1">
      <c r="B6" s="106">
        <v>7</v>
      </c>
      <c r="C6" s="85">
        <v>95</v>
      </c>
      <c r="D6" s="87">
        <f aca="true" t="shared" si="9" ref="D6:F21">C6/$M6*100</f>
        <v>9.161041465766633</v>
      </c>
      <c r="E6" s="85">
        <v>249</v>
      </c>
      <c r="F6" s="87">
        <f t="shared" si="9"/>
        <v>24.011571841851495</v>
      </c>
      <c r="G6" s="85">
        <v>397</v>
      </c>
      <c r="H6" s="87">
        <f t="shared" si="0"/>
        <v>38.283510125361616</v>
      </c>
      <c r="I6" s="85">
        <v>235</v>
      </c>
      <c r="J6" s="87">
        <f t="shared" si="1"/>
        <v>22.66152362584378</v>
      </c>
      <c r="K6" s="85">
        <v>61</v>
      </c>
      <c r="L6" s="87">
        <f t="shared" si="2"/>
        <v>5.88235294117647</v>
      </c>
      <c r="M6" s="85">
        <f aca="true" t="shared" si="10" ref="M6:M30">SUM(C6,E6,G6,I6,K6)</f>
        <v>1037</v>
      </c>
      <c r="N6" s="87">
        <f t="shared" si="3"/>
        <v>100</v>
      </c>
      <c r="O6" s="85">
        <v>78</v>
      </c>
      <c r="P6" s="87">
        <f aca="true" t="shared" si="11" ref="P6:R21">O6/$Y6*100</f>
        <v>7.543520309477756</v>
      </c>
      <c r="Q6" s="85">
        <v>216</v>
      </c>
      <c r="R6" s="87">
        <f t="shared" si="11"/>
        <v>20.889748549323016</v>
      </c>
      <c r="S6" s="85">
        <v>422</v>
      </c>
      <c r="T6" s="87">
        <f t="shared" si="4"/>
        <v>40.81237911025145</v>
      </c>
      <c r="U6" s="85">
        <v>247</v>
      </c>
      <c r="V6" s="87">
        <f t="shared" si="5"/>
        <v>23.88781431334623</v>
      </c>
      <c r="W6" s="85">
        <v>71</v>
      </c>
      <c r="X6" s="87">
        <f t="shared" si="6"/>
        <v>6.866537717601548</v>
      </c>
      <c r="Y6" s="85">
        <f t="shared" si="7"/>
        <v>1034</v>
      </c>
      <c r="Z6" s="87">
        <f t="shared" si="8"/>
        <v>100</v>
      </c>
      <c r="AB6" s="38">
        <f aca="true" t="shared" si="12" ref="AB6:AB30">D6+F6+H6+J6+L6</f>
        <v>100</v>
      </c>
      <c r="AC6" s="38">
        <f aca="true" t="shared" si="13" ref="AC6:AC30">P6+R6+T6+V6+X6</f>
        <v>99.99999999999999</v>
      </c>
    </row>
    <row r="7" spans="2:29" ht="27" customHeight="1">
      <c r="B7" s="106">
        <v>8</v>
      </c>
      <c r="C7" s="85">
        <v>119</v>
      </c>
      <c r="D7" s="87">
        <f t="shared" si="9"/>
        <v>11.587147030185005</v>
      </c>
      <c r="E7" s="85">
        <v>316</v>
      </c>
      <c r="F7" s="87">
        <f t="shared" si="9"/>
        <v>30.76923076923077</v>
      </c>
      <c r="G7" s="85">
        <v>367</v>
      </c>
      <c r="H7" s="87">
        <f t="shared" si="0"/>
        <v>35.73515092502434</v>
      </c>
      <c r="I7" s="85">
        <v>173</v>
      </c>
      <c r="J7" s="87">
        <f t="shared" si="1"/>
        <v>16.845180136319378</v>
      </c>
      <c r="K7" s="85">
        <v>52</v>
      </c>
      <c r="L7" s="87">
        <f t="shared" si="2"/>
        <v>5.063291139240507</v>
      </c>
      <c r="M7" s="85">
        <f t="shared" si="10"/>
        <v>1027</v>
      </c>
      <c r="N7" s="87">
        <f t="shared" si="3"/>
        <v>100</v>
      </c>
      <c r="O7" s="85">
        <v>99</v>
      </c>
      <c r="P7" s="87">
        <f t="shared" si="11"/>
        <v>9.69637610186092</v>
      </c>
      <c r="Q7" s="85">
        <v>285</v>
      </c>
      <c r="R7" s="87">
        <f t="shared" si="11"/>
        <v>27.913809990205678</v>
      </c>
      <c r="S7" s="85">
        <v>375</v>
      </c>
      <c r="T7" s="87">
        <f t="shared" si="4"/>
        <v>36.72869735553379</v>
      </c>
      <c r="U7" s="85">
        <v>203</v>
      </c>
      <c r="V7" s="87">
        <f t="shared" si="5"/>
        <v>19.882468168462292</v>
      </c>
      <c r="W7" s="85">
        <v>59</v>
      </c>
      <c r="X7" s="87">
        <f t="shared" si="6"/>
        <v>5.778648383937316</v>
      </c>
      <c r="Y7" s="85">
        <f t="shared" si="7"/>
        <v>1021</v>
      </c>
      <c r="Z7" s="87">
        <f t="shared" si="8"/>
        <v>100</v>
      </c>
      <c r="AB7" s="38">
        <f t="shared" si="12"/>
        <v>100</v>
      </c>
      <c r="AC7" s="38">
        <f t="shared" si="13"/>
        <v>100</v>
      </c>
    </row>
    <row r="8" spans="2:29" ht="27" customHeight="1">
      <c r="B8" s="106">
        <v>9</v>
      </c>
      <c r="C8" s="85">
        <v>141</v>
      </c>
      <c r="D8" s="87">
        <f t="shared" si="9"/>
        <v>13.364928909952607</v>
      </c>
      <c r="E8" s="85">
        <v>278</v>
      </c>
      <c r="F8" s="87">
        <f t="shared" si="9"/>
        <v>26.350710900473935</v>
      </c>
      <c r="G8" s="85">
        <v>365</v>
      </c>
      <c r="H8" s="87">
        <f t="shared" si="0"/>
        <v>34.59715639810427</v>
      </c>
      <c r="I8" s="85">
        <v>200</v>
      </c>
      <c r="J8" s="87">
        <f t="shared" si="1"/>
        <v>18.95734597156398</v>
      </c>
      <c r="K8" s="85">
        <v>71</v>
      </c>
      <c r="L8" s="87">
        <f t="shared" si="2"/>
        <v>6.729857819905213</v>
      </c>
      <c r="M8" s="85">
        <f t="shared" si="10"/>
        <v>1055</v>
      </c>
      <c r="N8" s="87">
        <f t="shared" si="3"/>
        <v>100</v>
      </c>
      <c r="O8" s="85">
        <v>122</v>
      </c>
      <c r="P8" s="87">
        <f t="shared" si="11"/>
        <v>11.630123927550047</v>
      </c>
      <c r="Q8" s="85">
        <v>264</v>
      </c>
      <c r="R8" s="87">
        <f t="shared" si="11"/>
        <v>25.166825548141087</v>
      </c>
      <c r="S8" s="85">
        <v>380</v>
      </c>
      <c r="T8" s="87">
        <f t="shared" si="4"/>
        <v>36.22497616777884</v>
      </c>
      <c r="U8" s="85">
        <v>215</v>
      </c>
      <c r="V8" s="87">
        <f t="shared" si="5"/>
        <v>20.495710200190658</v>
      </c>
      <c r="W8" s="85">
        <v>68</v>
      </c>
      <c r="X8" s="87">
        <f t="shared" si="6"/>
        <v>6.48236415633937</v>
      </c>
      <c r="Y8" s="85">
        <f t="shared" si="7"/>
        <v>1049</v>
      </c>
      <c r="Z8" s="87">
        <f t="shared" si="8"/>
        <v>100</v>
      </c>
      <c r="AB8" s="38">
        <f t="shared" si="12"/>
        <v>100</v>
      </c>
      <c r="AC8" s="38">
        <f t="shared" si="13"/>
        <v>100.00000000000001</v>
      </c>
    </row>
    <row r="9" spans="2:29" ht="27" customHeight="1">
      <c r="B9" s="106">
        <v>10</v>
      </c>
      <c r="C9" s="85">
        <v>141</v>
      </c>
      <c r="D9" s="87">
        <f t="shared" si="9"/>
        <v>13.809990205680705</v>
      </c>
      <c r="E9" s="85">
        <v>285</v>
      </c>
      <c r="F9" s="87">
        <f t="shared" si="9"/>
        <v>27.913809990205678</v>
      </c>
      <c r="G9" s="85">
        <v>363</v>
      </c>
      <c r="H9" s="87">
        <f t="shared" si="0"/>
        <v>35.553379040156706</v>
      </c>
      <c r="I9" s="85">
        <v>180</v>
      </c>
      <c r="J9" s="87">
        <f t="shared" si="1"/>
        <v>17.62977473065622</v>
      </c>
      <c r="K9" s="85">
        <v>52</v>
      </c>
      <c r="L9" s="87">
        <f t="shared" si="2"/>
        <v>5.093046033300686</v>
      </c>
      <c r="M9" s="85">
        <f t="shared" si="10"/>
        <v>1021</v>
      </c>
      <c r="N9" s="87">
        <f t="shared" si="3"/>
        <v>100</v>
      </c>
      <c r="O9" s="85">
        <v>115</v>
      </c>
      <c r="P9" s="87">
        <f t="shared" si="11"/>
        <v>11.546184738955825</v>
      </c>
      <c r="Q9" s="85">
        <v>260</v>
      </c>
      <c r="R9" s="87">
        <f t="shared" si="11"/>
        <v>26.104417670682732</v>
      </c>
      <c r="S9" s="85">
        <v>376</v>
      </c>
      <c r="T9" s="87">
        <f t="shared" si="4"/>
        <v>37.75100401606426</v>
      </c>
      <c r="U9" s="85">
        <v>189</v>
      </c>
      <c r="V9" s="87">
        <f t="shared" si="5"/>
        <v>18.97590361445783</v>
      </c>
      <c r="W9" s="85">
        <v>56</v>
      </c>
      <c r="X9" s="87">
        <f t="shared" si="6"/>
        <v>5.622489959839357</v>
      </c>
      <c r="Y9" s="85">
        <f t="shared" si="7"/>
        <v>996</v>
      </c>
      <c r="Z9" s="87">
        <f t="shared" si="8"/>
        <v>100</v>
      </c>
      <c r="AB9" s="38">
        <f t="shared" si="12"/>
        <v>99.99999999999999</v>
      </c>
      <c r="AC9" s="38">
        <f t="shared" si="13"/>
        <v>100.00000000000001</v>
      </c>
    </row>
    <row r="10" spans="2:29" ht="27" customHeight="1">
      <c r="B10" s="106">
        <v>11</v>
      </c>
      <c r="C10" s="85">
        <v>127</v>
      </c>
      <c r="D10" s="87">
        <f t="shared" si="9"/>
        <v>12.258687258687258</v>
      </c>
      <c r="E10" s="85">
        <v>337</v>
      </c>
      <c r="F10" s="87">
        <f t="shared" si="9"/>
        <v>32.528957528957534</v>
      </c>
      <c r="G10" s="85">
        <v>326</v>
      </c>
      <c r="H10" s="87">
        <f t="shared" si="0"/>
        <v>31.467181467181465</v>
      </c>
      <c r="I10" s="85">
        <v>192</v>
      </c>
      <c r="J10" s="87">
        <f t="shared" si="1"/>
        <v>18.53281853281853</v>
      </c>
      <c r="K10" s="85">
        <v>54</v>
      </c>
      <c r="L10" s="87">
        <f t="shared" si="2"/>
        <v>5.212355212355212</v>
      </c>
      <c r="M10" s="85">
        <f t="shared" si="10"/>
        <v>1036</v>
      </c>
      <c r="N10" s="87">
        <f t="shared" si="3"/>
        <v>100</v>
      </c>
      <c r="O10" s="85">
        <v>88</v>
      </c>
      <c r="P10" s="87">
        <f t="shared" si="11"/>
        <v>8.551992225461614</v>
      </c>
      <c r="Q10" s="85">
        <v>294</v>
      </c>
      <c r="R10" s="87">
        <f t="shared" si="11"/>
        <v>28.57142857142857</v>
      </c>
      <c r="S10" s="85">
        <v>392</v>
      </c>
      <c r="T10" s="87">
        <f t="shared" si="4"/>
        <v>38.095238095238095</v>
      </c>
      <c r="U10" s="85">
        <v>199</v>
      </c>
      <c r="V10" s="87">
        <f t="shared" si="5"/>
        <v>19.33916423712342</v>
      </c>
      <c r="W10" s="85">
        <v>56</v>
      </c>
      <c r="X10" s="87">
        <f t="shared" si="6"/>
        <v>5.442176870748299</v>
      </c>
      <c r="Y10" s="85">
        <f t="shared" si="7"/>
        <v>1029</v>
      </c>
      <c r="Z10" s="87">
        <f t="shared" si="8"/>
        <v>100</v>
      </c>
      <c r="AB10" s="38">
        <f t="shared" si="12"/>
        <v>99.99999999999999</v>
      </c>
      <c r="AC10" s="38">
        <f t="shared" si="13"/>
        <v>99.99999999999999</v>
      </c>
    </row>
    <row r="11" spans="2:29" ht="27" customHeight="1">
      <c r="B11" s="106">
        <v>12</v>
      </c>
      <c r="C11" s="85">
        <v>22</v>
      </c>
      <c r="D11" s="87">
        <f t="shared" si="9"/>
        <v>1.7133956386292832</v>
      </c>
      <c r="E11" s="85">
        <v>212</v>
      </c>
      <c r="F11" s="87">
        <f t="shared" si="9"/>
        <v>16.510903426791277</v>
      </c>
      <c r="G11" s="85">
        <v>497</v>
      </c>
      <c r="H11" s="87">
        <f t="shared" si="0"/>
        <v>38.70716510903427</v>
      </c>
      <c r="I11" s="85">
        <v>448</v>
      </c>
      <c r="J11" s="87">
        <f t="shared" si="1"/>
        <v>34.890965732087224</v>
      </c>
      <c r="K11" s="85">
        <v>105</v>
      </c>
      <c r="L11" s="87">
        <f t="shared" si="2"/>
        <v>8.177570093457943</v>
      </c>
      <c r="M11" s="85">
        <f t="shared" si="10"/>
        <v>1284</v>
      </c>
      <c r="N11" s="87">
        <f t="shared" si="3"/>
        <v>100</v>
      </c>
      <c r="O11" s="85">
        <v>230</v>
      </c>
      <c r="P11" s="87">
        <f t="shared" si="11"/>
        <v>18.473895582329316</v>
      </c>
      <c r="Q11" s="85">
        <v>422</v>
      </c>
      <c r="R11" s="87">
        <f t="shared" si="11"/>
        <v>33.89558232931727</v>
      </c>
      <c r="S11" s="85">
        <v>405</v>
      </c>
      <c r="T11" s="87">
        <f t="shared" si="4"/>
        <v>32.53012048192771</v>
      </c>
      <c r="U11" s="85">
        <v>173</v>
      </c>
      <c r="V11" s="87">
        <f t="shared" si="5"/>
        <v>13.895582329317268</v>
      </c>
      <c r="W11" s="85">
        <v>15</v>
      </c>
      <c r="X11" s="87">
        <f t="shared" si="6"/>
        <v>1.2048192771084338</v>
      </c>
      <c r="Y11" s="85">
        <f t="shared" si="7"/>
        <v>1245</v>
      </c>
      <c r="Z11" s="87">
        <f t="shared" si="8"/>
        <v>100</v>
      </c>
      <c r="AB11" s="38">
        <f t="shared" si="12"/>
        <v>100</v>
      </c>
      <c r="AC11" s="38">
        <f t="shared" si="13"/>
        <v>99.99999999999999</v>
      </c>
    </row>
    <row r="12" spans="2:29" ht="27" customHeight="1">
      <c r="B12" s="106">
        <v>13</v>
      </c>
      <c r="C12" s="85">
        <v>67</v>
      </c>
      <c r="D12" s="87">
        <f t="shared" si="9"/>
        <v>5.296442687747035</v>
      </c>
      <c r="E12" s="85">
        <v>309</v>
      </c>
      <c r="F12" s="87">
        <f t="shared" si="9"/>
        <v>24.42687747035573</v>
      </c>
      <c r="G12" s="85">
        <v>539</v>
      </c>
      <c r="H12" s="87">
        <f t="shared" si="0"/>
        <v>42.608695652173914</v>
      </c>
      <c r="I12" s="85">
        <v>313</v>
      </c>
      <c r="J12" s="87">
        <f t="shared" si="1"/>
        <v>24.743083003952567</v>
      </c>
      <c r="K12" s="85">
        <v>37</v>
      </c>
      <c r="L12" s="87">
        <f t="shared" si="2"/>
        <v>2.924901185770751</v>
      </c>
      <c r="M12" s="85">
        <f t="shared" si="10"/>
        <v>1265</v>
      </c>
      <c r="N12" s="87">
        <f t="shared" si="3"/>
        <v>100</v>
      </c>
      <c r="O12" s="85">
        <v>228</v>
      </c>
      <c r="P12" s="87">
        <f t="shared" si="11"/>
        <v>17.633410672853827</v>
      </c>
      <c r="Q12" s="85">
        <v>472</v>
      </c>
      <c r="R12" s="87">
        <f t="shared" si="11"/>
        <v>36.504253673627225</v>
      </c>
      <c r="S12" s="85">
        <v>396</v>
      </c>
      <c r="T12" s="87">
        <f t="shared" si="4"/>
        <v>30.62645011600928</v>
      </c>
      <c r="U12" s="85">
        <v>171</v>
      </c>
      <c r="V12" s="87">
        <f t="shared" si="5"/>
        <v>13.225058004640372</v>
      </c>
      <c r="W12" s="85">
        <v>26</v>
      </c>
      <c r="X12" s="87">
        <f t="shared" si="6"/>
        <v>2.010827532869296</v>
      </c>
      <c r="Y12" s="85">
        <f t="shared" si="7"/>
        <v>1293</v>
      </c>
      <c r="Z12" s="87">
        <f t="shared" si="8"/>
        <v>100</v>
      </c>
      <c r="AB12" s="38">
        <f t="shared" si="12"/>
        <v>100</v>
      </c>
      <c r="AC12" s="38">
        <f t="shared" si="13"/>
        <v>100.00000000000001</v>
      </c>
    </row>
    <row r="13" spans="2:29" ht="27" customHeight="1">
      <c r="B13" s="106">
        <v>14</v>
      </c>
      <c r="C13" s="85">
        <v>152</v>
      </c>
      <c r="D13" s="87">
        <f t="shared" si="9"/>
        <v>12.16</v>
      </c>
      <c r="E13" s="85">
        <v>361</v>
      </c>
      <c r="F13" s="87">
        <f t="shared" si="9"/>
        <v>28.88</v>
      </c>
      <c r="G13" s="85">
        <v>481</v>
      </c>
      <c r="H13" s="87">
        <f t="shared" si="0"/>
        <v>38.48</v>
      </c>
      <c r="I13" s="85">
        <v>211</v>
      </c>
      <c r="J13" s="87">
        <f t="shared" si="1"/>
        <v>16.88</v>
      </c>
      <c r="K13" s="85">
        <v>45</v>
      </c>
      <c r="L13" s="87">
        <f t="shared" si="2"/>
        <v>3.5999999999999996</v>
      </c>
      <c r="M13" s="85">
        <f t="shared" si="10"/>
        <v>1250</v>
      </c>
      <c r="N13" s="87">
        <f t="shared" si="3"/>
        <v>100</v>
      </c>
      <c r="O13" s="85">
        <v>199</v>
      </c>
      <c r="P13" s="87">
        <f t="shared" si="11"/>
        <v>15.818759936406995</v>
      </c>
      <c r="Q13" s="85">
        <v>377</v>
      </c>
      <c r="R13" s="87">
        <f t="shared" si="11"/>
        <v>29.968203497615264</v>
      </c>
      <c r="S13" s="85">
        <v>411</v>
      </c>
      <c r="T13" s="87">
        <f t="shared" si="4"/>
        <v>32.670906200317965</v>
      </c>
      <c r="U13" s="85">
        <v>209</v>
      </c>
      <c r="V13" s="87">
        <f t="shared" si="5"/>
        <v>16.613672496025437</v>
      </c>
      <c r="W13" s="85">
        <v>62</v>
      </c>
      <c r="X13" s="87">
        <f t="shared" si="6"/>
        <v>4.92845786963434</v>
      </c>
      <c r="Y13" s="85">
        <f t="shared" si="7"/>
        <v>1258</v>
      </c>
      <c r="Z13" s="87">
        <f t="shared" si="8"/>
        <v>100</v>
      </c>
      <c r="AB13" s="38">
        <f t="shared" si="12"/>
        <v>99.99999999999999</v>
      </c>
      <c r="AC13" s="38">
        <f t="shared" si="13"/>
        <v>100</v>
      </c>
    </row>
    <row r="14" spans="2:29" ht="27" customHeight="1">
      <c r="B14" s="106">
        <v>15</v>
      </c>
      <c r="C14" s="85">
        <v>145</v>
      </c>
      <c r="D14" s="87">
        <f t="shared" si="9"/>
        <v>10.92690278824416</v>
      </c>
      <c r="E14" s="85">
        <v>401</v>
      </c>
      <c r="F14" s="87">
        <f t="shared" si="9"/>
        <v>30.21853805576488</v>
      </c>
      <c r="G14" s="85">
        <v>530</v>
      </c>
      <c r="H14" s="87">
        <f t="shared" si="0"/>
        <v>39.939713639789</v>
      </c>
      <c r="I14" s="85">
        <v>198</v>
      </c>
      <c r="J14" s="87">
        <f t="shared" si="1"/>
        <v>14.92087415222306</v>
      </c>
      <c r="K14" s="85">
        <v>53</v>
      </c>
      <c r="L14" s="87">
        <f t="shared" si="2"/>
        <v>3.9939713639788996</v>
      </c>
      <c r="M14" s="85">
        <f t="shared" si="10"/>
        <v>1327</v>
      </c>
      <c r="N14" s="87">
        <f t="shared" si="3"/>
        <v>100</v>
      </c>
      <c r="O14" s="85">
        <v>99</v>
      </c>
      <c r="P14" s="87">
        <f t="shared" si="11"/>
        <v>7.728337236533958</v>
      </c>
      <c r="Q14" s="85">
        <v>278</v>
      </c>
      <c r="R14" s="87">
        <f t="shared" si="11"/>
        <v>21.701795472287273</v>
      </c>
      <c r="S14" s="85">
        <v>495</v>
      </c>
      <c r="T14" s="87">
        <f t="shared" si="4"/>
        <v>38.64168618266979</v>
      </c>
      <c r="U14" s="85">
        <v>311</v>
      </c>
      <c r="V14" s="87">
        <f t="shared" si="5"/>
        <v>24.27790788446526</v>
      </c>
      <c r="W14" s="85">
        <v>98</v>
      </c>
      <c r="X14" s="87">
        <f t="shared" si="6"/>
        <v>7.650273224043716</v>
      </c>
      <c r="Y14" s="85">
        <f t="shared" si="7"/>
        <v>1281</v>
      </c>
      <c r="Z14" s="87">
        <f t="shared" si="8"/>
        <v>100</v>
      </c>
      <c r="AB14" s="38">
        <f t="shared" si="12"/>
        <v>100.00000000000001</v>
      </c>
      <c r="AC14" s="38">
        <f t="shared" si="13"/>
        <v>100</v>
      </c>
    </row>
    <row r="15" spans="2:29" ht="27" customHeight="1">
      <c r="B15" s="106">
        <v>16</v>
      </c>
      <c r="C15" s="85">
        <v>249</v>
      </c>
      <c r="D15" s="87">
        <f t="shared" si="9"/>
        <v>18.835098335854767</v>
      </c>
      <c r="E15" s="85">
        <v>463</v>
      </c>
      <c r="F15" s="87">
        <f t="shared" si="9"/>
        <v>35.02269288956127</v>
      </c>
      <c r="G15" s="85">
        <v>440</v>
      </c>
      <c r="H15" s="87">
        <f t="shared" si="0"/>
        <v>33.28290468986384</v>
      </c>
      <c r="I15" s="85">
        <v>139</v>
      </c>
      <c r="J15" s="87">
        <f t="shared" si="1"/>
        <v>10.514372163388805</v>
      </c>
      <c r="K15" s="85">
        <v>31</v>
      </c>
      <c r="L15" s="87">
        <f t="shared" si="2"/>
        <v>2.344931921331316</v>
      </c>
      <c r="M15" s="85">
        <f t="shared" si="10"/>
        <v>1322</v>
      </c>
      <c r="N15" s="87">
        <f t="shared" si="3"/>
        <v>100</v>
      </c>
      <c r="O15" s="85">
        <v>136</v>
      </c>
      <c r="P15" s="87">
        <f t="shared" si="11"/>
        <v>10.567210567210568</v>
      </c>
      <c r="Q15" s="85">
        <v>294</v>
      </c>
      <c r="R15" s="87">
        <f t="shared" si="11"/>
        <v>22.843822843822846</v>
      </c>
      <c r="S15" s="85">
        <v>448</v>
      </c>
      <c r="T15" s="87">
        <f t="shared" si="4"/>
        <v>34.80963480963481</v>
      </c>
      <c r="U15" s="85">
        <v>335</v>
      </c>
      <c r="V15" s="87">
        <f t="shared" si="5"/>
        <v>26.02952602952603</v>
      </c>
      <c r="W15" s="85">
        <v>74</v>
      </c>
      <c r="X15" s="87">
        <f t="shared" si="6"/>
        <v>5.749805749805749</v>
      </c>
      <c r="Y15" s="85">
        <f t="shared" si="7"/>
        <v>1287</v>
      </c>
      <c r="Z15" s="87">
        <f t="shared" si="8"/>
        <v>100</v>
      </c>
      <c r="AB15" s="38">
        <f t="shared" si="12"/>
        <v>100</v>
      </c>
      <c r="AC15" s="38">
        <f t="shared" si="13"/>
        <v>99.99999999999999</v>
      </c>
    </row>
    <row r="16" spans="2:29" ht="27" customHeight="1">
      <c r="B16" s="106">
        <v>17</v>
      </c>
      <c r="C16" s="85">
        <v>228</v>
      </c>
      <c r="D16" s="87">
        <f t="shared" si="9"/>
        <v>17.404580152671755</v>
      </c>
      <c r="E16" s="85">
        <v>525</v>
      </c>
      <c r="F16" s="87">
        <f t="shared" si="9"/>
        <v>40.0763358778626</v>
      </c>
      <c r="G16" s="85">
        <v>407</v>
      </c>
      <c r="H16" s="87">
        <f t="shared" si="0"/>
        <v>31.068702290076335</v>
      </c>
      <c r="I16" s="85">
        <v>130</v>
      </c>
      <c r="J16" s="87">
        <f t="shared" si="1"/>
        <v>9.923664122137405</v>
      </c>
      <c r="K16" s="85">
        <v>20</v>
      </c>
      <c r="L16" s="87">
        <f t="shared" si="2"/>
        <v>1.5267175572519083</v>
      </c>
      <c r="M16" s="85">
        <f t="shared" si="10"/>
        <v>1310</v>
      </c>
      <c r="N16" s="87">
        <f t="shared" si="3"/>
        <v>100</v>
      </c>
      <c r="O16" s="85">
        <v>134</v>
      </c>
      <c r="P16" s="87">
        <f t="shared" si="11"/>
        <v>10.229007633587786</v>
      </c>
      <c r="Q16" s="85">
        <v>290</v>
      </c>
      <c r="R16" s="87">
        <f t="shared" si="11"/>
        <v>22.137404580152673</v>
      </c>
      <c r="S16" s="85">
        <v>468</v>
      </c>
      <c r="T16" s="87">
        <f t="shared" si="4"/>
        <v>35.725190839694655</v>
      </c>
      <c r="U16" s="85">
        <v>343</v>
      </c>
      <c r="V16" s="87">
        <f t="shared" si="5"/>
        <v>26.183206106870227</v>
      </c>
      <c r="W16" s="85">
        <v>75</v>
      </c>
      <c r="X16" s="87">
        <f t="shared" si="6"/>
        <v>5.7251908396946565</v>
      </c>
      <c r="Y16" s="85">
        <f t="shared" si="7"/>
        <v>1310</v>
      </c>
      <c r="Z16" s="87">
        <f t="shared" si="8"/>
        <v>100</v>
      </c>
      <c r="AB16" s="38">
        <f t="shared" si="12"/>
        <v>100.00000000000001</v>
      </c>
      <c r="AC16" s="38">
        <f t="shared" si="13"/>
        <v>100</v>
      </c>
    </row>
    <row r="17" spans="2:29" ht="27" customHeight="1">
      <c r="B17" s="106">
        <v>18</v>
      </c>
      <c r="C17" s="85">
        <v>91</v>
      </c>
      <c r="D17" s="87">
        <f t="shared" si="9"/>
        <v>9.323770491803279</v>
      </c>
      <c r="E17" s="85">
        <v>333</v>
      </c>
      <c r="F17" s="87">
        <f t="shared" si="9"/>
        <v>34.11885245901639</v>
      </c>
      <c r="G17" s="85">
        <v>385</v>
      </c>
      <c r="H17" s="87">
        <f t="shared" si="0"/>
        <v>39.44672131147541</v>
      </c>
      <c r="I17" s="85">
        <v>146</v>
      </c>
      <c r="J17" s="87">
        <f t="shared" si="1"/>
        <v>14.959016393442623</v>
      </c>
      <c r="K17" s="85">
        <v>21</v>
      </c>
      <c r="L17" s="87">
        <f t="shared" si="2"/>
        <v>2.151639344262295</v>
      </c>
      <c r="M17" s="85">
        <f t="shared" si="10"/>
        <v>976</v>
      </c>
      <c r="N17" s="87">
        <f t="shared" si="3"/>
        <v>100</v>
      </c>
      <c r="O17" s="85">
        <v>36</v>
      </c>
      <c r="P17" s="87">
        <f t="shared" si="11"/>
        <v>3.7815126050420167</v>
      </c>
      <c r="Q17" s="85">
        <v>189</v>
      </c>
      <c r="R17" s="87">
        <f t="shared" si="11"/>
        <v>19.852941176470587</v>
      </c>
      <c r="S17" s="85">
        <v>370</v>
      </c>
      <c r="T17" s="87">
        <f t="shared" si="4"/>
        <v>38.865546218487395</v>
      </c>
      <c r="U17" s="85">
        <v>294</v>
      </c>
      <c r="V17" s="87">
        <f t="shared" si="5"/>
        <v>30.88235294117647</v>
      </c>
      <c r="W17" s="85">
        <v>63</v>
      </c>
      <c r="X17" s="87">
        <f t="shared" si="6"/>
        <v>6.61764705882353</v>
      </c>
      <c r="Y17" s="85">
        <f t="shared" si="7"/>
        <v>952</v>
      </c>
      <c r="Z17" s="87">
        <f t="shared" si="8"/>
        <v>100</v>
      </c>
      <c r="AB17" s="38">
        <f t="shared" si="12"/>
        <v>100</v>
      </c>
      <c r="AC17" s="38">
        <f t="shared" si="13"/>
        <v>100</v>
      </c>
    </row>
    <row r="18" spans="2:29" ht="27" customHeight="1">
      <c r="B18" s="106">
        <v>19</v>
      </c>
      <c r="C18" s="85">
        <v>71</v>
      </c>
      <c r="D18" s="87">
        <f t="shared" si="9"/>
        <v>9.17312661498708</v>
      </c>
      <c r="E18" s="85">
        <v>250</v>
      </c>
      <c r="F18" s="87">
        <f t="shared" si="9"/>
        <v>32.299741602067186</v>
      </c>
      <c r="G18" s="85">
        <v>347</v>
      </c>
      <c r="H18" s="87">
        <f t="shared" si="0"/>
        <v>44.832041343669246</v>
      </c>
      <c r="I18" s="85">
        <v>99</v>
      </c>
      <c r="J18" s="87">
        <f t="shared" si="1"/>
        <v>12.790697674418606</v>
      </c>
      <c r="K18" s="85">
        <v>7</v>
      </c>
      <c r="L18" s="87">
        <f t="shared" si="2"/>
        <v>0.9043927648578811</v>
      </c>
      <c r="M18" s="85">
        <f t="shared" si="10"/>
        <v>774</v>
      </c>
      <c r="N18" s="87">
        <f t="shared" si="3"/>
        <v>100</v>
      </c>
      <c r="O18" s="85">
        <v>12</v>
      </c>
      <c r="P18" s="87">
        <f t="shared" si="11"/>
        <v>1.6282225237449117</v>
      </c>
      <c r="Q18" s="85">
        <v>156</v>
      </c>
      <c r="R18" s="87">
        <f t="shared" si="11"/>
        <v>21.166892808683855</v>
      </c>
      <c r="S18" s="85">
        <v>334</v>
      </c>
      <c r="T18" s="87">
        <f t="shared" si="4"/>
        <v>45.31886024423338</v>
      </c>
      <c r="U18" s="85">
        <v>205</v>
      </c>
      <c r="V18" s="87">
        <f t="shared" si="5"/>
        <v>27.815468113975577</v>
      </c>
      <c r="W18" s="85">
        <v>30</v>
      </c>
      <c r="X18" s="87">
        <f t="shared" si="6"/>
        <v>4.07055630936228</v>
      </c>
      <c r="Y18" s="85">
        <f t="shared" si="7"/>
        <v>737</v>
      </c>
      <c r="Z18" s="87">
        <f t="shared" si="8"/>
        <v>100</v>
      </c>
      <c r="AB18" s="38">
        <f t="shared" si="12"/>
        <v>100</v>
      </c>
      <c r="AC18" s="38">
        <f t="shared" si="13"/>
        <v>100</v>
      </c>
    </row>
    <row r="19" spans="2:29" ht="27" customHeight="1">
      <c r="B19" s="107" t="s">
        <v>131</v>
      </c>
      <c r="C19" s="85">
        <v>138</v>
      </c>
      <c r="D19" s="87">
        <f t="shared" si="9"/>
        <v>8.333333333333332</v>
      </c>
      <c r="E19" s="85">
        <v>439</v>
      </c>
      <c r="F19" s="87">
        <f t="shared" si="9"/>
        <v>26.509661835748794</v>
      </c>
      <c r="G19" s="85">
        <v>640</v>
      </c>
      <c r="H19" s="87">
        <f t="shared" si="0"/>
        <v>38.64734299516908</v>
      </c>
      <c r="I19" s="85">
        <v>345</v>
      </c>
      <c r="J19" s="87">
        <f t="shared" si="1"/>
        <v>20.833333333333336</v>
      </c>
      <c r="K19" s="85">
        <v>94</v>
      </c>
      <c r="L19" s="87">
        <f t="shared" si="2"/>
        <v>5.676328502415459</v>
      </c>
      <c r="M19" s="85">
        <f t="shared" si="10"/>
        <v>1656</v>
      </c>
      <c r="N19" s="87">
        <f t="shared" si="3"/>
        <v>100</v>
      </c>
      <c r="O19" s="85">
        <v>90</v>
      </c>
      <c r="P19" s="87">
        <f t="shared" si="11"/>
        <v>5.806451612903226</v>
      </c>
      <c r="Q19" s="85">
        <v>320</v>
      </c>
      <c r="R19" s="87">
        <f t="shared" si="11"/>
        <v>20.64516129032258</v>
      </c>
      <c r="S19" s="85">
        <v>556</v>
      </c>
      <c r="T19" s="87">
        <f t="shared" si="4"/>
        <v>35.87096774193548</v>
      </c>
      <c r="U19" s="85">
        <v>425</v>
      </c>
      <c r="V19" s="87">
        <f t="shared" si="5"/>
        <v>27.419354838709676</v>
      </c>
      <c r="W19" s="85">
        <v>159</v>
      </c>
      <c r="X19" s="87">
        <f t="shared" si="6"/>
        <v>10.258064516129032</v>
      </c>
      <c r="Y19" s="85">
        <f t="shared" si="7"/>
        <v>1550</v>
      </c>
      <c r="Z19" s="87">
        <f t="shared" si="8"/>
        <v>100</v>
      </c>
      <c r="AB19" s="38">
        <f t="shared" si="12"/>
        <v>100</v>
      </c>
      <c r="AC19" s="38">
        <f t="shared" si="13"/>
        <v>100</v>
      </c>
    </row>
    <row r="20" spans="2:29" ht="27" customHeight="1">
      <c r="B20" s="107" t="s">
        <v>132</v>
      </c>
      <c r="C20" s="85">
        <v>168</v>
      </c>
      <c r="D20" s="87">
        <f t="shared" si="9"/>
        <v>9.610983981693364</v>
      </c>
      <c r="E20" s="85">
        <v>423</v>
      </c>
      <c r="F20" s="87">
        <f t="shared" si="9"/>
        <v>24.19908466819222</v>
      </c>
      <c r="G20" s="85">
        <v>672</v>
      </c>
      <c r="H20" s="87">
        <f t="shared" si="0"/>
        <v>38.443935926773456</v>
      </c>
      <c r="I20" s="85">
        <v>400</v>
      </c>
      <c r="J20" s="87">
        <f t="shared" si="1"/>
        <v>22.883295194508012</v>
      </c>
      <c r="K20" s="85">
        <v>85</v>
      </c>
      <c r="L20" s="87">
        <f t="shared" si="2"/>
        <v>4.862700228832952</v>
      </c>
      <c r="M20" s="85">
        <f t="shared" si="10"/>
        <v>1748</v>
      </c>
      <c r="N20" s="87">
        <f t="shared" si="3"/>
        <v>100</v>
      </c>
      <c r="O20" s="85">
        <v>118</v>
      </c>
      <c r="P20" s="87">
        <f t="shared" si="11"/>
        <v>7.217125382262997</v>
      </c>
      <c r="Q20" s="85">
        <v>336</v>
      </c>
      <c r="R20" s="87">
        <f t="shared" si="11"/>
        <v>20.55045871559633</v>
      </c>
      <c r="S20" s="85">
        <v>612</v>
      </c>
      <c r="T20" s="87">
        <f t="shared" si="4"/>
        <v>37.43119266055046</v>
      </c>
      <c r="U20" s="85">
        <v>444</v>
      </c>
      <c r="V20" s="87">
        <f t="shared" si="5"/>
        <v>27.155963302752294</v>
      </c>
      <c r="W20" s="85">
        <v>125</v>
      </c>
      <c r="X20" s="87">
        <f t="shared" si="6"/>
        <v>7.64525993883792</v>
      </c>
      <c r="Y20" s="85">
        <f t="shared" si="7"/>
        <v>1635</v>
      </c>
      <c r="Z20" s="87">
        <f t="shared" si="8"/>
        <v>100</v>
      </c>
      <c r="AB20" s="38">
        <f t="shared" si="12"/>
        <v>100</v>
      </c>
      <c r="AC20" s="38">
        <f t="shared" si="13"/>
        <v>100.00000000000001</v>
      </c>
    </row>
    <row r="21" spans="2:29" ht="27" customHeight="1">
      <c r="B21" s="107" t="s">
        <v>133</v>
      </c>
      <c r="C21" s="85">
        <v>76</v>
      </c>
      <c r="D21" s="87">
        <f t="shared" si="9"/>
        <v>4.531902206320812</v>
      </c>
      <c r="E21" s="85">
        <v>481</v>
      </c>
      <c r="F21" s="87">
        <f t="shared" si="9"/>
        <v>28.68217054263566</v>
      </c>
      <c r="G21" s="85">
        <v>661</v>
      </c>
      <c r="H21" s="87">
        <f t="shared" si="0"/>
        <v>39.41562313655337</v>
      </c>
      <c r="I21" s="85">
        <v>370</v>
      </c>
      <c r="J21" s="87">
        <f t="shared" si="1"/>
        <v>22.06320810971974</v>
      </c>
      <c r="K21" s="85">
        <v>89</v>
      </c>
      <c r="L21" s="87">
        <f t="shared" si="2"/>
        <v>5.307096004770424</v>
      </c>
      <c r="M21" s="85">
        <f t="shared" si="10"/>
        <v>1677</v>
      </c>
      <c r="N21" s="87">
        <f t="shared" si="3"/>
        <v>100</v>
      </c>
      <c r="O21" s="85">
        <v>92</v>
      </c>
      <c r="P21" s="87">
        <f t="shared" si="11"/>
        <v>5.320994794679005</v>
      </c>
      <c r="Q21" s="85">
        <v>391</v>
      </c>
      <c r="R21" s="87">
        <f t="shared" si="11"/>
        <v>22.614227877385773</v>
      </c>
      <c r="S21" s="85">
        <v>658</v>
      </c>
      <c r="T21" s="87">
        <f t="shared" si="4"/>
        <v>38.05668016194332</v>
      </c>
      <c r="U21" s="85">
        <v>458</v>
      </c>
      <c r="V21" s="87">
        <f t="shared" si="5"/>
        <v>26.4893001735107</v>
      </c>
      <c r="W21" s="85">
        <v>130</v>
      </c>
      <c r="X21" s="87">
        <f t="shared" si="6"/>
        <v>7.518796992481203</v>
      </c>
      <c r="Y21" s="85">
        <f t="shared" si="7"/>
        <v>1729</v>
      </c>
      <c r="Z21" s="87">
        <f t="shared" si="8"/>
        <v>100</v>
      </c>
      <c r="AB21" s="38">
        <f t="shared" si="12"/>
        <v>100.00000000000001</v>
      </c>
      <c r="AC21" s="38">
        <f t="shared" si="13"/>
        <v>100</v>
      </c>
    </row>
    <row r="22" spans="2:29" ht="27" customHeight="1">
      <c r="B22" s="107" t="s">
        <v>134</v>
      </c>
      <c r="C22" s="85">
        <v>82</v>
      </c>
      <c r="D22" s="87">
        <f aca="true" t="shared" si="14" ref="D22:F30">C22/$M22*100</f>
        <v>4.731679169070975</v>
      </c>
      <c r="E22" s="85">
        <v>427</v>
      </c>
      <c r="F22" s="87">
        <f t="shared" si="14"/>
        <v>24.63935372186959</v>
      </c>
      <c r="G22" s="85">
        <v>642</v>
      </c>
      <c r="H22" s="87">
        <f t="shared" si="0"/>
        <v>37.04558568955568</v>
      </c>
      <c r="I22" s="85">
        <v>473</v>
      </c>
      <c r="J22" s="87">
        <f t="shared" si="1"/>
        <v>27.293710328909405</v>
      </c>
      <c r="K22" s="85">
        <v>109</v>
      </c>
      <c r="L22" s="87">
        <f t="shared" si="2"/>
        <v>6.289671090594346</v>
      </c>
      <c r="M22" s="85">
        <f t="shared" si="10"/>
        <v>1733</v>
      </c>
      <c r="N22" s="87">
        <f t="shared" si="3"/>
        <v>100</v>
      </c>
      <c r="O22" s="85">
        <v>109</v>
      </c>
      <c r="P22" s="87">
        <f aca="true" t="shared" si="15" ref="P22:R30">O22/$Y22*100</f>
        <v>6.018774157923799</v>
      </c>
      <c r="Q22" s="85">
        <v>444</v>
      </c>
      <c r="R22" s="87">
        <f t="shared" si="15"/>
        <v>24.516841524019878</v>
      </c>
      <c r="S22" s="85">
        <v>634</v>
      </c>
      <c r="T22" s="87">
        <f t="shared" si="4"/>
        <v>35.00828271673109</v>
      </c>
      <c r="U22" s="85">
        <v>507</v>
      </c>
      <c r="V22" s="87">
        <f t="shared" si="5"/>
        <v>27.995582551076755</v>
      </c>
      <c r="W22" s="85">
        <v>117</v>
      </c>
      <c r="X22" s="87">
        <f t="shared" si="6"/>
        <v>6.460519050248481</v>
      </c>
      <c r="Y22" s="85">
        <f t="shared" si="7"/>
        <v>1811</v>
      </c>
      <c r="Z22" s="87">
        <f t="shared" si="8"/>
        <v>100</v>
      </c>
      <c r="AB22" s="38">
        <f t="shared" si="12"/>
        <v>100</v>
      </c>
      <c r="AC22" s="38">
        <f t="shared" si="13"/>
        <v>100</v>
      </c>
    </row>
    <row r="23" spans="2:29" ht="27" customHeight="1">
      <c r="B23" s="107" t="s">
        <v>135</v>
      </c>
      <c r="C23" s="85">
        <v>90</v>
      </c>
      <c r="D23" s="87">
        <f t="shared" si="14"/>
        <v>5.322294500295683</v>
      </c>
      <c r="E23" s="85">
        <v>484</v>
      </c>
      <c r="F23" s="87">
        <f t="shared" si="14"/>
        <v>28.622117090479005</v>
      </c>
      <c r="G23" s="85">
        <v>632</v>
      </c>
      <c r="H23" s="87">
        <f t="shared" si="0"/>
        <v>37.374334713187466</v>
      </c>
      <c r="I23" s="85">
        <v>390</v>
      </c>
      <c r="J23" s="87">
        <f t="shared" si="1"/>
        <v>23.06327616794796</v>
      </c>
      <c r="K23" s="85">
        <v>95</v>
      </c>
      <c r="L23" s="87">
        <f t="shared" si="2"/>
        <v>5.617977528089887</v>
      </c>
      <c r="M23" s="85">
        <f t="shared" si="10"/>
        <v>1691</v>
      </c>
      <c r="N23" s="87">
        <f t="shared" si="3"/>
        <v>100</v>
      </c>
      <c r="O23" s="85">
        <v>149</v>
      </c>
      <c r="P23" s="87">
        <f t="shared" si="15"/>
        <v>8.456299659477866</v>
      </c>
      <c r="Q23" s="85">
        <v>535</v>
      </c>
      <c r="R23" s="87">
        <f t="shared" si="15"/>
        <v>30.363223609534618</v>
      </c>
      <c r="S23" s="85">
        <v>585</v>
      </c>
      <c r="T23" s="87">
        <f t="shared" si="4"/>
        <v>33.20090805902384</v>
      </c>
      <c r="U23" s="85">
        <v>399</v>
      </c>
      <c r="V23" s="87">
        <f t="shared" si="5"/>
        <v>22.64472190692395</v>
      </c>
      <c r="W23" s="85">
        <v>94</v>
      </c>
      <c r="X23" s="87">
        <f t="shared" si="6"/>
        <v>5.334846765039727</v>
      </c>
      <c r="Y23" s="85">
        <f t="shared" si="7"/>
        <v>1762</v>
      </c>
      <c r="Z23" s="87">
        <f t="shared" si="8"/>
        <v>100</v>
      </c>
      <c r="AB23" s="38">
        <f t="shared" si="12"/>
        <v>100</v>
      </c>
      <c r="AC23" s="38">
        <f t="shared" si="13"/>
        <v>100</v>
      </c>
    </row>
    <row r="24" spans="2:29" ht="27" customHeight="1">
      <c r="B24" s="107" t="s">
        <v>136</v>
      </c>
      <c r="C24" s="85">
        <v>118</v>
      </c>
      <c r="D24" s="87">
        <f t="shared" si="14"/>
        <v>7.082833133253301</v>
      </c>
      <c r="E24" s="85">
        <v>376</v>
      </c>
      <c r="F24" s="87">
        <f t="shared" si="14"/>
        <v>22.56902761104442</v>
      </c>
      <c r="G24" s="85">
        <v>780</v>
      </c>
      <c r="H24" s="87">
        <f t="shared" si="0"/>
        <v>46.818727490996395</v>
      </c>
      <c r="I24" s="85">
        <v>333</v>
      </c>
      <c r="J24" s="87">
        <f t="shared" si="1"/>
        <v>19.98799519807923</v>
      </c>
      <c r="K24" s="85">
        <v>59</v>
      </c>
      <c r="L24" s="87">
        <f t="shared" si="2"/>
        <v>3.5414165666266504</v>
      </c>
      <c r="M24" s="85">
        <f t="shared" si="10"/>
        <v>1666</v>
      </c>
      <c r="N24" s="87">
        <f t="shared" si="3"/>
        <v>100</v>
      </c>
      <c r="O24" s="85">
        <v>196</v>
      </c>
      <c r="P24" s="87">
        <f t="shared" si="15"/>
        <v>11.694510739856803</v>
      </c>
      <c r="Q24" s="85">
        <v>396</v>
      </c>
      <c r="R24" s="87">
        <f t="shared" si="15"/>
        <v>23.627684964200476</v>
      </c>
      <c r="S24" s="85">
        <v>711</v>
      </c>
      <c r="T24" s="87">
        <f t="shared" si="4"/>
        <v>42.42243436754177</v>
      </c>
      <c r="U24" s="85">
        <v>309</v>
      </c>
      <c r="V24" s="87">
        <f t="shared" si="5"/>
        <v>18.43675417661098</v>
      </c>
      <c r="W24" s="85">
        <v>64</v>
      </c>
      <c r="X24" s="87">
        <f t="shared" si="6"/>
        <v>3.8186157517899764</v>
      </c>
      <c r="Y24" s="85">
        <f t="shared" si="7"/>
        <v>1676</v>
      </c>
      <c r="Z24" s="87">
        <f t="shared" si="8"/>
        <v>100</v>
      </c>
      <c r="AB24" s="38">
        <f t="shared" si="12"/>
        <v>100</v>
      </c>
      <c r="AC24" s="38">
        <f t="shared" si="13"/>
        <v>100</v>
      </c>
    </row>
    <row r="25" spans="2:29" ht="27" customHeight="1">
      <c r="B25" s="107" t="s">
        <v>137</v>
      </c>
      <c r="C25" s="85">
        <v>122</v>
      </c>
      <c r="D25" s="87">
        <f t="shared" si="14"/>
        <v>7.5401730531520395</v>
      </c>
      <c r="E25" s="85">
        <v>485</v>
      </c>
      <c r="F25" s="87">
        <f t="shared" si="14"/>
        <v>29.975278121137205</v>
      </c>
      <c r="G25" s="85">
        <v>608</v>
      </c>
      <c r="H25" s="87">
        <f t="shared" si="0"/>
        <v>37.57725587144623</v>
      </c>
      <c r="I25" s="85">
        <v>323</v>
      </c>
      <c r="J25" s="87">
        <f t="shared" si="1"/>
        <v>19.962917181705812</v>
      </c>
      <c r="K25" s="85">
        <v>80</v>
      </c>
      <c r="L25" s="87">
        <f t="shared" si="2"/>
        <v>4.944375772558715</v>
      </c>
      <c r="M25" s="85">
        <f t="shared" si="10"/>
        <v>1618</v>
      </c>
      <c r="N25" s="87">
        <f t="shared" si="3"/>
        <v>100</v>
      </c>
      <c r="O25" s="85">
        <v>149</v>
      </c>
      <c r="P25" s="87">
        <f t="shared" si="15"/>
        <v>8.827014218009479</v>
      </c>
      <c r="Q25" s="85">
        <v>501</v>
      </c>
      <c r="R25" s="87">
        <f t="shared" si="15"/>
        <v>29.68009478672986</v>
      </c>
      <c r="S25" s="85">
        <v>596</v>
      </c>
      <c r="T25" s="87">
        <f t="shared" si="4"/>
        <v>35.308056872037916</v>
      </c>
      <c r="U25" s="85">
        <v>354</v>
      </c>
      <c r="V25" s="87">
        <f t="shared" si="5"/>
        <v>20.971563981042653</v>
      </c>
      <c r="W25" s="85">
        <v>88</v>
      </c>
      <c r="X25" s="87">
        <f t="shared" si="6"/>
        <v>5.213270142180095</v>
      </c>
      <c r="Y25" s="85">
        <f t="shared" si="7"/>
        <v>1688</v>
      </c>
      <c r="Z25" s="87">
        <f t="shared" si="8"/>
        <v>100</v>
      </c>
      <c r="AB25" s="38">
        <f t="shared" si="12"/>
        <v>100</v>
      </c>
      <c r="AC25" s="38">
        <f t="shared" si="13"/>
        <v>100</v>
      </c>
    </row>
    <row r="26" spans="2:29" ht="27" customHeight="1">
      <c r="B26" s="107" t="s">
        <v>138</v>
      </c>
      <c r="C26" s="85">
        <v>110</v>
      </c>
      <c r="D26" s="87">
        <f t="shared" si="14"/>
        <v>7.28476821192053</v>
      </c>
      <c r="E26" s="85">
        <v>435</v>
      </c>
      <c r="F26" s="87">
        <f t="shared" si="14"/>
        <v>28.807947019867548</v>
      </c>
      <c r="G26" s="85">
        <v>582</v>
      </c>
      <c r="H26" s="87">
        <f t="shared" si="0"/>
        <v>38.54304635761589</v>
      </c>
      <c r="I26" s="85">
        <v>303</v>
      </c>
      <c r="J26" s="87">
        <f t="shared" si="1"/>
        <v>20.066225165562916</v>
      </c>
      <c r="K26" s="85">
        <v>80</v>
      </c>
      <c r="L26" s="87">
        <f t="shared" si="2"/>
        <v>5.298013245033113</v>
      </c>
      <c r="M26" s="85">
        <f t="shared" si="10"/>
        <v>1510</v>
      </c>
      <c r="N26" s="87">
        <f t="shared" si="3"/>
        <v>100</v>
      </c>
      <c r="O26" s="85">
        <v>132</v>
      </c>
      <c r="P26" s="87">
        <f t="shared" si="15"/>
        <v>8.098159509202455</v>
      </c>
      <c r="Q26" s="85">
        <v>487</v>
      </c>
      <c r="R26" s="87">
        <f t="shared" si="15"/>
        <v>29.87730061349693</v>
      </c>
      <c r="S26" s="85">
        <v>616</v>
      </c>
      <c r="T26" s="87">
        <f t="shared" si="4"/>
        <v>37.79141104294478</v>
      </c>
      <c r="U26" s="85">
        <v>315</v>
      </c>
      <c r="V26" s="87">
        <f t="shared" si="5"/>
        <v>19.32515337423313</v>
      </c>
      <c r="W26" s="85">
        <v>80</v>
      </c>
      <c r="X26" s="87">
        <f t="shared" si="6"/>
        <v>4.9079754601226995</v>
      </c>
      <c r="Y26" s="85">
        <f t="shared" si="7"/>
        <v>1630</v>
      </c>
      <c r="Z26" s="87">
        <f t="shared" si="8"/>
        <v>100</v>
      </c>
      <c r="AB26" s="38">
        <f t="shared" si="12"/>
        <v>100</v>
      </c>
      <c r="AC26" s="38">
        <f t="shared" si="13"/>
        <v>100</v>
      </c>
    </row>
    <row r="27" spans="2:29" ht="27" customHeight="1">
      <c r="B27" s="107" t="s">
        <v>139</v>
      </c>
      <c r="C27" s="85">
        <v>139</v>
      </c>
      <c r="D27" s="87">
        <f t="shared" si="14"/>
        <v>8.742138364779874</v>
      </c>
      <c r="E27" s="85">
        <v>528</v>
      </c>
      <c r="F27" s="87">
        <f t="shared" si="14"/>
        <v>33.20754716981132</v>
      </c>
      <c r="G27" s="85">
        <v>625</v>
      </c>
      <c r="H27" s="87">
        <f t="shared" si="0"/>
        <v>39.308176100628934</v>
      </c>
      <c r="I27" s="85">
        <v>222</v>
      </c>
      <c r="J27" s="87">
        <f t="shared" si="1"/>
        <v>13.962264150943396</v>
      </c>
      <c r="K27" s="85">
        <v>76</v>
      </c>
      <c r="L27" s="87">
        <f t="shared" si="2"/>
        <v>4.779874213836479</v>
      </c>
      <c r="M27" s="85">
        <f t="shared" si="10"/>
        <v>1590</v>
      </c>
      <c r="N27" s="87">
        <f t="shared" si="3"/>
        <v>100</v>
      </c>
      <c r="O27" s="85">
        <v>165</v>
      </c>
      <c r="P27" s="87">
        <f t="shared" si="15"/>
        <v>9.671746776084408</v>
      </c>
      <c r="Q27" s="85">
        <v>617</v>
      </c>
      <c r="R27" s="87">
        <f t="shared" si="15"/>
        <v>36.16647127784291</v>
      </c>
      <c r="S27" s="85">
        <v>620</v>
      </c>
      <c r="T27" s="87">
        <f t="shared" si="4"/>
        <v>36.34232121922626</v>
      </c>
      <c r="U27" s="85">
        <v>253</v>
      </c>
      <c r="V27" s="87">
        <f t="shared" si="5"/>
        <v>14.830011723329426</v>
      </c>
      <c r="W27" s="85">
        <v>51</v>
      </c>
      <c r="X27" s="87">
        <f t="shared" si="6"/>
        <v>2.9894490035169987</v>
      </c>
      <c r="Y27" s="85">
        <f t="shared" si="7"/>
        <v>1706</v>
      </c>
      <c r="Z27" s="87">
        <f t="shared" si="8"/>
        <v>100</v>
      </c>
      <c r="AB27" s="38">
        <f t="shared" si="12"/>
        <v>100.00000000000001</v>
      </c>
      <c r="AC27" s="38">
        <f t="shared" si="13"/>
        <v>100</v>
      </c>
    </row>
    <row r="28" spans="2:29" ht="27" customHeight="1">
      <c r="B28" s="106" t="s">
        <v>140</v>
      </c>
      <c r="C28" s="85">
        <v>117</v>
      </c>
      <c r="D28" s="87">
        <f t="shared" si="14"/>
        <v>12.446808510638299</v>
      </c>
      <c r="E28" s="85">
        <v>361</v>
      </c>
      <c r="F28" s="87">
        <f t="shared" si="14"/>
        <v>38.40425531914894</v>
      </c>
      <c r="G28" s="85">
        <v>318</v>
      </c>
      <c r="H28" s="87">
        <f t="shared" si="0"/>
        <v>33.829787234042556</v>
      </c>
      <c r="I28" s="85">
        <v>123</v>
      </c>
      <c r="J28" s="87">
        <f t="shared" si="1"/>
        <v>13.085106382978722</v>
      </c>
      <c r="K28" s="85">
        <v>21</v>
      </c>
      <c r="L28" s="87">
        <f t="shared" si="2"/>
        <v>2.2340425531914896</v>
      </c>
      <c r="M28" s="85">
        <f t="shared" si="10"/>
        <v>940</v>
      </c>
      <c r="N28" s="87">
        <f t="shared" si="3"/>
        <v>100</v>
      </c>
      <c r="O28" s="85">
        <v>99</v>
      </c>
      <c r="P28" s="87">
        <f t="shared" si="15"/>
        <v>10.53191489361702</v>
      </c>
      <c r="Q28" s="85">
        <v>311</v>
      </c>
      <c r="R28" s="87">
        <f t="shared" si="15"/>
        <v>33.08510638297872</v>
      </c>
      <c r="S28" s="85">
        <v>341</v>
      </c>
      <c r="T28" s="87">
        <f t="shared" si="4"/>
        <v>36.27659574468085</v>
      </c>
      <c r="U28" s="85">
        <v>161</v>
      </c>
      <c r="V28" s="87">
        <f t="shared" si="5"/>
        <v>17.127659574468083</v>
      </c>
      <c r="W28" s="85">
        <v>28</v>
      </c>
      <c r="X28" s="87">
        <f t="shared" si="6"/>
        <v>2.9787234042553195</v>
      </c>
      <c r="Y28" s="85">
        <f t="shared" si="7"/>
        <v>940</v>
      </c>
      <c r="Z28" s="87">
        <f t="shared" si="8"/>
        <v>100</v>
      </c>
      <c r="AB28" s="38">
        <f t="shared" si="12"/>
        <v>100</v>
      </c>
      <c r="AC28" s="38">
        <f t="shared" si="13"/>
        <v>99.99999999999999</v>
      </c>
    </row>
    <row r="29" spans="2:29" ht="27" customHeight="1">
      <c r="B29" s="107" t="s">
        <v>141</v>
      </c>
      <c r="C29" s="85">
        <v>109</v>
      </c>
      <c r="D29" s="87">
        <f t="shared" si="14"/>
        <v>11.595744680851064</v>
      </c>
      <c r="E29" s="85">
        <v>314</v>
      </c>
      <c r="F29" s="87">
        <f t="shared" si="14"/>
        <v>33.40425531914894</v>
      </c>
      <c r="G29" s="85">
        <v>343</v>
      </c>
      <c r="H29" s="87">
        <f t="shared" si="0"/>
        <v>36.48936170212766</v>
      </c>
      <c r="I29" s="85">
        <v>144</v>
      </c>
      <c r="J29" s="87">
        <f t="shared" si="1"/>
        <v>15.319148936170212</v>
      </c>
      <c r="K29" s="85">
        <v>30</v>
      </c>
      <c r="L29" s="87">
        <f t="shared" si="2"/>
        <v>3.1914893617021276</v>
      </c>
      <c r="M29" s="85">
        <f t="shared" si="10"/>
        <v>940</v>
      </c>
      <c r="N29" s="87">
        <f t="shared" si="3"/>
        <v>100</v>
      </c>
      <c r="O29" s="85">
        <v>74</v>
      </c>
      <c r="P29" s="87">
        <f t="shared" si="15"/>
        <v>7.982740021574973</v>
      </c>
      <c r="Q29" s="85">
        <v>291</v>
      </c>
      <c r="R29" s="87">
        <f t="shared" si="15"/>
        <v>31.3915857605178</v>
      </c>
      <c r="S29" s="85">
        <v>356</v>
      </c>
      <c r="T29" s="87">
        <f t="shared" si="4"/>
        <v>38.403451995685</v>
      </c>
      <c r="U29" s="85">
        <v>169</v>
      </c>
      <c r="V29" s="87">
        <f t="shared" si="5"/>
        <v>18.230852211434737</v>
      </c>
      <c r="W29" s="85">
        <v>37</v>
      </c>
      <c r="X29" s="87">
        <f t="shared" si="6"/>
        <v>3.9913700107874863</v>
      </c>
      <c r="Y29" s="85">
        <f t="shared" si="7"/>
        <v>927</v>
      </c>
      <c r="Z29" s="87">
        <f t="shared" si="8"/>
        <v>100</v>
      </c>
      <c r="AB29" s="38">
        <f t="shared" si="12"/>
        <v>100</v>
      </c>
      <c r="AC29" s="38">
        <f t="shared" si="13"/>
        <v>100</v>
      </c>
    </row>
    <row r="30" spans="2:29" ht="27" customHeight="1">
      <c r="B30" s="108" t="s">
        <v>142</v>
      </c>
      <c r="C30" s="97">
        <v>87</v>
      </c>
      <c r="D30" s="96">
        <f t="shared" si="14"/>
        <v>10.943396226415095</v>
      </c>
      <c r="E30" s="97">
        <v>281</v>
      </c>
      <c r="F30" s="96">
        <f t="shared" si="14"/>
        <v>35.34591194968553</v>
      </c>
      <c r="G30" s="97">
        <v>280</v>
      </c>
      <c r="H30" s="96">
        <f t="shared" si="0"/>
        <v>35.22012578616352</v>
      </c>
      <c r="I30" s="97">
        <v>116</v>
      </c>
      <c r="J30" s="96">
        <f t="shared" si="1"/>
        <v>14.59119496855346</v>
      </c>
      <c r="K30" s="97">
        <v>31</v>
      </c>
      <c r="L30" s="96">
        <f t="shared" si="2"/>
        <v>3.89937106918239</v>
      </c>
      <c r="M30" s="97">
        <f t="shared" si="10"/>
        <v>795</v>
      </c>
      <c r="N30" s="96">
        <f t="shared" si="3"/>
        <v>100</v>
      </c>
      <c r="O30" s="97">
        <v>45</v>
      </c>
      <c r="P30" s="96">
        <f t="shared" si="15"/>
        <v>6.293706293706294</v>
      </c>
      <c r="Q30" s="97">
        <v>217</v>
      </c>
      <c r="R30" s="96">
        <f t="shared" si="15"/>
        <v>30.349650349650346</v>
      </c>
      <c r="S30" s="97">
        <v>282</v>
      </c>
      <c r="T30" s="96">
        <f t="shared" si="4"/>
        <v>39.44055944055944</v>
      </c>
      <c r="U30" s="97">
        <v>151</v>
      </c>
      <c r="V30" s="96">
        <f t="shared" si="5"/>
        <v>21.11888111888112</v>
      </c>
      <c r="W30" s="97">
        <v>20</v>
      </c>
      <c r="X30" s="96">
        <f t="shared" si="6"/>
        <v>2.797202797202797</v>
      </c>
      <c r="Y30" s="97">
        <f t="shared" si="7"/>
        <v>715</v>
      </c>
      <c r="Z30" s="96">
        <f t="shared" si="8"/>
        <v>100</v>
      </c>
      <c r="AB30" s="38">
        <f t="shared" si="12"/>
        <v>100</v>
      </c>
      <c r="AC30" s="38">
        <f t="shared" si="13"/>
        <v>100</v>
      </c>
    </row>
    <row r="32" spans="10:26" ht="27" customHeight="1">
      <c r="J32" s="75"/>
      <c r="K32" s="80"/>
      <c r="L32" s="75"/>
      <c r="M32" s="80"/>
      <c r="N32" s="75"/>
      <c r="O32" s="80"/>
      <c r="P32" s="75"/>
      <c r="Q32" s="80"/>
      <c r="R32" s="75"/>
      <c r="S32" s="80"/>
      <c r="T32" s="75"/>
      <c r="U32" s="80"/>
      <c r="V32" s="75"/>
      <c r="W32" s="80"/>
      <c r="X32" s="75"/>
      <c r="Y32" s="80"/>
      <c r="Z32" s="75"/>
    </row>
    <row r="33" spans="3:26" ht="27" customHeight="1">
      <c r="C33" s="80"/>
      <c r="D33" s="75"/>
      <c r="E33" s="80"/>
      <c r="F33" s="75"/>
      <c r="G33" s="80"/>
      <c r="H33" s="75"/>
      <c r="I33" s="80"/>
      <c r="J33" s="75"/>
      <c r="K33" s="80"/>
      <c r="L33" s="75"/>
      <c r="M33" s="80"/>
      <c r="N33" s="75"/>
      <c r="O33" s="80"/>
      <c r="P33" s="75"/>
      <c r="Q33" s="80"/>
      <c r="R33" s="75"/>
      <c r="S33" s="80"/>
      <c r="T33" s="75"/>
      <c r="U33" s="80"/>
      <c r="V33" s="75"/>
      <c r="W33" s="80"/>
      <c r="X33" s="75"/>
      <c r="Y33" s="80"/>
      <c r="Z33" s="75"/>
    </row>
    <row r="34" spans="3:26" ht="27" customHeight="1">
      <c r="C34" s="80"/>
      <c r="D34" s="75"/>
      <c r="E34" s="80"/>
      <c r="F34" s="75"/>
      <c r="G34" s="80"/>
      <c r="H34" s="75"/>
      <c r="I34" s="80"/>
      <c r="J34" s="75"/>
      <c r="K34" s="80"/>
      <c r="L34" s="75"/>
      <c r="M34" s="80"/>
      <c r="N34" s="75"/>
      <c r="O34" s="80"/>
      <c r="P34" s="75"/>
      <c r="Q34" s="80"/>
      <c r="R34" s="75"/>
      <c r="S34" s="80"/>
      <c r="T34" s="75"/>
      <c r="U34" s="80"/>
      <c r="V34" s="75"/>
      <c r="W34" s="80"/>
      <c r="X34" s="75"/>
      <c r="Y34" s="80"/>
      <c r="Z34" s="75"/>
    </row>
    <row r="35" spans="3:26" ht="27" customHeight="1">
      <c r="C35" s="80"/>
      <c r="D35" s="75"/>
      <c r="E35" s="80"/>
      <c r="F35" s="75"/>
      <c r="G35" s="80"/>
      <c r="H35" s="75"/>
      <c r="I35" s="80"/>
      <c r="J35" s="75"/>
      <c r="K35" s="80"/>
      <c r="L35" s="75"/>
      <c r="M35" s="80"/>
      <c r="N35" s="75"/>
      <c r="O35" s="80"/>
      <c r="P35" s="75"/>
      <c r="Q35" s="80"/>
      <c r="R35" s="75"/>
      <c r="S35" s="80"/>
      <c r="T35" s="75"/>
      <c r="U35" s="80"/>
      <c r="V35" s="75"/>
      <c r="W35" s="80"/>
      <c r="X35" s="75"/>
      <c r="Y35" s="80"/>
      <c r="Z35" s="75"/>
    </row>
    <row r="36" spans="3:26" ht="27" customHeight="1">
      <c r="C36" s="80"/>
      <c r="D36" s="75"/>
      <c r="E36" s="80"/>
      <c r="F36" s="75"/>
      <c r="G36" s="80"/>
      <c r="H36" s="75"/>
      <c r="I36" s="80"/>
      <c r="J36" s="75"/>
      <c r="K36" s="80"/>
      <c r="L36" s="75"/>
      <c r="M36" s="80"/>
      <c r="N36" s="75"/>
      <c r="O36" s="80"/>
      <c r="P36" s="75"/>
      <c r="Q36" s="80"/>
      <c r="R36" s="75"/>
      <c r="S36" s="80"/>
      <c r="T36" s="75"/>
      <c r="U36" s="80"/>
      <c r="V36" s="75"/>
      <c r="W36" s="80"/>
      <c r="X36" s="75"/>
      <c r="Y36" s="80"/>
      <c r="Z36" s="75"/>
    </row>
    <row r="37" spans="3:26" ht="27" customHeight="1">
      <c r="C37" s="80"/>
      <c r="D37" s="75"/>
      <c r="E37" s="80"/>
      <c r="F37" s="75"/>
      <c r="G37" s="80"/>
      <c r="H37" s="75"/>
      <c r="I37" s="80"/>
      <c r="J37" s="75"/>
      <c r="K37" s="80"/>
      <c r="L37" s="75"/>
      <c r="M37" s="80"/>
      <c r="N37" s="75"/>
      <c r="O37" s="80"/>
      <c r="P37" s="75"/>
      <c r="Q37" s="80"/>
      <c r="R37" s="75"/>
      <c r="S37" s="80"/>
      <c r="T37" s="75"/>
      <c r="U37" s="80"/>
      <c r="V37" s="75"/>
      <c r="W37" s="80"/>
      <c r="X37" s="75"/>
      <c r="Y37" s="80"/>
      <c r="Z37" s="75"/>
    </row>
    <row r="38" spans="3:26" ht="27" customHeight="1">
      <c r="C38" s="80"/>
      <c r="D38" s="75"/>
      <c r="E38" s="80"/>
      <c r="F38" s="75"/>
      <c r="G38" s="80"/>
      <c r="H38" s="75"/>
      <c r="I38" s="80"/>
      <c r="J38" s="75"/>
      <c r="K38" s="80"/>
      <c r="L38" s="75"/>
      <c r="M38" s="80"/>
      <c r="N38" s="75"/>
      <c r="O38" s="80"/>
      <c r="P38" s="75"/>
      <c r="Q38" s="80"/>
      <c r="R38" s="75"/>
      <c r="S38" s="80"/>
      <c r="T38" s="75"/>
      <c r="U38" s="80"/>
      <c r="V38" s="75"/>
      <c r="W38" s="80"/>
      <c r="X38" s="75"/>
      <c r="Y38" s="80"/>
      <c r="Z38" s="75"/>
    </row>
    <row r="39" spans="3:26" ht="27" customHeight="1">
      <c r="C39" s="80"/>
      <c r="D39" s="75"/>
      <c r="E39" s="80"/>
      <c r="F39" s="75"/>
      <c r="G39" s="80"/>
      <c r="H39" s="75"/>
      <c r="I39" s="80"/>
      <c r="J39" s="75"/>
      <c r="K39" s="80"/>
      <c r="L39" s="75"/>
      <c r="M39" s="80"/>
      <c r="N39" s="75"/>
      <c r="O39" s="80"/>
      <c r="P39" s="75"/>
      <c r="Q39" s="80"/>
      <c r="R39" s="75"/>
      <c r="S39" s="80"/>
      <c r="T39" s="75"/>
      <c r="U39" s="80"/>
      <c r="V39" s="75"/>
      <c r="W39" s="80"/>
      <c r="X39" s="75"/>
      <c r="Y39" s="80"/>
      <c r="Z39" s="75"/>
    </row>
    <row r="40" spans="3:26" ht="27" customHeight="1">
      <c r="C40" s="80"/>
      <c r="D40" s="75"/>
      <c r="E40" s="80"/>
      <c r="F40" s="75"/>
      <c r="G40" s="80"/>
      <c r="H40" s="75"/>
      <c r="I40" s="80"/>
      <c r="J40" s="75"/>
      <c r="K40" s="80"/>
      <c r="L40" s="75"/>
      <c r="M40" s="80"/>
      <c r="N40" s="75"/>
      <c r="O40" s="80"/>
      <c r="P40" s="75"/>
      <c r="Q40" s="80"/>
      <c r="R40" s="75"/>
      <c r="S40" s="80"/>
      <c r="T40" s="75"/>
      <c r="U40" s="80"/>
      <c r="V40" s="75"/>
      <c r="W40" s="80"/>
      <c r="X40" s="75"/>
      <c r="Y40" s="80"/>
      <c r="Z40" s="75"/>
    </row>
    <row r="41" spans="3:26" ht="27" customHeight="1">
      <c r="C41" s="80"/>
      <c r="D41" s="75"/>
      <c r="E41" s="80"/>
      <c r="F41" s="75"/>
      <c r="G41" s="80"/>
      <c r="H41" s="75"/>
      <c r="I41" s="80"/>
      <c r="J41" s="75"/>
      <c r="K41" s="80"/>
      <c r="L41" s="75"/>
      <c r="M41" s="80"/>
      <c r="N41" s="75"/>
      <c r="O41" s="80"/>
      <c r="P41" s="75"/>
      <c r="Q41" s="80"/>
      <c r="R41" s="75"/>
      <c r="S41" s="80"/>
      <c r="T41" s="75"/>
      <c r="U41" s="80"/>
      <c r="V41" s="75"/>
      <c r="W41" s="80"/>
      <c r="X41" s="75"/>
      <c r="Y41" s="80"/>
      <c r="Z41" s="75"/>
    </row>
    <row r="42" spans="3:26" ht="27" customHeight="1">
      <c r="C42" s="80"/>
      <c r="D42" s="75"/>
      <c r="E42" s="80"/>
      <c r="F42" s="75"/>
      <c r="G42" s="80"/>
      <c r="H42" s="75"/>
      <c r="I42" s="80"/>
      <c r="J42" s="75"/>
      <c r="K42" s="80"/>
      <c r="L42" s="75"/>
      <c r="M42" s="80"/>
      <c r="N42" s="75"/>
      <c r="O42" s="80"/>
      <c r="P42" s="75"/>
      <c r="Q42" s="80"/>
      <c r="R42" s="75"/>
      <c r="S42" s="80"/>
      <c r="T42" s="75"/>
      <c r="U42" s="80"/>
      <c r="V42" s="75"/>
      <c r="W42" s="80"/>
      <c r="X42" s="75"/>
      <c r="Y42" s="80"/>
      <c r="Z42" s="75"/>
    </row>
    <row r="43" spans="3:26" ht="27" customHeight="1">
      <c r="C43" s="80"/>
      <c r="D43" s="75"/>
      <c r="E43" s="80"/>
      <c r="F43" s="75"/>
      <c r="G43" s="80"/>
      <c r="H43" s="75"/>
      <c r="I43" s="80"/>
      <c r="J43" s="75"/>
      <c r="K43" s="80"/>
      <c r="L43" s="75"/>
      <c r="M43" s="80"/>
      <c r="N43" s="75"/>
      <c r="O43" s="80"/>
      <c r="P43" s="75"/>
      <c r="Q43" s="80"/>
      <c r="R43" s="75"/>
      <c r="S43" s="80"/>
      <c r="T43" s="75"/>
      <c r="U43" s="80"/>
      <c r="V43" s="75"/>
      <c r="W43" s="80"/>
      <c r="X43" s="75"/>
      <c r="Y43" s="80"/>
      <c r="Z43" s="75"/>
    </row>
    <row r="44" spans="3:26" ht="27" customHeight="1">
      <c r="C44" s="80"/>
      <c r="D44" s="75"/>
      <c r="E44" s="80"/>
      <c r="F44" s="75"/>
      <c r="G44" s="80"/>
      <c r="H44" s="75"/>
      <c r="I44" s="80"/>
      <c r="J44" s="75"/>
      <c r="K44" s="80"/>
      <c r="L44" s="75"/>
      <c r="M44" s="80"/>
      <c r="N44" s="75"/>
      <c r="O44" s="80"/>
      <c r="P44" s="75"/>
      <c r="Q44" s="80"/>
      <c r="R44" s="75"/>
      <c r="S44" s="80"/>
      <c r="T44" s="75"/>
      <c r="U44" s="80"/>
      <c r="V44" s="75"/>
      <c r="W44" s="80"/>
      <c r="X44" s="75"/>
      <c r="Y44" s="80"/>
      <c r="Z44" s="75"/>
    </row>
    <row r="45" spans="3:26" ht="27" customHeight="1">
      <c r="C45" s="80"/>
      <c r="D45" s="75"/>
      <c r="E45" s="80"/>
      <c r="F45" s="75"/>
      <c r="G45" s="80"/>
      <c r="H45" s="75"/>
      <c r="I45" s="80"/>
      <c r="J45" s="75"/>
      <c r="K45" s="80"/>
      <c r="L45" s="75"/>
      <c r="M45" s="80"/>
      <c r="N45" s="75"/>
      <c r="O45" s="80"/>
      <c r="P45" s="75"/>
      <c r="Q45" s="80"/>
      <c r="R45" s="75"/>
      <c r="S45" s="80"/>
      <c r="T45" s="75"/>
      <c r="U45" s="80"/>
      <c r="V45" s="75"/>
      <c r="W45" s="80"/>
      <c r="X45" s="75"/>
      <c r="Y45" s="80"/>
      <c r="Z45" s="75"/>
    </row>
    <row r="46" spans="3:26" ht="27" customHeight="1">
      <c r="C46" s="80"/>
      <c r="D46" s="75"/>
      <c r="E46" s="80"/>
      <c r="F46" s="75"/>
      <c r="G46" s="80"/>
      <c r="H46" s="75"/>
      <c r="I46" s="80"/>
      <c r="J46" s="75"/>
      <c r="K46" s="80"/>
      <c r="L46" s="75"/>
      <c r="M46" s="80"/>
      <c r="N46" s="75"/>
      <c r="O46" s="80"/>
      <c r="P46" s="75"/>
      <c r="Q46" s="80"/>
      <c r="R46" s="75"/>
      <c r="S46" s="80"/>
      <c r="T46" s="75"/>
      <c r="U46" s="80"/>
      <c r="V46" s="75"/>
      <c r="W46" s="80"/>
      <c r="X46" s="75"/>
      <c r="Y46" s="80"/>
      <c r="Z46" s="75"/>
    </row>
    <row r="47" spans="3:26" ht="27" customHeight="1">
      <c r="C47" s="80"/>
      <c r="D47" s="75"/>
      <c r="E47" s="80"/>
      <c r="F47" s="75"/>
      <c r="G47" s="80"/>
      <c r="H47" s="75"/>
      <c r="I47" s="80"/>
      <c r="J47" s="75"/>
      <c r="K47" s="80"/>
      <c r="L47" s="75"/>
      <c r="M47" s="80"/>
      <c r="N47" s="75"/>
      <c r="O47" s="80"/>
      <c r="P47" s="75"/>
      <c r="Q47" s="80"/>
      <c r="R47" s="75"/>
      <c r="S47" s="80"/>
      <c r="T47" s="75"/>
      <c r="U47" s="80"/>
      <c r="V47" s="75"/>
      <c r="W47" s="80"/>
      <c r="X47" s="75"/>
      <c r="Y47" s="80"/>
      <c r="Z47" s="75"/>
    </row>
    <row r="48" spans="3:26" ht="27" customHeight="1">
      <c r="C48" s="80"/>
      <c r="D48" s="75"/>
      <c r="E48" s="80"/>
      <c r="F48" s="75"/>
      <c r="G48" s="80"/>
      <c r="H48" s="75"/>
      <c r="I48" s="80"/>
      <c r="J48" s="75"/>
      <c r="K48" s="80"/>
      <c r="L48" s="75"/>
      <c r="M48" s="80"/>
      <c r="N48" s="75"/>
      <c r="O48" s="80"/>
      <c r="P48" s="75"/>
      <c r="Q48" s="80"/>
      <c r="R48" s="75"/>
      <c r="S48" s="80"/>
      <c r="T48" s="75"/>
      <c r="U48" s="80"/>
      <c r="V48" s="75"/>
      <c r="W48" s="80"/>
      <c r="X48" s="75"/>
      <c r="Y48" s="80"/>
      <c r="Z48" s="75"/>
    </row>
    <row r="49" spans="3:26" ht="27" customHeight="1">
      <c r="C49" s="80"/>
      <c r="D49" s="75"/>
      <c r="E49" s="80"/>
      <c r="F49" s="75"/>
      <c r="G49" s="80"/>
      <c r="H49" s="75"/>
      <c r="I49" s="80"/>
      <c r="J49" s="75"/>
      <c r="K49" s="80"/>
      <c r="L49" s="75"/>
      <c r="M49" s="80"/>
      <c r="N49" s="75"/>
      <c r="O49" s="80"/>
      <c r="P49" s="75"/>
      <c r="Q49" s="80"/>
      <c r="R49" s="75"/>
      <c r="S49" s="80"/>
      <c r="T49" s="75"/>
      <c r="U49" s="80"/>
      <c r="V49" s="75"/>
      <c r="W49" s="80"/>
      <c r="X49" s="75"/>
      <c r="Y49" s="80"/>
      <c r="Z49" s="75"/>
    </row>
    <row r="50" spans="3:26" ht="27" customHeight="1">
      <c r="C50" s="80"/>
      <c r="D50" s="75"/>
      <c r="E50" s="80"/>
      <c r="F50" s="75"/>
      <c r="G50" s="80"/>
      <c r="H50" s="75"/>
      <c r="I50" s="80"/>
      <c r="J50" s="75"/>
      <c r="K50" s="80"/>
      <c r="L50" s="75"/>
      <c r="M50" s="80"/>
      <c r="N50" s="75"/>
      <c r="O50" s="80"/>
      <c r="P50" s="75"/>
      <c r="Q50" s="80"/>
      <c r="R50" s="75"/>
      <c r="S50" s="80"/>
      <c r="T50" s="75"/>
      <c r="U50" s="80"/>
      <c r="V50" s="75"/>
      <c r="W50" s="80"/>
      <c r="X50" s="75"/>
      <c r="Y50" s="80"/>
      <c r="Z50" s="75"/>
    </row>
    <row r="51" spans="3:26" ht="27" customHeight="1">
      <c r="C51" s="80"/>
      <c r="D51" s="75"/>
      <c r="E51" s="80"/>
      <c r="F51" s="75"/>
      <c r="G51" s="80"/>
      <c r="H51" s="75"/>
      <c r="I51" s="80"/>
      <c r="J51" s="75"/>
      <c r="K51" s="80"/>
      <c r="L51" s="75"/>
      <c r="M51" s="80"/>
      <c r="N51" s="75"/>
      <c r="O51" s="80"/>
      <c r="P51" s="75"/>
      <c r="Q51" s="80"/>
      <c r="R51" s="75"/>
      <c r="S51" s="80"/>
      <c r="T51" s="75"/>
      <c r="U51" s="80"/>
      <c r="V51" s="75"/>
      <c r="W51" s="80"/>
      <c r="X51" s="75"/>
      <c r="Y51" s="80"/>
      <c r="Z51" s="75"/>
    </row>
    <row r="52" spans="3:26" ht="27" customHeight="1">
      <c r="C52" s="80"/>
      <c r="D52" s="75"/>
      <c r="E52" s="80"/>
      <c r="F52" s="75"/>
      <c r="G52" s="80"/>
      <c r="H52" s="75"/>
      <c r="I52" s="80"/>
      <c r="J52" s="75"/>
      <c r="K52" s="80"/>
      <c r="L52" s="75"/>
      <c r="M52" s="80"/>
      <c r="N52" s="75"/>
      <c r="O52" s="80"/>
      <c r="P52" s="75"/>
      <c r="Q52" s="80"/>
      <c r="R52" s="75"/>
      <c r="S52" s="80"/>
      <c r="T52" s="75"/>
      <c r="U52" s="80"/>
      <c r="V52" s="75"/>
      <c r="W52" s="80"/>
      <c r="X52" s="75"/>
      <c r="Y52" s="80"/>
      <c r="Z52" s="75"/>
    </row>
    <row r="53" spans="3:26" ht="27" customHeight="1">
      <c r="C53" s="80"/>
      <c r="D53" s="75"/>
      <c r="E53" s="80"/>
      <c r="F53" s="75"/>
      <c r="G53" s="80"/>
      <c r="H53" s="75"/>
      <c r="I53" s="80"/>
      <c r="J53" s="75"/>
      <c r="K53" s="80"/>
      <c r="L53" s="75"/>
      <c r="M53" s="80"/>
      <c r="N53" s="75"/>
      <c r="O53" s="80"/>
      <c r="P53" s="75"/>
      <c r="Q53" s="80"/>
      <c r="R53" s="75"/>
      <c r="S53" s="80"/>
      <c r="T53" s="75"/>
      <c r="U53" s="80"/>
      <c r="V53" s="75"/>
      <c r="W53" s="80"/>
      <c r="X53" s="75"/>
      <c r="Y53" s="80"/>
      <c r="Z53" s="75"/>
    </row>
    <row r="54" spans="3:26" ht="27" customHeight="1">
      <c r="C54" s="80"/>
      <c r="D54" s="75"/>
      <c r="E54" s="80"/>
      <c r="F54" s="75"/>
      <c r="G54" s="80"/>
      <c r="H54" s="75"/>
      <c r="I54" s="80"/>
      <c r="J54" s="75"/>
      <c r="K54" s="80"/>
      <c r="L54" s="75"/>
      <c r="M54" s="80"/>
      <c r="N54" s="75"/>
      <c r="O54" s="80"/>
      <c r="P54" s="75"/>
      <c r="Q54" s="80"/>
      <c r="R54" s="75"/>
      <c r="S54" s="80"/>
      <c r="T54" s="75"/>
      <c r="U54" s="80"/>
      <c r="V54" s="75"/>
      <c r="W54" s="80"/>
      <c r="X54" s="75"/>
      <c r="Y54" s="80"/>
      <c r="Z54" s="75"/>
    </row>
    <row r="55" spans="3:26" ht="27" customHeight="1">
      <c r="C55" s="80"/>
      <c r="D55" s="75"/>
      <c r="E55" s="80"/>
      <c r="F55" s="75"/>
      <c r="G55" s="80"/>
      <c r="H55" s="75"/>
      <c r="I55" s="80"/>
      <c r="J55" s="75"/>
      <c r="K55" s="80"/>
      <c r="L55" s="75"/>
      <c r="M55" s="80"/>
      <c r="N55" s="75"/>
      <c r="O55" s="80"/>
      <c r="P55" s="75"/>
      <c r="Q55" s="80"/>
      <c r="R55" s="75"/>
      <c r="S55" s="80"/>
      <c r="T55" s="75"/>
      <c r="U55" s="80"/>
      <c r="V55" s="75"/>
      <c r="W55" s="80"/>
      <c r="X55" s="75"/>
      <c r="Y55" s="80"/>
      <c r="Z55" s="75"/>
    </row>
    <row r="56" spans="3:26" ht="27" customHeight="1">
      <c r="C56" s="80"/>
      <c r="D56" s="75"/>
      <c r="E56" s="80"/>
      <c r="F56" s="75"/>
      <c r="G56" s="80"/>
      <c r="H56" s="75"/>
      <c r="I56" s="80"/>
      <c r="J56" s="75"/>
      <c r="K56" s="80"/>
      <c r="L56" s="75"/>
      <c r="M56" s="80"/>
      <c r="N56" s="75"/>
      <c r="O56" s="80"/>
      <c r="P56" s="75"/>
      <c r="Q56" s="80"/>
      <c r="R56" s="75"/>
      <c r="S56" s="80"/>
      <c r="T56" s="75"/>
      <c r="U56" s="80"/>
      <c r="V56" s="75"/>
      <c r="W56" s="80"/>
      <c r="X56" s="75"/>
      <c r="Y56" s="80"/>
      <c r="Z56" s="75"/>
    </row>
    <row r="57" spans="3:26" ht="27" customHeight="1">
      <c r="C57" s="80"/>
      <c r="D57" s="75"/>
      <c r="E57" s="80"/>
      <c r="F57" s="75"/>
      <c r="G57" s="80"/>
      <c r="H57" s="75"/>
      <c r="I57" s="80"/>
      <c r="J57" s="75"/>
      <c r="K57" s="80"/>
      <c r="L57" s="75"/>
      <c r="M57" s="80"/>
      <c r="N57" s="75"/>
      <c r="O57" s="80"/>
      <c r="P57" s="75"/>
      <c r="Q57" s="80"/>
      <c r="R57" s="75"/>
      <c r="S57" s="80"/>
      <c r="T57" s="75"/>
      <c r="U57" s="80"/>
      <c r="V57" s="75"/>
      <c r="W57" s="80"/>
      <c r="X57" s="75"/>
      <c r="Y57" s="80"/>
      <c r="Z57" s="75"/>
    </row>
    <row r="58" spans="3:26" ht="27" customHeight="1">
      <c r="C58" s="80"/>
      <c r="D58" s="75"/>
      <c r="E58" s="80"/>
      <c r="F58" s="75"/>
      <c r="G58" s="80"/>
      <c r="H58" s="75"/>
      <c r="I58" s="80"/>
      <c r="J58" s="75"/>
      <c r="K58" s="80"/>
      <c r="L58" s="75"/>
      <c r="M58" s="80"/>
      <c r="N58" s="75"/>
      <c r="O58" s="80"/>
      <c r="P58" s="75"/>
      <c r="Q58" s="80"/>
      <c r="R58" s="75"/>
      <c r="S58" s="80"/>
      <c r="T58" s="75"/>
      <c r="U58" s="80"/>
      <c r="V58" s="75"/>
      <c r="W58" s="80"/>
      <c r="X58" s="75"/>
      <c r="Y58" s="80"/>
      <c r="Z58" s="75"/>
    </row>
    <row r="59" spans="3:26" ht="27" customHeight="1">
      <c r="C59" s="80"/>
      <c r="D59" s="75"/>
      <c r="E59" s="80"/>
      <c r="F59" s="75"/>
      <c r="G59" s="80"/>
      <c r="H59" s="75"/>
      <c r="I59" s="80"/>
      <c r="J59" s="75"/>
      <c r="K59" s="80"/>
      <c r="L59" s="75"/>
      <c r="M59" s="80"/>
      <c r="N59" s="75"/>
      <c r="O59" s="80"/>
      <c r="P59" s="75"/>
      <c r="Q59" s="80"/>
      <c r="R59" s="75"/>
      <c r="S59" s="80"/>
      <c r="T59" s="75"/>
      <c r="U59" s="80"/>
      <c r="V59" s="75"/>
      <c r="W59" s="80"/>
      <c r="X59" s="75"/>
      <c r="Y59" s="80"/>
      <c r="Z59" s="75"/>
    </row>
  </sheetData>
  <mergeCells count="2">
    <mergeCell ref="G2:J2"/>
    <mergeCell ref="S2:V2"/>
  </mergeCells>
  <printOptions horizontalCentered="1" verticalCentered="1"/>
  <pageMargins left="0.984251968503937" right="0.8661417322834646" top="0" bottom="0" header="0" footer="0"/>
  <pageSetup fitToHeight="0" horizontalDpi="300" verticalDpi="3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W32"/>
  <sheetViews>
    <sheetView showGridLines="0" view="pageBreakPreview" zoomScale="75" zoomScaleNormal="75" zoomScaleSheetLayoutView="75" workbookViewId="0" topLeftCell="A1">
      <pane xSplit="4" topLeftCell="E1" activePane="topRight" state="frozen"/>
      <selection pane="topLeft" activeCell="L26" sqref="L26"/>
      <selection pane="topRight" activeCell="B1" sqref="B1"/>
    </sheetView>
  </sheetViews>
  <sheetFormatPr defaultColWidth="8.796875" defaultRowHeight="14.25"/>
  <cols>
    <col min="1" max="1" width="3" style="1" customWidth="1"/>
    <col min="2" max="2" width="4.8984375" style="1" customWidth="1"/>
    <col min="3" max="3" width="6.5" style="9" customWidth="1"/>
    <col min="4" max="4" width="7.5" style="1" customWidth="1"/>
    <col min="5" max="5" width="7.5" style="4" customWidth="1"/>
    <col min="6" max="6" width="7.5" style="1" customWidth="1"/>
    <col min="7" max="7" width="7.5" style="4" customWidth="1"/>
    <col min="8" max="8" width="7.5" style="1" customWidth="1"/>
    <col min="9" max="9" width="7.5" style="4" customWidth="1"/>
    <col min="10" max="10" width="7.5" style="1" customWidth="1"/>
    <col min="11" max="11" width="7.5" style="4" customWidth="1"/>
    <col min="12" max="12" width="7.5" style="1" customWidth="1"/>
    <col min="13" max="13" width="7.5" style="4" customWidth="1"/>
    <col min="14" max="14" width="7.5" style="1" customWidth="1"/>
    <col min="15" max="15" width="7.5" style="4" customWidth="1"/>
    <col min="16" max="16" width="7.5" style="1" customWidth="1"/>
    <col min="17" max="17" width="7.5" style="4" customWidth="1"/>
    <col min="18" max="18" width="7.5" style="1" customWidth="1"/>
    <col min="19" max="19" width="7.5" style="4" customWidth="1"/>
    <col min="20" max="20" width="7.5" style="1" customWidth="1"/>
    <col min="21" max="21" width="7.5" style="4" customWidth="1"/>
    <col min="22" max="22" width="7.5" style="1" customWidth="1"/>
    <col min="23" max="23" width="7.5" style="4" customWidth="1"/>
    <col min="24" max="24" width="7.5" style="1" customWidth="1"/>
    <col min="25" max="25" width="7.5" style="4" customWidth="1"/>
    <col min="26" max="26" width="7.5" style="1" customWidth="1"/>
    <col min="27" max="27" width="7.5" style="4" customWidth="1"/>
    <col min="28" max="28" width="2.59765625" style="1" customWidth="1"/>
    <col min="29" max="29" width="4.5" style="4" customWidth="1"/>
    <col min="30" max="30" width="4.5" style="1" customWidth="1"/>
    <col min="31" max="31" width="4.5" style="4" customWidth="1"/>
    <col min="32" max="32" width="5.59765625" style="1" customWidth="1"/>
    <col min="33" max="33" width="5.59765625" style="4" customWidth="1"/>
    <col min="34" max="34" width="5.59765625" style="1" customWidth="1"/>
    <col min="35" max="35" width="5.59765625" style="4" customWidth="1"/>
    <col min="36" max="36" width="5.59765625" style="1" customWidth="1"/>
    <col min="37" max="37" width="5.59765625" style="4" customWidth="1"/>
    <col min="38" max="38" width="5.59765625" style="1" customWidth="1"/>
    <col min="39" max="39" width="5.59765625" style="4" customWidth="1"/>
    <col min="40" max="40" width="5.59765625" style="1" customWidth="1"/>
    <col min="41" max="41" width="5.59765625" style="4" customWidth="1"/>
    <col min="42" max="42" width="5.59765625" style="1" customWidth="1"/>
    <col min="43" max="43" width="5.59765625" style="4" customWidth="1"/>
    <col min="44" max="44" width="5.59765625" style="1" customWidth="1"/>
    <col min="45" max="45" width="5.59765625" style="4" customWidth="1"/>
    <col min="46" max="46" width="5.59765625" style="1" customWidth="1"/>
    <col min="47" max="47" width="5.59765625" style="4" customWidth="1"/>
    <col min="48" max="48" width="5.59765625" style="1" customWidth="1"/>
    <col min="49" max="49" width="5.59765625" style="4" customWidth="1"/>
    <col min="50" max="50" width="5.59765625" style="1" customWidth="1"/>
    <col min="51" max="51" width="5.59765625" style="4" customWidth="1"/>
    <col min="52" max="52" width="5.59765625" style="1" customWidth="1"/>
    <col min="53" max="53" width="5.59765625" style="4" customWidth="1"/>
    <col min="54" max="54" width="5.59765625" style="1" customWidth="1"/>
    <col min="55" max="55" width="5.59765625" style="4" customWidth="1"/>
    <col min="56" max="56" width="5.59765625" style="1" customWidth="1"/>
    <col min="57" max="57" width="5.59765625" style="4" customWidth="1"/>
    <col min="58" max="58" width="5.59765625" style="1" customWidth="1"/>
    <col min="59" max="59" width="5.59765625" style="4" customWidth="1"/>
    <col min="60" max="60" width="5.59765625" style="1" customWidth="1"/>
    <col min="61" max="61" width="5.59765625" style="4" customWidth="1"/>
    <col min="62" max="62" width="5.59765625" style="1" customWidth="1"/>
    <col min="63" max="63" width="5.59765625" style="4" customWidth="1"/>
    <col min="64" max="64" width="5.59765625" style="1" customWidth="1"/>
    <col min="65" max="65" width="5.59765625" style="4" customWidth="1"/>
    <col min="66" max="66" width="5.59765625" style="1" customWidth="1"/>
    <col min="67" max="67" width="5.59765625" style="4" customWidth="1"/>
    <col min="68" max="68" width="5.59765625" style="1" customWidth="1"/>
    <col min="69" max="69" width="5.59765625" style="4" customWidth="1"/>
    <col min="70" max="70" width="5.59765625" style="1" customWidth="1"/>
    <col min="71" max="71" width="5.59765625" style="4" customWidth="1"/>
    <col min="72" max="72" width="5.59765625" style="1" customWidth="1"/>
    <col min="73" max="73" width="5.59765625" style="4" customWidth="1"/>
    <col min="74" max="74" width="5.59765625" style="1" customWidth="1"/>
    <col min="75" max="75" width="5.59765625" style="4" customWidth="1"/>
    <col min="76" max="16384" width="5.59765625" style="1" customWidth="1"/>
  </cols>
  <sheetData>
    <row r="1" ht="23.25" customHeight="1">
      <c r="B1" s="17" t="s">
        <v>98</v>
      </c>
    </row>
    <row r="2" spans="2:27" ht="30" customHeight="1">
      <c r="B2" s="18"/>
      <c r="C2" s="8" t="s">
        <v>108</v>
      </c>
      <c r="D2" s="10" t="s">
        <v>56</v>
      </c>
      <c r="E2" s="112" t="s">
        <v>51</v>
      </c>
      <c r="F2" s="112"/>
      <c r="G2" s="112"/>
      <c r="H2" s="112"/>
      <c r="I2" s="113"/>
      <c r="J2" s="10" t="s">
        <v>53</v>
      </c>
      <c r="K2" s="112" t="s">
        <v>52</v>
      </c>
      <c r="L2" s="112"/>
      <c r="M2" s="112"/>
      <c r="N2" s="112"/>
      <c r="O2" s="113"/>
      <c r="P2" s="10" t="s">
        <v>54</v>
      </c>
      <c r="Q2" s="112" t="s">
        <v>57</v>
      </c>
      <c r="R2" s="112"/>
      <c r="S2" s="112"/>
      <c r="T2" s="112"/>
      <c r="U2" s="113"/>
      <c r="V2" s="10" t="s">
        <v>55</v>
      </c>
      <c r="W2" s="112" t="s">
        <v>61</v>
      </c>
      <c r="X2" s="112"/>
      <c r="Y2" s="112"/>
      <c r="Z2" s="112"/>
      <c r="AA2" s="113"/>
    </row>
    <row r="3" spans="2:27" s="13" customFormat="1" ht="54">
      <c r="B3" s="3"/>
      <c r="C3" s="6"/>
      <c r="D3" s="11" t="s">
        <v>105</v>
      </c>
      <c r="E3" s="12"/>
      <c r="F3" s="11" t="s">
        <v>106</v>
      </c>
      <c r="G3" s="12"/>
      <c r="H3" s="11" t="s">
        <v>38</v>
      </c>
      <c r="I3" s="12"/>
      <c r="J3" s="11" t="s">
        <v>16</v>
      </c>
      <c r="K3" s="12"/>
      <c r="L3" s="11" t="s">
        <v>62</v>
      </c>
      <c r="M3" s="12"/>
      <c r="N3" s="11" t="s">
        <v>17</v>
      </c>
      <c r="O3" s="12"/>
      <c r="P3" s="11" t="s">
        <v>18</v>
      </c>
      <c r="Q3" s="12"/>
      <c r="R3" s="11" t="s">
        <v>19</v>
      </c>
      <c r="S3" s="12"/>
      <c r="T3" s="11" t="s">
        <v>20</v>
      </c>
      <c r="U3" s="12"/>
      <c r="V3" s="11" t="s">
        <v>63</v>
      </c>
      <c r="W3" s="12"/>
      <c r="X3" s="11" t="s">
        <v>64</v>
      </c>
      <c r="Y3" s="12"/>
      <c r="Z3" s="11" t="s">
        <v>65</v>
      </c>
      <c r="AA3" s="12"/>
    </row>
    <row r="4" spans="2:27" ht="23.25" customHeight="1">
      <c r="B4" s="5" t="s">
        <v>5</v>
      </c>
      <c r="C4" s="7"/>
      <c r="D4" s="14" t="s">
        <v>15</v>
      </c>
      <c r="E4" s="15" t="s">
        <v>33</v>
      </c>
      <c r="F4" s="14" t="s">
        <v>15</v>
      </c>
      <c r="G4" s="15" t="s">
        <v>33</v>
      </c>
      <c r="H4" s="14" t="s">
        <v>15</v>
      </c>
      <c r="I4" s="15" t="s">
        <v>33</v>
      </c>
      <c r="J4" s="14" t="s">
        <v>15</v>
      </c>
      <c r="K4" s="15" t="s">
        <v>33</v>
      </c>
      <c r="L4" s="14" t="s">
        <v>15</v>
      </c>
      <c r="M4" s="15" t="s">
        <v>33</v>
      </c>
      <c r="N4" s="14" t="s">
        <v>15</v>
      </c>
      <c r="O4" s="15" t="s">
        <v>33</v>
      </c>
      <c r="P4" s="14" t="s">
        <v>15</v>
      </c>
      <c r="Q4" s="15" t="s">
        <v>33</v>
      </c>
      <c r="R4" s="14" t="s">
        <v>15</v>
      </c>
      <c r="S4" s="15" t="s">
        <v>33</v>
      </c>
      <c r="T4" s="14" t="s">
        <v>15</v>
      </c>
      <c r="U4" s="15" t="s">
        <v>33</v>
      </c>
      <c r="V4" s="14" t="s">
        <v>15</v>
      </c>
      <c r="W4" s="15" t="s">
        <v>33</v>
      </c>
      <c r="X4" s="14" t="s">
        <v>15</v>
      </c>
      <c r="Y4" s="15" t="s">
        <v>33</v>
      </c>
      <c r="Z4" s="14" t="s">
        <v>15</v>
      </c>
      <c r="AA4" s="15" t="s">
        <v>33</v>
      </c>
    </row>
    <row r="5" spans="2:31" ht="23.25" customHeight="1">
      <c r="B5" s="2" t="s">
        <v>34</v>
      </c>
      <c r="C5" s="91" t="s">
        <v>120</v>
      </c>
      <c r="D5" s="92">
        <v>21</v>
      </c>
      <c r="E5" s="87">
        <f aca="true" t="shared" si="0" ref="E5:E10">D5/SUM(D5,F5,H5)*100</f>
        <v>2.4</v>
      </c>
      <c r="F5" s="85">
        <v>274</v>
      </c>
      <c r="G5" s="87">
        <f aca="true" t="shared" si="1" ref="G5:G10">F5/SUM(D5,F5,H5)*100</f>
        <v>31.314285714285717</v>
      </c>
      <c r="H5" s="85">
        <v>580</v>
      </c>
      <c r="I5" s="87">
        <f aca="true" t="shared" si="2" ref="I5:I10">H5/SUM(D5,F5,H5)*100</f>
        <v>66.28571428571428</v>
      </c>
      <c r="J5" s="92">
        <v>77</v>
      </c>
      <c r="K5" s="87">
        <f aca="true" t="shared" si="3" ref="K5:K10">J5/SUM(J5,L5,N5)*100</f>
        <v>8.810068649885583</v>
      </c>
      <c r="L5" s="85">
        <v>465</v>
      </c>
      <c r="M5" s="87">
        <f aca="true" t="shared" si="4" ref="M5:M10">L5/SUM(J5,L5,N5)*100</f>
        <v>53.203661327231124</v>
      </c>
      <c r="N5" s="85">
        <v>332</v>
      </c>
      <c r="O5" s="87">
        <f aca="true" t="shared" si="5" ref="O5:O10">N5/SUM(J5,L5,N5)*100</f>
        <v>37.986270022883296</v>
      </c>
      <c r="P5" s="92">
        <v>5</v>
      </c>
      <c r="Q5" s="87">
        <f aca="true" t="shared" si="6" ref="Q5:Q10">P5/SUM(P5,R5,T5)*100</f>
        <v>0.572737686139748</v>
      </c>
      <c r="R5" s="85">
        <v>143</v>
      </c>
      <c r="S5" s="87">
        <f aca="true" t="shared" si="7" ref="S5:S10">R5/SUM(P5,R5,T5)*100</f>
        <v>16.38029782359679</v>
      </c>
      <c r="T5" s="85">
        <v>725</v>
      </c>
      <c r="U5" s="87">
        <f aca="true" t="shared" si="8" ref="U5:U10">T5/SUM(P5,R5,T5)*100</f>
        <v>83.04696449026346</v>
      </c>
      <c r="V5" s="92">
        <v>14</v>
      </c>
      <c r="W5" s="87">
        <f aca="true" t="shared" si="9" ref="W5:W10">V5/SUM(V5,X5,Z5)*100</f>
        <v>1.6018306636155606</v>
      </c>
      <c r="X5" s="85">
        <v>249</v>
      </c>
      <c r="Y5" s="87">
        <f aca="true" t="shared" si="10" ref="Y5:Y10">X5/SUM(V5,X5,Z5)*100</f>
        <v>28.489702517162474</v>
      </c>
      <c r="Z5" s="85">
        <v>611</v>
      </c>
      <c r="AA5" s="87">
        <f aca="true" t="shared" si="11" ref="AA5:AA10">Z5/SUM(V5,X5,Z5)*100</f>
        <v>69.90846681922197</v>
      </c>
      <c r="AB5" s="84"/>
      <c r="AC5" s="1"/>
      <c r="AE5" s="1"/>
    </row>
    <row r="6" spans="2:31" ht="23.25" customHeight="1">
      <c r="B6" s="3"/>
      <c r="C6" s="93" t="s">
        <v>118</v>
      </c>
      <c r="D6" s="92">
        <v>39</v>
      </c>
      <c r="E6" s="87">
        <f t="shared" si="0"/>
        <v>4.431818181818182</v>
      </c>
      <c r="F6" s="85">
        <v>366</v>
      </c>
      <c r="G6" s="87">
        <f t="shared" si="1"/>
        <v>41.590909090909086</v>
      </c>
      <c r="H6" s="85">
        <v>475</v>
      </c>
      <c r="I6" s="87">
        <f t="shared" si="2"/>
        <v>53.97727272727273</v>
      </c>
      <c r="J6" s="92">
        <v>121</v>
      </c>
      <c r="K6" s="87">
        <f t="shared" si="3"/>
        <v>13.750000000000002</v>
      </c>
      <c r="L6" s="85">
        <v>522</v>
      </c>
      <c r="M6" s="87">
        <f t="shared" si="4"/>
        <v>59.31818181818181</v>
      </c>
      <c r="N6" s="85">
        <v>237</v>
      </c>
      <c r="O6" s="87">
        <f t="shared" si="5"/>
        <v>26.931818181818183</v>
      </c>
      <c r="P6" s="92">
        <v>27</v>
      </c>
      <c r="Q6" s="87">
        <f t="shared" si="6"/>
        <v>3.0751708428246016</v>
      </c>
      <c r="R6" s="85">
        <v>223</v>
      </c>
      <c r="S6" s="87">
        <f t="shared" si="7"/>
        <v>25.39863325740319</v>
      </c>
      <c r="T6" s="85">
        <v>628</v>
      </c>
      <c r="U6" s="87">
        <f t="shared" si="8"/>
        <v>71.5261958997722</v>
      </c>
      <c r="V6" s="92">
        <v>24</v>
      </c>
      <c r="W6" s="87">
        <f t="shared" si="9"/>
        <v>2.724177071509648</v>
      </c>
      <c r="X6" s="85">
        <v>362</v>
      </c>
      <c r="Y6" s="87">
        <f t="shared" si="10"/>
        <v>41.08967082860386</v>
      </c>
      <c r="Z6" s="85">
        <v>495</v>
      </c>
      <c r="AA6" s="87">
        <f t="shared" si="11"/>
        <v>56.186152099886485</v>
      </c>
      <c r="AB6" s="84"/>
      <c r="AC6" s="1"/>
      <c r="AE6" s="1"/>
    </row>
    <row r="7" spans="2:31" ht="23.25" customHeight="1">
      <c r="B7" s="3"/>
      <c r="C7" s="94" t="s">
        <v>119</v>
      </c>
      <c r="D7" s="95">
        <v>74</v>
      </c>
      <c r="E7" s="96">
        <f t="shared" si="0"/>
        <v>8.83054892601432</v>
      </c>
      <c r="F7" s="97">
        <v>374</v>
      </c>
      <c r="G7" s="96">
        <f t="shared" si="1"/>
        <v>44.630071599045344</v>
      </c>
      <c r="H7" s="97">
        <v>390</v>
      </c>
      <c r="I7" s="96">
        <f t="shared" si="2"/>
        <v>46.53937947494033</v>
      </c>
      <c r="J7" s="95">
        <v>175</v>
      </c>
      <c r="K7" s="96">
        <f t="shared" si="3"/>
        <v>20.833333333333336</v>
      </c>
      <c r="L7" s="97">
        <v>483</v>
      </c>
      <c r="M7" s="96">
        <f t="shared" si="4"/>
        <v>57.49999999999999</v>
      </c>
      <c r="N7" s="97">
        <v>182</v>
      </c>
      <c r="O7" s="96">
        <f t="shared" si="5"/>
        <v>21.666666666666668</v>
      </c>
      <c r="P7" s="95">
        <v>51</v>
      </c>
      <c r="Q7" s="96">
        <f t="shared" si="6"/>
        <v>6.071428571428571</v>
      </c>
      <c r="R7" s="97">
        <v>275</v>
      </c>
      <c r="S7" s="96">
        <f t="shared" si="7"/>
        <v>32.73809523809524</v>
      </c>
      <c r="T7" s="97">
        <v>514</v>
      </c>
      <c r="U7" s="96">
        <f t="shared" si="8"/>
        <v>61.1904761904762</v>
      </c>
      <c r="V7" s="95">
        <v>68</v>
      </c>
      <c r="W7" s="96">
        <f t="shared" si="9"/>
        <v>8.095238095238095</v>
      </c>
      <c r="X7" s="97">
        <v>415</v>
      </c>
      <c r="Y7" s="96">
        <f t="shared" si="10"/>
        <v>49.404761904761905</v>
      </c>
      <c r="Z7" s="97">
        <v>357</v>
      </c>
      <c r="AA7" s="96">
        <f t="shared" si="11"/>
        <v>42.5</v>
      </c>
      <c r="AB7" s="84"/>
      <c r="AC7" s="1"/>
      <c r="AE7" s="1"/>
    </row>
    <row r="8" spans="2:31" ht="23.25" customHeight="1">
      <c r="B8" s="3" t="s">
        <v>35</v>
      </c>
      <c r="C8" s="91" t="s">
        <v>120</v>
      </c>
      <c r="D8" s="92">
        <v>29</v>
      </c>
      <c r="E8" s="87">
        <f t="shared" si="0"/>
        <v>3.3448673587081887</v>
      </c>
      <c r="F8" s="85">
        <v>399</v>
      </c>
      <c r="G8" s="87">
        <f t="shared" si="1"/>
        <v>46.02076124567474</v>
      </c>
      <c r="H8" s="85">
        <v>439</v>
      </c>
      <c r="I8" s="87">
        <f t="shared" si="2"/>
        <v>50.63437139561707</v>
      </c>
      <c r="J8" s="92">
        <v>130</v>
      </c>
      <c r="K8" s="87">
        <f t="shared" si="3"/>
        <v>15.081206496519723</v>
      </c>
      <c r="L8" s="85">
        <v>547</v>
      </c>
      <c r="M8" s="87">
        <f t="shared" si="4"/>
        <v>63.457076566125295</v>
      </c>
      <c r="N8" s="85">
        <v>185</v>
      </c>
      <c r="O8" s="87">
        <f t="shared" si="5"/>
        <v>21.46171693735499</v>
      </c>
      <c r="P8" s="92">
        <v>28</v>
      </c>
      <c r="Q8" s="87">
        <f t="shared" si="6"/>
        <v>3.2520325203252036</v>
      </c>
      <c r="R8" s="85">
        <v>349</v>
      </c>
      <c r="S8" s="87">
        <f t="shared" si="7"/>
        <v>40.534262485481996</v>
      </c>
      <c r="T8" s="85">
        <v>484</v>
      </c>
      <c r="U8" s="87">
        <f t="shared" si="8"/>
        <v>56.2137049941928</v>
      </c>
      <c r="V8" s="92">
        <v>27</v>
      </c>
      <c r="W8" s="87">
        <f t="shared" si="9"/>
        <v>3.117782909930716</v>
      </c>
      <c r="X8" s="85">
        <v>350</v>
      </c>
      <c r="Y8" s="87">
        <f t="shared" si="10"/>
        <v>40.415704387990765</v>
      </c>
      <c r="Z8" s="85">
        <v>489</v>
      </c>
      <c r="AA8" s="87">
        <f t="shared" si="11"/>
        <v>56.46651270207852</v>
      </c>
      <c r="AB8" s="84"/>
      <c r="AC8" s="1"/>
      <c r="AE8" s="1"/>
    </row>
    <row r="9" spans="2:31" ht="23.25" customHeight="1">
      <c r="B9" s="3"/>
      <c r="C9" s="93" t="s">
        <v>118</v>
      </c>
      <c r="D9" s="92">
        <v>58</v>
      </c>
      <c r="E9" s="87">
        <f t="shared" si="0"/>
        <v>6.561085972850679</v>
      </c>
      <c r="F9" s="85">
        <v>464</v>
      </c>
      <c r="G9" s="87">
        <f t="shared" si="1"/>
        <v>52.488687782805435</v>
      </c>
      <c r="H9" s="85">
        <v>362</v>
      </c>
      <c r="I9" s="87">
        <f t="shared" si="2"/>
        <v>40.95022624434389</v>
      </c>
      <c r="J9" s="92">
        <v>195</v>
      </c>
      <c r="K9" s="87">
        <f t="shared" si="3"/>
        <v>22.336769759450174</v>
      </c>
      <c r="L9" s="85">
        <v>516</v>
      </c>
      <c r="M9" s="87">
        <f t="shared" si="4"/>
        <v>59.106529209621996</v>
      </c>
      <c r="N9" s="85">
        <v>162</v>
      </c>
      <c r="O9" s="87">
        <f t="shared" si="5"/>
        <v>18.556701030927837</v>
      </c>
      <c r="P9" s="92">
        <v>60</v>
      </c>
      <c r="Q9" s="87">
        <f t="shared" si="6"/>
        <v>6.81044267877412</v>
      </c>
      <c r="R9" s="85">
        <v>427</v>
      </c>
      <c r="S9" s="87">
        <f t="shared" si="7"/>
        <v>48.467650397275825</v>
      </c>
      <c r="T9" s="85">
        <v>394</v>
      </c>
      <c r="U9" s="87">
        <f t="shared" si="8"/>
        <v>44.72190692395006</v>
      </c>
      <c r="V9" s="92">
        <v>69</v>
      </c>
      <c r="W9" s="87">
        <f t="shared" si="9"/>
        <v>7.7790304396843295</v>
      </c>
      <c r="X9" s="85">
        <v>455</v>
      </c>
      <c r="Y9" s="87">
        <f t="shared" si="10"/>
        <v>51.29650507328072</v>
      </c>
      <c r="Z9" s="85">
        <v>363</v>
      </c>
      <c r="AA9" s="87">
        <f t="shared" si="11"/>
        <v>40.92446448703495</v>
      </c>
      <c r="AB9" s="84"/>
      <c r="AC9" s="1"/>
      <c r="AE9" s="1"/>
    </row>
    <row r="10" spans="2:31" ht="23.25" customHeight="1">
      <c r="B10" s="5"/>
      <c r="C10" s="94" t="s">
        <v>119</v>
      </c>
      <c r="D10" s="95">
        <v>125</v>
      </c>
      <c r="E10" s="96">
        <f t="shared" si="0"/>
        <v>15.060240963855422</v>
      </c>
      <c r="F10" s="97">
        <v>464</v>
      </c>
      <c r="G10" s="96">
        <f t="shared" si="1"/>
        <v>55.90361445783133</v>
      </c>
      <c r="H10" s="97">
        <v>241</v>
      </c>
      <c r="I10" s="96">
        <f t="shared" si="2"/>
        <v>29.036144578313255</v>
      </c>
      <c r="J10" s="95">
        <v>300</v>
      </c>
      <c r="K10" s="96">
        <f t="shared" si="3"/>
        <v>36.407766990291265</v>
      </c>
      <c r="L10" s="97">
        <v>434</v>
      </c>
      <c r="M10" s="96">
        <f t="shared" si="4"/>
        <v>52.66990291262136</v>
      </c>
      <c r="N10" s="97">
        <v>90</v>
      </c>
      <c r="O10" s="96">
        <f t="shared" si="5"/>
        <v>10.922330097087379</v>
      </c>
      <c r="P10" s="95">
        <v>107</v>
      </c>
      <c r="Q10" s="96">
        <f t="shared" si="6"/>
        <v>12.922705314009661</v>
      </c>
      <c r="R10" s="97">
        <v>476</v>
      </c>
      <c r="S10" s="96">
        <f t="shared" si="7"/>
        <v>57.48792270531401</v>
      </c>
      <c r="T10" s="97">
        <v>245</v>
      </c>
      <c r="U10" s="96">
        <f t="shared" si="8"/>
        <v>29.589371980676326</v>
      </c>
      <c r="V10" s="95">
        <v>148</v>
      </c>
      <c r="W10" s="96">
        <f t="shared" si="9"/>
        <v>17.66109785202864</v>
      </c>
      <c r="X10" s="97">
        <v>480</v>
      </c>
      <c r="Y10" s="96">
        <f t="shared" si="10"/>
        <v>57.279236276849645</v>
      </c>
      <c r="Z10" s="97">
        <v>210</v>
      </c>
      <c r="AA10" s="96">
        <f t="shared" si="11"/>
        <v>25.059665871121716</v>
      </c>
      <c r="AB10" s="84"/>
      <c r="AC10" s="1"/>
      <c r="AE10" s="1"/>
    </row>
    <row r="11" ht="23.25" customHeight="1"/>
    <row r="12" ht="23.25" customHeight="1">
      <c r="B12" s="17" t="s">
        <v>99</v>
      </c>
    </row>
    <row r="13" spans="2:27" ht="30" customHeight="1">
      <c r="B13" s="18"/>
      <c r="C13" s="8" t="s">
        <v>108</v>
      </c>
      <c r="D13" s="10" t="s">
        <v>66</v>
      </c>
      <c r="E13" s="112" t="s">
        <v>67</v>
      </c>
      <c r="F13" s="112"/>
      <c r="G13" s="112"/>
      <c r="H13" s="112"/>
      <c r="I13" s="113"/>
      <c r="J13" s="10" t="s">
        <v>68</v>
      </c>
      <c r="K13" s="112" t="s">
        <v>69</v>
      </c>
      <c r="L13" s="112"/>
      <c r="M13" s="112"/>
      <c r="N13" s="112"/>
      <c r="O13" s="113"/>
      <c r="P13" s="10" t="s">
        <v>70</v>
      </c>
      <c r="Q13" s="112" t="s">
        <v>71</v>
      </c>
      <c r="R13" s="112"/>
      <c r="S13" s="112"/>
      <c r="T13" s="112"/>
      <c r="U13" s="113"/>
      <c r="V13" s="10" t="s">
        <v>72</v>
      </c>
      <c r="W13" s="112" t="s">
        <v>73</v>
      </c>
      <c r="X13" s="112"/>
      <c r="Y13" s="112"/>
      <c r="Z13" s="112"/>
      <c r="AA13" s="113"/>
    </row>
    <row r="14" spans="2:75" s="13" customFormat="1" ht="54">
      <c r="B14" s="3"/>
      <c r="C14" s="6"/>
      <c r="D14" s="11" t="s">
        <v>18</v>
      </c>
      <c r="E14" s="12"/>
      <c r="F14" s="11" t="s">
        <v>59</v>
      </c>
      <c r="G14" s="12"/>
      <c r="H14" s="11" t="s">
        <v>21</v>
      </c>
      <c r="I14" s="12"/>
      <c r="J14" s="11" t="s">
        <v>18</v>
      </c>
      <c r="K14" s="12"/>
      <c r="L14" s="11" t="s">
        <v>74</v>
      </c>
      <c r="M14" s="12"/>
      <c r="N14" s="11" t="s">
        <v>22</v>
      </c>
      <c r="O14" s="12"/>
      <c r="P14" s="11" t="s">
        <v>23</v>
      </c>
      <c r="Q14" s="12"/>
      <c r="R14" s="11" t="s">
        <v>24</v>
      </c>
      <c r="S14" s="12"/>
      <c r="T14" s="11" t="s">
        <v>25</v>
      </c>
      <c r="U14" s="12"/>
      <c r="V14" s="11" t="s">
        <v>26</v>
      </c>
      <c r="W14" s="12"/>
      <c r="X14" s="11" t="s">
        <v>75</v>
      </c>
      <c r="Y14" s="12"/>
      <c r="Z14" s="11" t="s">
        <v>27</v>
      </c>
      <c r="AA14" s="12"/>
      <c r="AC14" s="16"/>
      <c r="AE14" s="16"/>
      <c r="AG14" s="16"/>
      <c r="AI14" s="16"/>
      <c r="AK14" s="16"/>
      <c r="AM14" s="16"/>
      <c r="AO14" s="16"/>
      <c r="AQ14" s="16"/>
      <c r="AS14" s="16"/>
      <c r="AU14" s="16"/>
      <c r="AW14" s="16"/>
      <c r="AY14" s="16"/>
      <c r="BA14" s="16"/>
      <c r="BC14" s="16"/>
      <c r="BE14" s="16"/>
      <c r="BG14" s="16"/>
      <c r="BI14" s="16"/>
      <c r="BK14" s="16"/>
      <c r="BM14" s="16"/>
      <c r="BO14" s="16"/>
      <c r="BQ14" s="16"/>
      <c r="BS14" s="16"/>
      <c r="BU14" s="16"/>
      <c r="BW14" s="16"/>
    </row>
    <row r="15" spans="2:27" ht="23.25" customHeight="1">
      <c r="B15" s="5" t="s">
        <v>5</v>
      </c>
      <c r="C15" s="7"/>
      <c r="D15" s="14" t="s">
        <v>15</v>
      </c>
      <c r="E15" s="15" t="s">
        <v>33</v>
      </c>
      <c r="F15" s="14" t="s">
        <v>15</v>
      </c>
      <c r="G15" s="15" t="s">
        <v>33</v>
      </c>
      <c r="H15" s="14" t="s">
        <v>15</v>
      </c>
      <c r="I15" s="15" t="s">
        <v>33</v>
      </c>
      <c r="J15" s="14" t="s">
        <v>15</v>
      </c>
      <c r="K15" s="15" t="s">
        <v>33</v>
      </c>
      <c r="L15" s="14" t="s">
        <v>15</v>
      </c>
      <c r="M15" s="15" t="s">
        <v>33</v>
      </c>
      <c r="N15" s="14" t="s">
        <v>15</v>
      </c>
      <c r="O15" s="15" t="s">
        <v>33</v>
      </c>
      <c r="P15" s="14" t="s">
        <v>15</v>
      </c>
      <c r="Q15" s="15" t="s">
        <v>33</v>
      </c>
      <c r="R15" s="14" t="s">
        <v>15</v>
      </c>
      <c r="S15" s="15" t="s">
        <v>33</v>
      </c>
      <c r="T15" s="14" t="s">
        <v>15</v>
      </c>
      <c r="U15" s="15" t="s">
        <v>33</v>
      </c>
      <c r="V15" s="14" t="s">
        <v>15</v>
      </c>
      <c r="W15" s="15" t="s">
        <v>33</v>
      </c>
      <c r="X15" s="14" t="s">
        <v>15</v>
      </c>
      <c r="Y15" s="15" t="s">
        <v>33</v>
      </c>
      <c r="Z15" s="14" t="s">
        <v>15</v>
      </c>
      <c r="AA15" s="15" t="s">
        <v>33</v>
      </c>
    </row>
    <row r="16" spans="2:31" ht="23.25" customHeight="1">
      <c r="B16" s="2" t="s">
        <v>34</v>
      </c>
      <c r="C16" s="91" t="s">
        <v>120</v>
      </c>
      <c r="D16" s="92">
        <v>12</v>
      </c>
      <c r="E16" s="87">
        <f aca="true" t="shared" si="12" ref="E16:E21">D16/SUM(D16,F16,H16)*100</f>
        <v>1.3714285714285714</v>
      </c>
      <c r="F16" s="85">
        <v>254</v>
      </c>
      <c r="G16" s="87">
        <f aca="true" t="shared" si="13" ref="G16:G21">F16/SUM(D16,F16,H16)*100</f>
        <v>29.028571428571425</v>
      </c>
      <c r="H16" s="85">
        <v>609</v>
      </c>
      <c r="I16" s="87">
        <f aca="true" t="shared" si="14" ref="I16:I21">H16/SUM(D16,F16,H16)*100</f>
        <v>69.6</v>
      </c>
      <c r="J16" s="92">
        <v>25</v>
      </c>
      <c r="K16" s="87">
        <f aca="true" t="shared" si="15" ref="K16:K21">J16/SUM(J16,L16,N16)*100</f>
        <v>2.86697247706422</v>
      </c>
      <c r="L16" s="85">
        <v>398</v>
      </c>
      <c r="M16" s="87">
        <f aca="true" t="shared" si="16" ref="M16:M21">L16/SUM(J16,L16,N16)*100</f>
        <v>45.642201834862384</v>
      </c>
      <c r="N16" s="85">
        <v>449</v>
      </c>
      <c r="O16" s="87">
        <f aca="true" t="shared" si="17" ref="O16:O21">N16/SUM(J16,L16,N16)*100</f>
        <v>51.49082568807339</v>
      </c>
      <c r="P16" s="92">
        <v>34</v>
      </c>
      <c r="Q16" s="87">
        <f aca="true" t="shared" si="18" ref="Q16:Q21">P16/SUM(P16,R16,T16)*100</f>
        <v>3.8857142857142852</v>
      </c>
      <c r="R16" s="85">
        <v>304</v>
      </c>
      <c r="S16" s="87">
        <f aca="true" t="shared" si="19" ref="S16:S21">R16/SUM(P16,R16,T16)*100</f>
        <v>34.74285714285714</v>
      </c>
      <c r="T16" s="85">
        <v>537</v>
      </c>
      <c r="U16" s="87">
        <f aca="true" t="shared" si="20" ref="U16:U21">T16/SUM(P16,R16,T16)*100</f>
        <v>61.371428571428574</v>
      </c>
      <c r="V16" s="92">
        <v>18</v>
      </c>
      <c r="W16" s="87">
        <f aca="true" t="shared" si="21" ref="W16:W21">V16/SUM(V16,X16,Z16)*100</f>
        <v>2.054794520547945</v>
      </c>
      <c r="X16" s="85">
        <v>96</v>
      </c>
      <c r="Y16" s="87">
        <f aca="true" t="shared" si="22" ref="Y16:Y21">X16/SUM(V16,X16,Z16)*100</f>
        <v>10.95890410958904</v>
      </c>
      <c r="Z16" s="85">
        <v>762</v>
      </c>
      <c r="AA16" s="87">
        <f aca="true" t="shared" si="23" ref="AA16:AA21">Z16/SUM(V16,X16,Z16)*100</f>
        <v>86.98630136986301</v>
      </c>
      <c r="AC16" s="1">
        <f aca="true" t="shared" si="24" ref="AC16:AC21">E16+G16+I16</f>
        <v>99.99999999999999</v>
      </c>
      <c r="AD16" s="1">
        <f aca="true" t="shared" si="25" ref="AD16:AD21">K16+M16+O16</f>
        <v>100</v>
      </c>
      <c r="AE16" s="1">
        <f aca="true" t="shared" si="26" ref="AE16:AE21">W16+Y16+AA16</f>
        <v>100</v>
      </c>
    </row>
    <row r="17" spans="2:31" ht="23.25" customHeight="1">
      <c r="B17" s="3"/>
      <c r="C17" s="93" t="s">
        <v>118</v>
      </c>
      <c r="D17" s="92">
        <v>23</v>
      </c>
      <c r="E17" s="87">
        <f t="shared" si="12"/>
        <v>2.6136363636363633</v>
      </c>
      <c r="F17" s="85">
        <v>314</v>
      </c>
      <c r="G17" s="87">
        <f t="shared" si="13"/>
        <v>35.68181818181818</v>
      </c>
      <c r="H17" s="85">
        <v>543</v>
      </c>
      <c r="I17" s="87">
        <f t="shared" si="14"/>
        <v>61.70454545454545</v>
      </c>
      <c r="J17" s="92">
        <v>39</v>
      </c>
      <c r="K17" s="87">
        <f t="shared" si="15"/>
        <v>4.4520547945205475</v>
      </c>
      <c r="L17" s="85">
        <v>474</v>
      </c>
      <c r="M17" s="87">
        <f t="shared" si="16"/>
        <v>54.109589041095894</v>
      </c>
      <c r="N17" s="85">
        <v>363</v>
      </c>
      <c r="O17" s="87">
        <f t="shared" si="17"/>
        <v>41.43835616438356</v>
      </c>
      <c r="P17" s="92">
        <v>37</v>
      </c>
      <c r="Q17" s="87">
        <f t="shared" si="18"/>
        <v>4.195011337868481</v>
      </c>
      <c r="R17" s="85">
        <v>408</v>
      </c>
      <c r="S17" s="87">
        <f t="shared" si="19"/>
        <v>46.25850340136054</v>
      </c>
      <c r="T17" s="85">
        <v>437</v>
      </c>
      <c r="U17" s="87">
        <f t="shared" si="20"/>
        <v>49.54648526077097</v>
      </c>
      <c r="V17" s="92">
        <v>31</v>
      </c>
      <c r="W17" s="87">
        <f t="shared" si="21"/>
        <v>3.5147392290249435</v>
      </c>
      <c r="X17" s="85">
        <v>166</v>
      </c>
      <c r="Y17" s="87">
        <f t="shared" si="22"/>
        <v>18.820861678004537</v>
      </c>
      <c r="Z17" s="85">
        <v>685</v>
      </c>
      <c r="AA17" s="87">
        <f t="shared" si="23"/>
        <v>77.66439909297053</v>
      </c>
      <c r="AC17" s="1">
        <f t="shared" si="24"/>
        <v>100</v>
      </c>
      <c r="AD17" s="1">
        <f t="shared" si="25"/>
        <v>100</v>
      </c>
      <c r="AE17" s="1">
        <f t="shared" si="26"/>
        <v>100</v>
      </c>
    </row>
    <row r="18" spans="2:31" ht="23.25" customHeight="1">
      <c r="B18" s="3"/>
      <c r="C18" s="94" t="s">
        <v>119</v>
      </c>
      <c r="D18" s="95">
        <v>41</v>
      </c>
      <c r="E18" s="96">
        <f t="shared" si="12"/>
        <v>4.86935866983373</v>
      </c>
      <c r="F18" s="97">
        <v>354</v>
      </c>
      <c r="G18" s="96">
        <f t="shared" si="13"/>
        <v>42.042755344418055</v>
      </c>
      <c r="H18" s="97">
        <v>447</v>
      </c>
      <c r="I18" s="96">
        <f t="shared" si="14"/>
        <v>53.087885985748215</v>
      </c>
      <c r="J18" s="95">
        <v>51</v>
      </c>
      <c r="K18" s="96">
        <f t="shared" si="15"/>
        <v>6.15199034981906</v>
      </c>
      <c r="L18" s="97">
        <v>487</v>
      </c>
      <c r="M18" s="96">
        <f t="shared" si="16"/>
        <v>58.74547647768396</v>
      </c>
      <c r="N18" s="97">
        <v>291</v>
      </c>
      <c r="O18" s="96">
        <f t="shared" si="17"/>
        <v>35.10253317249698</v>
      </c>
      <c r="P18" s="95">
        <v>59</v>
      </c>
      <c r="Q18" s="96">
        <f t="shared" si="18"/>
        <v>7.023809523809524</v>
      </c>
      <c r="R18" s="97">
        <v>451</v>
      </c>
      <c r="S18" s="96">
        <f t="shared" si="19"/>
        <v>53.69047619047619</v>
      </c>
      <c r="T18" s="97">
        <v>330</v>
      </c>
      <c r="U18" s="96">
        <f t="shared" si="20"/>
        <v>39.285714285714285</v>
      </c>
      <c r="V18" s="95">
        <v>49</v>
      </c>
      <c r="W18" s="96">
        <f t="shared" si="21"/>
        <v>5.833333333333333</v>
      </c>
      <c r="X18" s="97">
        <v>205</v>
      </c>
      <c r="Y18" s="96">
        <f t="shared" si="22"/>
        <v>24.404761904761905</v>
      </c>
      <c r="Z18" s="97">
        <v>586</v>
      </c>
      <c r="AA18" s="96">
        <f t="shared" si="23"/>
        <v>69.76190476190476</v>
      </c>
      <c r="AC18" s="1">
        <f t="shared" si="24"/>
        <v>100</v>
      </c>
      <c r="AD18" s="1">
        <f t="shared" si="25"/>
        <v>100</v>
      </c>
      <c r="AE18" s="1">
        <f t="shared" si="26"/>
        <v>100</v>
      </c>
    </row>
    <row r="19" spans="2:31" ht="23.25" customHeight="1">
      <c r="B19" s="3" t="s">
        <v>35</v>
      </c>
      <c r="C19" s="91" t="s">
        <v>120</v>
      </c>
      <c r="D19" s="92">
        <v>24</v>
      </c>
      <c r="E19" s="87">
        <f t="shared" si="12"/>
        <v>2.7745664739884393</v>
      </c>
      <c r="F19" s="85">
        <v>291</v>
      </c>
      <c r="G19" s="87">
        <f t="shared" si="13"/>
        <v>33.641618497109825</v>
      </c>
      <c r="H19" s="85">
        <v>550</v>
      </c>
      <c r="I19" s="87">
        <f t="shared" si="14"/>
        <v>63.58381502890174</v>
      </c>
      <c r="J19" s="92">
        <v>39</v>
      </c>
      <c r="K19" s="87">
        <f t="shared" si="15"/>
        <v>4.56140350877193</v>
      </c>
      <c r="L19" s="85">
        <v>445</v>
      </c>
      <c r="M19" s="87">
        <f t="shared" si="16"/>
        <v>52.046783625730995</v>
      </c>
      <c r="N19" s="85">
        <v>371</v>
      </c>
      <c r="O19" s="87">
        <f t="shared" si="17"/>
        <v>43.39181286549707</v>
      </c>
      <c r="P19" s="92">
        <v>41</v>
      </c>
      <c r="Q19" s="87">
        <f t="shared" si="18"/>
        <v>4.7398843930635834</v>
      </c>
      <c r="R19" s="85">
        <v>462</v>
      </c>
      <c r="S19" s="87">
        <f t="shared" si="19"/>
        <v>53.410404624277454</v>
      </c>
      <c r="T19" s="85">
        <v>362</v>
      </c>
      <c r="U19" s="87">
        <f t="shared" si="20"/>
        <v>41.84971098265896</v>
      </c>
      <c r="V19" s="92">
        <v>17</v>
      </c>
      <c r="W19" s="87">
        <f t="shared" si="21"/>
        <v>1.9607843137254901</v>
      </c>
      <c r="X19" s="85">
        <v>126</v>
      </c>
      <c r="Y19" s="87">
        <f t="shared" si="22"/>
        <v>14.53287197231834</v>
      </c>
      <c r="Z19" s="85">
        <v>724</v>
      </c>
      <c r="AA19" s="87">
        <f t="shared" si="23"/>
        <v>83.50634371395617</v>
      </c>
      <c r="AC19" s="1">
        <f t="shared" si="24"/>
        <v>100</v>
      </c>
      <c r="AD19" s="1">
        <f t="shared" si="25"/>
        <v>100</v>
      </c>
      <c r="AE19" s="1">
        <f t="shared" si="26"/>
        <v>100</v>
      </c>
    </row>
    <row r="20" spans="2:31" ht="23.25" customHeight="1">
      <c r="B20" s="3"/>
      <c r="C20" s="93" t="s">
        <v>118</v>
      </c>
      <c r="D20" s="92">
        <v>40</v>
      </c>
      <c r="E20" s="87">
        <f t="shared" si="12"/>
        <v>4.509582863585118</v>
      </c>
      <c r="F20" s="85">
        <v>396</v>
      </c>
      <c r="G20" s="87">
        <f t="shared" si="13"/>
        <v>44.64487034949267</v>
      </c>
      <c r="H20" s="85">
        <v>451</v>
      </c>
      <c r="I20" s="87">
        <f t="shared" si="14"/>
        <v>50.84554678692221</v>
      </c>
      <c r="J20" s="92">
        <v>57</v>
      </c>
      <c r="K20" s="87">
        <f t="shared" si="15"/>
        <v>6.536697247706422</v>
      </c>
      <c r="L20" s="85">
        <v>497</v>
      </c>
      <c r="M20" s="87">
        <f t="shared" si="16"/>
        <v>56.9954128440367</v>
      </c>
      <c r="N20" s="85">
        <v>318</v>
      </c>
      <c r="O20" s="87">
        <f t="shared" si="17"/>
        <v>36.46788990825688</v>
      </c>
      <c r="P20" s="92">
        <v>62</v>
      </c>
      <c r="Q20" s="87">
        <f t="shared" si="18"/>
        <v>7.005649717514125</v>
      </c>
      <c r="R20" s="85">
        <v>541</v>
      </c>
      <c r="S20" s="87">
        <f t="shared" si="19"/>
        <v>61.12994350282486</v>
      </c>
      <c r="T20" s="85">
        <v>282</v>
      </c>
      <c r="U20" s="87">
        <f t="shared" si="20"/>
        <v>31.864406779661014</v>
      </c>
      <c r="V20" s="92">
        <v>33</v>
      </c>
      <c r="W20" s="87">
        <f t="shared" si="21"/>
        <v>3.720405862457723</v>
      </c>
      <c r="X20" s="85">
        <v>198</v>
      </c>
      <c r="Y20" s="87">
        <f t="shared" si="22"/>
        <v>22.322435174746335</v>
      </c>
      <c r="Z20" s="85">
        <v>656</v>
      </c>
      <c r="AA20" s="87">
        <f t="shared" si="23"/>
        <v>73.95715896279594</v>
      </c>
      <c r="AC20" s="1">
        <f t="shared" si="24"/>
        <v>100</v>
      </c>
      <c r="AD20" s="1">
        <f t="shared" si="25"/>
        <v>100</v>
      </c>
      <c r="AE20" s="1">
        <f t="shared" si="26"/>
        <v>100</v>
      </c>
    </row>
    <row r="21" spans="2:31" ht="23.25" customHeight="1">
      <c r="B21" s="5"/>
      <c r="C21" s="94" t="s">
        <v>119</v>
      </c>
      <c r="D21" s="95">
        <v>58</v>
      </c>
      <c r="E21" s="96">
        <f t="shared" si="12"/>
        <v>6.921241050119331</v>
      </c>
      <c r="F21" s="97">
        <v>474</v>
      </c>
      <c r="G21" s="96">
        <f t="shared" si="13"/>
        <v>56.56324582338902</v>
      </c>
      <c r="H21" s="97">
        <v>306</v>
      </c>
      <c r="I21" s="96">
        <f t="shared" si="14"/>
        <v>36.51551312649165</v>
      </c>
      <c r="J21" s="95">
        <v>115</v>
      </c>
      <c r="K21" s="96">
        <f t="shared" si="15"/>
        <v>14.093137254901961</v>
      </c>
      <c r="L21" s="97">
        <v>487</v>
      </c>
      <c r="M21" s="96">
        <f t="shared" si="16"/>
        <v>59.681372549019606</v>
      </c>
      <c r="N21" s="97">
        <v>214</v>
      </c>
      <c r="O21" s="96">
        <f t="shared" si="17"/>
        <v>26.225490196078432</v>
      </c>
      <c r="P21" s="95">
        <v>116</v>
      </c>
      <c r="Q21" s="96">
        <f t="shared" si="18"/>
        <v>13.892215568862277</v>
      </c>
      <c r="R21" s="97">
        <v>544</v>
      </c>
      <c r="S21" s="96">
        <f t="shared" si="19"/>
        <v>65.1497005988024</v>
      </c>
      <c r="T21" s="97">
        <v>175</v>
      </c>
      <c r="U21" s="96">
        <f t="shared" si="20"/>
        <v>20.958083832335326</v>
      </c>
      <c r="V21" s="95">
        <v>83</v>
      </c>
      <c r="W21" s="96">
        <f t="shared" si="21"/>
        <v>9.91636798088411</v>
      </c>
      <c r="X21" s="97">
        <v>238</v>
      </c>
      <c r="Y21" s="96">
        <f t="shared" si="22"/>
        <v>28.43488649940263</v>
      </c>
      <c r="Z21" s="97">
        <v>516</v>
      </c>
      <c r="AA21" s="96">
        <f t="shared" si="23"/>
        <v>61.648745519713266</v>
      </c>
      <c r="AC21" s="1">
        <f t="shared" si="24"/>
        <v>100</v>
      </c>
      <c r="AD21" s="1">
        <f t="shared" si="25"/>
        <v>100</v>
      </c>
      <c r="AE21" s="1">
        <f t="shared" si="26"/>
        <v>100</v>
      </c>
    </row>
    <row r="22" ht="23.25" customHeight="1"/>
    <row r="23" ht="23.25" customHeight="1">
      <c r="B23" s="17" t="s">
        <v>100</v>
      </c>
    </row>
    <row r="24" spans="2:27" ht="30" customHeight="1">
      <c r="B24" s="18"/>
      <c r="C24" s="8" t="s">
        <v>108</v>
      </c>
      <c r="D24" s="10" t="s">
        <v>76</v>
      </c>
      <c r="E24" s="112" t="s">
        <v>77</v>
      </c>
      <c r="F24" s="112"/>
      <c r="G24" s="112"/>
      <c r="H24" s="112"/>
      <c r="I24" s="113"/>
      <c r="J24" s="10" t="s">
        <v>78</v>
      </c>
      <c r="K24" s="112" t="s">
        <v>79</v>
      </c>
      <c r="L24" s="112"/>
      <c r="M24" s="112"/>
      <c r="N24" s="112"/>
      <c r="O24" s="113"/>
      <c r="P24" s="10" t="s">
        <v>80</v>
      </c>
      <c r="Q24" s="112" t="s">
        <v>107</v>
      </c>
      <c r="R24" s="112"/>
      <c r="S24" s="112"/>
      <c r="T24" s="112"/>
      <c r="U24" s="113"/>
      <c r="V24" s="10" t="s">
        <v>81</v>
      </c>
      <c r="W24" s="112" t="s">
        <v>82</v>
      </c>
      <c r="X24" s="112"/>
      <c r="Y24" s="112"/>
      <c r="Z24" s="112"/>
      <c r="AA24" s="113"/>
    </row>
    <row r="25" spans="2:75" s="13" customFormat="1" ht="27">
      <c r="B25" s="3"/>
      <c r="C25" s="6"/>
      <c r="D25" s="11" t="s">
        <v>28</v>
      </c>
      <c r="E25" s="12"/>
      <c r="F25" s="11" t="s">
        <v>29</v>
      </c>
      <c r="G25" s="12"/>
      <c r="H25" s="11" t="s">
        <v>30</v>
      </c>
      <c r="I25" s="12"/>
      <c r="J25" s="11" t="s">
        <v>18</v>
      </c>
      <c r="K25" s="12"/>
      <c r="L25" s="11" t="s">
        <v>83</v>
      </c>
      <c r="M25" s="12"/>
      <c r="N25" s="11" t="s">
        <v>84</v>
      </c>
      <c r="O25" s="12"/>
      <c r="P25" s="11" t="s">
        <v>18</v>
      </c>
      <c r="Q25" s="12"/>
      <c r="R25" s="11" t="s">
        <v>31</v>
      </c>
      <c r="S25" s="12"/>
      <c r="T25" s="11" t="s">
        <v>32</v>
      </c>
      <c r="U25" s="12"/>
      <c r="V25" s="11" t="s">
        <v>18</v>
      </c>
      <c r="W25" s="12"/>
      <c r="X25" s="11" t="s">
        <v>85</v>
      </c>
      <c r="Y25" s="12"/>
      <c r="Z25" s="11" t="s">
        <v>86</v>
      </c>
      <c r="AA25" s="12"/>
      <c r="AC25" s="16"/>
      <c r="AE25" s="16"/>
      <c r="AG25" s="16"/>
      <c r="AI25" s="16"/>
      <c r="AK25" s="16"/>
      <c r="AM25" s="16"/>
      <c r="AO25" s="16"/>
      <c r="AQ25" s="16"/>
      <c r="AS25" s="16"/>
      <c r="AU25" s="16"/>
      <c r="AW25" s="16"/>
      <c r="AY25" s="16"/>
      <c r="BA25" s="16"/>
      <c r="BC25" s="16"/>
      <c r="BE25" s="16"/>
      <c r="BG25" s="16"/>
      <c r="BI25" s="16"/>
      <c r="BK25" s="16"/>
      <c r="BM25" s="16"/>
      <c r="BO25" s="16"/>
      <c r="BQ25" s="16"/>
      <c r="BS25" s="16"/>
      <c r="BU25" s="16"/>
      <c r="BW25" s="16"/>
    </row>
    <row r="26" spans="2:27" ht="23.25" customHeight="1">
      <c r="B26" s="5" t="s">
        <v>5</v>
      </c>
      <c r="C26" s="7"/>
      <c r="D26" s="14" t="s">
        <v>15</v>
      </c>
      <c r="E26" s="15" t="s">
        <v>33</v>
      </c>
      <c r="F26" s="14" t="s">
        <v>15</v>
      </c>
      <c r="G26" s="15" t="s">
        <v>33</v>
      </c>
      <c r="H26" s="14" t="s">
        <v>15</v>
      </c>
      <c r="I26" s="15" t="s">
        <v>33</v>
      </c>
      <c r="J26" s="14" t="s">
        <v>15</v>
      </c>
      <c r="K26" s="15" t="s">
        <v>33</v>
      </c>
      <c r="L26" s="14" t="s">
        <v>15</v>
      </c>
      <c r="M26" s="15" t="s">
        <v>33</v>
      </c>
      <c r="N26" s="14" t="s">
        <v>15</v>
      </c>
      <c r="O26" s="15" t="s">
        <v>33</v>
      </c>
      <c r="P26" s="14" t="s">
        <v>15</v>
      </c>
      <c r="Q26" s="15" t="s">
        <v>33</v>
      </c>
      <c r="R26" s="14" t="s">
        <v>15</v>
      </c>
      <c r="S26" s="15" t="s">
        <v>33</v>
      </c>
      <c r="T26" s="14" t="s">
        <v>15</v>
      </c>
      <c r="U26" s="15" t="s">
        <v>33</v>
      </c>
      <c r="V26" s="14" t="s">
        <v>15</v>
      </c>
      <c r="W26" s="15" t="s">
        <v>33</v>
      </c>
      <c r="X26" s="14" t="s">
        <v>15</v>
      </c>
      <c r="Y26" s="15" t="s">
        <v>33</v>
      </c>
      <c r="Z26" s="14" t="s">
        <v>15</v>
      </c>
      <c r="AA26" s="15" t="s">
        <v>33</v>
      </c>
    </row>
    <row r="27" spans="2:31" ht="23.25" customHeight="1">
      <c r="B27" s="2" t="s">
        <v>34</v>
      </c>
      <c r="C27" s="91" t="s">
        <v>120</v>
      </c>
      <c r="D27" s="92">
        <v>61</v>
      </c>
      <c r="E27" s="87">
        <f aca="true" t="shared" si="27" ref="E27:E32">D27/SUM(D27,F27,H27)*100</f>
        <v>6.9714285714285715</v>
      </c>
      <c r="F27" s="85">
        <v>362</v>
      </c>
      <c r="G27" s="87">
        <f aca="true" t="shared" si="28" ref="G27:G32">F27/SUM(D27,F27,H27)*100</f>
        <v>41.37142857142857</v>
      </c>
      <c r="H27" s="85">
        <v>452</v>
      </c>
      <c r="I27" s="87">
        <f aca="true" t="shared" si="29" ref="I27:I32">H27/SUM(D27,F27,H27)*100</f>
        <v>51.65714285714286</v>
      </c>
      <c r="J27" s="92">
        <v>6</v>
      </c>
      <c r="K27" s="87">
        <f aca="true" t="shared" si="30" ref="K27:K32">J27/SUM(J27,L27,N27)*100</f>
        <v>0.6857142857142857</v>
      </c>
      <c r="L27" s="85">
        <v>111</v>
      </c>
      <c r="M27" s="87">
        <f aca="true" t="shared" si="31" ref="M27:M32">L27/SUM(J27,L27,N27)*100</f>
        <v>12.685714285714287</v>
      </c>
      <c r="N27" s="85">
        <v>758</v>
      </c>
      <c r="O27" s="87">
        <f aca="true" t="shared" si="32" ref="O27:O32">N27/SUM(J27,L27,N27)*100</f>
        <v>86.62857142857143</v>
      </c>
      <c r="P27" s="92">
        <v>4</v>
      </c>
      <c r="Q27" s="87">
        <f aca="true" t="shared" si="33" ref="Q27:Q32">P27/SUM(P27,R27,T27)*100</f>
        <v>0.4576659038901602</v>
      </c>
      <c r="R27" s="85">
        <v>125</v>
      </c>
      <c r="S27" s="87">
        <f aca="true" t="shared" si="34" ref="S27:S32">R27/SUM(P27,R27,T27)*100</f>
        <v>14.302059496567507</v>
      </c>
      <c r="T27" s="85">
        <v>745</v>
      </c>
      <c r="U27" s="87">
        <f aca="true" t="shared" si="35" ref="U27:U32">T27/SUM(P27,R27,T27)*100</f>
        <v>85.24027459954233</v>
      </c>
      <c r="V27" s="92">
        <v>97</v>
      </c>
      <c r="W27" s="87">
        <f aca="true" t="shared" si="36" ref="W27:W32">V27/SUM(V27,X27,Z27)*100</f>
        <v>11.098398169336384</v>
      </c>
      <c r="X27" s="85">
        <v>297</v>
      </c>
      <c r="Y27" s="87">
        <f aca="true" t="shared" si="37" ref="Y27:Y32">X27/SUM(V27,X27,Z27)*100</f>
        <v>33.98169336384439</v>
      </c>
      <c r="Z27" s="85">
        <v>480</v>
      </c>
      <c r="AA27" s="87">
        <f aca="true" t="shared" si="38" ref="AA27:AA32">Z27/SUM(V27,X27,Z27)*100</f>
        <v>54.91990846681922</v>
      </c>
      <c r="AC27" s="1">
        <f aca="true" t="shared" si="39" ref="AC27:AC32">E27+G27+I27</f>
        <v>100</v>
      </c>
      <c r="AD27" s="1">
        <f aca="true" t="shared" si="40" ref="AD27:AD32">K27+M27+O27</f>
        <v>100</v>
      </c>
      <c r="AE27" s="1">
        <f aca="true" t="shared" si="41" ref="AE27:AE32">W27+Y27+AA27</f>
        <v>100</v>
      </c>
    </row>
    <row r="28" spans="2:31" ht="23.25" customHeight="1">
      <c r="B28" s="3"/>
      <c r="C28" s="93" t="s">
        <v>118</v>
      </c>
      <c r="D28" s="92">
        <v>112</v>
      </c>
      <c r="E28" s="87">
        <f t="shared" si="27"/>
        <v>12.684031710079275</v>
      </c>
      <c r="F28" s="85">
        <v>395</v>
      </c>
      <c r="G28" s="87">
        <f t="shared" si="28"/>
        <v>44.73386183465459</v>
      </c>
      <c r="H28" s="85">
        <v>376</v>
      </c>
      <c r="I28" s="87">
        <f t="shared" si="29"/>
        <v>42.582106455266135</v>
      </c>
      <c r="J28" s="92">
        <v>18</v>
      </c>
      <c r="K28" s="87">
        <f t="shared" si="30"/>
        <v>2.0408163265306123</v>
      </c>
      <c r="L28" s="85">
        <v>178</v>
      </c>
      <c r="M28" s="87">
        <f t="shared" si="31"/>
        <v>20.181405895691608</v>
      </c>
      <c r="N28" s="85">
        <v>686</v>
      </c>
      <c r="O28" s="87">
        <f t="shared" si="32"/>
        <v>77.77777777777779</v>
      </c>
      <c r="P28" s="92">
        <v>9</v>
      </c>
      <c r="Q28" s="87">
        <f t="shared" si="33"/>
        <v>1.0215664018161181</v>
      </c>
      <c r="R28" s="85">
        <v>191</v>
      </c>
      <c r="S28" s="87">
        <f t="shared" si="34"/>
        <v>21.679909194097615</v>
      </c>
      <c r="T28" s="85">
        <v>681</v>
      </c>
      <c r="U28" s="87">
        <f t="shared" si="35"/>
        <v>77.29852440408627</v>
      </c>
      <c r="V28" s="92">
        <v>141</v>
      </c>
      <c r="W28" s="87">
        <f t="shared" si="36"/>
        <v>15.98639455782313</v>
      </c>
      <c r="X28" s="85">
        <v>324</v>
      </c>
      <c r="Y28" s="87">
        <f t="shared" si="37"/>
        <v>36.734693877551024</v>
      </c>
      <c r="Z28" s="85">
        <v>417</v>
      </c>
      <c r="AA28" s="87">
        <f t="shared" si="38"/>
        <v>47.27891156462585</v>
      </c>
      <c r="AC28" s="1">
        <f t="shared" si="39"/>
        <v>100</v>
      </c>
      <c r="AD28" s="1">
        <f t="shared" si="40"/>
        <v>100</v>
      </c>
      <c r="AE28" s="1">
        <f t="shared" si="41"/>
        <v>100</v>
      </c>
    </row>
    <row r="29" spans="2:31" ht="23.25" customHeight="1">
      <c r="B29" s="3"/>
      <c r="C29" s="94" t="s">
        <v>119</v>
      </c>
      <c r="D29" s="95">
        <v>167</v>
      </c>
      <c r="E29" s="96">
        <f t="shared" si="27"/>
        <v>19.88095238095238</v>
      </c>
      <c r="F29" s="97">
        <v>373</v>
      </c>
      <c r="G29" s="96">
        <f t="shared" si="28"/>
        <v>44.404761904761905</v>
      </c>
      <c r="H29" s="97">
        <v>300</v>
      </c>
      <c r="I29" s="96">
        <f t="shared" si="29"/>
        <v>35.714285714285715</v>
      </c>
      <c r="J29" s="95">
        <v>24</v>
      </c>
      <c r="K29" s="96">
        <f t="shared" si="30"/>
        <v>2.853745541022592</v>
      </c>
      <c r="L29" s="97">
        <v>286</v>
      </c>
      <c r="M29" s="96">
        <f t="shared" si="31"/>
        <v>34.00713436385256</v>
      </c>
      <c r="N29" s="97">
        <v>531</v>
      </c>
      <c r="O29" s="96">
        <f t="shared" si="32"/>
        <v>63.13912009512486</v>
      </c>
      <c r="P29" s="95">
        <v>34</v>
      </c>
      <c r="Q29" s="96">
        <f t="shared" si="33"/>
        <v>4.052443384982122</v>
      </c>
      <c r="R29" s="97">
        <v>248</v>
      </c>
      <c r="S29" s="96">
        <f t="shared" si="34"/>
        <v>29.558998808104885</v>
      </c>
      <c r="T29" s="97">
        <v>557</v>
      </c>
      <c r="U29" s="96">
        <f t="shared" si="35"/>
        <v>66.388557806913</v>
      </c>
      <c r="V29" s="95">
        <v>159</v>
      </c>
      <c r="W29" s="96">
        <f t="shared" si="36"/>
        <v>19.04191616766467</v>
      </c>
      <c r="X29" s="97">
        <v>350</v>
      </c>
      <c r="Y29" s="96">
        <f t="shared" si="37"/>
        <v>41.91616766467065</v>
      </c>
      <c r="Z29" s="97">
        <v>326</v>
      </c>
      <c r="AA29" s="96">
        <f t="shared" si="38"/>
        <v>39.04191616766467</v>
      </c>
      <c r="AC29" s="1">
        <f t="shared" si="39"/>
        <v>100</v>
      </c>
      <c r="AD29" s="1">
        <f t="shared" si="40"/>
        <v>100</v>
      </c>
      <c r="AE29" s="1">
        <f t="shared" si="41"/>
        <v>99.99999999999999</v>
      </c>
    </row>
    <row r="30" spans="2:31" ht="23.25" customHeight="1">
      <c r="B30" s="3" t="s">
        <v>35</v>
      </c>
      <c r="C30" s="91" t="s">
        <v>120</v>
      </c>
      <c r="D30" s="92">
        <v>48</v>
      </c>
      <c r="E30" s="87">
        <f t="shared" si="27"/>
        <v>5.542725173210162</v>
      </c>
      <c r="F30" s="85">
        <v>411</v>
      </c>
      <c r="G30" s="87">
        <f t="shared" si="28"/>
        <v>47.45958429561201</v>
      </c>
      <c r="H30" s="85">
        <v>407</v>
      </c>
      <c r="I30" s="87">
        <f t="shared" si="29"/>
        <v>46.997690531177824</v>
      </c>
      <c r="J30" s="92">
        <v>9</v>
      </c>
      <c r="K30" s="87">
        <f t="shared" si="30"/>
        <v>1.0392609699769053</v>
      </c>
      <c r="L30" s="85">
        <v>232</v>
      </c>
      <c r="M30" s="87">
        <f t="shared" si="31"/>
        <v>26.78983833718245</v>
      </c>
      <c r="N30" s="85">
        <v>625</v>
      </c>
      <c r="O30" s="87">
        <f t="shared" si="32"/>
        <v>72.17090069284065</v>
      </c>
      <c r="P30" s="92">
        <v>11</v>
      </c>
      <c r="Q30" s="87">
        <f t="shared" si="33"/>
        <v>1.2746234067207416</v>
      </c>
      <c r="R30" s="85">
        <v>381</v>
      </c>
      <c r="S30" s="87">
        <f t="shared" si="34"/>
        <v>44.148319814600235</v>
      </c>
      <c r="T30" s="85">
        <v>471</v>
      </c>
      <c r="U30" s="87">
        <f t="shared" si="35"/>
        <v>54.57705677867902</v>
      </c>
      <c r="V30" s="92">
        <v>219</v>
      </c>
      <c r="W30" s="87">
        <f t="shared" si="36"/>
        <v>25.406032482598604</v>
      </c>
      <c r="X30" s="85">
        <v>390</v>
      </c>
      <c r="Y30" s="87">
        <f t="shared" si="37"/>
        <v>45.243619489559165</v>
      </c>
      <c r="Z30" s="85">
        <v>253</v>
      </c>
      <c r="AA30" s="87">
        <f t="shared" si="38"/>
        <v>29.350348027842227</v>
      </c>
      <c r="AC30" s="1">
        <f t="shared" si="39"/>
        <v>100</v>
      </c>
      <c r="AD30" s="1">
        <f t="shared" si="40"/>
        <v>100</v>
      </c>
      <c r="AE30" s="1">
        <f t="shared" si="41"/>
        <v>100</v>
      </c>
    </row>
    <row r="31" spans="2:31" ht="23.25" customHeight="1">
      <c r="B31" s="3"/>
      <c r="C31" s="93" t="s">
        <v>118</v>
      </c>
      <c r="D31" s="92">
        <v>117</v>
      </c>
      <c r="E31" s="87">
        <f t="shared" si="27"/>
        <v>13.19052987598647</v>
      </c>
      <c r="F31" s="85">
        <v>425</v>
      </c>
      <c r="G31" s="87">
        <f t="shared" si="28"/>
        <v>47.91431792559188</v>
      </c>
      <c r="H31" s="85">
        <v>345</v>
      </c>
      <c r="I31" s="87">
        <f t="shared" si="29"/>
        <v>38.89515219842165</v>
      </c>
      <c r="J31" s="92">
        <v>21</v>
      </c>
      <c r="K31" s="87">
        <f t="shared" si="30"/>
        <v>2.367531003382187</v>
      </c>
      <c r="L31" s="85">
        <v>334</v>
      </c>
      <c r="M31" s="87">
        <f t="shared" si="31"/>
        <v>37.65501691093574</v>
      </c>
      <c r="N31" s="85">
        <v>532</v>
      </c>
      <c r="O31" s="87">
        <f t="shared" si="32"/>
        <v>59.97745208568207</v>
      </c>
      <c r="P31" s="92">
        <v>37</v>
      </c>
      <c r="Q31" s="87">
        <f t="shared" si="33"/>
        <v>4.19977298524404</v>
      </c>
      <c r="R31" s="85">
        <v>450</v>
      </c>
      <c r="S31" s="87">
        <f t="shared" si="34"/>
        <v>51.0783200908059</v>
      </c>
      <c r="T31" s="85">
        <v>394</v>
      </c>
      <c r="U31" s="87">
        <f t="shared" si="35"/>
        <v>44.72190692395006</v>
      </c>
      <c r="V31" s="92">
        <v>264</v>
      </c>
      <c r="W31" s="87">
        <f t="shared" si="36"/>
        <v>30.034129692832767</v>
      </c>
      <c r="X31" s="85">
        <v>393</v>
      </c>
      <c r="Y31" s="87">
        <f t="shared" si="37"/>
        <v>44.7098976109215</v>
      </c>
      <c r="Z31" s="85">
        <v>222</v>
      </c>
      <c r="AA31" s="87">
        <f t="shared" si="38"/>
        <v>25.25597269624573</v>
      </c>
      <c r="AC31" s="1">
        <f t="shared" si="39"/>
        <v>100</v>
      </c>
      <c r="AD31" s="1">
        <f t="shared" si="40"/>
        <v>100</v>
      </c>
      <c r="AE31" s="1">
        <f t="shared" si="41"/>
        <v>100</v>
      </c>
    </row>
    <row r="32" spans="2:31" ht="23.25" customHeight="1">
      <c r="B32" s="5"/>
      <c r="C32" s="94" t="s">
        <v>119</v>
      </c>
      <c r="D32" s="95">
        <v>176</v>
      </c>
      <c r="E32" s="96">
        <f t="shared" si="27"/>
        <v>21.052631578947366</v>
      </c>
      <c r="F32" s="97">
        <v>390</v>
      </c>
      <c r="G32" s="96">
        <f t="shared" si="28"/>
        <v>46.65071770334928</v>
      </c>
      <c r="H32" s="97">
        <v>270</v>
      </c>
      <c r="I32" s="96">
        <f t="shared" si="29"/>
        <v>32.29665071770335</v>
      </c>
      <c r="J32" s="95">
        <v>32</v>
      </c>
      <c r="K32" s="96">
        <f t="shared" si="30"/>
        <v>3.827751196172249</v>
      </c>
      <c r="L32" s="97">
        <v>406</v>
      </c>
      <c r="M32" s="96">
        <f t="shared" si="31"/>
        <v>48.5645933014354</v>
      </c>
      <c r="N32" s="97">
        <v>398</v>
      </c>
      <c r="O32" s="96">
        <f t="shared" si="32"/>
        <v>47.60765550239234</v>
      </c>
      <c r="P32" s="95">
        <v>81</v>
      </c>
      <c r="Q32" s="96">
        <f t="shared" si="33"/>
        <v>9.723889555822328</v>
      </c>
      <c r="R32" s="97">
        <v>495</v>
      </c>
      <c r="S32" s="96">
        <f t="shared" si="34"/>
        <v>59.42376950780313</v>
      </c>
      <c r="T32" s="97">
        <v>257</v>
      </c>
      <c r="U32" s="96">
        <f t="shared" si="35"/>
        <v>30.85234093637455</v>
      </c>
      <c r="V32" s="95">
        <v>340</v>
      </c>
      <c r="W32" s="96">
        <f t="shared" si="36"/>
        <v>40.86538461538461</v>
      </c>
      <c r="X32" s="97">
        <v>361</v>
      </c>
      <c r="Y32" s="96">
        <f t="shared" si="37"/>
        <v>43.38942307692308</v>
      </c>
      <c r="Z32" s="97">
        <v>131</v>
      </c>
      <c r="AA32" s="96">
        <f t="shared" si="38"/>
        <v>15.745192307692307</v>
      </c>
      <c r="AC32" s="1">
        <f t="shared" si="39"/>
        <v>100</v>
      </c>
      <c r="AD32" s="1">
        <f t="shared" si="40"/>
        <v>100</v>
      </c>
      <c r="AE32" s="1">
        <f t="shared" si="41"/>
        <v>100</v>
      </c>
    </row>
  </sheetData>
  <mergeCells count="12">
    <mergeCell ref="E2:I2"/>
    <mergeCell ref="E13:I13"/>
    <mergeCell ref="K13:O13"/>
    <mergeCell ref="Q13:U13"/>
    <mergeCell ref="E24:I24"/>
    <mergeCell ref="K24:O24"/>
    <mergeCell ref="Q24:U24"/>
    <mergeCell ref="W24:AA24"/>
    <mergeCell ref="W13:AA13"/>
    <mergeCell ref="Q2:U2"/>
    <mergeCell ref="W2:AA2"/>
    <mergeCell ref="K2:O2"/>
  </mergeCells>
  <printOptions horizontalCentered="1" verticalCentered="1"/>
  <pageMargins left="0.984251968503937" right="0.8661417322834646" top="0" bottom="0" header="0" footer="0"/>
  <pageSetup fitToHeight="0"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石野　　隆志</dc:creator>
  <cp:keywords/>
  <dc:description/>
  <cp:lastModifiedBy>M Project</cp:lastModifiedBy>
  <cp:lastPrinted>2003-09-29T05:57:39Z</cp:lastPrinted>
  <dcterms:created xsi:type="dcterms:W3CDTF">1998-02-19T01:33:14Z</dcterms:created>
  <dcterms:modified xsi:type="dcterms:W3CDTF">2003-10-10T05:18:33Z</dcterms:modified>
  <cp:category/>
  <cp:version/>
  <cp:contentType/>
  <cp:contentStatus/>
</cp:coreProperties>
</file>