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0_旧防災推進室\災害復旧係\70)ホームページ\210899書式の改訂\事務書式（R3.8）\"/>
    </mc:Choice>
  </mc:AlternateContent>
  <bookViews>
    <workbookView xWindow="5460" yWindow="255" windowWidth="14700" windowHeight="8355" activeTab="1"/>
  </bookViews>
  <sheets>
    <sheet name="事務費交付金実績報告書" sheetId="18" r:id="rId1"/>
    <sheet name="別紙様式１" sheetId="17" r:id="rId2"/>
    <sheet name="別紙様式１記入例" sheetId="14" r:id="rId3"/>
    <sheet name="学校別表２" sheetId="19" r:id="rId4"/>
    <sheet name="学校別表２記入例" sheetId="9" r:id="rId5"/>
    <sheet name="学校別表2-2" sheetId="20" r:id="rId6"/>
    <sheet name="学校別表2-2記入例" sheetId="10" r:id="rId7"/>
    <sheet name="学校別表４" sheetId="21" r:id="rId8"/>
    <sheet name="学校別表４記入例" sheetId="16" r:id="rId9"/>
    <sheet name="対象経費算出表" sheetId="22" r:id="rId10"/>
    <sheet name="対象経費算出表記入例" sheetId="11" r:id="rId11"/>
    <sheet name="Ｆの内訳" sheetId="23" r:id="rId12"/>
    <sheet name="Ｆの内訳記入例" sheetId="12" r:id="rId13"/>
  </sheets>
  <definedNames>
    <definedName name="_xlnm.Print_Area" localSheetId="3">学校別表２!$A$1:$BE$44</definedName>
    <definedName name="_xlnm.Print_Area" localSheetId="4">学校別表２記入例!$A$1:$BE$46</definedName>
    <definedName name="_xlnm.Print_Area" localSheetId="0">事務費交付金実績報告書!$A$1:$H$39</definedName>
  </definedNames>
  <calcPr calcId="162913"/>
</workbook>
</file>

<file path=xl/calcChain.xml><?xml version="1.0" encoding="utf-8"?>
<calcChain xmlns="http://schemas.openxmlformats.org/spreadsheetml/2006/main">
  <c r="AE53" i="23" l="1"/>
  <c r="AE43" i="23"/>
  <c r="AE33" i="23"/>
  <c r="AE23" i="23"/>
  <c r="AE13" i="23"/>
  <c r="L38" i="22"/>
  <c r="Q38" i="22"/>
  <c r="V38" i="22"/>
  <c r="AA38" i="22"/>
  <c r="G38" i="22"/>
  <c r="G40" i="22" s="1"/>
  <c r="AA40" i="22"/>
  <c r="G36" i="22"/>
  <c r="L36" i="22"/>
  <c r="Q36" i="22"/>
  <c r="V36" i="22"/>
  <c r="AA36" i="22"/>
  <c r="L40" i="22"/>
  <c r="Q40" i="22"/>
  <c r="V40" i="22"/>
  <c r="Q27" i="22"/>
  <c r="V27" i="22"/>
  <c r="AA27" i="22"/>
  <c r="Q29" i="22"/>
  <c r="V29" i="22"/>
  <c r="AA29" i="22"/>
  <c r="Q31" i="22"/>
  <c r="V31" i="22"/>
  <c r="AA31" i="22"/>
  <c r="L31" i="22"/>
  <c r="L29" i="22"/>
  <c r="L27" i="22"/>
  <c r="G31" i="22"/>
  <c r="G29" i="22"/>
  <c r="G27" i="22"/>
  <c r="AF35" i="22"/>
  <c r="Y42" i="22" s="1"/>
  <c r="AF34" i="22"/>
  <c r="AF25" i="22"/>
  <c r="AA20" i="22"/>
  <c r="AA22" i="22" s="1"/>
  <c r="AA26" i="22" s="1"/>
  <c r="V20" i="22"/>
  <c r="V22" i="22" s="1"/>
  <c r="Q20" i="22"/>
  <c r="L20" i="22"/>
  <c r="L22" i="22" s="1"/>
  <c r="G20" i="22"/>
  <c r="G22" i="22" s="1"/>
  <c r="G26" i="22" s="1"/>
  <c r="AF19" i="22"/>
  <c r="AF18" i="22"/>
  <c r="AF17" i="22"/>
  <c r="K8" i="21"/>
  <c r="M8" i="21" s="1"/>
  <c r="K9" i="21"/>
  <c r="M9" i="21" s="1"/>
  <c r="F8" i="20"/>
  <c r="F6" i="20"/>
  <c r="F4" i="20"/>
  <c r="F50" i="14"/>
  <c r="I50" i="14"/>
  <c r="L50" i="14"/>
  <c r="F51" i="14"/>
  <c r="F58" i="14" s="1"/>
  <c r="I51" i="14"/>
  <c r="L51" i="14"/>
  <c r="F52" i="14"/>
  <c r="I52" i="14"/>
  <c r="I58" i="14" s="1"/>
  <c r="L52" i="14"/>
  <c r="G58" i="14"/>
  <c r="H58" i="14"/>
  <c r="J58" i="14"/>
  <c r="K58" i="14"/>
  <c r="L58" i="14"/>
  <c r="M58" i="14"/>
  <c r="N58" i="14"/>
  <c r="W28" i="20"/>
  <c r="Z10" i="20"/>
  <c r="U10" i="20"/>
  <c r="Q10" i="20"/>
  <c r="D10" i="20"/>
  <c r="AP25" i="9"/>
  <c r="AP24" i="9"/>
  <c r="AP26" i="9" s="1"/>
  <c r="AP26" i="19"/>
  <c r="AP25" i="19"/>
  <c r="AP24" i="19"/>
  <c r="BB14" i="9"/>
  <c r="BB12" i="9"/>
  <c r="BB10" i="9"/>
  <c r="AP10" i="9"/>
  <c r="BB14" i="19"/>
  <c r="BB12" i="19"/>
  <c r="BB10" i="19"/>
  <c r="AP10" i="19"/>
  <c r="AT10" i="19" s="1"/>
  <c r="AX10" i="19" s="1"/>
  <c r="AF24" i="19"/>
  <c r="AF26" i="19" s="1"/>
  <c r="Z24" i="19"/>
  <c r="AP23" i="19"/>
  <c r="AP22" i="19"/>
  <c r="AP21" i="19"/>
  <c r="AP20" i="19"/>
  <c r="AP19" i="19"/>
  <c r="AP18" i="19"/>
  <c r="AP17" i="19"/>
  <c r="AP14" i="19"/>
  <c r="AT14" i="19" s="1"/>
  <c r="AX14" i="19" s="1"/>
  <c r="AP12" i="19"/>
  <c r="AT12" i="19" s="1"/>
  <c r="AX12" i="19" s="1"/>
  <c r="AE54" i="23" l="1"/>
  <c r="AF20" i="22"/>
  <c r="T13" i="22"/>
  <c r="T10" i="22"/>
  <c r="Y10" i="22" s="1"/>
  <c r="AC10" i="22" s="1"/>
  <c r="AK10" i="22" s="1"/>
  <c r="L26" i="22"/>
  <c r="V26" i="22"/>
  <c r="T12" i="22"/>
  <c r="Q22" i="22"/>
  <c r="Q26" i="22" s="1"/>
  <c r="AF26" i="22" s="1"/>
  <c r="F10" i="20"/>
  <c r="Z26" i="19"/>
  <c r="L20" i="14"/>
  <c r="F20" i="14"/>
  <c r="F19" i="14"/>
  <c r="I20" i="14"/>
  <c r="I18" i="14"/>
  <c r="N26" i="14"/>
  <c r="M26" i="14"/>
  <c r="K26" i="14"/>
  <c r="J26" i="14"/>
  <c r="H26" i="14"/>
  <c r="G26" i="14"/>
  <c r="L18" i="14"/>
  <c r="F18" i="14"/>
  <c r="L19" i="14"/>
  <c r="I19" i="14"/>
  <c r="Y13" i="22" l="1"/>
  <c r="AC13" i="22" s="1"/>
  <c r="AK13" i="22" s="1"/>
  <c r="AF22" i="22"/>
  <c r="Y12" i="22"/>
  <c r="AC12" i="22" s="1"/>
  <c r="AK12" i="22" s="1"/>
  <c r="T11" i="22"/>
  <c r="F26" i="14"/>
  <c r="L26" i="14"/>
  <c r="I26" i="14"/>
  <c r="K9" i="16"/>
  <c r="M9" i="16" s="1"/>
  <c r="K8" i="16"/>
  <c r="M8" i="16" s="1"/>
  <c r="AE13" i="12"/>
  <c r="AE23" i="12"/>
  <c r="AE54" i="12"/>
  <c r="AF17" i="11"/>
  <c r="AF18" i="11"/>
  <c r="AF19" i="11"/>
  <c r="G20" i="11"/>
  <c r="AF20" i="11" s="1"/>
  <c r="L20" i="11"/>
  <c r="Q20" i="11"/>
  <c r="V20" i="11"/>
  <c r="V22" i="11" s="1"/>
  <c r="AA20" i="11"/>
  <c r="AA22" i="11" s="1"/>
  <c r="L22" i="11"/>
  <c r="L29" i="11" s="1"/>
  <c r="L31" i="11" s="1"/>
  <c r="L38" i="11" s="1"/>
  <c r="L40" i="11" s="1"/>
  <c r="T10" i="11" s="1"/>
  <c r="Q22" i="11"/>
  <c r="Q27" i="11" s="1"/>
  <c r="AF25" i="11"/>
  <c r="L27" i="11"/>
  <c r="AF34" i="11"/>
  <c r="AF35" i="11"/>
  <c r="G36" i="11"/>
  <c r="L36" i="11"/>
  <c r="Q36" i="11"/>
  <c r="V36" i="11"/>
  <c r="AA36" i="11"/>
  <c r="Y42" i="11"/>
  <c r="F6" i="10"/>
  <c r="F8" i="10"/>
  <c r="D10" i="10"/>
  <c r="F4" i="10" s="1"/>
  <c r="F10" i="10" s="1"/>
  <c r="Q10" i="10"/>
  <c r="U10" i="10"/>
  <c r="Z10" i="10"/>
  <c r="W28" i="10"/>
  <c r="AT10" i="9"/>
  <c r="AX10" i="9" s="1"/>
  <c r="AP12" i="9"/>
  <c r="AX12" i="9" s="1"/>
  <c r="AT12" i="9"/>
  <c r="AP14" i="9"/>
  <c r="AX14" i="9" s="1"/>
  <c r="AT14" i="9"/>
  <c r="AP17" i="9"/>
  <c r="AP18" i="9"/>
  <c r="AP19" i="9"/>
  <c r="AP20" i="9"/>
  <c r="AP21" i="9"/>
  <c r="AP22" i="9"/>
  <c r="AP23" i="9"/>
  <c r="Z24" i="9"/>
  <c r="AF24" i="9"/>
  <c r="Z26" i="9"/>
  <c r="AF26" i="9"/>
  <c r="Y11" i="22" l="1"/>
  <c r="AC11" i="22" s="1"/>
  <c r="AK11" i="22" s="1"/>
  <c r="AF31" i="22"/>
  <c r="AF29" i="22"/>
  <c r="Y10" i="11"/>
  <c r="AC10" i="11" s="1"/>
  <c r="AK10" i="11" s="1"/>
  <c r="V29" i="11"/>
  <c r="V31" i="11" s="1"/>
  <c r="V38" i="11" s="1"/>
  <c r="V40" i="11" s="1"/>
  <c r="T12" i="11" s="1"/>
  <c r="V26" i="11"/>
  <c r="AA26" i="11"/>
  <c r="AA29" i="11"/>
  <c r="AA31" i="11" s="1"/>
  <c r="AA38" i="11" s="1"/>
  <c r="AA40" i="11" s="1"/>
  <c r="T13" i="11" s="1"/>
  <c r="AA27" i="11"/>
  <c r="Q26" i="11"/>
  <c r="Q29" i="11"/>
  <c r="Q31" i="11" s="1"/>
  <c r="Q38" i="11" s="1"/>
  <c r="Q40" i="11" s="1"/>
  <c r="T11" i="11" s="1"/>
  <c r="V27" i="11"/>
  <c r="L26" i="11"/>
  <c r="G22" i="11"/>
  <c r="AF39" i="22" l="1"/>
  <c r="G26" i="11"/>
  <c r="AF26" i="11" s="1"/>
  <c r="AF22" i="11"/>
  <c r="G29" i="11"/>
  <c r="Y13" i="11"/>
  <c r="AC13" i="11" s="1"/>
  <c r="AK13" i="11" s="1"/>
  <c r="Y12" i="11"/>
  <c r="AC12" i="11"/>
  <c r="AK12" i="11" s="1"/>
  <c r="G27" i="11"/>
  <c r="Y11" i="11"/>
  <c r="AC11" i="11"/>
  <c r="AK11" i="11" s="1"/>
  <c r="T8" i="22" l="1"/>
  <c r="AF41" i="22"/>
  <c r="AF29" i="11"/>
  <c r="G31" i="11"/>
  <c r="AK44" i="22" l="1"/>
  <c r="T7" i="22"/>
  <c r="L51" i="22" s="1"/>
  <c r="H49" i="22"/>
  <c r="AK42" i="22"/>
  <c r="T14" i="22"/>
  <c r="Y8" i="22"/>
  <c r="Y14" i="22" s="1"/>
  <c r="AF31" i="11"/>
  <c r="G38" i="11"/>
  <c r="AC8" i="22" l="1"/>
  <c r="AK8" i="22" s="1"/>
  <c r="AK14" i="22" s="1"/>
  <c r="AK45" i="22"/>
  <c r="AA46" i="22" s="1"/>
  <c r="AC7" i="22" s="1"/>
  <c r="AK7" i="22" s="1"/>
  <c r="Y7" i="22"/>
  <c r="G40" i="11"/>
  <c r="AF39" i="11"/>
  <c r="AC14" i="22" l="1"/>
  <c r="T8" i="11"/>
  <c r="AF41" i="11"/>
  <c r="T7" i="11" l="1"/>
  <c r="L51" i="11" s="1"/>
  <c r="Q7" i="11" s="1"/>
  <c r="AK44" i="11"/>
  <c r="AK42" i="11"/>
  <c r="H49" i="11"/>
  <c r="T14" i="11"/>
  <c r="Y8" i="11"/>
  <c r="Y14" i="11" s="1"/>
  <c r="AC8" i="11"/>
  <c r="AK8" i="11" l="1"/>
  <c r="AK14" i="11" s="1"/>
  <c r="AC14" i="11"/>
  <c r="Y7" i="11"/>
  <c r="AK45" i="11"/>
  <c r="AA46" i="11" s="1"/>
  <c r="AC7" i="11" s="1"/>
  <c r="AK7" i="11" s="1"/>
</calcChain>
</file>

<file path=xl/sharedStrings.xml><?xml version="1.0" encoding="utf-8"?>
<sst xmlns="http://schemas.openxmlformats.org/spreadsheetml/2006/main" count="1071" uniqueCount="472">
  <si>
    <t>工事完成予定年月日　　　ロ</t>
    <rPh sb="0" eb="2">
      <t>コウジ</t>
    </rPh>
    <rPh sb="2" eb="4">
      <t>カンセイ</t>
    </rPh>
    <rPh sb="4" eb="5">
      <t>ヨ</t>
    </rPh>
    <rPh sb="5" eb="7">
      <t>テイネン</t>
    </rPh>
    <rPh sb="7" eb="8">
      <t>ヅキ</t>
    </rPh>
    <rPh sb="8" eb="9">
      <t>ニチ</t>
    </rPh>
    <phoneticPr fontId="3"/>
  </si>
  <si>
    <t>補修
工事
費</t>
    <rPh sb="0" eb="2">
      <t>ホシュウ</t>
    </rPh>
    <rPh sb="3" eb="5">
      <t>コウジ</t>
    </rPh>
    <rPh sb="6" eb="7">
      <t>ヒ</t>
    </rPh>
    <phoneticPr fontId="3"/>
  </si>
  <si>
    <t>土地工事費</t>
    <rPh sb="0" eb="2">
      <t>トチ</t>
    </rPh>
    <rPh sb="2" eb="5">
      <t>コウジヒ</t>
    </rPh>
    <phoneticPr fontId="3"/>
  </si>
  <si>
    <t>設　備　費</t>
    <rPh sb="0" eb="1">
      <t>セツ</t>
    </rPh>
    <rPh sb="2" eb="3">
      <t>ソナエ</t>
    </rPh>
    <rPh sb="4" eb="5">
      <t>ヒ</t>
    </rPh>
    <phoneticPr fontId="3"/>
  </si>
  <si>
    <t>④復旧場所</t>
    <rPh sb="1" eb="3">
      <t>フッキュウ</t>
    </rPh>
    <rPh sb="3" eb="5">
      <t>バショ</t>
    </rPh>
    <phoneticPr fontId="3"/>
  </si>
  <si>
    <t>②事業名</t>
    <rPh sb="1" eb="3">
      <t>ジギョウ</t>
    </rPh>
    <rPh sb="3" eb="4">
      <t>メイ</t>
    </rPh>
    <phoneticPr fontId="3"/>
  </si>
  <si>
    <t>会計年度終了時
の工事出来高ハ</t>
    <rPh sb="0" eb="2">
      <t>カイケイ</t>
    </rPh>
    <rPh sb="2" eb="4">
      <t>ネンド</t>
    </rPh>
    <rPh sb="4" eb="7">
      <t>シュウリョウジ</t>
    </rPh>
    <rPh sb="9" eb="11">
      <t>コウジ</t>
    </rPh>
    <rPh sb="11" eb="14">
      <t>デキダカ</t>
    </rPh>
    <phoneticPr fontId="3"/>
  </si>
  <si>
    <t>支出済額　ニ</t>
    <rPh sb="0" eb="2">
      <t>シシュツ</t>
    </rPh>
    <rPh sb="2" eb="3">
      <t>ス</t>
    </rPh>
    <rPh sb="3" eb="4">
      <t>ガク</t>
    </rPh>
    <phoneticPr fontId="3"/>
  </si>
  <si>
    <t>支出割合　ホ</t>
    <rPh sb="0" eb="2">
      <t>シシュツ</t>
    </rPh>
    <rPh sb="2" eb="4">
      <t>ワリアイ</t>
    </rPh>
    <phoneticPr fontId="3"/>
  </si>
  <si>
    <t>決定国庫負担金　イ</t>
    <rPh sb="0" eb="2">
      <t>ケッテイ</t>
    </rPh>
    <rPh sb="2" eb="4">
      <t>コッコ</t>
    </rPh>
    <rPh sb="4" eb="7">
      <t>フタンキン</t>
    </rPh>
    <phoneticPr fontId="3"/>
  </si>
  <si>
    <t>受領済国庫負担金　ロ</t>
    <rPh sb="0" eb="2">
      <t>ジュリョウ</t>
    </rPh>
    <rPh sb="2" eb="3">
      <t>ス</t>
    </rPh>
    <rPh sb="3" eb="5">
      <t>コッコ</t>
    </rPh>
    <rPh sb="5" eb="8">
      <t>フタンキン</t>
    </rPh>
    <phoneticPr fontId="3"/>
  </si>
  <si>
    <t>割合　ハ</t>
    <rPh sb="0" eb="2">
      <t>ワリアイ</t>
    </rPh>
    <phoneticPr fontId="3"/>
  </si>
  <si>
    <t>備　　　考</t>
    <rPh sb="0" eb="1">
      <t>ソナエ</t>
    </rPh>
    <rPh sb="4" eb="5">
      <t>コウ</t>
    </rPh>
    <phoneticPr fontId="3"/>
  </si>
  <si>
    <t>別紙様式１</t>
    <rPh sb="0" eb="2">
      <t>ベッシ</t>
    </rPh>
    <rPh sb="2" eb="4">
      <t>ヨウシキ</t>
    </rPh>
    <phoneticPr fontId="3"/>
  </si>
  <si>
    <t>区分</t>
    <rPh sb="0" eb="2">
      <t>クブン</t>
    </rPh>
    <phoneticPr fontId="3"/>
  </si>
  <si>
    <t>交付決定額</t>
    <rPh sb="0" eb="2">
      <t>コウフ</t>
    </rPh>
    <rPh sb="2" eb="5">
      <t>ケッテイガク</t>
    </rPh>
    <phoneticPr fontId="3"/>
  </si>
  <si>
    <t>単年</t>
    <rPh sb="0" eb="2">
      <t>タンネン</t>
    </rPh>
    <phoneticPr fontId="3"/>
  </si>
  <si>
    <t>千円</t>
    <rPh sb="0" eb="2">
      <t>センエン</t>
    </rPh>
    <phoneticPr fontId="3"/>
  </si>
  <si>
    <t>計</t>
    <rPh sb="0" eb="1">
      <t>ケイ</t>
    </rPh>
    <phoneticPr fontId="3"/>
  </si>
  <si>
    <t>備考</t>
    <rPh sb="0" eb="2">
      <t>ビコウ</t>
    </rPh>
    <phoneticPr fontId="3"/>
  </si>
  <si>
    <t>設置者名</t>
    <rPh sb="0" eb="3">
      <t>セッチシャ</t>
    </rPh>
    <rPh sb="3" eb="4">
      <t>メイ</t>
    </rPh>
    <phoneticPr fontId="3"/>
  </si>
  <si>
    <t>事業名</t>
    <rPh sb="0" eb="2">
      <t>ジギョウ</t>
    </rPh>
    <rPh sb="2" eb="3">
      <t>メイ</t>
    </rPh>
    <phoneticPr fontId="3"/>
  </si>
  <si>
    <t>学校名</t>
    <rPh sb="0" eb="3">
      <t>ガッコウメイ</t>
    </rPh>
    <phoneticPr fontId="3"/>
  </si>
  <si>
    <t>番号</t>
    <rPh sb="0" eb="2">
      <t>バンゴウ</t>
    </rPh>
    <phoneticPr fontId="3"/>
  </si>
  <si>
    <t>国庫負担金（補助金）</t>
    <rPh sb="0" eb="2">
      <t>コッコ</t>
    </rPh>
    <rPh sb="2" eb="5">
      <t>フタンキン</t>
    </rPh>
    <rPh sb="6" eb="9">
      <t>ホジョキン</t>
    </rPh>
    <phoneticPr fontId="3"/>
  </si>
  <si>
    <t>国庫負担金
（補助金）</t>
    <rPh sb="0" eb="2">
      <t>コッコ</t>
    </rPh>
    <rPh sb="2" eb="5">
      <t>フタンキン</t>
    </rPh>
    <rPh sb="7" eb="10">
      <t>ホジョキン</t>
    </rPh>
    <phoneticPr fontId="3"/>
  </si>
  <si>
    <t>左の内訳</t>
    <rPh sb="0" eb="1">
      <t>ヒダリ</t>
    </rPh>
    <rPh sb="2" eb="4">
      <t>ウチワケ</t>
    </rPh>
    <phoneticPr fontId="3"/>
  </si>
  <si>
    <t>国庫負担金</t>
    <rPh sb="0" eb="2">
      <t>コッコ</t>
    </rPh>
    <rPh sb="2" eb="5">
      <t>フタンキン</t>
    </rPh>
    <phoneticPr fontId="3"/>
  </si>
  <si>
    <t>国庫補助金</t>
    <rPh sb="0" eb="2">
      <t>コッコ</t>
    </rPh>
    <rPh sb="2" eb="5">
      <t>ホジョキン</t>
    </rPh>
    <phoneticPr fontId="3"/>
  </si>
  <si>
    <t>確定額</t>
    <rPh sb="0" eb="3">
      <t>カクテイガク</t>
    </rPh>
    <phoneticPr fontId="3"/>
  </si>
  <si>
    <t>不用額</t>
    <rPh sb="0" eb="3">
      <t>フヨウガク</t>
    </rPh>
    <phoneticPr fontId="3"/>
  </si>
  <si>
    <t>実績額</t>
    <rPh sb="0" eb="3">
      <t>ジッセキガク</t>
    </rPh>
    <phoneticPr fontId="3"/>
  </si>
  <si>
    <t>完成
未完成</t>
    <rPh sb="0" eb="2">
      <t>カンセイ</t>
    </rPh>
    <rPh sb="4" eb="7">
      <t>ミカンセイ</t>
    </rPh>
    <phoneticPr fontId="3"/>
  </si>
  <si>
    <t>の別</t>
    <rPh sb="1" eb="2">
      <t>ベツ</t>
    </rPh>
    <phoneticPr fontId="3"/>
  </si>
  <si>
    <t>完了</t>
    <rPh sb="0" eb="2">
      <t>カンリョウ</t>
    </rPh>
    <phoneticPr fontId="3"/>
  </si>
  <si>
    <t>未完了</t>
    <rPh sb="0" eb="3">
      <t>ミカンリョウ</t>
    </rPh>
    <phoneticPr fontId="3"/>
  </si>
  <si>
    <t>円</t>
    <rPh sb="0" eb="1">
      <t>エン</t>
    </rPh>
    <phoneticPr fontId="3"/>
  </si>
  <si>
    <t>校</t>
    <rPh sb="0" eb="1">
      <t>コウ</t>
    </rPh>
    <phoneticPr fontId="3"/>
  </si>
  <si>
    <t>記</t>
    <rPh sb="0" eb="1">
      <t>キ</t>
    </rPh>
    <phoneticPr fontId="3"/>
  </si>
  <si>
    <t>実　　　　績　　　　報　　　　告　　　　書</t>
    <rPh sb="0" eb="1">
      <t>ジツ</t>
    </rPh>
    <rPh sb="5" eb="6">
      <t>ツムギ</t>
    </rPh>
    <rPh sb="10" eb="11">
      <t>ホウ</t>
    </rPh>
    <rPh sb="15" eb="16">
      <t>コク</t>
    </rPh>
    <rPh sb="20" eb="21">
      <t>ショ</t>
    </rPh>
    <phoneticPr fontId="3"/>
  </si>
  <si>
    <t>文部科学大臣または
都道府県教育委員会</t>
    <rPh sb="0" eb="2">
      <t>モンブ</t>
    </rPh>
    <rPh sb="2" eb="4">
      <t>カガク</t>
    </rPh>
    <rPh sb="4" eb="6">
      <t>ダイジン</t>
    </rPh>
    <rPh sb="10" eb="14">
      <t>トドウフケン</t>
    </rPh>
    <rPh sb="14" eb="16">
      <t>キョウイク</t>
    </rPh>
    <rPh sb="16" eb="19">
      <t>イインカイ</t>
    </rPh>
    <phoneticPr fontId="3"/>
  </si>
  <si>
    <t>殿</t>
    <rPh sb="0" eb="1">
      <t>ドノ</t>
    </rPh>
    <phoneticPr fontId="3"/>
  </si>
  <si>
    <t>③学校名</t>
    <rPh sb="1" eb="4">
      <t>ガッコウメイ</t>
    </rPh>
    <phoneticPr fontId="3"/>
  </si>
  <si>
    <t>⑩交付条件等の履行状況</t>
    <rPh sb="1" eb="3">
      <t>コウフ</t>
    </rPh>
    <rPh sb="3" eb="5">
      <t>ジョウケン</t>
    </rPh>
    <rPh sb="5" eb="6">
      <t>トウ</t>
    </rPh>
    <rPh sb="7" eb="9">
      <t>リコウ</t>
    </rPh>
    <rPh sb="9" eb="11">
      <t>ジョウキョウ</t>
    </rPh>
    <phoneticPr fontId="3"/>
  </si>
  <si>
    <t>⑪契約等</t>
    <rPh sb="1" eb="3">
      <t>ケイヤク</t>
    </rPh>
    <rPh sb="3" eb="4">
      <t>トウ</t>
    </rPh>
    <phoneticPr fontId="3"/>
  </si>
  <si>
    <t>地方債</t>
    <rPh sb="0" eb="3">
      <t>チホウサイ</t>
    </rPh>
    <phoneticPr fontId="3"/>
  </si>
  <si>
    <t>施設区分</t>
    <rPh sb="0" eb="2">
      <t>シセツ</t>
    </rPh>
    <rPh sb="2" eb="4">
      <t>クブン</t>
    </rPh>
    <phoneticPr fontId="3"/>
  </si>
  <si>
    <t>全事業　イ</t>
    <rPh sb="0" eb="3">
      <t>ゼンジギョウ</t>
    </rPh>
    <phoneticPr fontId="3"/>
  </si>
  <si>
    <t>構造</t>
  </si>
  <si>
    <t>構造</t>
    <rPh sb="0" eb="2">
      <t>コウゾウ</t>
    </rPh>
    <phoneticPr fontId="3"/>
  </si>
  <si>
    <t>面積</t>
  </si>
  <si>
    <t>面積</t>
    <rPh sb="0" eb="2">
      <t>メンセキ</t>
    </rPh>
    <phoneticPr fontId="3"/>
  </si>
  <si>
    <t>平均単価</t>
  </si>
  <si>
    <t>平均単価</t>
    <rPh sb="0" eb="2">
      <t>ヘイキン</t>
    </rPh>
    <rPh sb="2" eb="4">
      <t>タンカ</t>
    </rPh>
    <phoneticPr fontId="3"/>
  </si>
  <si>
    <t>ロ　支出の状況</t>
    <rPh sb="2" eb="4">
      <t>シシュツ</t>
    </rPh>
    <rPh sb="5" eb="7">
      <t>ジョウキョウ</t>
    </rPh>
    <phoneticPr fontId="3"/>
  </si>
  <si>
    <t>事務費</t>
    <rPh sb="0" eb="3">
      <t>ジムヒ</t>
    </rPh>
    <phoneticPr fontId="3"/>
  </si>
  <si>
    <t>形状寸法</t>
    <rPh sb="0" eb="2">
      <t>ケイジョウ</t>
    </rPh>
    <rPh sb="2" eb="4">
      <t>スンポウ</t>
    </rPh>
    <phoneticPr fontId="3"/>
  </si>
  <si>
    <t>工事費</t>
    <rPh sb="0" eb="3">
      <t>コウジヒ</t>
    </rPh>
    <phoneticPr fontId="3"/>
  </si>
  <si>
    <t>新築</t>
    <rPh sb="0" eb="2">
      <t>シンチク</t>
    </rPh>
    <phoneticPr fontId="3"/>
  </si>
  <si>
    <t>主な補修箇所</t>
    <rPh sb="0" eb="1">
      <t>オモ</t>
    </rPh>
    <rPh sb="2" eb="4">
      <t>ホシュウ</t>
    </rPh>
    <rPh sb="4" eb="6">
      <t>カショ</t>
    </rPh>
    <phoneticPr fontId="3"/>
  </si>
  <si>
    <t>①</t>
    <phoneticPr fontId="3"/>
  </si>
  <si>
    <t>建物</t>
    <rPh sb="0" eb="2">
      <t>タテモノ</t>
    </rPh>
    <phoneticPr fontId="3"/>
  </si>
  <si>
    <t>支出済額</t>
  </si>
  <si>
    <t>支出見込額</t>
  </si>
  <si>
    <t>検査者名</t>
    <rPh sb="0" eb="3">
      <t>ケンサシャ</t>
    </rPh>
    <rPh sb="3" eb="4">
      <t>メイ</t>
    </rPh>
    <phoneticPr fontId="3"/>
  </si>
  <si>
    <t>イ</t>
  </si>
  <si>
    <t>経費</t>
  </si>
  <si>
    <t>の内容</t>
  </si>
  <si>
    <t>工 作 物</t>
  </si>
  <si>
    <t>土　　地</t>
  </si>
  <si>
    <t>設　　備</t>
  </si>
  <si>
    <t>学校別表２（用紙日本工業規格Ａ４縦型）</t>
    <rPh sb="0" eb="2">
      <t>ガッコウ</t>
    </rPh>
    <rPh sb="2" eb="4">
      <t>ベッピョウ</t>
    </rPh>
    <rPh sb="16" eb="17">
      <t>タテ</t>
    </rPh>
    <phoneticPr fontId="3"/>
  </si>
  <si>
    <t>①</t>
    <phoneticPr fontId="3"/>
  </si>
  <si>
    <t>○</t>
    <phoneticPr fontId="3"/>
  </si>
  <si>
    <t>年　度</t>
    <rPh sb="0" eb="1">
      <t>トシ</t>
    </rPh>
    <rPh sb="2" eb="3">
      <t>タビ</t>
    </rPh>
    <phoneticPr fontId="3"/>
  </si>
  <si>
    <t>②</t>
    <phoneticPr fontId="3"/>
  </si>
  <si>
    <t xml:space="preserve"> 事 業 名</t>
    <phoneticPr fontId="3"/>
  </si>
  <si>
    <t>③</t>
    <phoneticPr fontId="3"/>
  </si>
  <si>
    <t xml:space="preserve"> 学 校 名</t>
    <rPh sb="1" eb="2">
      <t>ガク</t>
    </rPh>
    <rPh sb="3" eb="4">
      <t>コウ</t>
    </rPh>
    <rPh sb="5" eb="6">
      <t>メイ</t>
    </rPh>
    <phoneticPr fontId="3"/>
  </si>
  <si>
    <t>Ｃ小学校</t>
    <rPh sb="1" eb="4">
      <t>ショウガッコウ</t>
    </rPh>
    <phoneticPr fontId="3"/>
  </si>
  <si>
    <t>④</t>
    <phoneticPr fontId="3"/>
  </si>
  <si>
    <t xml:space="preserve"> 復旧場所</t>
    <phoneticPr fontId="3"/>
  </si>
  <si>
    <t>Ａ県Ｂ市○○○番地</t>
    <rPh sb="1" eb="2">
      <t>ケン</t>
    </rPh>
    <rPh sb="3" eb="4">
      <t>シ</t>
    </rPh>
    <rPh sb="7" eb="9">
      <t>バンチ</t>
    </rPh>
    <phoneticPr fontId="3"/>
  </si>
  <si>
    <t>⑤　　　　　事　　　　　業　　　　　の　　　　　成　　　　　果</t>
    <rPh sb="6" eb="7">
      <t>コト</t>
    </rPh>
    <rPh sb="12" eb="13">
      <t>ギョウ</t>
    </rPh>
    <rPh sb="24" eb="25">
      <t>シゲル</t>
    </rPh>
    <rPh sb="30" eb="31">
      <t>カ</t>
    </rPh>
    <phoneticPr fontId="3"/>
  </si>
  <si>
    <t>⑥ 事業に要した経費等</t>
    <rPh sb="2" eb="4">
      <t>ジギョウ</t>
    </rPh>
    <rPh sb="5" eb="6">
      <t>ヨウ</t>
    </rPh>
    <rPh sb="8" eb="10">
      <t>ケイヒ</t>
    </rPh>
    <rPh sb="10" eb="11">
      <t>トウ</t>
    </rPh>
    <phoneticPr fontId="3"/>
  </si>
  <si>
    <t>区　分</t>
    <rPh sb="0" eb="1">
      <t>ク</t>
    </rPh>
    <rPh sb="2" eb="3">
      <t>ブン</t>
    </rPh>
    <phoneticPr fontId="3"/>
  </si>
  <si>
    <t>建　　　　　物</t>
    <rPh sb="0" eb="1">
      <t>ダテ</t>
    </rPh>
    <rPh sb="6" eb="7">
      <t>モノ</t>
    </rPh>
    <phoneticPr fontId="3"/>
  </si>
  <si>
    <t>工作物工事費</t>
    <rPh sb="0" eb="3">
      <t>コウサクブツ</t>
    </rPh>
    <rPh sb="3" eb="6">
      <t>コウジヒ</t>
    </rPh>
    <phoneticPr fontId="3"/>
  </si>
  <si>
    <t>土　地
工事費</t>
    <rPh sb="0" eb="1">
      <t>ツチ</t>
    </rPh>
    <rPh sb="2" eb="3">
      <t>チ</t>
    </rPh>
    <rPh sb="4" eb="7">
      <t>コウジヒ</t>
    </rPh>
    <phoneticPr fontId="3"/>
  </si>
  <si>
    <t>設備費</t>
    <rPh sb="0" eb="3">
      <t>セツビヒ</t>
    </rPh>
    <phoneticPr fontId="3"/>
  </si>
  <si>
    <t>事業に要する経費</t>
    <rPh sb="0" eb="2">
      <t>ジギョウ</t>
    </rPh>
    <rPh sb="3" eb="4">
      <t>ヨウ</t>
    </rPh>
    <rPh sb="6" eb="8">
      <t>ケイヒ</t>
    </rPh>
    <phoneticPr fontId="3"/>
  </si>
  <si>
    <r>
      <t xml:space="preserve">国　庫
負担金
</t>
    </r>
    <r>
      <rPr>
        <sz val="8"/>
        <rFont val="ＭＳ 明朝"/>
        <family val="1"/>
        <charset val="128"/>
      </rPr>
      <t>(負担率)</t>
    </r>
    <rPh sb="0" eb="1">
      <t>クニ</t>
    </rPh>
    <rPh sb="2" eb="3">
      <t>コ</t>
    </rPh>
    <rPh sb="4" eb="7">
      <t>フタンキン</t>
    </rPh>
    <rPh sb="9" eb="12">
      <t>フタンリツ</t>
    </rPh>
    <phoneticPr fontId="3"/>
  </si>
  <si>
    <t>新　　　　築</t>
    <rPh sb="0" eb="1">
      <t>シン</t>
    </rPh>
    <rPh sb="5" eb="6">
      <t>チク</t>
    </rPh>
    <phoneticPr fontId="3"/>
  </si>
  <si>
    <t>補　修
工事費</t>
    <rPh sb="0" eb="1">
      <t>ホ</t>
    </rPh>
    <rPh sb="2" eb="3">
      <t>オサム</t>
    </rPh>
    <rPh sb="4" eb="7">
      <t>コウジヒ</t>
    </rPh>
    <phoneticPr fontId="3"/>
  </si>
  <si>
    <t>㎡</t>
    <phoneticPr fontId="3"/>
  </si>
  <si>
    <t xml:space="preserve"> 当該国庫負担</t>
    <rPh sb="1" eb="3">
      <t>トウガイ</t>
    </rPh>
    <rPh sb="3" eb="5">
      <t>コッコ</t>
    </rPh>
    <rPh sb="5" eb="7">
      <t>フタン</t>
    </rPh>
    <phoneticPr fontId="3"/>
  </si>
  <si>
    <t>S</t>
    <phoneticPr fontId="3"/>
  </si>
  <si>
    <r>
      <t>※２</t>
    </r>
    <r>
      <rPr>
        <sz val="9"/>
        <rFont val="ＭＳ 明朝"/>
        <family val="1"/>
        <charset val="128"/>
      </rPr>
      <t>(</t>
    </r>
    <r>
      <rPr>
        <sz val="9"/>
        <rFont val="ＭＳ ゴシック"/>
        <family val="3"/>
        <charset val="128"/>
      </rPr>
      <t>2/3</t>
    </r>
    <r>
      <rPr>
        <sz val="9"/>
        <rFont val="ＭＳ 明朝"/>
        <family val="1"/>
        <charset val="128"/>
      </rPr>
      <t>)</t>
    </r>
    <phoneticPr fontId="3"/>
  </si>
  <si>
    <t xml:space="preserve"> 対象事業</t>
    <rPh sb="1" eb="3">
      <t>タイショウ</t>
    </rPh>
    <rPh sb="3" eb="5">
      <t>ジギョウ</t>
    </rPh>
    <phoneticPr fontId="3"/>
  </si>
  <si>
    <t>ロ</t>
    <phoneticPr fontId="3"/>
  </si>
  <si>
    <t>RC</t>
    <phoneticPr fontId="3"/>
  </si>
  <si>
    <t xml:space="preserve"> 正当国庫負担</t>
    <rPh sb="1" eb="3">
      <t>セイトウ</t>
    </rPh>
    <rPh sb="3" eb="5">
      <t>コッコ</t>
    </rPh>
    <rPh sb="5" eb="7">
      <t>フタン</t>
    </rPh>
    <phoneticPr fontId="3"/>
  </si>
  <si>
    <r>
      <t>※３</t>
    </r>
    <r>
      <rPr>
        <sz val="9"/>
        <rFont val="ＭＳ 明朝"/>
        <family val="1"/>
        <charset val="128"/>
      </rPr>
      <t>(</t>
    </r>
    <r>
      <rPr>
        <sz val="9"/>
        <rFont val="ＭＳ ゴシック"/>
        <family val="3"/>
        <charset val="128"/>
      </rPr>
      <t>2/3</t>
    </r>
    <r>
      <rPr>
        <sz val="9"/>
        <rFont val="ＭＳ 明朝"/>
        <family val="1"/>
        <charset val="128"/>
      </rPr>
      <t>)</t>
    </r>
    <phoneticPr fontId="3"/>
  </si>
  <si>
    <t xml:space="preserve"> 金の算定</t>
    <rPh sb="1" eb="2">
      <t>キン</t>
    </rPh>
    <rPh sb="3" eb="5">
      <t>サンテイ</t>
    </rPh>
    <phoneticPr fontId="3"/>
  </si>
  <si>
    <t>ハ</t>
    <phoneticPr fontId="3"/>
  </si>
  <si>
    <t>RC</t>
    <phoneticPr fontId="3"/>
  </si>
  <si>
    <t>⑦ 契 約 の 内 容 等</t>
    <rPh sb="2" eb="3">
      <t>チギリ</t>
    </rPh>
    <rPh sb="4" eb="5">
      <t>ヤク</t>
    </rPh>
    <rPh sb="8" eb="9">
      <t>ウチ</t>
    </rPh>
    <rPh sb="10" eb="11">
      <t>カタチ</t>
    </rPh>
    <rPh sb="12" eb="13">
      <t>トウ</t>
    </rPh>
    <phoneticPr fontId="3"/>
  </si>
  <si>
    <t>施 設
区 分</t>
    <rPh sb="0" eb="1">
      <t>ホドコ</t>
    </rPh>
    <rPh sb="2" eb="3">
      <t>セツ</t>
    </rPh>
    <rPh sb="4" eb="5">
      <t>ク</t>
    </rPh>
    <rPh sb="6" eb="7">
      <t>ブン</t>
    </rPh>
    <phoneticPr fontId="3"/>
  </si>
  <si>
    <t>契約工事名</t>
    <rPh sb="0" eb="2">
      <t>ケイヤク</t>
    </rPh>
    <rPh sb="2" eb="5">
      <t>コウジメイ</t>
    </rPh>
    <phoneticPr fontId="3"/>
  </si>
  <si>
    <t>契約年月日</t>
    <rPh sb="0" eb="2">
      <t>ケイヤク</t>
    </rPh>
    <rPh sb="2" eb="5">
      <t>ネンガッピ</t>
    </rPh>
    <phoneticPr fontId="3"/>
  </si>
  <si>
    <t>契　約　額</t>
    <rPh sb="0" eb="1">
      <t>チギリ</t>
    </rPh>
    <rPh sb="2" eb="3">
      <t>ヤク</t>
    </rPh>
    <rPh sb="4" eb="5">
      <t>ガク</t>
    </rPh>
    <phoneticPr fontId="3"/>
  </si>
  <si>
    <t>負担対象外</t>
    <rPh sb="0" eb="2">
      <t>フタン</t>
    </rPh>
    <rPh sb="2" eb="5">
      <t>タイショウガイ</t>
    </rPh>
    <phoneticPr fontId="3"/>
  </si>
  <si>
    <t>差引工事費</t>
    <rPh sb="0" eb="1">
      <t>サ</t>
    </rPh>
    <rPh sb="1" eb="2">
      <t>ヒ</t>
    </rPh>
    <rPh sb="2" eb="5">
      <t>コウジヒ</t>
    </rPh>
    <phoneticPr fontId="3"/>
  </si>
  <si>
    <t>負担対象外経費</t>
    <rPh sb="0" eb="2">
      <t>フタン</t>
    </rPh>
    <rPh sb="2" eb="4">
      <t>タイショウ</t>
    </rPh>
    <rPh sb="4" eb="5">
      <t>ガイ</t>
    </rPh>
    <rPh sb="5" eb="7">
      <t>ケイヒ</t>
    </rPh>
    <phoneticPr fontId="3"/>
  </si>
  <si>
    <t>イ</t>
    <phoneticPr fontId="3"/>
  </si>
  <si>
    <t>ロ</t>
    <phoneticPr fontId="3"/>
  </si>
  <si>
    <t>ハ</t>
    <phoneticPr fontId="3"/>
  </si>
  <si>
    <t>ニ</t>
    <phoneticPr fontId="3"/>
  </si>
  <si>
    <t>ホ</t>
    <phoneticPr fontId="3"/>
  </si>
  <si>
    <t>ヘ</t>
    <phoneticPr fontId="3"/>
  </si>
  <si>
    <t>校舎新築復旧</t>
    <rPh sb="0" eb="2">
      <t>コウシャ</t>
    </rPh>
    <rPh sb="2" eb="4">
      <t>シンチク</t>
    </rPh>
    <rPh sb="4" eb="6">
      <t>フッキュウ</t>
    </rPh>
    <phoneticPr fontId="3"/>
  </si>
  <si>
    <t>○.○.○</t>
    <phoneticPr fontId="3"/>
  </si>
  <si>
    <t>実験机、カーテン等</t>
    <rPh sb="0" eb="2">
      <t>ジッケン</t>
    </rPh>
    <rPh sb="2" eb="3">
      <t>ツクエ</t>
    </rPh>
    <rPh sb="8" eb="9">
      <t>ナド</t>
    </rPh>
    <phoneticPr fontId="3"/>
  </si>
  <si>
    <t>補修</t>
    <rPh sb="0" eb="2">
      <t>ホシュウ</t>
    </rPh>
    <phoneticPr fontId="3"/>
  </si>
  <si>
    <t>工作物</t>
    <rPh sb="0" eb="3">
      <t>コウサクブツ</t>
    </rPh>
    <phoneticPr fontId="3"/>
  </si>
  <si>
    <t>バックネット等</t>
    <rPh sb="6" eb="7">
      <t>ナド</t>
    </rPh>
    <phoneticPr fontId="3"/>
  </si>
  <si>
    <t>土地</t>
    <rPh sb="0" eb="2">
      <t>トチ</t>
    </rPh>
    <phoneticPr fontId="3"/>
  </si>
  <si>
    <t>○.○.○</t>
    <phoneticPr fontId="3"/>
  </si>
  <si>
    <t>復旧内容の差額</t>
    <rPh sb="0" eb="2">
      <t>フッキュウ</t>
    </rPh>
    <rPh sb="2" eb="4">
      <t>ナイヨウ</t>
    </rPh>
    <rPh sb="5" eb="7">
      <t>サガク</t>
    </rPh>
    <phoneticPr fontId="3"/>
  </si>
  <si>
    <t>設備</t>
    <rPh sb="0" eb="2">
      <t>セツビ</t>
    </rPh>
    <phoneticPr fontId="3"/>
  </si>
  <si>
    <t>○.○.○</t>
    <phoneticPr fontId="3"/>
  </si>
  <si>
    <t>事　　務　　費</t>
    <rPh sb="0" eb="1">
      <t>コト</t>
    </rPh>
    <rPh sb="3" eb="4">
      <t>ツトム</t>
    </rPh>
    <rPh sb="6" eb="7">
      <t>ヒ</t>
    </rPh>
    <phoneticPr fontId="3"/>
  </si>
  <si>
    <t>合　　　　　計</t>
    <rPh sb="0" eb="1">
      <t>ゴウ</t>
    </rPh>
    <rPh sb="6" eb="7">
      <t>ケイ</t>
    </rPh>
    <phoneticPr fontId="3"/>
  </si>
  <si>
    <t>※４</t>
    <phoneticPr fontId="3"/>
  </si>
  <si>
    <t>※１</t>
    <phoneticPr fontId="3"/>
  </si>
  <si>
    <t>⑧ 復 旧 の 内 容</t>
    <rPh sb="2" eb="3">
      <t>マタ</t>
    </rPh>
    <rPh sb="4" eb="5">
      <t>キュウ</t>
    </rPh>
    <rPh sb="8" eb="9">
      <t>ウチ</t>
    </rPh>
    <rPh sb="10" eb="11">
      <t>カタチ</t>
    </rPh>
    <phoneticPr fontId="3"/>
  </si>
  <si>
    <t>内　　　　　　　　　　容</t>
    <rPh sb="0" eb="1">
      <t>ウチ</t>
    </rPh>
    <rPh sb="11" eb="12">
      <t>カタチ</t>
    </rPh>
    <phoneticPr fontId="3"/>
  </si>
  <si>
    <t>建　　物
(新築復旧)</t>
    <rPh sb="0" eb="1">
      <t>ダテ</t>
    </rPh>
    <rPh sb="3" eb="4">
      <t>モノ</t>
    </rPh>
    <rPh sb="6" eb="8">
      <t>シンチク</t>
    </rPh>
    <rPh sb="8" eb="10">
      <t>フッキュウ</t>
    </rPh>
    <phoneticPr fontId="3"/>
  </si>
  <si>
    <t>建 物 区 分</t>
    <rPh sb="0" eb="1">
      <t>ダテ</t>
    </rPh>
    <rPh sb="2" eb="3">
      <t>モノ</t>
    </rPh>
    <rPh sb="4" eb="5">
      <t>ク</t>
    </rPh>
    <rPh sb="6" eb="7">
      <t>ブン</t>
    </rPh>
    <phoneticPr fontId="3"/>
  </si>
  <si>
    <t>用 途 区 分</t>
    <rPh sb="0" eb="1">
      <t>ヨウ</t>
    </rPh>
    <rPh sb="2" eb="3">
      <t>ト</t>
    </rPh>
    <rPh sb="4" eb="5">
      <t>ク</t>
    </rPh>
    <rPh sb="6" eb="7">
      <t>ブン</t>
    </rPh>
    <phoneticPr fontId="3"/>
  </si>
  <si>
    <t>室   数</t>
    <rPh sb="0" eb="1">
      <t>シツ</t>
    </rPh>
    <rPh sb="4" eb="5">
      <t>カズ</t>
    </rPh>
    <phoneticPr fontId="3"/>
  </si>
  <si>
    <t>校舎</t>
    <rPh sb="0" eb="2">
      <t>コウシャ</t>
    </rPh>
    <phoneticPr fontId="3"/>
  </si>
  <si>
    <t>教室</t>
    <rPh sb="0" eb="2">
      <t>キョウシツ</t>
    </rPh>
    <phoneticPr fontId="3"/>
  </si>
  <si>
    <t>倉庫</t>
    <rPh sb="0" eb="2">
      <t>ソウコ</t>
    </rPh>
    <phoneticPr fontId="3"/>
  </si>
  <si>
    <t>イ</t>
    <phoneticPr fontId="3"/>
  </si>
  <si>
    <t>〃</t>
    <phoneticPr fontId="3"/>
  </si>
  <si>
    <t>渡り廊下</t>
    <rPh sb="0" eb="1">
      <t>ワタ</t>
    </rPh>
    <rPh sb="2" eb="4">
      <t>ロウカ</t>
    </rPh>
    <phoneticPr fontId="3"/>
  </si>
  <si>
    <t xml:space="preserve">
建　　物
(補修復旧)</t>
    <rPh sb="1" eb="2">
      <t>ダテ</t>
    </rPh>
    <rPh sb="4" eb="5">
      <t>モノ</t>
    </rPh>
    <rPh sb="7" eb="9">
      <t>ホシュウ</t>
    </rPh>
    <rPh sb="9" eb="11">
      <t>フッキュウ</t>
    </rPh>
    <phoneticPr fontId="3"/>
  </si>
  <si>
    <t>棟番号</t>
    <rPh sb="0" eb="1">
      <t>ムネ</t>
    </rPh>
    <rPh sb="1" eb="3">
      <t>バンゴウ</t>
    </rPh>
    <phoneticPr fontId="3"/>
  </si>
  <si>
    <t>階 別</t>
    <rPh sb="0" eb="1">
      <t>カイ</t>
    </rPh>
    <rPh sb="2" eb="3">
      <t>ベツ</t>
    </rPh>
    <phoneticPr fontId="3"/>
  </si>
  <si>
    <t>延 面 積</t>
    <rPh sb="0" eb="1">
      <t>ノ</t>
    </rPh>
    <rPh sb="2" eb="3">
      <t>メン</t>
    </rPh>
    <rPh sb="4" eb="5">
      <t>セキ</t>
    </rPh>
    <phoneticPr fontId="3"/>
  </si>
  <si>
    <t>屋根</t>
    <rPh sb="0" eb="2">
      <t>ヤネ</t>
    </rPh>
    <phoneticPr fontId="3"/>
  </si>
  <si>
    <t>屋根・建具</t>
    <rPh sb="0" eb="2">
      <t>ヤネ</t>
    </rPh>
    <rPh sb="3" eb="5">
      <t>タテグ</t>
    </rPh>
    <phoneticPr fontId="3"/>
  </si>
  <si>
    <t>ロ</t>
    <phoneticPr fontId="3"/>
  </si>
  <si>
    <t>物  件  名</t>
    <rPh sb="0" eb="1">
      <t>モノ</t>
    </rPh>
    <rPh sb="3" eb="4">
      <t>ケン</t>
    </rPh>
    <rPh sb="6" eb="7">
      <t>メイ</t>
    </rPh>
    <phoneticPr fontId="3"/>
  </si>
  <si>
    <t>数    量</t>
    <rPh sb="0" eb="1">
      <t>カズ</t>
    </rPh>
    <rPh sb="5" eb="6">
      <t>リョウ</t>
    </rPh>
    <phoneticPr fontId="3"/>
  </si>
  <si>
    <t>コンクリート塀</t>
    <rPh sb="6" eb="7">
      <t>ヘイ</t>
    </rPh>
    <phoneticPr fontId="3"/>
  </si>
  <si>
    <t>自転車置場</t>
    <rPh sb="0" eb="3">
      <t>ジテンシャ</t>
    </rPh>
    <rPh sb="3" eb="5">
      <t>オキバ</t>
    </rPh>
    <phoneticPr fontId="3"/>
  </si>
  <si>
    <t>Ｓ造</t>
    <rPh sb="1" eb="2">
      <t>ゾウ</t>
    </rPh>
    <phoneticPr fontId="3"/>
  </si>
  <si>
    <t>百葉箱</t>
    <rPh sb="0" eb="3">
      <t>ヒャクヨウバコ</t>
    </rPh>
    <phoneticPr fontId="3"/>
  </si>
  <si>
    <t>Ｗ</t>
    <phoneticPr fontId="3"/>
  </si>
  <si>
    <t>１基</t>
    <rPh sb="1" eb="2">
      <t>キ</t>
    </rPh>
    <phoneticPr fontId="3"/>
  </si>
  <si>
    <t>主 な 工 種</t>
    <rPh sb="0" eb="1">
      <t>オモ</t>
    </rPh>
    <rPh sb="4" eb="5">
      <t>タクミ</t>
    </rPh>
    <rPh sb="6" eb="7">
      <t>タネ</t>
    </rPh>
    <phoneticPr fontId="3"/>
  </si>
  <si>
    <t>数       量</t>
    <rPh sb="0" eb="1">
      <t>カズ</t>
    </rPh>
    <rPh sb="8" eb="9">
      <t>リョウ</t>
    </rPh>
    <phoneticPr fontId="3"/>
  </si>
  <si>
    <t>ｺﾝｸﾘｰﾄﾌﾞﾛｯｸ</t>
    <phoneticPr fontId="3"/>
  </si>
  <si>
    <t>48㎡</t>
    <phoneticPr fontId="3"/>
  </si>
  <si>
    <t>Ｕ字溝</t>
    <rPh sb="1" eb="2">
      <t>ジ</t>
    </rPh>
    <rPh sb="2" eb="3">
      <t>コウ</t>
    </rPh>
    <phoneticPr fontId="3"/>
  </si>
  <si>
    <t>15m</t>
    <phoneticPr fontId="3"/>
  </si>
  <si>
    <t>ニ</t>
    <phoneticPr fontId="3"/>
  </si>
  <si>
    <t>盛土</t>
    <rPh sb="0" eb="1">
      <t>モリ</t>
    </rPh>
    <rPh sb="1" eb="2">
      <t>ド</t>
    </rPh>
    <phoneticPr fontId="3"/>
  </si>
  <si>
    <t>142㎡</t>
    <phoneticPr fontId="3"/>
  </si>
  <si>
    <t>張芝</t>
    <rPh sb="0" eb="1">
      <t>ハ</t>
    </rPh>
    <rPh sb="1" eb="2">
      <t>シバ</t>
    </rPh>
    <phoneticPr fontId="3"/>
  </si>
  <si>
    <t>166㎡</t>
    <phoneticPr fontId="3"/>
  </si>
  <si>
    <t>品  目  数</t>
    <rPh sb="0" eb="1">
      <t>シナ</t>
    </rPh>
    <rPh sb="3" eb="4">
      <t>メ</t>
    </rPh>
    <rPh sb="6" eb="7">
      <t>カズ</t>
    </rPh>
    <phoneticPr fontId="3"/>
  </si>
  <si>
    <t>員   数</t>
    <rPh sb="0" eb="1">
      <t>イン</t>
    </rPh>
    <rPh sb="4" eb="5">
      <t>カズ</t>
    </rPh>
    <phoneticPr fontId="3"/>
  </si>
  <si>
    <t>主   な   品   目   名</t>
    <rPh sb="0" eb="1">
      <t>オモ</t>
    </rPh>
    <rPh sb="8" eb="9">
      <t>シナ</t>
    </rPh>
    <rPh sb="12" eb="13">
      <t>メ</t>
    </rPh>
    <rPh sb="16" eb="17">
      <t>メイ</t>
    </rPh>
    <phoneticPr fontId="3"/>
  </si>
  <si>
    <t>購入　３</t>
    <rPh sb="0" eb="2">
      <t>コウニュウ</t>
    </rPh>
    <phoneticPr fontId="3"/>
  </si>
  <si>
    <t>机、椅子</t>
    <rPh sb="0" eb="1">
      <t>ツクエ</t>
    </rPh>
    <rPh sb="2" eb="4">
      <t>イス</t>
    </rPh>
    <phoneticPr fontId="3"/>
  </si>
  <si>
    <t>ホ</t>
    <phoneticPr fontId="3"/>
  </si>
  <si>
    <t>修理　２</t>
    <rPh sb="0" eb="2">
      <t>シュウリ</t>
    </rPh>
    <phoneticPr fontId="3"/>
  </si>
  <si>
    <t>机、丸鋸盤</t>
    <rPh sb="0" eb="1">
      <t>ツクエ</t>
    </rPh>
    <rPh sb="2" eb="3">
      <t>マル</t>
    </rPh>
    <rPh sb="3" eb="4">
      <t>ノコギリ</t>
    </rPh>
    <rPh sb="4" eb="5">
      <t>バン</t>
    </rPh>
    <phoneticPr fontId="3"/>
  </si>
  <si>
    <t>※　編者注　表中の数字は参考としての記入例である。</t>
    <rPh sb="2" eb="4">
      <t>ヘンシャ</t>
    </rPh>
    <rPh sb="4" eb="5">
      <t>チュウ</t>
    </rPh>
    <rPh sb="6" eb="8">
      <t>ヒョウチュウ</t>
    </rPh>
    <rPh sb="9" eb="11">
      <t>スウジ</t>
    </rPh>
    <rPh sb="12" eb="14">
      <t>サンコウ</t>
    </rPh>
    <rPh sb="18" eb="20">
      <t>キニュウ</t>
    </rPh>
    <rPh sb="20" eb="21">
      <t>レイ</t>
    </rPh>
    <phoneticPr fontId="3"/>
  </si>
  <si>
    <t>報告(軽微)</t>
  </si>
  <si>
    <t>○.○.○～○.○.○</t>
  </si>
  <si>
    <t>⑨予算の経理状況等</t>
    <rPh sb="1" eb="3">
      <t>ヨサン</t>
    </rPh>
    <rPh sb="4" eb="6">
      <t>ケイリ</t>
    </rPh>
    <rPh sb="6" eb="8">
      <t>ジョウキョウ</t>
    </rPh>
    <rPh sb="8" eb="9">
      <t>トウ</t>
    </rPh>
    <phoneticPr fontId="3"/>
  </si>
  <si>
    <t>イ　財源の内訳</t>
    <rPh sb="2" eb="4">
      <t>ザイゲン</t>
    </rPh>
    <rPh sb="5" eb="7">
      <t>ウチワケ</t>
    </rPh>
    <phoneticPr fontId="3"/>
  </si>
  <si>
    <t>国　庫
支出金</t>
    <rPh sb="0" eb="1">
      <t>クニ</t>
    </rPh>
    <rPh sb="2" eb="3">
      <t>コ</t>
    </rPh>
    <rPh sb="4" eb="7">
      <t>シシュツキン</t>
    </rPh>
    <phoneticPr fontId="3"/>
  </si>
  <si>
    <t>％</t>
    <phoneticPr fontId="3"/>
  </si>
  <si>
    <t>区分</t>
    <phoneticPr fontId="3"/>
  </si>
  <si>
    <t>経　　　　費</t>
    <rPh sb="0" eb="1">
      <t>キョウ</t>
    </rPh>
    <rPh sb="5" eb="6">
      <t>ヒ</t>
    </rPh>
    <phoneticPr fontId="3"/>
  </si>
  <si>
    <t>ハ負担金の受入状況</t>
    <rPh sb="1" eb="4">
      <t>フタンキン</t>
    </rPh>
    <rPh sb="5" eb="7">
      <t>ウケイレ</t>
    </rPh>
    <rPh sb="7" eb="9">
      <t>ジョウキョウ</t>
    </rPh>
    <phoneticPr fontId="3"/>
  </si>
  <si>
    <t>概算払
済　額</t>
    <rPh sb="0" eb="2">
      <t>ガイサン</t>
    </rPh>
    <rPh sb="2" eb="3">
      <t>ハラ</t>
    </rPh>
    <rPh sb="4" eb="5">
      <t>ス</t>
    </rPh>
    <rPh sb="6" eb="7">
      <t>ガク</t>
    </rPh>
    <phoneticPr fontId="3"/>
  </si>
  <si>
    <t>工 事 費</t>
    <rPh sb="0" eb="1">
      <t>コウ</t>
    </rPh>
    <rPh sb="2" eb="3">
      <t>コト</t>
    </rPh>
    <rPh sb="4" eb="5">
      <t>ヒ</t>
    </rPh>
    <phoneticPr fontId="3"/>
  </si>
  <si>
    <t>事 務 費</t>
    <rPh sb="0" eb="1">
      <t>コト</t>
    </rPh>
    <rPh sb="2" eb="3">
      <t>ツトム</t>
    </rPh>
    <rPh sb="4" eb="5">
      <t>ヒ</t>
    </rPh>
    <phoneticPr fontId="3"/>
  </si>
  <si>
    <t>受　入
見込額</t>
    <rPh sb="0" eb="1">
      <t>ウケ</t>
    </rPh>
    <rPh sb="2" eb="3">
      <t>イ</t>
    </rPh>
    <rPh sb="4" eb="7">
      <t>ミコミガク</t>
    </rPh>
    <phoneticPr fontId="3"/>
  </si>
  <si>
    <t>その他</t>
    <rPh sb="2" eb="3">
      <t>タ</t>
    </rPh>
    <phoneticPr fontId="3"/>
  </si>
  <si>
    <t>※４</t>
    <phoneticPr fontId="3"/>
  </si>
  <si>
    <t>％</t>
    <phoneticPr fontId="3"/>
  </si>
  <si>
    <t>交付決定年月日</t>
    <rPh sb="0" eb="2">
      <t>コウフ</t>
    </rPh>
    <rPh sb="2" eb="4">
      <t>ケッテイ</t>
    </rPh>
    <rPh sb="4" eb="7">
      <t>ネンガッピ</t>
    </rPh>
    <phoneticPr fontId="3"/>
  </si>
  <si>
    <t>イ</t>
    <phoneticPr fontId="3"/>
  </si>
  <si>
    <t>当初</t>
    <phoneticPr fontId="3"/>
  </si>
  <si>
    <t>変更</t>
    <phoneticPr fontId="3"/>
  </si>
  <si>
    <t>取壊</t>
    <phoneticPr fontId="3"/>
  </si>
  <si>
    <t>交付決定の内容変更</t>
    <rPh sb="0" eb="2">
      <t>コウフ</t>
    </rPh>
    <rPh sb="2" eb="4">
      <t>ケッテイ</t>
    </rPh>
    <rPh sb="5" eb="7">
      <t>ナイヨウ</t>
    </rPh>
    <rPh sb="7" eb="9">
      <t>ヘンコウ</t>
    </rPh>
    <phoneticPr fontId="3"/>
  </si>
  <si>
    <t>ロ</t>
    <phoneticPr fontId="3"/>
  </si>
  <si>
    <t>承認</t>
    <phoneticPr fontId="3"/>
  </si>
  <si>
    <t>工期延期（繰越のみ）</t>
    <rPh sb="0" eb="2">
      <t>コウキ</t>
    </rPh>
    <rPh sb="2" eb="4">
      <t>エンキ</t>
    </rPh>
    <rPh sb="5" eb="7">
      <t>クリコシ</t>
    </rPh>
    <phoneticPr fontId="3"/>
  </si>
  <si>
    <t>ハ</t>
    <phoneticPr fontId="3"/>
  </si>
  <si>
    <t>承認の延期
期限</t>
    <phoneticPr fontId="3"/>
  </si>
  <si>
    <t>状   況   報   告</t>
    <rPh sb="0" eb="1">
      <t>ジョウ</t>
    </rPh>
    <rPh sb="4" eb="5">
      <t>イワン</t>
    </rPh>
    <rPh sb="8" eb="9">
      <t>ホウ</t>
    </rPh>
    <rPh sb="12" eb="13">
      <t>コク</t>
    </rPh>
    <phoneticPr fontId="3"/>
  </si>
  <si>
    <t>ニ</t>
    <phoneticPr fontId="3"/>
  </si>
  <si>
    <t>　第１・四半期</t>
    <rPh sb="1" eb="2">
      <t>ダイ</t>
    </rPh>
    <rPh sb="4" eb="7">
      <t>シハンキ</t>
    </rPh>
    <phoneticPr fontId="3"/>
  </si>
  <si>
    <t>　第２・四半期</t>
    <phoneticPr fontId="3"/>
  </si>
  <si>
    <t>　第３・四半期　　　</t>
    <phoneticPr fontId="3"/>
  </si>
  <si>
    <t xml:space="preserve">　第４・四半期  </t>
    <phoneticPr fontId="3"/>
  </si>
  <si>
    <t>（　　月　　日）</t>
    <rPh sb="3" eb="4">
      <t>ガツ</t>
    </rPh>
    <rPh sb="6" eb="7">
      <t>ニチ</t>
    </rPh>
    <phoneticPr fontId="3"/>
  </si>
  <si>
    <t>（　　月　　日）</t>
    <phoneticPr fontId="3"/>
  </si>
  <si>
    <t>（　　月　　日）　　</t>
    <phoneticPr fontId="3"/>
  </si>
  <si>
    <t>区　　分</t>
    <rPh sb="0" eb="1">
      <t>ク</t>
    </rPh>
    <rPh sb="3" eb="4">
      <t>ブン</t>
    </rPh>
    <phoneticPr fontId="3"/>
  </si>
  <si>
    <t>建　　　物</t>
    <rPh sb="0" eb="1">
      <t>ダテ</t>
    </rPh>
    <rPh sb="4" eb="5">
      <t>モノ</t>
    </rPh>
    <phoneticPr fontId="3"/>
  </si>
  <si>
    <t>工　作　物</t>
    <rPh sb="0" eb="1">
      <t>コウ</t>
    </rPh>
    <rPh sb="2" eb="3">
      <t>サク</t>
    </rPh>
    <rPh sb="4" eb="5">
      <t>モノ</t>
    </rPh>
    <phoneticPr fontId="3"/>
  </si>
  <si>
    <t>土　　　地</t>
    <rPh sb="0" eb="1">
      <t>ツチ</t>
    </rPh>
    <rPh sb="4" eb="5">
      <t>チ</t>
    </rPh>
    <phoneticPr fontId="3"/>
  </si>
  <si>
    <t>設　　　備</t>
    <rPh sb="0" eb="1">
      <t>セツ</t>
    </rPh>
    <rPh sb="4" eb="5">
      <t>ビ</t>
    </rPh>
    <phoneticPr fontId="3"/>
  </si>
  <si>
    <t xml:space="preserve"> 契約方法及び契</t>
    <rPh sb="1" eb="3">
      <t>ケイヤク</t>
    </rPh>
    <rPh sb="3" eb="5">
      <t>ホウホウ</t>
    </rPh>
    <rPh sb="5" eb="6">
      <t>オヨ</t>
    </rPh>
    <rPh sb="7" eb="8">
      <t>チギリ</t>
    </rPh>
    <phoneticPr fontId="3"/>
  </si>
  <si>
    <t>指名競争入札</t>
    <rPh sb="0" eb="2">
      <t>シメイ</t>
    </rPh>
    <rPh sb="2" eb="4">
      <t>キョウソウ</t>
    </rPh>
    <rPh sb="4" eb="6">
      <t>ニュウサツ</t>
    </rPh>
    <phoneticPr fontId="3"/>
  </si>
  <si>
    <t>随意契約</t>
    <rPh sb="0" eb="2">
      <t>ズイイ</t>
    </rPh>
    <rPh sb="2" eb="4">
      <t>ケイヤク</t>
    </rPh>
    <phoneticPr fontId="3"/>
  </si>
  <si>
    <t xml:space="preserve"> 約の相手方</t>
    <phoneticPr fontId="3"/>
  </si>
  <si>
    <t>イ</t>
    <phoneticPr fontId="3"/>
  </si>
  <si>
    <t>○○建設㈱</t>
    <rPh sb="2" eb="4">
      <t>ケンセツ</t>
    </rPh>
    <phoneticPr fontId="3"/>
  </si>
  <si>
    <t>○○工業㈱</t>
    <rPh sb="2" eb="4">
      <t>コウギョウ</t>
    </rPh>
    <phoneticPr fontId="3"/>
  </si>
  <si>
    <t>○○土木</t>
    <rPh sb="2" eb="4">
      <t>ドボク</t>
    </rPh>
    <phoneticPr fontId="3"/>
  </si>
  <si>
    <t>㈱○○堂</t>
    <rPh sb="3" eb="4">
      <t>ドウ</t>
    </rPh>
    <phoneticPr fontId="3"/>
  </si>
  <si>
    <t xml:space="preserve"> 工事実施期間</t>
    <rPh sb="1" eb="3">
      <t>コウジ</t>
    </rPh>
    <rPh sb="3" eb="5">
      <t>ジッシ</t>
    </rPh>
    <rPh sb="5" eb="7">
      <t>キカン</t>
    </rPh>
    <phoneticPr fontId="3"/>
  </si>
  <si>
    <t>ロ</t>
    <phoneticPr fontId="3"/>
  </si>
  <si>
    <t>○.○.○～○.○.○</t>
    <phoneticPr fontId="3"/>
  </si>
  <si>
    <t xml:space="preserve"> 引継及び使用開</t>
    <phoneticPr fontId="3"/>
  </si>
  <si>
    <t>引継　○.○.○</t>
    <rPh sb="0" eb="2">
      <t>ヒキツ</t>
    </rPh>
    <phoneticPr fontId="3"/>
  </si>
  <si>
    <t>引継　○.○.○</t>
    <rPh sb="0" eb="2">
      <t>ヒキツギ</t>
    </rPh>
    <phoneticPr fontId="3"/>
  </si>
  <si>
    <t>引継　○.○.○</t>
    <phoneticPr fontId="3"/>
  </si>
  <si>
    <t xml:space="preserve"> 始年月日</t>
    <phoneticPr fontId="3"/>
  </si>
  <si>
    <t>ハ</t>
    <phoneticPr fontId="3"/>
  </si>
  <si>
    <t>開始　○.○.○</t>
    <rPh sb="0" eb="2">
      <t>カイシ</t>
    </rPh>
    <phoneticPr fontId="3"/>
  </si>
  <si>
    <t>開始　○.○.○</t>
    <phoneticPr fontId="3"/>
  </si>
  <si>
    <t>決定国庫負担金に対する超過</t>
    <rPh sb="0" eb="2">
      <t>ケッテイ</t>
    </rPh>
    <rPh sb="2" eb="4">
      <t>コッコ</t>
    </rPh>
    <rPh sb="4" eb="7">
      <t>フタンキン</t>
    </rPh>
    <rPh sb="8" eb="9">
      <t>タイ</t>
    </rPh>
    <rPh sb="11" eb="13">
      <t>チョウカ</t>
    </rPh>
    <phoneticPr fontId="3"/>
  </si>
  <si>
    <t>　交　付　決　定　額　</t>
    <rPh sb="1" eb="2">
      <t>コウ</t>
    </rPh>
    <rPh sb="3" eb="4">
      <t>ヅケ</t>
    </rPh>
    <rPh sb="5" eb="6">
      <t>ケツ</t>
    </rPh>
    <rPh sb="7" eb="8">
      <t>サダム</t>
    </rPh>
    <rPh sb="9" eb="10">
      <t>ガク</t>
    </rPh>
    <phoneticPr fontId="3"/>
  </si>
  <si>
    <t>　正 当 国 庫 負 担 金　</t>
    <rPh sb="1" eb="2">
      <t>セイ</t>
    </rPh>
    <rPh sb="3" eb="4">
      <t>トウ</t>
    </rPh>
    <rPh sb="5" eb="6">
      <t>クニ</t>
    </rPh>
    <rPh sb="7" eb="8">
      <t>コ</t>
    </rPh>
    <rPh sb="9" eb="10">
      <t>フ</t>
    </rPh>
    <rPh sb="11" eb="12">
      <t>ニナ</t>
    </rPh>
    <rPh sb="13" eb="14">
      <t>カネ</t>
    </rPh>
    <phoneticPr fontId="3"/>
  </si>
  <si>
    <t>超　　過　　額</t>
    <rPh sb="0" eb="1">
      <t>チョウ</t>
    </rPh>
    <rPh sb="3" eb="4">
      <t>カ</t>
    </rPh>
    <rPh sb="6" eb="7">
      <t>ガク</t>
    </rPh>
    <phoneticPr fontId="3"/>
  </si>
  <si>
    <t>額の算出</t>
    <phoneticPr fontId="3"/>
  </si>
  <si>
    <t>イ</t>
    <phoneticPr fontId="3"/>
  </si>
  <si>
    <t>※２</t>
    <phoneticPr fontId="3"/>
  </si>
  <si>
    <t>※３</t>
    <phoneticPr fontId="3"/>
  </si>
  <si>
    <t>ロ　　　　検　　　査　　　所　　　見</t>
    <rPh sb="5" eb="6">
      <t>ケン</t>
    </rPh>
    <rPh sb="9" eb="10">
      <t>ジャ</t>
    </rPh>
    <rPh sb="13" eb="14">
      <t>トコロ</t>
    </rPh>
    <rPh sb="17" eb="18">
      <t>ミ</t>
    </rPh>
    <phoneticPr fontId="3"/>
  </si>
  <si>
    <t>　第１回中間検査（○.○.○）の際、土地の根切の状態からみて裏込砕石が不足するおそれがあったので設計図どおり施工するように指示し、第２回中間検査（○.○.○）の際、建物の新築工事の工程の遅れが見うけられたので工事進捗について指示した。
　第３回中間検査（○.○.○）および今回の検査では、すべて設計書、設計図および仕様書のとおり施工されており、適正なものである。</t>
    <rPh sb="1" eb="2">
      <t>ダイ</t>
    </rPh>
    <rPh sb="3" eb="4">
      <t>カイ</t>
    </rPh>
    <rPh sb="4" eb="6">
      <t>チュウカン</t>
    </rPh>
    <rPh sb="6" eb="8">
      <t>ケンサ</t>
    </rPh>
    <rPh sb="16" eb="17">
      <t>サイ</t>
    </rPh>
    <rPh sb="18" eb="20">
      <t>トチ</t>
    </rPh>
    <rPh sb="21" eb="22">
      <t>ネ</t>
    </rPh>
    <rPh sb="22" eb="23">
      <t>ギ</t>
    </rPh>
    <rPh sb="24" eb="26">
      <t>ジョウタイ</t>
    </rPh>
    <rPh sb="30" eb="31">
      <t>ウラ</t>
    </rPh>
    <rPh sb="31" eb="32">
      <t>コ</t>
    </rPh>
    <rPh sb="33" eb="34">
      <t>イシ</t>
    </rPh>
    <rPh sb="35" eb="37">
      <t>フソク</t>
    </rPh>
    <rPh sb="48" eb="51">
      <t>セッケイズ</t>
    </rPh>
    <rPh sb="54" eb="56">
      <t>セコウ</t>
    </rPh>
    <rPh sb="61" eb="63">
      <t>シジ</t>
    </rPh>
    <rPh sb="65" eb="66">
      <t>ダイ</t>
    </rPh>
    <rPh sb="67" eb="68">
      <t>カイ</t>
    </rPh>
    <rPh sb="68" eb="70">
      <t>チュウカン</t>
    </rPh>
    <rPh sb="70" eb="72">
      <t>ケンサ</t>
    </rPh>
    <rPh sb="80" eb="81">
      <t>サイ</t>
    </rPh>
    <rPh sb="82" eb="84">
      <t>タテモノ</t>
    </rPh>
    <rPh sb="85" eb="87">
      <t>シンチク</t>
    </rPh>
    <rPh sb="87" eb="89">
      <t>コウジ</t>
    </rPh>
    <rPh sb="90" eb="92">
      <t>コウテイ</t>
    </rPh>
    <rPh sb="93" eb="94">
      <t>オク</t>
    </rPh>
    <rPh sb="96" eb="97">
      <t>ミ</t>
    </rPh>
    <rPh sb="104" eb="106">
      <t>コウジ</t>
    </rPh>
    <rPh sb="106" eb="108">
      <t>シンチョク</t>
    </rPh>
    <rPh sb="112" eb="114">
      <t>シジ</t>
    </rPh>
    <rPh sb="119" eb="120">
      <t>ダイ</t>
    </rPh>
    <rPh sb="121" eb="122">
      <t>カイ</t>
    </rPh>
    <rPh sb="122" eb="124">
      <t>チュウカン</t>
    </rPh>
    <rPh sb="124" eb="126">
      <t>ケンサ</t>
    </rPh>
    <rPh sb="136" eb="138">
      <t>コンカイ</t>
    </rPh>
    <rPh sb="139" eb="141">
      <t>ケンサ</t>
    </rPh>
    <rPh sb="147" eb="150">
      <t>セッケイショ</t>
    </rPh>
    <rPh sb="151" eb="154">
      <t>セッケイズ</t>
    </rPh>
    <rPh sb="157" eb="160">
      <t>シヨウショ</t>
    </rPh>
    <rPh sb="164" eb="166">
      <t>セコウ</t>
    </rPh>
    <rPh sb="172" eb="174">
      <t>テキセイ</t>
    </rPh>
    <phoneticPr fontId="3"/>
  </si>
  <si>
    <t>検　査　の　方　法　　ハ</t>
    <rPh sb="0" eb="1">
      <t>ケン</t>
    </rPh>
    <rPh sb="2" eb="3">
      <t>ジャ</t>
    </rPh>
    <rPh sb="6" eb="7">
      <t>カタ</t>
    </rPh>
    <rPh sb="8" eb="9">
      <t>ホウ</t>
    </rPh>
    <phoneticPr fontId="3"/>
  </si>
  <si>
    <t>○　○　　○　○</t>
    <phoneticPr fontId="3"/>
  </si>
  <si>
    <t>現　　地</t>
    <rPh sb="0" eb="1">
      <t>ウツツ</t>
    </rPh>
    <rPh sb="3" eb="4">
      <t>チ</t>
    </rPh>
    <phoneticPr fontId="3"/>
  </si>
  <si>
    <t>書　　類</t>
    <rPh sb="0" eb="1">
      <t>ショ</t>
    </rPh>
    <rPh sb="3" eb="4">
      <t>タグイ</t>
    </rPh>
    <phoneticPr fontId="3"/>
  </si>
  <si>
    <t>（単位：円、㎡）</t>
    <rPh sb="1" eb="3">
      <t>タンイ</t>
    </rPh>
    <rPh sb="4" eb="5">
      <t>エン</t>
    </rPh>
    <phoneticPr fontId="3"/>
  </si>
  <si>
    <t>Ｂ市</t>
    <rPh sb="1" eb="2">
      <t>シ</t>
    </rPh>
    <phoneticPr fontId="3"/>
  </si>
  <si>
    <t>事業実施年度</t>
    <rPh sb="0" eb="2">
      <t>ジギョウ</t>
    </rPh>
    <rPh sb="2" eb="4">
      <t>ジッシ</t>
    </rPh>
    <rPh sb="4" eb="6">
      <t>ネンド</t>
    </rPh>
    <phoneticPr fontId="3"/>
  </si>
  <si>
    <t>単年、国債の別</t>
    <rPh sb="0" eb="2">
      <t>タンネン</t>
    </rPh>
    <rPh sb="3" eb="5">
      <t>コクサイ</t>
    </rPh>
    <rPh sb="6" eb="7">
      <t>ベツ</t>
    </rPh>
    <phoneticPr fontId="3"/>
  </si>
  <si>
    <t>区　　　　　分</t>
    <rPh sb="0" eb="1">
      <t>ク</t>
    </rPh>
    <rPh sb="6" eb="7">
      <t>ブン</t>
    </rPh>
    <phoneticPr fontId="3"/>
  </si>
  <si>
    <t>単価</t>
    <rPh sb="0" eb="2">
      <t>タンカ</t>
    </rPh>
    <phoneticPr fontId="3"/>
  </si>
  <si>
    <t>事業費</t>
    <rPh sb="0" eb="3">
      <t>ジギョウヒ</t>
    </rPh>
    <phoneticPr fontId="3"/>
  </si>
  <si>
    <t>負担率</t>
    <rPh sb="0" eb="3">
      <t>フタンリツ</t>
    </rPh>
    <phoneticPr fontId="3"/>
  </si>
  <si>
    <t>負担金</t>
    <rPh sb="0" eb="3">
      <t>フタンキン</t>
    </rPh>
    <phoneticPr fontId="3"/>
  </si>
  <si>
    <t>(補助率)</t>
    <rPh sb="1" eb="3">
      <t>ホジョ</t>
    </rPh>
    <rPh sb="3" eb="4">
      <t>リツ</t>
    </rPh>
    <phoneticPr fontId="3"/>
  </si>
  <si>
    <t>(補助金)</t>
    <rPh sb="1" eb="4">
      <t>ホジョキン</t>
    </rPh>
    <phoneticPr fontId="3"/>
  </si>
  <si>
    <t>全　　事　　業</t>
    <rPh sb="0" eb="1">
      <t>ゼン</t>
    </rPh>
    <rPh sb="3" eb="4">
      <t>コト</t>
    </rPh>
    <rPh sb="6" eb="7">
      <t>ギョウ</t>
    </rPh>
    <phoneticPr fontId="3"/>
  </si>
  <si>
    <t>北小学校</t>
    <rPh sb="0" eb="1">
      <t>キタ</t>
    </rPh>
    <rPh sb="1" eb="4">
      <t>ショウガッコウ</t>
    </rPh>
    <phoneticPr fontId="3"/>
  </si>
  <si>
    <t>Ａ</t>
    <phoneticPr fontId="3"/>
  </si>
  <si>
    <t>※１　Ｂ</t>
    <phoneticPr fontId="3"/>
  </si>
  <si>
    <t>※２　　　　Ｃ</t>
    <phoneticPr fontId="3"/>
  </si>
  <si>
    <t>※３　　 Ｄ</t>
    <phoneticPr fontId="3"/>
  </si>
  <si>
    <t>※４　　　　Ｅ</t>
    <phoneticPr fontId="3"/>
  </si>
  <si>
    <t>災害復旧</t>
    <rPh sb="0" eb="2">
      <t>サイガイ</t>
    </rPh>
    <rPh sb="2" eb="4">
      <t>フッキュウ</t>
    </rPh>
    <phoneticPr fontId="3"/>
  </si>
  <si>
    <t>S･RC</t>
    <phoneticPr fontId="3"/>
  </si>
  <si>
    <t>負担（補助）事業</t>
    <rPh sb="0" eb="2">
      <t>フタン</t>
    </rPh>
    <rPh sb="3" eb="5">
      <t>ホジョ</t>
    </rPh>
    <rPh sb="6" eb="8">
      <t>ジギョウ</t>
    </rPh>
    <phoneticPr fontId="3"/>
  </si>
  <si>
    <t>校舎新築
復旧</t>
    <rPh sb="0" eb="2">
      <t>コウシャ</t>
    </rPh>
    <rPh sb="2" eb="4">
      <t>シンチク</t>
    </rPh>
    <rPh sb="5" eb="7">
      <t>フッキュウ</t>
    </rPh>
    <phoneticPr fontId="3"/>
  </si>
  <si>
    <t>Ｓ</t>
    <phoneticPr fontId="3"/>
  </si>
  <si>
    <t>ＲＣ</t>
    <phoneticPr fontId="3"/>
  </si>
  <si>
    <t>工事名</t>
    <rPh sb="0" eb="3">
      <t>コウジメイ</t>
    </rPh>
    <phoneticPr fontId="3"/>
  </si>
  <si>
    <t>設計金額</t>
    <rPh sb="0" eb="2">
      <t>セッケイ</t>
    </rPh>
    <rPh sb="2" eb="4">
      <t>キンガク</t>
    </rPh>
    <phoneticPr fontId="3"/>
  </si>
  <si>
    <t>共通費</t>
    <rPh sb="0" eb="2">
      <t>キョウツウ</t>
    </rPh>
    <rPh sb="2" eb="3">
      <t>ヒ</t>
    </rPh>
    <phoneticPr fontId="3"/>
  </si>
  <si>
    <t>仮設費</t>
    <rPh sb="0" eb="2">
      <t>カセツ</t>
    </rPh>
    <rPh sb="2" eb="3">
      <t>ヒ</t>
    </rPh>
    <phoneticPr fontId="3"/>
  </si>
  <si>
    <t>②</t>
    <phoneticPr fontId="3"/>
  </si>
  <si>
    <t>諸経費</t>
    <rPh sb="0" eb="3">
      <t>ショケイヒ</t>
    </rPh>
    <phoneticPr fontId="3"/>
  </si>
  <si>
    <t>(①－④)</t>
    <phoneticPr fontId="3"/>
  </si>
  <si>
    <t>⑤</t>
    <phoneticPr fontId="3"/>
  </si>
  <si>
    <t>直接工事費</t>
    <rPh sb="0" eb="2">
      <t>チョクセツ</t>
    </rPh>
    <rPh sb="2" eb="5">
      <t>コウジヒ</t>
    </rPh>
    <phoneticPr fontId="3"/>
  </si>
  <si>
    <t>⑤の内訳</t>
    <rPh sb="2" eb="4">
      <t>ウチワケ</t>
    </rPh>
    <phoneticPr fontId="3"/>
  </si>
  <si>
    <t>対象外経費</t>
    <rPh sb="0" eb="3">
      <t>タイショウガイ</t>
    </rPh>
    <rPh sb="3" eb="5">
      <t>ケイヒ</t>
    </rPh>
    <phoneticPr fontId="3"/>
  </si>
  <si>
    <t>⑥</t>
    <phoneticPr fontId="3"/>
  </si>
  <si>
    <t>Ｆ</t>
    <phoneticPr fontId="3"/>
  </si>
  <si>
    <t>対象内経費</t>
    <rPh sb="0" eb="3">
      <t>タイショウナイ</t>
    </rPh>
    <rPh sb="3" eb="5">
      <t>ケイヒ</t>
    </rPh>
    <phoneticPr fontId="3"/>
  </si>
  <si>
    <t>⑦</t>
    <phoneticPr fontId="3"/>
  </si>
  <si>
    <t>(④／⑤)</t>
    <phoneticPr fontId="3"/>
  </si>
  <si>
    <t>⑧</t>
    <phoneticPr fontId="3"/>
  </si>
  <si>
    <t>共通費率</t>
    <rPh sb="0" eb="2">
      <t>キョウツウ</t>
    </rPh>
    <rPh sb="2" eb="3">
      <t>ヒ</t>
    </rPh>
    <rPh sb="3" eb="4">
      <t>リツ</t>
    </rPh>
    <phoneticPr fontId="3"/>
  </si>
  <si>
    <t>(④×⑥／⑤)</t>
    <phoneticPr fontId="3"/>
  </si>
  <si>
    <t>⑨</t>
    <phoneticPr fontId="3"/>
  </si>
  <si>
    <t>対象外共通費</t>
    <rPh sb="0" eb="3">
      <t>タイショウガイ</t>
    </rPh>
    <rPh sb="3" eb="5">
      <t>キョウツウ</t>
    </rPh>
    <rPh sb="5" eb="6">
      <t>ヒ</t>
    </rPh>
    <phoneticPr fontId="3"/>
  </si>
  <si>
    <t>(⑥＋⑨)</t>
    <phoneticPr fontId="3"/>
  </si>
  <si>
    <t>⑩</t>
    <phoneticPr fontId="3"/>
  </si>
  <si>
    <t>契約⑪</t>
    <rPh sb="0" eb="2">
      <t>ケイヤク</t>
    </rPh>
    <phoneticPr fontId="3"/>
  </si>
  <si>
    <t>年　月　日</t>
    <rPh sb="0" eb="1">
      <t>トシ</t>
    </rPh>
    <rPh sb="2" eb="3">
      <t>ツキ</t>
    </rPh>
    <rPh sb="4" eb="5">
      <t>ヒ</t>
    </rPh>
    <phoneticPr fontId="3"/>
  </si>
  <si>
    <t>金　　　額</t>
    <rPh sb="0" eb="1">
      <t>キン</t>
    </rPh>
    <rPh sb="4" eb="5">
      <t>ガク</t>
    </rPh>
    <phoneticPr fontId="3"/>
  </si>
  <si>
    <t>(⑪上段／①)</t>
    <rPh sb="2" eb="4">
      <t>ジョウダン</t>
    </rPh>
    <phoneticPr fontId="3"/>
  </si>
  <si>
    <t>⑫</t>
    <phoneticPr fontId="3"/>
  </si>
  <si>
    <t>請負比率</t>
    <rPh sb="0" eb="2">
      <t>ウケオイ</t>
    </rPh>
    <rPh sb="2" eb="4">
      <t>ヒリツ</t>
    </rPh>
    <phoneticPr fontId="3"/>
  </si>
  <si>
    <t>(⑩×⑫×1.05)</t>
    <phoneticPr fontId="3"/>
  </si>
  <si>
    <t>⑬</t>
    <phoneticPr fontId="3"/>
  </si>
  <si>
    <t>Ｇ</t>
    <phoneticPr fontId="3"/>
  </si>
  <si>
    <t>(⑪下段－⑬)</t>
    <rPh sb="2" eb="4">
      <t>ゲダン</t>
    </rPh>
    <phoneticPr fontId="3"/>
  </si>
  <si>
    <t>⑭</t>
    <phoneticPr fontId="3"/>
  </si>
  <si>
    <t>Ｈ</t>
    <phoneticPr fontId="3"/>
  </si>
  <si>
    <t>実施設計費</t>
    <rPh sb="0" eb="2">
      <t>ジッシ</t>
    </rPh>
    <rPh sb="2" eb="5">
      <t>セッケイヒ</t>
    </rPh>
    <phoneticPr fontId="3"/>
  </si>
  <si>
    <t>⑮</t>
    <phoneticPr fontId="3"/>
  </si>
  <si>
    <t>全事業事務費</t>
    <rPh sb="0" eb="3">
      <t>ゼンジギョウ</t>
    </rPh>
    <rPh sb="3" eb="6">
      <t>ジムヒ</t>
    </rPh>
    <phoneticPr fontId="3"/>
  </si>
  <si>
    <t>Ｏ</t>
    <phoneticPr fontId="3"/>
  </si>
  <si>
    <t>対象事務費</t>
    <rPh sb="0" eb="2">
      <t>タイショウ</t>
    </rPh>
    <rPh sb="2" eb="5">
      <t>ジムヒ</t>
    </rPh>
    <phoneticPr fontId="3"/>
  </si>
  <si>
    <t>Ｐ</t>
    <phoneticPr fontId="3"/>
  </si>
  <si>
    <t>(基本設計費を含む)</t>
    <rPh sb="1" eb="3">
      <t>キホン</t>
    </rPh>
    <rPh sb="3" eb="6">
      <t>セッケイヒ</t>
    </rPh>
    <rPh sb="7" eb="8">
      <t>フク</t>
    </rPh>
    <phoneticPr fontId="3"/>
  </si>
  <si>
    <t>Ｏ×Ｈ／⑪下段</t>
    <rPh sb="5" eb="7">
      <t>ゲダン</t>
    </rPh>
    <phoneticPr fontId="3"/>
  </si>
  <si>
    <t>契約金額</t>
    <rPh sb="0" eb="2">
      <t>ケイヤク</t>
    </rPh>
    <rPh sb="2" eb="4">
      <t>キンガク</t>
    </rPh>
    <phoneticPr fontId="3"/>
  </si>
  <si>
    <t>⑯</t>
    <phoneticPr fontId="3"/>
  </si>
  <si>
    <t>実施設計費のうち</t>
    <rPh sb="0" eb="2">
      <t>ジッシ</t>
    </rPh>
    <rPh sb="2" eb="5">
      <t>セッケイヒ</t>
    </rPh>
    <phoneticPr fontId="3"/>
  </si>
  <si>
    <t>Ｑ</t>
    <phoneticPr fontId="3"/>
  </si>
  <si>
    <t>工事費(Ｈ＋Ｋ)※２</t>
    <rPh sb="0" eb="3">
      <t>コウジヒ</t>
    </rPh>
    <phoneticPr fontId="3"/>
  </si>
  <si>
    <t>Ｒ</t>
    <phoneticPr fontId="3"/>
  </si>
  <si>
    <t>事務費充当分</t>
    <rPh sb="0" eb="3">
      <t>ジムヒ</t>
    </rPh>
    <rPh sb="3" eb="5">
      <t>ジュウトウ</t>
    </rPh>
    <rPh sb="5" eb="6">
      <t>ブン</t>
    </rPh>
    <phoneticPr fontId="3"/>
  </si>
  <si>
    <t>事務費(Ｐ＋Ｑ)※３</t>
    <rPh sb="0" eb="3">
      <t>ジムヒ</t>
    </rPh>
    <phoneticPr fontId="3"/>
  </si>
  <si>
    <t>Ｓ</t>
    <phoneticPr fontId="3"/>
  </si>
  <si>
    <t>⑯の内訳</t>
    <rPh sb="2" eb="4">
      <t>ウチワケ</t>
    </rPh>
    <phoneticPr fontId="3"/>
  </si>
  <si>
    <t>事業費(Ｒ＋Ｓ)　※４</t>
    <rPh sb="0" eb="3">
      <t>ジギョウヒ</t>
    </rPh>
    <phoneticPr fontId="3"/>
  </si>
  <si>
    <t>Ｔ</t>
    <phoneticPr fontId="3"/>
  </si>
  <si>
    <t>Ｉ</t>
    <phoneticPr fontId="3"/>
  </si>
  <si>
    <t>負担（補助）事業名</t>
    <rPh sb="0" eb="2">
      <t>フタン</t>
    </rPh>
    <rPh sb="3" eb="5">
      <t>ホジョ</t>
    </rPh>
    <rPh sb="6" eb="8">
      <t>ジギョウ</t>
    </rPh>
    <rPh sb="8" eb="9">
      <t>メイ</t>
    </rPh>
    <phoneticPr fontId="3"/>
  </si>
  <si>
    <t>工事対象実施設計費</t>
    <rPh sb="0" eb="2">
      <t>コウジ</t>
    </rPh>
    <rPh sb="2" eb="4">
      <t>タイショウ</t>
    </rPh>
    <rPh sb="4" eb="6">
      <t>ジッシ</t>
    </rPh>
    <rPh sb="6" eb="9">
      <t>セッケイヒ</t>
    </rPh>
    <phoneticPr fontId="3"/>
  </si>
  <si>
    <t>Ｊ</t>
    <phoneticPr fontId="3"/>
  </si>
  <si>
    <t>Ｉ又はＪの
いずれか小</t>
    <rPh sb="1" eb="2">
      <t>マタ</t>
    </rPh>
    <rPh sb="10" eb="11">
      <t>ショウ</t>
    </rPh>
    <phoneticPr fontId="3"/>
  </si>
  <si>
    <t>Ｋ</t>
    <phoneticPr fontId="3"/>
  </si>
  <si>
    <t>実施設計費含みの
補助単価</t>
    <rPh sb="0" eb="2">
      <t>ジッシ</t>
    </rPh>
    <rPh sb="2" eb="5">
      <t>セッケイヒ</t>
    </rPh>
    <rPh sb="5" eb="6">
      <t>フク</t>
    </rPh>
    <rPh sb="9" eb="11">
      <t>ホジョ</t>
    </rPh>
    <rPh sb="11" eb="13">
      <t>タンカ</t>
    </rPh>
    <phoneticPr fontId="3"/>
  </si>
  <si>
    <t>Ｍ</t>
    <phoneticPr fontId="3"/>
  </si>
  <si>
    <t>（Ｈ×１／１００）</t>
    <phoneticPr fontId="3"/>
  </si>
  <si>
    <t>実施設計費含みの実施単価</t>
    <rPh sb="0" eb="2">
      <t>ジッシ</t>
    </rPh>
    <rPh sb="2" eb="5">
      <t>セッケイヒ</t>
    </rPh>
    <rPh sb="5" eb="6">
      <t>フク</t>
    </rPh>
    <rPh sb="8" eb="10">
      <t>ジッシ</t>
    </rPh>
    <rPh sb="10" eb="12">
      <t>タンカ</t>
    </rPh>
    <phoneticPr fontId="3"/>
  </si>
  <si>
    <t>Ｌ</t>
    <phoneticPr fontId="3"/>
  </si>
  <si>
    <t>差引単価(Ｌ－Ｍ)</t>
    <rPh sb="0" eb="2">
      <t>サシヒキ</t>
    </rPh>
    <rPh sb="2" eb="4">
      <t>タンカ</t>
    </rPh>
    <phoneticPr fontId="3"/>
  </si>
  <si>
    <t>Ｎ</t>
    <phoneticPr fontId="3"/>
  </si>
  <si>
    <t>(Ｃ／Ａ)　　※１</t>
    <phoneticPr fontId="3"/>
  </si>
  <si>
    <t>Ｆの内訳</t>
    <rPh sb="2" eb="4">
      <t>ウチワケ</t>
    </rPh>
    <phoneticPr fontId="3"/>
  </si>
  <si>
    <t>工事種別</t>
    <rPh sb="0" eb="2">
      <t>コウジ</t>
    </rPh>
    <rPh sb="2" eb="4">
      <t>シュベツ</t>
    </rPh>
    <phoneticPr fontId="3"/>
  </si>
  <si>
    <t>工事名</t>
    <rPh sb="0" eb="2">
      <t>コウジ</t>
    </rPh>
    <rPh sb="2" eb="3">
      <t>メイ</t>
    </rPh>
    <phoneticPr fontId="3"/>
  </si>
  <si>
    <t>対象外の内容及び金額</t>
    <rPh sb="0" eb="3">
      <t>タイショウガイ</t>
    </rPh>
    <rPh sb="4" eb="6">
      <t>ナイヨウ</t>
    </rPh>
    <rPh sb="6" eb="7">
      <t>オヨ</t>
    </rPh>
    <rPh sb="8" eb="10">
      <t>キンガク</t>
    </rPh>
    <phoneticPr fontId="3"/>
  </si>
  <si>
    <t>事項</t>
    <rPh sb="0" eb="2">
      <t>ジコウ</t>
    </rPh>
    <phoneticPr fontId="3"/>
  </si>
  <si>
    <t>金額</t>
    <rPh sb="0" eb="2">
      <t>キンガク</t>
    </rPh>
    <phoneticPr fontId="3"/>
  </si>
  <si>
    <t>建物新築復旧</t>
    <rPh sb="0" eb="2">
      <t>タテモノ</t>
    </rPh>
    <rPh sb="2" eb="4">
      <t>シンチク</t>
    </rPh>
    <rPh sb="4" eb="6">
      <t>フッキュウ</t>
    </rPh>
    <phoneticPr fontId="3"/>
  </si>
  <si>
    <t>実験机</t>
    <rPh sb="0" eb="2">
      <t>ジッケン</t>
    </rPh>
    <rPh sb="2" eb="3">
      <t>ツクエ</t>
    </rPh>
    <phoneticPr fontId="3"/>
  </si>
  <si>
    <t>カーテン</t>
    <phoneticPr fontId="3"/>
  </si>
  <si>
    <t>空調機</t>
    <rPh sb="0" eb="3">
      <t>クウチョウキ</t>
    </rPh>
    <phoneticPr fontId="3"/>
  </si>
  <si>
    <t>現地調査内容と</t>
    <rPh sb="0" eb="2">
      <t>ゲンチ</t>
    </rPh>
    <rPh sb="2" eb="4">
      <t>チョウサ</t>
    </rPh>
    <rPh sb="4" eb="6">
      <t>ナイヨウ</t>
    </rPh>
    <phoneticPr fontId="3"/>
  </si>
  <si>
    <t>実施内容の差額</t>
    <rPh sb="0" eb="2">
      <t>ジッシ</t>
    </rPh>
    <rPh sb="2" eb="4">
      <t>ナイヨウ</t>
    </rPh>
    <rPh sb="5" eb="7">
      <t>サガク</t>
    </rPh>
    <phoneticPr fontId="3"/>
  </si>
  <si>
    <t>ｺﾝｸﾘｰﾄﾌﾞﾛｯｸ積</t>
    <rPh sb="11" eb="12">
      <t>ツ</t>
    </rPh>
    <phoneticPr fontId="3"/>
  </si>
  <si>
    <t>芝張り</t>
    <rPh sb="0" eb="1">
      <t>シバ</t>
    </rPh>
    <rPh sb="1" eb="2">
      <t>ハ</t>
    </rPh>
    <phoneticPr fontId="3"/>
  </si>
  <si>
    <t>合　　　計</t>
    <rPh sb="0" eb="1">
      <t>ゴウ</t>
    </rPh>
    <rPh sb="4" eb="5">
      <t>ケイ</t>
    </rPh>
    <phoneticPr fontId="3"/>
  </si>
  <si>
    <t>Ｆ</t>
    <phoneticPr fontId="3"/>
  </si>
  <si>
    <t xml:space="preserve"> 全　事　業</t>
    <phoneticPr fontId="3"/>
  </si>
  <si>
    <t>S</t>
    <phoneticPr fontId="3"/>
  </si>
  <si>
    <t>※１</t>
    <phoneticPr fontId="3"/>
  </si>
  <si>
    <r>
      <t>(</t>
    </r>
    <r>
      <rPr>
        <sz val="9"/>
        <rFont val="ＭＳ ゴシック"/>
        <family val="3"/>
        <charset val="128"/>
      </rPr>
      <t>2/3</t>
    </r>
    <r>
      <rPr>
        <sz val="9"/>
        <rFont val="ＭＳ 明朝"/>
        <family val="1"/>
        <charset val="128"/>
      </rPr>
      <t>)</t>
    </r>
    <phoneticPr fontId="3"/>
  </si>
  <si>
    <t>RC</t>
    <phoneticPr fontId="3"/>
  </si>
  <si>
    <t>○.○.○</t>
    <phoneticPr fontId="3"/>
  </si>
  <si>
    <t>H=1.8m</t>
    <phoneticPr fontId="3"/>
  </si>
  <si>
    <t>70m</t>
    <phoneticPr fontId="3"/>
  </si>
  <si>
    <t>66㎡</t>
    <phoneticPr fontId="3"/>
  </si>
  <si>
    <t>ハ</t>
    <phoneticPr fontId="3"/>
  </si>
  <si>
    <t>バックネット</t>
    <phoneticPr fontId="3"/>
  </si>
  <si>
    <t>％</t>
    <phoneticPr fontId="3"/>
  </si>
  <si>
    <t>③</t>
    <phoneticPr fontId="3"/>
  </si>
  <si>
    <t>(②＋③)</t>
    <phoneticPr fontId="3"/>
  </si>
  <si>
    <t>④</t>
    <phoneticPr fontId="3"/>
  </si>
  <si>
    <t>学校別表４</t>
    <rPh sb="0" eb="2">
      <t>ガッコウ</t>
    </rPh>
    <rPh sb="2" eb="3">
      <t>ベツ</t>
    </rPh>
    <rPh sb="3" eb="4">
      <t>ヒョウ</t>
    </rPh>
    <phoneticPr fontId="3"/>
  </si>
  <si>
    <t>⑤工事の内容</t>
    <rPh sb="1" eb="3">
      <t>コウジ</t>
    </rPh>
    <rPh sb="4" eb="6">
      <t>ナイヨウ</t>
    </rPh>
    <phoneticPr fontId="3"/>
  </si>
  <si>
    <t>⑥会計年度終了時の工事の状況</t>
    <rPh sb="1" eb="3">
      <t>カイケイ</t>
    </rPh>
    <rPh sb="3" eb="5">
      <t>ネンド</t>
    </rPh>
    <rPh sb="5" eb="8">
      <t>シュウリョウジ</t>
    </rPh>
    <rPh sb="9" eb="11">
      <t>コウジ</t>
    </rPh>
    <rPh sb="12" eb="14">
      <t>ジョウキョウ</t>
    </rPh>
    <phoneticPr fontId="3"/>
  </si>
  <si>
    <t>⑦翌年度工事計画の概要</t>
    <rPh sb="1" eb="4">
      <t>ヨクネンド</t>
    </rPh>
    <rPh sb="4" eb="6">
      <t>コウジ</t>
    </rPh>
    <rPh sb="6" eb="8">
      <t>ケイカク</t>
    </rPh>
    <rPh sb="9" eb="11">
      <t>ガイヨウ</t>
    </rPh>
    <phoneticPr fontId="3"/>
  </si>
  <si>
    <t>⑧国庫負担金</t>
    <rPh sb="1" eb="3">
      <t>コッコ</t>
    </rPh>
    <rPh sb="3" eb="6">
      <t>フタンキン</t>
    </rPh>
    <phoneticPr fontId="3"/>
  </si>
  <si>
    <t>負担対象　ロ</t>
    <rPh sb="0" eb="2">
      <t>フタン</t>
    </rPh>
    <rPh sb="2" eb="4">
      <t>タイショウ</t>
    </rPh>
    <phoneticPr fontId="3"/>
  </si>
  <si>
    <t>交付決定年
月日　　　イ</t>
    <rPh sb="0" eb="2">
      <t>コウフ</t>
    </rPh>
    <rPh sb="2" eb="4">
      <t>ケッテイ</t>
    </rPh>
    <rPh sb="4" eb="5">
      <t>ネン</t>
    </rPh>
    <rPh sb="6" eb="8">
      <t>ツキヒ</t>
    </rPh>
    <phoneticPr fontId="3"/>
  </si>
  <si>
    <t>契約年月日
　　　　　　ロ</t>
    <rPh sb="0" eb="2">
      <t>ケイヤク</t>
    </rPh>
    <rPh sb="2" eb="5">
      <t>ネンガッピ</t>
    </rPh>
    <phoneticPr fontId="3"/>
  </si>
  <si>
    <t>工事計画の概要　イ</t>
    <rPh sb="0" eb="2">
      <t>コウジ</t>
    </rPh>
    <rPh sb="2" eb="4">
      <t>ケイカク</t>
    </rPh>
    <rPh sb="5" eb="7">
      <t>ガイヨウ</t>
    </rPh>
    <phoneticPr fontId="3"/>
  </si>
  <si>
    <t>年度内に完
了しなかった
理由　　　ヘ</t>
    <rPh sb="0" eb="3">
      <t>ネンドナイ</t>
    </rPh>
    <rPh sb="4" eb="5">
      <t>カン</t>
    </rPh>
    <rPh sb="7" eb="8">
      <t>リョウ</t>
    </rPh>
    <rPh sb="15" eb="16">
      <t>リ</t>
    </rPh>
    <rPh sb="16" eb="17">
      <t>ユウ</t>
    </rPh>
    <phoneticPr fontId="3"/>
  </si>
  <si>
    <t>工　作
物　工
事　費</t>
    <rPh sb="0" eb="1">
      <t>コウ</t>
    </rPh>
    <rPh sb="2" eb="3">
      <t>サク</t>
    </rPh>
    <rPh sb="5" eb="6">
      <t>ブツ</t>
    </rPh>
    <rPh sb="7" eb="8">
      <t>コウ</t>
    </rPh>
    <rPh sb="10" eb="11">
      <t>コト</t>
    </rPh>
    <rPh sb="12" eb="13">
      <t>ヒ</t>
    </rPh>
    <phoneticPr fontId="3"/>
  </si>
  <si>
    <t>⑫文部科学大臣または都道府県教育委員会の記入欄</t>
    <rPh sb="3" eb="5">
      <t>カガク</t>
    </rPh>
    <phoneticPr fontId="3"/>
  </si>
  <si>
    <t>［記入例］</t>
    <rPh sb="1" eb="3">
      <t>キニュウ</t>
    </rPh>
    <rPh sb="3" eb="4">
      <t>レイ</t>
    </rPh>
    <phoneticPr fontId="3"/>
  </si>
  <si>
    <t>○○○○第○○号</t>
    <rPh sb="4" eb="5">
      <t>ダイ</t>
    </rPh>
    <rPh sb="7" eb="8">
      <t>ゴウ</t>
    </rPh>
    <phoneticPr fontId="3"/>
  </si>
  <si>
    <t>完　成</t>
    <rPh sb="0" eb="1">
      <t>カン</t>
    </rPh>
    <rPh sb="2" eb="3">
      <t>シゲル</t>
    </rPh>
    <phoneticPr fontId="3"/>
  </si>
  <si>
    <t>※編者注　表中の数字等は、参考としての記入例である。</t>
    <rPh sb="1" eb="3">
      <t>ヘンシャ</t>
    </rPh>
    <rPh sb="3" eb="4">
      <t>チュウ</t>
    </rPh>
    <rPh sb="5" eb="7">
      <t>ヒョウチュウ</t>
    </rPh>
    <rPh sb="8" eb="10">
      <t>スウジ</t>
    </rPh>
    <rPh sb="10" eb="11">
      <t>トウ</t>
    </rPh>
    <rPh sb="13" eb="15">
      <t>サンコウ</t>
    </rPh>
    <rPh sb="19" eb="21">
      <t>キニュウ</t>
    </rPh>
    <rPh sb="21" eb="22">
      <t>レイ</t>
    </rPh>
    <phoneticPr fontId="3"/>
  </si>
  <si>
    <t>Ｄ中学校</t>
    <rPh sb="1" eb="4">
      <t>チュウガッコウ</t>
    </rPh>
    <phoneticPr fontId="3"/>
  </si>
  <si>
    <t>㎡</t>
    <phoneticPr fontId="3"/>
  </si>
  <si>
    <t>Ａ県Ｂ市456番地</t>
    <rPh sb="1" eb="2">
      <t>ケン</t>
    </rPh>
    <rPh sb="3" eb="4">
      <t>シ</t>
    </rPh>
    <rPh sb="7" eb="9">
      <t>バンチ</t>
    </rPh>
    <phoneticPr fontId="3"/>
  </si>
  <si>
    <t>ＲＣ</t>
    <phoneticPr fontId="3"/>
  </si>
  <si>
    <t>　建物の新築工事が、昨年１２月中旬からの例年にない大雪（積雪高２ｍ以上）と異常な低温のため３階のコンクリート工事ができなくなり、雪解けを待って３月上旬から再び工事を進めたが年度内に完成することができなかった。</t>
    <rPh sb="1" eb="3">
      <t>タテモノ</t>
    </rPh>
    <rPh sb="4" eb="6">
      <t>シンチク</t>
    </rPh>
    <rPh sb="6" eb="8">
      <t>コウジ</t>
    </rPh>
    <rPh sb="10" eb="12">
      <t>サクネン</t>
    </rPh>
    <rPh sb="14" eb="15">
      <t>ガツ</t>
    </rPh>
    <rPh sb="15" eb="17">
      <t>チュウジュン</t>
    </rPh>
    <rPh sb="20" eb="22">
      <t>レイネン</t>
    </rPh>
    <rPh sb="25" eb="27">
      <t>オオユキ</t>
    </rPh>
    <rPh sb="28" eb="30">
      <t>セキセツ</t>
    </rPh>
    <rPh sb="30" eb="31">
      <t>ダカ</t>
    </rPh>
    <rPh sb="33" eb="35">
      <t>イジョウ</t>
    </rPh>
    <rPh sb="37" eb="39">
      <t>イジョウ</t>
    </rPh>
    <rPh sb="40" eb="42">
      <t>テイオン</t>
    </rPh>
    <rPh sb="46" eb="47">
      <t>カイ</t>
    </rPh>
    <rPh sb="54" eb="56">
      <t>コウジ</t>
    </rPh>
    <rPh sb="64" eb="66">
      <t>ユキド</t>
    </rPh>
    <rPh sb="68" eb="69">
      <t>マ</t>
    </rPh>
    <rPh sb="72" eb="73">
      <t>ガツ</t>
    </rPh>
    <rPh sb="73" eb="75">
      <t>ジョウジュン</t>
    </rPh>
    <rPh sb="77" eb="78">
      <t>フタタ</t>
    </rPh>
    <rPh sb="79" eb="81">
      <t>コウジ</t>
    </rPh>
    <rPh sb="82" eb="83">
      <t>スス</t>
    </rPh>
    <rPh sb="86" eb="89">
      <t>ネンドナイ</t>
    </rPh>
    <rPh sb="90" eb="92">
      <t>カンセイ</t>
    </rPh>
    <phoneticPr fontId="3"/>
  </si>
  <si>
    <t>令和○○年　○月　○日</t>
    <rPh sb="4" eb="5">
      <t>ネン</t>
    </rPh>
    <rPh sb="7" eb="8">
      <t>ガツ</t>
    </rPh>
    <rPh sb="10" eb="11">
      <t>ニチ</t>
    </rPh>
    <phoneticPr fontId="3"/>
  </si>
  <si>
    <t>令和○年発生
災害復旧工事</t>
    <rPh sb="3" eb="4">
      <t>ネン</t>
    </rPh>
    <rPh sb="4" eb="6">
      <t>ハッセイ</t>
    </rPh>
    <rPh sb="7" eb="9">
      <t>サイガイ</t>
    </rPh>
    <rPh sb="9" eb="11">
      <t>フッキュウ</t>
    </rPh>
    <rPh sb="11" eb="13">
      <t>コウジ</t>
    </rPh>
    <phoneticPr fontId="3"/>
  </si>
  <si>
    <t>令和○年発生災害復旧事業</t>
    <rPh sb="3" eb="4">
      <t>ネン</t>
    </rPh>
    <rPh sb="4" eb="6">
      <t>ハッセイ</t>
    </rPh>
    <rPh sb="6" eb="8">
      <t>サイガイ</t>
    </rPh>
    <rPh sb="8" eb="10">
      <t>フッキュウ</t>
    </rPh>
    <rPh sb="10" eb="12">
      <t>ジギョウ</t>
    </rPh>
    <phoneticPr fontId="3"/>
  </si>
  <si>
    <t>令和○年○月○日</t>
  </si>
  <si>
    <t>令和　　年　　月　　日 （内容　　　　　　　　　）</t>
  </si>
  <si>
    <t>令和　　年　　月　　日</t>
  </si>
  <si>
    <t>①令和○年度</t>
    <rPh sb="4" eb="6">
      <t>ネンド</t>
    </rPh>
    <phoneticPr fontId="3"/>
  </si>
  <si>
    <t>令和○年　○月　○日</t>
    <rPh sb="3" eb="4">
      <t>ネン</t>
    </rPh>
    <rPh sb="6" eb="7">
      <t>ツキ</t>
    </rPh>
    <rPh sb="9" eb="10">
      <t>ニチ</t>
    </rPh>
    <phoneticPr fontId="3"/>
  </si>
  <si>
    <t>令和○年度</t>
    <rPh sb="3" eb="5">
      <t>ネンド</t>
    </rPh>
    <phoneticPr fontId="3"/>
  </si>
  <si>
    <t>令和○年発生
災害復旧工事</t>
    <rPh sb="0" eb="1">
      <t>レイ</t>
    </rPh>
    <rPh sb="1" eb="2">
      <t>ワ</t>
    </rPh>
    <rPh sb="3" eb="4">
      <t>ネン</t>
    </rPh>
    <rPh sb="4" eb="6">
      <t>ハッセイ</t>
    </rPh>
    <rPh sb="7" eb="9">
      <t>サイガイ</t>
    </rPh>
    <rPh sb="9" eb="11">
      <t>フッキュウ</t>
    </rPh>
    <rPh sb="11" eb="13">
      <t>コウジ</t>
    </rPh>
    <phoneticPr fontId="3"/>
  </si>
  <si>
    <t>未完成</t>
    <rPh sb="0" eb="3">
      <t>ミカンセイ</t>
    </rPh>
    <phoneticPr fontId="3"/>
  </si>
  <si>
    <t>Ｅ中学校</t>
    <rPh sb="1" eb="4">
      <t>チュウガッコウ</t>
    </rPh>
    <phoneticPr fontId="3"/>
  </si>
  <si>
    <t>Ｒ○完成</t>
    <rPh sb="2" eb="4">
      <t>カンセイ</t>
    </rPh>
    <phoneticPr fontId="3"/>
  </si>
  <si>
    <t>R○補助完成</t>
    <rPh sb="2" eb="4">
      <t>ホジョ</t>
    </rPh>
    <rPh sb="4" eb="6">
      <t>カンセイ</t>
    </rPh>
    <phoneticPr fontId="3"/>
  </si>
  <si>
    <t>完成</t>
    <rPh sb="0" eb="2">
      <t>カンセイ</t>
    </rPh>
    <phoneticPr fontId="3"/>
  </si>
  <si>
    <t>令　和</t>
    <rPh sb="0" eb="1">
      <t>レイ</t>
    </rPh>
    <rPh sb="2" eb="3">
      <t>ワ</t>
    </rPh>
    <phoneticPr fontId="3"/>
  </si>
  <si>
    <t>都道府県知事又は市長村長名　</t>
    <rPh sb="0" eb="4">
      <t>トドウフケン</t>
    </rPh>
    <rPh sb="4" eb="6">
      <t>チジ</t>
    </rPh>
    <rPh sb="6" eb="7">
      <t>マタ</t>
    </rPh>
    <rPh sb="8" eb="10">
      <t>シチョウ</t>
    </rPh>
    <rPh sb="10" eb="13">
      <t>ソンチョウメイ</t>
    </rPh>
    <phoneticPr fontId="3"/>
  </si>
  <si>
    <t>都道府県知事又は市町村長名　</t>
    <rPh sb="0" eb="4">
      <t>トドウフケン</t>
    </rPh>
    <rPh sb="4" eb="6">
      <t>チジ</t>
    </rPh>
    <rPh sb="6" eb="7">
      <t>マタ</t>
    </rPh>
    <rPh sb="8" eb="13">
      <t>シチョウソンチョウメイ</t>
    </rPh>
    <phoneticPr fontId="3"/>
  </si>
  <si>
    <t>国債</t>
    <rPh sb="0" eb="2">
      <t>コクサイ</t>
    </rPh>
    <phoneticPr fontId="3"/>
  </si>
  <si>
    <t>令和○○年度</t>
    <rPh sb="4" eb="6">
      <t>ネンド</t>
    </rPh>
    <phoneticPr fontId="3"/>
  </si>
  <si>
    <t>単年　　・</t>
    <rPh sb="0" eb="1">
      <t>タン</t>
    </rPh>
    <rPh sb="1" eb="2">
      <t>ネン</t>
    </rPh>
    <phoneticPr fontId="3"/>
  </si>
  <si>
    <t>　令和○○年　○月　○日付け○○○○号により国庫負担金（補助金を含む。）の交付の決定を受けた下記学校の事業の実績について、補助金等にかかる予算の執行の適正化に関する法律第14条の規定に基づき、関係資料を添えて下記のとおり報告します。</t>
    <rPh sb="5" eb="6">
      <t>ネン</t>
    </rPh>
    <rPh sb="8" eb="9">
      <t>ガツ</t>
    </rPh>
    <rPh sb="11" eb="12">
      <t>ニチ</t>
    </rPh>
    <rPh sb="12" eb="13">
      <t>ツ</t>
    </rPh>
    <rPh sb="18" eb="19">
      <t>ゴウ</t>
    </rPh>
    <rPh sb="22" eb="24">
      <t>コッコ</t>
    </rPh>
    <rPh sb="24" eb="27">
      <t>フタンキン</t>
    </rPh>
    <rPh sb="28" eb="31">
      <t>ホジョキン</t>
    </rPh>
    <rPh sb="32" eb="33">
      <t>フク</t>
    </rPh>
    <rPh sb="37" eb="39">
      <t>コウフ</t>
    </rPh>
    <rPh sb="40" eb="42">
      <t>ケッテイ</t>
    </rPh>
    <rPh sb="43" eb="44">
      <t>ウ</t>
    </rPh>
    <rPh sb="46" eb="48">
      <t>カキ</t>
    </rPh>
    <rPh sb="48" eb="50">
      <t>ガッコウ</t>
    </rPh>
    <rPh sb="51" eb="53">
      <t>ジギョウ</t>
    </rPh>
    <rPh sb="54" eb="56">
      <t>ジッセキ</t>
    </rPh>
    <rPh sb="61" eb="64">
      <t>ホジョキン</t>
    </rPh>
    <rPh sb="64" eb="65">
      <t>トウ</t>
    </rPh>
    <rPh sb="69" eb="71">
      <t>ヨサン</t>
    </rPh>
    <rPh sb="72" eb="74">
      <t>シッコウ</t>
    </rPh>
    <rPh sb="75" eb="78">
      <t>テキセイカ</t>
    </rPh>
    <rPh sb="79" eb="80">
      <t>カン</t>
    </rPh>
    <rPh sb="82" eb="84">
      <t>ホウリツ</t>
    </rPh>
    <rPh sb="84" eb="85">
      <t>ダイ</t>
    </rPh>
    <rPh sb="87" eb="88">
      <t>ジョウ</t>
    </rPh>
    <rPh sb="89" eb="91">
      <t>キテイ</t>
    </rPh>
    <rPh sb="92" eb="93">
      <t>モト</t>
    </rPh>
    <rPh sb="96" eb="98">
      <t>カンケイ</t>
    </rPh>
    <rPh sb="98" eb="100">
      <t>シリョウ</t>
    </rPh>
    <rPh sb="101" eb="102">
      <t>ソ</t>
    </rPh>
    <rPh sb="104" eb="106">
      <t>カキ</t>
    </rPh>
    <rPh sb="110" eb="112">
      <t>ホウコク</t>
    </rPh>
    <phoneticPr fontId="3"/>
  </si>
  <si>
    <t>文部科学大臣　　　　　　殿</t>
    <rPh sb="0" eb="2">
      <t>モンブ</t>
    </rPh>
    <rPh sb="2" eb="4">
      <t>カガク</t>
    </rPh>
    <rPh sb="4" eb="6">
      <t>ダイジン</t>
    </rPh>
    <rPh sb="12" eb="13">
      <t>ドノ</t>
    </rPh>
    <phoneticPr fontId="24"/>
  </si>
  <si>
    <t>都道府県知事</t>
    <rPh sb="0" eb="4">
      <t>トドウフケン</t>
    </rPh>
    <rPh sb="4" eb="6">
      <t>チジ</t>
    </rPh>
    <phoneticPr fontId="24"/>
  </si>
  <si>
    <t>実　績　報　告　書</t>
    <rPh sb="0" eb="1">
      <t>ジツ</t>
    </rPh>
    <rPh sb="2" eb="3">
      <t>イサオ</t>
    </rPh>
    <rPh sb="4" eb="5">
      <t>ホウ</t>
    </rPh>
    <rPh sb="6" eb="7">
      <t>コク</t>
    </rPh>
    <rPh sb="8" eb="9">
      <t>ショ</t>
    </rPh>
    <phoneticPr fontId="24"/>
  </si>
  <si>
    <t>　整備等都道府県事務費交付金について関係書類を添えて下記のとおり報告します。</t>
    <rPh sb="1" eb="3">
      <t>セイビ</t>
    </rPh>
    <rPh sb="3" eb="4">
      <t>トウ</t>
    </rPh>
    <rPh sb="4" eb="8">
      <t>トドウフケン</t>
    </rPh>
    <rPh sb="8" eb="11">
      <t>ジムヒ</t>
    </rPh>
    <rPh sb="11" eb="14">
      <t>コウフキン</t>
    </rPh>
    <rPh sb="18" eb="20">
      <t>カンケイ</t>
    </rPh>
    <rPh sb="20" eb="22">
      <t>ショルイ</t>
    </rPh>
    <rPh sb="23" eb="24">
      <t>ソ</t>
    </rPh>
    <rPh sb="26" eb="28">
      <t>カキ</t>
    </rPh>
    <rPh sb="32" eb="34">
      <t>ホウコク</t>
    </rPh>
    <phoneticPr fontId="24"/>
  </si>
  <si>
    <t>記</t>
    <rPh sb="0" eb="1">
      <t>シル</t>
    </rPh>
    <phoneticPr fontId="24"/>
  </si>
  <si>
    <t>目　細</t>
    <rPh sb="0" eb="1">
      <t>モク</t>
    </rPh>
    <rPh sb="2" eb="3">
      <t>サイ</t>
    </rPh>
    <phoneticPr fontId="24"/>
  </si>
  <si>
    <t>交付決定額</t>
    <rPh sb="0" eb="2">
      <t>コウフ</t>
    </rPh>
    <rPh sb="2" eb="5">
      <t>ケッテイガク</t>
    </rPh>
    <phoneticPr fontId="24"/>
  </si>
  <si>
    <t>実　　績</t>
    <rPh sb="0" eb="1">
      <t>ジツ</t>
    </rPh>
    <rPh sb="3" eb="4">
      <t>イサオ</t>
    </rPh>
    <phoneticPr fontId="24"/>
  </si>
  <si>
    <t>確定額</t>
    <rPh sb="0" eb="2">
      <t>カクテイ</t>
    </rPh>
    <rPh sb="2" eb="3">
      <t>ガク</t>
    </rPh>
    <phoneticPr fontId="24"/>
  </si>
  <si>
    <t>不用額</t>
    <rPh sb="0" eb="3">
      <t>フヨウガク</t>
    </rPh>
    <phoneticPr fontId="24"/>
  </si>
  <si>
    <t>円</t>
    <rPh sb="0" eb="1">
      <t>エン</t>
    </rPh>
    <phoneticPr fontId="24"/>
  </si>
  <si>
    <t>公立文教施設災害復旧費事務費交付金</t>
    <rPh sb="0" eb="2">
      <t>コウリツ</t>
    </rPh>
    <rPh sb="2" eb="4">
      <t>ブンキョウ</t>
    </rPh>
    <rPh sb="4" eb="6">
      <t>シセツ</t>
    </rPh>
    <rPh sb="6" eb="8">
      <t>サイガイ</t>
    </rPh>
    <rPh sb="8" eb="10">
      <t>フッキュウ</t>
    </rPh>
    <rPh sb="10" eb="11">
      <t>ヒ</t>
    </rPh>
    <rPh sb="11" eb="13">
      <t>ジム</t>
    </rPh>
    <rPh sb="13" eb="14">
      <t>ヒ</t>
    </rPh>
    <rPh sb="14" eb="17">
      <t>コウフキン</t>
    </rPh>
    <phoneticPr fontId="24"/>
  </si>
  <si>
    <t>　　第　　　　　号　</t>
    <rPh sb="2" eb="3">
      <t>ダイ</t>
    </rPh>
    <rPh sb="8" eb="9">
      <t>ゴウ</t>
    </rPh>
    <phoneticPr fontId="24"/>
  </si>
  <si>
    <t>令和　　年　　月　　日　</t>
    <rPh sb="0" eb="2">
      <t>レイワ</t>
    </rPh>
    <rPh sb="4" eb="5">
      <t>ネン</t>
    </rPh>
    <rPh sb="7" eb="8">
      <t>ガツ</t>
    </rPh>
    <rPh sb="10" eb="11">
      <t>ニチ</t>
    </rPh>
    <phoneticPr fontId="24"/>
  </si>
  <si>
    <t>　　令和　　年　　月　　日付け　　　第　　号により交付の決定を受けた公立文教施設</t>
    <rPh sb="2" eb="4">
      <t>レイワ</t>
    </rPh>
    <rPh sb="6" eb="7">
      <t>ネン</t>
    </rPh>
    <rPh sb="9" eb="10">
      <t>ツキ</t>
    </rPh>
    <rPh sb="12" eb="14">
      <t>ヒヅ</t>
    </rPh>
    <rPh sb="18" eb="19">
      <t>ダイ</t>
    </rPh>
    <rPh sb="21" eb="22">
      <t>ゴウ</t>
    </rPh>
    <rPh sb="25" eb="27">
      <t>コウフ</t>
    </rPh>
    <rPh sb="28" eb="30">
      <t>ケッテイ</t>
    </rPh>
    <rPh sb="31" eb="32">
      <t>ウ</t>
    </rPh>
    <rPh sb="34" eb="36">
      <t>コウリツ</t>
    </rPh>
    <rPh sb="36" eb="38">
      <t>ブンキョウ</t>
    </rPh>
    <rPh sb="38" eb="40">
      <t>シセツ</t>
    </rPh>
    <phoneticPr fontId="24"/>
  </si>
  <si>
    <t>令和　　年　　月　　日</t>
    <phoneticPr fontId="3"/>
  </si>
  <si>
    <t>引継　</t>
    <rPh sb="0" eb="2">
      <t>ヒキツ</t>
    </rPh>
    <phoneticPr fontId="3"/>
  </si>
  <si>
    <t>開始　</t>
    <rPh sb="0" eb="2">
      <t>カイシ</t>
    </rPh>
    <phoneticPr fontId="3"/>
  </si>
  <si>
    <t>引継　</t>
    <rPh sb="0" eb="2">
      <t>ヒキツギ</t>
    </rPh>
    <phoneticPr fontId="3"/>
  </si>
  <si>
    <t>開始　</t>
    <phoneticPr fontId="3"/>
  </si>
  <si>
    <t>引継　</t>
    <phoneticPr fontId="3"/>
  </si>
  <si>
    <t>令和　年発生災害復旧事業</t>
    <rPh sb="3" eb="4">
      <t>ネン</t>
    </rPh>
    <rPh sb="4" eb="6">
      <t>ハッセイ</t>
    </rPh>
    <rPh sb="6" eb="8">
      <t>サイガイ</t>
    </rPh>
    <rPh sb="8" eb="10">
      <t>フッキュウ</t>
    </rPh>
    <rPh sb="10" eb="12">
      <t>ジギョウ</t>
    </rPh>
    <phoneticPr fontId="3"/>
  </si>
  <si>
    <t>令和　年　　月　　日</t>
    <rPh sb="3" eb="4">
      <t>ネン</t>
    </rPh>
    <rPh sb="6" eb="7">
      <t>ツキ</t>
    </rPh>
    <rPh sb="9" eb="10">
      <t>ニチ</t>
    </rPh>
    <phoneticPr fontId="3"/>
  </si>
  <si>
    <t>(⑩×⑫×消費税)</t>
    <rPh sb="5" eb="8">
      <t>ショウヒゼイ</t>
    </rPh>
    <phoneticPr fontId="3"/>
  </si>
  <si>
    <t>負担（補助）対象経費算出表</t>
    <rPh sb="0" eb="2">
      <t>フタン</t>
    </rPh>
    <rPh sb="3" eb="5">
      <t>ホジョ</t>
    </rPh>
    <rPh sb="6" eb="8">
      <t>タイショウ</t>
    </rPh>
    <rPh sb="8" eb="10">
      <t>ケイヒ</t>
    </rPh>
    <rPh sb="10" eb="12">
      <t>サンシュツ</t>
    </rPh>
    <rPh sb="12" eb="13">
      <t>ヒョウ</t>
    </rPh>
    <phoneticPr fontId="3"/>
  </si>
  <si>
    <t>負担（補助）対象経費算出表　　［記入例］</t>
    <rPh sb="0" eb="2">
      <t>フタン</t>
    </rPh>
    <rPh sb="3" eb="5">
      <t>ホジョ</t>
    </rPh>
    <rPh sb="6" eb="8">
      <t>タイショウ</t>
    </rPh>
    <rPh sb="8" eb="10">
      <t>ケイヒ</t>
    </rPh>
    <rPh sb="10" eb="12">
      <t>サンシュツ</t>
    </rPh>
    <rPh sb="12" eb="13">
      <t>ヒョウ</t>
    </rPh>
    <rPh sb="16" eb="18">
      <t>キニュウ</t>
    </rPh>
    <rPh sb="18" eb="19">
      <t>レイ</t>
    </rPh>
    <phoneticPr fontId="3"/>
  </si>
  <si>
    <t>　令和　年　　月　　日付け　　　　号により国庫負担金（補助金を含む。）の交付の決定を受けた下記学校の事業の実績について、補助金等にかかる予算の執行の適正化に関する法律第14条の規定に基づき、関係資料を添えて下記のとおり報告します。</t>
    <rPh sb="4" eb="5">
      <t>ネン</t>
    </rPh>
    <rPh sb="7" eb="8">
      <t>ガツ</t>
    </rPh>
    <rPh sb="10" eb="11">
      <t>ニチ</t>
    </rPh>
    <rPh sb="11" eb="12">
      <t>ツ</t>
    </rPh>
    <rPh sb="17" eb="18">
      <t>ゴウ</t>
    </rPh>
    <rPh sb="21" eb="23">
      <t>コッコ</t>
    </rPh>
    <rPh sb="23" eb="26">
      <t>フタンキン</t>
    </rPh>
    <rPh sb="27" eb="30">
      <t>ホジョキン</t>
    </rPh>
    <rPh sb="31" eb="32">
      <t>フク</t>
    </rPh>
    <rPh sb="36" eb="38">
      <t>コウフ</t>
    </rPh>
    <rPh sb="39" eb="41">
      <t>ケッテイ</t>
    </rPh>
    <rPh sb="42" eb="43">
      <t>ウ</t>
    </rPh>
    <rPh sb="45" eb="47">
      <t>カキ</t>
    </rPh>
    <rPh sb="47" eb="49">
      <t>ガッコウ</t>
    </rPh>
    <rPh sb="50" eb="52">
      <t>ジギョウ</t>
    </rPh>
    <rPh sb="53" eb="55">
      <t>ジッセキ</t>
    </rPh>
    <rPh sb="60" eb="63">
      <t>ホジョキン</t>
    </rPh>
    <rPh sb="63" eb="64">
      <t>トウ</t>
    </rPh>
    <rPh sb="68" eb="70">
      <t>ヨサン</t>
    </rPh>
    <rPh sb="71" eb="73">
      <t>シッコウ</t>
    </rPh>
    <rPh sb="74" eb="77">
      <t>テキセイカ</t>
    </rPh>
    <rPh sb="78" eb="79">
      <t>カン</t>
    </rPh>
    <rPh sb="81" eb="83">
      <t>ホウリツ</t>
    </rPh>
    <rPh sb="83" eb="84">
      <t>ダイ</t>
    </rPh>
    <rPh sb="86" eb="87">
      <t>ジョウ</t>
    </rPh>
    <rPh sb="88" eb="90">
      <t>キテイ</t>
    </rPh>
    <rPh sb="91" eb="92">
      <t>モト</t>
    </rPh>
    <rPh sb="95" eb="97">
      <t>カンケイ</t>
    </rPh>
    <rPh sb="97" eb="99">
      <t>シリョウ</t>
    </rPh>
    <rPh sb="100" eb="101">
      <t>ソ</t>
    </rPh>
    <rPh sb="103" eb="105">
      <t>カキ</t>
    </rPh>
    <rPh sb="109" eb="111">
      <t>ホウコク</t>
    </rPh>
    <phoneticPr fontId="3"/>
  </si>
  <si>
    <t>第　　号　</t>
    <rPh sb="0" eb="1">
      <t>ダイ</t>
    </rPh>
    <rPh sb="3" eb="4">
      <t>ゴウ</t>
    </rPh>
    <phoneticPr fontId="3"/>
  </si>
  <si>
    <t>令和　　年　　月　　日　</t>
    <rPh sb="4" eb="5">
      <t>ネン</t>
    </rPh>
    <rPh sb="7" eb="8">
      <t>ガツ</t>
    </rPh>
    <rPh sb="10" eb="11">
      <t>ニチ</t>
    </rPh>
    <phoneticPr fontId="3"/>
  </si>
  <si>
    <t>令和   年度</t>
    <rPh sb="5" eb="7">
      <t>ネンド</t>
    </rPh>
    <phoneticPr fontId="3"/>
  </si>
  <si>
    <t>令和     年発生災害復旧事業</t>
    <rPh sb="7" eb="8">
      <t>ネン</t>
    </rPh>
    <rPh sb="8" eb="10">
      <t>ハッセイ</t>
    </rPh>
    <rPh sb="10" eb="12">
      <t>サイガイ</t>
    </rPh>
    <rPh sb="12" eb="14">
      <t>フッキュウ</t>
    </rPh>
    <rPh sb="14" eb="16">
      <t>ジギョウ</t>
    </rPh>
    <phoneticPr fontId="3"/>
  </si>
  <si>
    <t>小学校</t>
    <rPh sb="0" eb="3">
      <t>ショウガッコウ</t>
    </rPh>
    <phoneticPr fontId="3"/>
  </si>
  <si>
    <t>①令和 　年度</t>
    <rPh sb="5" eb="7">
      <t>ネンド</t>
    </rPh>
    <phoneticPr fontId="3"/>
  </si>
  <si>
    <t>　５．公印を省略する場合の提出にあたっては、電子メールの利用による送受信に置き換えることを可能とするが、資料
　　一式は基本的に１つのＰＤＦファイルに統合して提出し、メール本文中に当該行政文書を正式に提出する旨記載すると
　　ともに、担当部署名、担当者名、連絡先（電話番号及びメールアドレス）を記載すること。紙媒体による提出の場合
　　は、当該行政文書を正式に提出する旨記載するとともに、担当部署名、担当者名、連絡先（電話番号及びメールアドレ
　　ス）を記載した送付状等を添付すること。</t>
    <phoneticPr fontId="24"/>
  </si>
  <si>
    <t>（注）　１．国庫負担事業が完了した場合の確定額は、正当国庫負担金として確定を受けるべき額を記入する。</t>
    <rPh sb="1" eb="2">
      <t>チュウ</t>
    </rPh>
    <rPh sb="6" eb="8">
      <t>コッコ</t>
    </rPh>
    <rPh sb="8" eb="10">
      <t>フタン</t>
    </rPh>
    <rPh sb="10" eb="12">
      <t>ジギョウ</t>
    </rPh>
    <rPh sb="13" eb="15">
      <t>カンリョウ</t>
    </rPh>
    <rPh sb="17" eb="19">
      <t>バアイ</t>
    </rPh>
    <rPh sb="20" eb="23">
      <t>カクテイガク</t>
    </rPh>
    <rPh sb="25" eb="27">
      <t>セイトウ</t>
    </rPh>
    <rPh sb="27" eb="29">
      <t>コッコ</t>
    </rPh>
    <rPh sb="29" eb="32">
      <t>フタンキン</t>
    </rPh>
    <rPh sb="35" eb="37">
      <t>カクテイ</t>
    </rPh>
    <rPh sb="38" eb="39">
      <t>ウ</t>
    </rPh>
    <rPh sb="43" eb="44">
      <t>ガク</t>
    </rPh>
    <rPh sb="45" eb="47">
      <t>キニュウ</t>
    </rPh>
    <phoneticPr fontId="3"/>
  </si>
  <si>
    <t>　　　　２．国庫負担事業が未完了の場合は、実績欄の記入は要しない。</t>
    <rPh sb="6" eb="8">
      <t>コッコ</t>
    </rPh>
    <rPh sb="8" eb="10">
      <t>フタン</t>
    </rPh>
    <rPh sb="10" eb="12">
      <t>ジギョウ</t>
    </rPh>
    <rPh sb="13" eb="16">
      <t>ミカンリョウ</t>
    </rPh>
    <rPh sb="17" eb="19">
      <t>バアイ</t>
    </rPh>
    <rPh sb="21" eb="23">
      <t>ジッセキ</t>
    </rPh>
    <rPh sb="23" eb="24">
      <t>ラン</t>
    </rPh>
    <rPh sb="25" eb="27">
      <t>キニュウ</t>
    </rPh>
    <rPh sb="28" eb="29">
      <t>ヨウ</t>
    </rPh>
    <phoneticPr fontId="3"/>
  </si>
  <si>
    <t>　　　　３．単年・国債は、当該国庫負担（補助）事業の該当するものに☑を付すこと。</t>
    <rPh sb="6" eb="8">
      <t>タンネン</t>
    </rPh>
    <rPh sb="9" eb="11">
      <t>コクサイ</t>
    </rPh>
    <rPh sb="13" eb="15">
      <t>トウガイ</t>
    </rPh>
    <rPh sb="15" eb="17">
      <t>コッコ</t>
    </rPh>
    <rPh sb="17" eb="19">
      <t>フタン</t>
    </rPh>
    <rPh sb="20" eb="22">
      <t>ホジョ</t>
    </rPh>
    <rPh sb="23" eb="25">
      <t>ジギョウ</t>
    </rPh>
    <rPh sb="26" eb="28">
      <t>ガイトウ</t>
    </rPh>
    <rPh sb="35" eb="36">
      <t>フ</t>
    </rPh>
    <phoneticPr fontId="3"/>
  </si>
  <si>
    <t>　　　　４．完了、未完了は実績報告の単位で☑を付し、完成、未完成は個々の学校についてプルダウンより選択する。</t>
    <rPh sb="6" eb="8">
      <t>カンリョウ</t>
    </rPh>
    <rPh sb="9" eb="12">
      <t>ミカンリョウ</t>
    </rPh>
    <rPh sb="13" eb="15">
      <t>ジッセキ</t>
    </rPh>
    <rPh sb="15" eb="17">
      <t>ホウコク</t>
    </rPh>
    <rPh sb="18" eb="20">
      <t>タンイ</t>
    </rPh>
    <rPh sb="23" eb="24">
      <t>フ</t>
    </rPh>
    <rPh sb="26" eb="28">
      <t>カンセイ</t>
    </rPh>
    <rPh sb="29" eb="32">
      <t>ミカンセイ</t>
    </rPh>
    <rPh sb="33" eb="35">
      <t>ココ</t>
    </rPh>
    <rPh sb="36" eb="38">
      <t>ガッコウ</t>
    </rPh>
    <rPh sb="49" eb="51">
      <t>センタク</t>
    </rPh>
    <phoneticPr fontId="3"/>
  </si>
  <si>
    <t>国庫負担事業が完了した場合の確定額は、正当国庫負担金として確定を受けるべき額を記入する。</t>
    <phoneticPr fontId="3"/>
  </si>
  <si>
    <t>（注）１．</t>
    <phoneticPr fontId="3"/>
  </si>
  <si>
    <t>国庫負担事業が未完了の場合は、実績欄の記入は要しない。</t>
    <phoneticPr fontId="3"/>
  </si>
  <si>
    <t>２．</t>
    <phoneticPr fontId="3"/>
  </si>
  <si>
    <t>　５．</t>
    <phoneticPr fontId="24"/>
  </si>
  <si>
    <t>公印を省略する場合の提出にあたっては、電子メールの利用による送受信に置き換えることを可能とするが、資料一式は基本的に１つのＰＤＦファイルに統合して提出し、メール本文中に当該行政文書を正式に提出する旨記載するとともに、担当部署名、担当者名、連絡先（電話番号及びメールアドレス）を記載すること。紙媒体による提出の場合は、当該行政文書を正式に提出する旨記載するとともに、担当部署名、担当者名、連絡先（電話番号及びメールアドレス）を記載した送付状等を添付すること。</t>
    <phoneticPr fontId="3"/>
  </si>
  <si>
    <t>３．</t>
    <phoneticPr fontId="3"/>
  </si>
  <si>
    <t>単年・国債は、当該国庫負担（補助）事業の該当するものに☑を付すこと。</t>
    <phoneticPr fontId="3"/>
  </si>
  <si>
    <t>４．</t>
    <phoneticPr fontId="3"/>
  </si>
  <si>
    <t>完了、未完了は実績報告の単位で☑を付し、完成、未完成は個々の学校についてプルダウンより選択する。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</si>
</sst>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76" formatCode="#,##0_ "/>
    <numFmt numFmtId="177" formatCode="#,##0.00000;[Red]\-#,##0.00000"/>
    <numFmt numFmtId="178" formatCode="#,##0\ ;[Red]\-#,##0"/>
    <numFmt numFmtId="179" formatCode="\(#,##0\);[Red]\-#,##0"/>
    <numFmt numFmtId="180" formatCode="#,##0.00000"/>
    <numFmt numFmtId="181" formatCode="[$-411]ge\.mm\.dd"/>
    <numFmt numFmtId="182" formatCode="0.0"/>
    <numFmt numFmtId="183" formatCode="#,##0_ &quot;円&quot;"/>
    <numFmt numFmtId="184" formatCode="#,##0_ &quot;千円&quot;"/>
    <numFmt numFmtId="185" formatCode="#,##0_);[Red]\(#,##0\)"/>
  </numFmts>
  <fonts count="2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6"/>
      <name val="ＭＳ 明朝"/>
      <family val="1"/>
      <charset val="128"/>
    </font>
    <font>
      <sz val="9"/>
      <name val="ＭＳ 明朝"/>
      <family val="1"/>
      <charset val="128"/>
    </font>
    <font>
      <sz val="12"/>
      <name val="ＭＳ 明朝"/>
      <family val="1"/>
      <charset val="128"/>
    </font>
    <font>
      <sz val="10"/>
      <name val="ＭＳ 明朝"/>
      <family val="1"/>
      <charset val="128"/>
    </font>
    <font>
      <sz val="9"/>
      <name val="ＭＳ ゴシック"/>
      <family val="3"/>
      <charset val="128"/>
    </font>
    <font>
      <sz val="11"/>
      <name val="ＭＳ ゴシック"/>
      <family val="3"/>
      <charset val="128"/>
    </font>
    <font>
      <sz val="10"/>
      <name val="ＭＳ 明朝"/>
      <family val="1"/>
    </font>
    <font>
      <sz val="10"/>
      <name val="ＭＳ ゴシック"/>
      <family val="3"/>
      <charset val="128"/>
    </font>
    <font>
      <sz val="6"/>
      <name val="ＭＳ 明朝"/>
      <family val="1"/>
    </font>
    <font>
      <sz val="12"/>
      <name val="ＭＳ ゴシック"/>
      <family val="3"/>
      <charset val="128"/>
    </font>
    <font>
      <sz val="16"/>
      <name val="ＭＳ 明朝"/>
      <family val="1"/>
      <charset val="128"/>
    </font>
    <font>
      <sz val="7"/>
      <name val="ＭＳ 明朝"/>
      <family val="1"/>
      <charset val="128"/>
    </font>
    <font>
      <sz val="14"/>
      <name val="ＭＳ 明朝"/>
      <family val="1"/>
      <charset val="128"/>
    </font>
    <font>
      <sz val="11"/>
      <name val="ＭＳ Ｐ明朝"/>
      <family val="1"/>
      <charset val="128"/>
    </font>
    <font>
      <b/>
      <sz val="9"/>
      <name val="ＭＳ ゴシック"/>
      <family val="3"/>
      <charset val="128"/>
    </font>
    <font>
      <b/>
      <sz val="14"/>
      <name val="ＭＳ ゴシック"/>
      <family val="3"/>
      <charset val="128"/>
    </font>
    <font>
      <b/>
      <sz val="11"/>
      <name val="ＭＳ ゴシック"/>
      <family val="3"/>
      <charset val="128"/>
    </font>
    <font>
      <u/>
      <sz val="11"/>
      <name val="ＭＳ 明朝"/>
      <family val="1"/>
      <charset val="128"/>
    </font>
    <font>
      <sz val="11"/>
      <name val="MS UI Gothic"/>
      <family val="3"/>
      <charset val="128"/>
    </font>
    <font>
      <sz val="6"/>
      <name val="MS UI Gothic"/>
      <family val="3"/>
      <charset val="128"/>
    </font>
  </fonts>
  <fills count="3">
    <fill>
      <patternFill patternType="none"/>
    </fill>
    <fill>
      <patternFill patternType="gray125"/>
    </fill>
    <fill>
      <patternFill patternType="solid">
        <fgColor theme="0" tint="-0.14999847407452621"/>
        <bgColor indexed="64"/>
      </patternFill>
    </fill>
  </fills>
  <borders count="4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medium">
        <color rgb="FFFF0000"/>
      </left>
      <right style="medium">
        <color rgb="FFFF0000"/>
      </right>
      <top style="thin">
        <color indexed="64"/>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style="thin">
        <color indexed="64"/>
      </top>
      <bottom style="thin">
        <color indexed="64"/>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style="thin">
        <color indexed="64"/>
      </right>
      <top/>
      <bottom style="medium">
        <color rgb="FFFF0000"/>
      </bottom>
      <diagonal/>
    </border>
    <border>
      <left style="medium">
        <color rgb="FFFF0000"/>
      </left>
      <right style="medium">
        <color rgb="FFFF0000"/>
      </right>
      <top/>
      <bottom style="thin">
        <color indexed="64"/>
      </bottom>
      <diagonal/>
    </border>
    <border>
      <left/>
      <right style="medium">
        <color rgb="FFFF0000"/>
      </right>
      <top style="thin">
        <color indexed="64"/>
      </top>
      <bottom style="thin">
        <color indexed="64"/>
      </bottom>
      <diagonal/>
    </border>
    <border>
      <left/>
      <right style="medium">
        <color rgb="FFFF0000"/>
      </right>
      <top style="thin">
        <color indexed="64"/>
      </top>
      <bottom/>
      <diagonal/>
    </border>
    <border>
      <left/>
      <right style="medium">
        <color rgb="FFFF0000"/>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3" fillId="0" borderId="0">
      <alignment vertical="center"/>
    </xf>
  </cellStyleXfs>
  <cellXfs count="83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3" xfId="0" applyFont="1" applyBorder="1">
      <alignment vertical="center"/>
    </xf>
    <xf numFmtId="0" fontId="4" fillId="0" borderId="4" xfId="0" applyFont="1" applyBorder="1" applyAlignment="1">
      <alignment horizontal="righ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horizontal="center" vertical="center"/>
    </xf>
    <xf numFmtId="0" fontId="6" fillId="0" borderId="0" xfId="0" applyFont="1" applyAlignment="1">
      <alignment vertical="center"/>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0" xfId="0" applyFont="1" applyBorder="1" applyAlignment="1">
      <alignment vertical="center"/>
    </xf>
    <xf numFmtId="0" fontId="6" fillId="0" borderId="7" xfId="0" applyFont="1" applyBorder="1" applyAlignment="1">
      <alignment horizontal="right" vertical="center"/>
    </xf>
    <xf numFmtId="0" fontId="6" fillId="0" borderId="15" xfId="0" applyFont="1" applyBorder="1" applyAlignment="1">
      <alignment horizontal="right" vertical="center"/>
    </xf>
    <xf numFmtId="0" fontId="6" fillId="0" borderId="7" xfId="0" applyFont="1" applyBorder="1" applyAlignment="1">
      <alignment vertical="center"/>
    </xf>
    <xf numFmtId="0" fontId="6" fillId="0" borderId="17"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vertical="center" textRotation="255"/>
    </xf>
    <xf numFmtId="0" fontId="6" fillId="0" borderId="18" xfId="0" applyFont="1" applyBorder="1" applyAlignment="1">
      <alignment vertical="center"/>
    </xf>
    <xf numFmtId="38" fontId="9" fillId="0" borderId="1" xfId="1" applyFont="1" applyBorder="1" applyAlignment="1">
      <alignment vertical="center"/>
    </xf>
    <xf numFmtId="38" fontId="9" fillId="0" borderId="12" xfId="1" applyFont="1" applyBorder="1" applyAlignment="1">
      <alignment vertical="center"/>
    </xf>
    <xf numFmtId="38" fontId="6" fillId="0" borderId="1" xfId="1" applyFont="1" applyBorder="1" applyAlignment="1">
      <alignment vertical="center"/>
    </xf>
    <xf numFmtId="38" fontId="6" fillId="0" borderId="12" xfId="1" applyFont="1" applyBorder="1" applyAlignment="1">
      <alignment vertical="center"/>
    </xf>
    <xf numFmtId="38" fontId="5" fillId="0" borderId="19" xfId="1" applyFont="1" applyBorder="1" applyAlignment="1">
      <alignment vertical="center"/>
    </xf>
    <xf numFmtId="38" fontId="6" fillId="0" borderId="20" xfId="1" applyFont="1" applyBorder="1" applyAlignment="1">
      <alignment vertical="center"/>
    </xf>
    <xf numFmtId="0" fontId="9" fillId="0" borderId="1" xfId="0" applyFont="1" applyBorder="1" applyAlignment="1">
      <alignment vertical="center"/>
    </xf>
    <xf numFmtId="0" fontId="9" fillId="0" borderId="12" xfId="0" applyFont="1" applyBorder="1" applyAlignment="1">
      <alignment vertical="center"/>
    </xf>
    <xf numFmtId="0" fontId="9" fillId="0" borderId="2" xfId="0" applyFont="1" applyBorder="1" applyAlignment="1">
      <alignment vertical="center"/>
    </xf>
    <xf numFmtId="0" fontId="6" fillId="0" borderId="17" xfId="0" applyFont="1" applyBorder="1" applyAlignment="1">
      <alignment vertical="center" textRotation="255"/>
    </xf>
    <xf numFmtId="0" fontId="6" fillId="0" borderId="16" xfId="0" applyFont="1" applyBorder="1" applyAlignment="1">
      <alignment vertical="center" textRotation="255"/>
    </xf>
    <xf numFmtId="0" fontId="8" fillId="0" borderId="0" xfId="0" applyFont="1" applyAlignment="1">
      <alignment vertical="center"/>
    </xf>
    <xf numFmtId="0" fontId="11" fillId="0" borderId="15" xfId="0" applyFont="1" applyBorder="1" applyAlignment="1">
      <alignment horizontal="right"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Alignment="1">
      <alignment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3" xfId="0" applyFont="1" applyBorder="1" applyAlignment="1">
      <alignment horizontal="center" vertical="center"/>
    </xf>
    <xf numFmtId="38" fontId="12" fillId="0" borderId="5" xfId="1" applyFont="1" applyBorder="1" applyAlignment="1"/>
    <xf numFmtId="38" fontId="11" fillId="0" borderId="4" xfId="1" applyFont="1" applyBorder="1" applyAlignment="1">
      <alignment vertical="center"/>
    </xf>
    <xf numFmtId="38" fontId="12" fillId="0" borderId="4" xfId="1" applyFont="1" applyBorder="1" applyAlignment="1">
      <alignment vertical="center"/>
    </xf>
    <xf numFmtId="38" fontId="12" fillId="0" borderId="11" xfId="1" applyFont="1" applyBorder="1" applyAlignment="1"/>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3" fillId="0" borderId="13" xfId="0" applyFont="1" applyBorder="1" applyAlignment="1">
      <alignment vertical="center"/>
    </xf>
    <xf numFmtId="0" fontId="11" fillId="0" borderId="15" xfId="0" applyFont="1" applyBorder="1" applyAlignment="1">
      <alignment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13" xfId="0" applyFont="1" applyBorder="1" applyAlignment="1">
      <alignment horizontal="left" vertical="center" indent="1"/>
    </xf>
    <xf numFmtId="0" fontId="11" fillId="0" borderId="14" xfId="0" applyFont="1" applyBorder="1" applyAlignment="1">
      <alignment horizontal="left" vertical="center" indent="1"/>
    </xf>
    <xf numFmtId="0" fontId="11" fillId="0" borderId="15" xfId="0" applyFont="1" applyBorder="1" applyAlignment="1">
      <alignment horizontal="left" vertical="center"/>
    </xf>
    <xf numFmtId="0" fontId="11" fillId="0" borderId="1" xfId="0" applyFont="1" applyBorder="1" applyAlignment="1">
      <alignment horizontal="centerContinuous" vertical="center"/>
    </xf>
    <xf numFmtId="0" fontId="11" fillId="0" borderId="2" xfId="0" applyFont="1" applyBorder="1" applyAlignment="1">
      <alignment horizontal="centerContinuous" vertical="center"/>
    </xf>
    <xf numFmtId="0" fontId="11" fillId="0" borderId="1" xfId="0" applyFont="1" applyBorder="1" applyAlignment="1">
      <alignment vertical="center"/>
    </xf>
    <xf numFmtId="49" fontId="11" fillId="0" borderId="12" xfId="0" applyNumberFormat="1" applyFont="1" applyBorder="1" applyAlignment="1">
      <alignment vertical="center"/>
    </xf>
    <xf numFmtId="0" fontId="11" fillId="0" borderId="12" xfId="0" applyFont="1" applyBorder="1" applyAlignment="1">
      <alignment vertical="center"/>
    </xf>
    <xf numFmtId="0" fontId="11" fillId="0" borderId="2" xfId="0" applyFont="1" applyBorder="1" applyAlignment="1">
      <alignment vertical="center"/>
    </xf>
    <xf numFmtId="0" fontId="11" fillId="0" borderId="0" xfId="0" applyFont="1" applyBorder="1" applyAlignment="1">
      <alignment horizontal="left" vertical="center" indent="1"/>
    </xf>
    <xf numFmtId="0" fontId="11" fillId="0" borderId="7" xfId="0" applyFont="1" applyBorder="1" applyAlignment="1">
      <alignment horizontal="left" vertical="center"/>
    </xf>
    <xf numFmtId="0" fontId="11" fillId="0" borderId="13" xfId="0" applyFont="1" applyBorder="1" applyAlignment="1">
      <alignment horizontal="centerContinuous" vertical="center"/>
    </xf>
    <xf numFmtId="0" fontId="11" fillId="0" borderId="15" xfId="0" applyFont="1" applyBorder="1" applyAlignment="1">
      <alignment horizontal="centerContinuous"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17" xfId="0" applyFont="1" applyBorder="1" applyAlignment="1">
      <alignment horizontal="left" vertical="center" indent="1"/>
    </xf>
    <xf numFmtId="0" fontId="11" fillId="0" borderId="2" xfId="0" applyFont="1" applyBorder="1" applyAlignment="1">
      <alignment horizontal="left" vertical="center"/>
    </xf>
    <xf numFmtId="0" fontId="11" fillId="0" borderId="1" xfId="0" applyFont="1" applyBorder="1" applyAlignment="1">
      <alignment horizontal="centerContinuous" vertical="center" wrapText="1"/>
    </xf>
    <xf numFmtId="0" fontId="11" fillId="0" borderId="14" xfId="0" applyFont="1" applyBorder="1" applyAlignment="1">
      <alignment horizontal="right" vertical="center"/>
    </xf>
    <xf numFmtId="0" fontId="11" fillId="0" borderId="17" xfId="0" applyFont="1" applyBorder="1" applyAlignment="1">
      <alignment vertical="center"/>
    </xf>
    <xf numFmtId="0" fontId="11" fillId="0" borderId="16" xfId="0" applyFont="1" applyBorder="1" applyAlignment="1">
      <alignment vertical="center"/>
    </xf>
    <xf numFmtId="0" fontId="11" fillId="0" borderId="18" xfId="0" applyFont="1" applyBorder="1" applyAlignment="1">
      <alignment horizontal="right" vertical="center"/>
    </xf>
    <xf numFmtId="0" fontId="11" fillId="0" borderId="16" xfId="0" applyFont="1" applyBorder="1" applyAlignment="1">
      <alignment horizontal="left" vertical="center"/>
    </xf>
    <xf numFmtId="0" fontId="13" fillId="0" borderId="17" xfId="0" applyFont="1" applyBorder="1" applyAlignment="1">
      <alignment vertical="center"/>
    </xf>
    <xf numFmtId="0" fontId="11" fillId="0" borderId="3" xfId="0" applyFont="1" applyBorder="1" applyAlignment="1">
      <alignment horizontal="center" vertical="center" textRotation="255"/>
    </xf>
    <xf numFmtId="0" fontId="8" fillId="0" borderId="0" xfId="0" applyFont="1">
      <alignment vertical="center"/>
    </xf>
    <xf numFmtId="0" fontId="15" fillId="0" borderId="0" xfId="0" applyFont="1">
      <alignment vertical="center"/>
    </xf>
    <xf numFmtId="0" fontId="8" fillId="0" borderId="0" xfId="0" applyFont="1" applyAlignment="1">
      <alignment horizontal="right" vertical="center"/>
    </xf>
    <xf numFmtId="0" fontId="8" fillId="0" borderId="15" xfId="0" applyFont="1" applyBorder="1" applyAlignment="1">
      <alignment horizontal="center" vertical="center"/>
    </xf>
    <xf numFmtId="0" fontId="8" fillId="0" borderId="14" xfId="0" applyFont="1" applyBorder="1">
      <alignment vertical="center"/>
    </xf>
    <xf numFmtId="0" fontId="8" fillId="0" borderId="13" xfId="0" applyFont="1" applyBorder="1">
      <alignment vertical="center"/>
    </xf>
    <xf numFmtId="0" fontId="8" fillId="0" borderId="2" xfId="0" applyFont="1" applyBorder="1" applyAlignment="1">
      <alignment horizontal="center" vertical="center"/>
    </xf>
    <xf numFmtId="0" fontId="8" fillId="0" borderId="15" xfId="0" applyFont="1" applyBorder="1" applyAlignment="1">
      <alignment horizontal="right" vertical="center"/>
    </xf>
    <xf numFmtId="0" fontId="8" fillId="0" borderId="17" xfId="0" applyFont="1" applyBorder="1">
      <alignment vertical="center"/>
    </xf>
    <xf numFmtId="0" fontId="8" fillId="0" borderId="16" xfId="0" applyFont="1" applyBorder="1">
      <alignment vertical="center"/>
    </xf>
    <xf numFmtId="0" fontId="8" fillId="0" borderId="18" xfId="0" applyFont="1" applyBorder="1">
      <alignment vertical="center"/>
    </xf>
    <xf numFmtId="0" fontId="17" fillId="0" borderId="0" xfId="0" applyFont="1" applyAlignment="1">
      <alignment vertical="center"/>
    </xf>
    <xf numFmtId="0" fontId="17" fillId="0" borderId="0" xfId="0" applyFont="1">
      <alignment vertical="center"/>
    </xf>
    <xf numFmtId="0" fontId="8" fillId="0" borderId="0" xfId="0" applyFont="1" applyBorder="1">
      <alignment vertical="center"/>
    </xf>
    <xf numFmtId="0" fontId="8" fillId="0" borderId="12" xfId="0" applyFont="1" applyBorder="1">
      <alignment vertical="center"/>
    </xf>
    <xf numFmtId="0" fontId="8" fillId="0" borderId="2" xfId="0" applyFont="1" applyBorder="1">
      <alignment vertical="center"/>
    </xf>
    <xf numFmtId="176" fontId="18" fillId="0" borderId="0" xfId="0" applyNumberFormat="1" applyFont="1">
      <alignment vertical="center"/>
    </xf>
    <xf numFmtId="176" fontId="18" fillId="0" borderId="3" xfId="0" applyNumberFormat="1" applyFont="1" applyBorder="1" applyAlignment="1">
      <alignment horizontal="center" vertical="center"/>
    </xf>
    <xf numFmtId="176" fontId="18" fillId="0" borderId="4" xfId="0" applyNumberFormat="1" applyFont="1" applyBorder="1">
      <alignment vertical="center"/>
    </xf>
    <xf numFmtId="176" fontId="18" fillId="0" borderId="4" xfId="0" applyNumberFormat="1" applyFont="1" applyBorder="1" applyAlignment="1">
      <alignment horizontal="right" vertical="center"/>
    </xf>
    <xf numFmtId="176" fontId="18" fillId="0" borderId="21" xfId="0" applyNumberFormat="1" applyFont="1" applyBorder="1" applyAlignment="1">
      <alignment horizontal="distributed" vertical="center"/>
    </xf>
    <xf numFmtId="176" fontId="18" fillId="0" borderId="22" xfId="0" applyNumberFormat="1" applyFont="1" applyBorder="1" applyAlignment="1">
      <alignment vertical="center" textRotation="255"/>
    </xf>
    <xf numFmtId="176" fontId="18" fillId="0" borderId="21" xfId="0" applyNumberFormat="1" applyFont="1" applyBorder="1" applyAlignment="1">
      <alignment horizontal="distributed" vertical="center" wrapText="1"/>
    </xf>
    <xf numFmtId="176" fontId="18" fillId="0" borderId="5" xfId="0" applyNumberFormat="1" applyFont="1" applyBorder="1" applyAlignment="1">
      <alignment vertical="center" textRotation="255"/>
    </xf>
    <xf numFmtId="176" fontId="18" fillId="0" borderId="21" xfId="0" applyNumberFormat="1" applyFont="1" applyBorder="1" applyAlignment="1">
      <alignment horizontal="center" vertical="center" wrapText="1"/>
    </xf>
    <xf numFmtId="0" fontId="19" fillId="0" borderId="0" xfId="0" applyFont="1" applyAlignment="1">
      <alignment vertical="center"/>
    </xf>
    <xf numFmtId="0" fontId="20" fillId="0" borderId="0" xfId="0" applyFont="1" applyAlignment="1">
      <alignment vertical="center"/>
    </xf>
    <xf numFmtId="3" fontId="2" fillId="0" borderId="3" xfId="0" applyNumberFormat="1" applyFont="1" applyBorder="1">
      <alignment vertical="center"/>
    </xf>
    <xf numFmtId="0" fontId="2" fillId="0" borderId="12" xfId="0" applyFont="1" applyBorder="1">
      <alignment vertical="center"/>
    </xf>
    <xf numFmtId="0" fontId="2" fillId="0" borderId="2" xfId="0" applyFont="1" applyBorder="1">
      <alignment vertical="center"/>
    </xf>
    <xf numFmtId="176" fontId="10" fillId="0" borderId="5" xfId="0" applyNumberFormat="1" applyFont="1" applyBorder="1" applyAlignment="1">
      <alignment horizontal="center" vertical="center"/>
    </xf>
    <xf numFmtId="176" fontId="10" fillId="0" borderId="5" xfId="0" applyNumberFormat="1" applyFont="1" applyBorder="1">
      <alignment vertical="center"/>
    </xf>
    <xf numFmtId="176" fontId="10" fillId="0" borderId="21" xfId="0" applyNumberFormat="1" applyFont="1" applyBorder="1" applyAlignment="1">
      <alignment horizontal="center" vertical="center"/>
    </xf>
    <xf numFmtId="176" fontId="10" fillId="0" borderId="21" xfId="0" applyNumberFormat="1" applyFont="1" applyBorder="1">
      <alignment vertical="center"/>
    </xf>
    <xf numFmtId="176" fontId="18" fillId="0" borderId="12" xfId="0" applyNumberFormat="1" applyFont="1" applyBorder="1">
      <alignment vertical="center"/>
    </xf>
    <xf numFmtId="176" fontId="18" fillId="0" borderId="2" xfId="0" applyNumberFormat="1" applyFont="1" applyBorder="1">
      <alignment vertical="center"/>
    </xf>
    <xf numFmtId="0" fontId="10" fillId="0" borderId="1" xfId="0" applyFont="1" applyBorder="1">
      <alignment vertical="center"/>
    </xf>
    <xf numFmtId="185" fontId="8" fillId="0" borderId="3" xfId="0" applyNumberFormat="1" applyFont="1" applyBorder="1" applyAlignment="1">
      <alignment horizontal="right" vertical="center" shrinkToFit="1"/>
    </xf>
    <xf numFmtId="185" fontId="2" fillId="0" borderId="3" xfId="0" applyNumberFormat="1" applyFont="1" applyBorder="1" applyAlignment="1">
      <alignment horizontal="right" vertical="center" shrinkToFit="1"/>
    </xf>
    <xf numFmtId="185" fontId="2" fillId="0" borderId="5" xfId="0" applyNumberFormat="1" applyFont="1" applyBorder="1" applyAlignment="1">
      <alignment horizontal="right" vertical="center" shrinkToFit="1"/>
    </xf>
    <xf numFmtId="3" fontId="2" fillId="0" borderId="3" xfId="0" applyNumberFormat="1" applyFont="1" applyBorder="1" applyAlignment="1">
      <alignment horizontal="right" vertical="center" shrinkToFit="1"/>
    </xf>
    <xf numFmtId="3" fontId="2" fillId="0" borderId="3" xfId="0" applyNumberFormat="1" applyFont="1" applyBorder="1" applyAlignment="1">
      <alignment vertical="center" shrinkToFit="1"/>
    </xf>
    <xf numFmtId="0" fontId="4" fillId="2" borderId="4" xfId="0" applyFont="1" applyFill="1" applyBorder="1" applyAlignment="1">
      <alignment horizontal="right" vertical="center"/>
    </xf>
    <xf numFmtId="185" fontId="2" fillId="2" borderId="5" xfId="0" applyNumberFormat="1" applyFont="1" applyFill="1" applyBorder="1" applyAlignment="1">
      <alignment horizontal="right" vertical="center" shrinkToFit="1"/>
    </xf>
    <xf numFmtId="3" fontId="2" fillId="2" borderId="5" xfId="0" applyNumberFormat="1" applyFont="1" applyFill="1" applyBorder="1" applyAlignment="1">
      <alignment horizontal="right" vertical="center" shrinkToFit="1"/>
    </xf>
    <xf numFmtId="0" fontId="2" fillId="0" borderId="5" xfId="0" applyFont="1" applyBorder="1">
      <alignment vertical="center"/>
    </xf>
    <xf numFmtId="185" fontId="2" fillId="0" borderId="1" xfId="0" applyNumberFormat="1" applyFont="1" applyBorder="1" applyAlignment="1">
      <alignment horizontal="right" vertical="center" shrinkToFit="1"/>
    </xf>
    <xf numFmtId="0" fontId="4" fillId="0" borderId="13" xfId="0" applyFont="1" applyBorder="1" applyAlignment="1">
      <alignment horizontal="right" vertical="center"/>
    </xf>
    <xf numFmtId="3" fontId="2" fillId="0" borderId="17" xfId="0" applyNumberFormat="1" applyFont="1" applyBorder="1" applyAlignment="1">
      <alignment horizontal="right" vertical="center" shrinkToFit="1"/>
    </xf>
    <xf numFmtId="185" fontId="2" fillId="0" borderId="3" xfId="0" applyNumberFormat="1" applyFont="1" applyFill="1" applyBorder="1" applyAlignment="1">
      <alignment horizontal="right" vertical="center" shrinkToFit="1"/>
    </xf>
    <xf numFmtId="0" fontId="2" fillId="0" borderId="34" xfId="0" applyFont="1" applyFill="1" applyBorder="1" applyAlignment="1">
      <alignment vertical="center" wrapText="1"/>
    </xf>
    <xf numFmtId="0" fontId="2" fillId="0" borderId="32" xfId="0" applyFont="1" applyFill="1" applyBorder="1" applyAlignment="1">
      <alignment vertical="center" wrapText="1"/>
    </xf>
    <xf numFmtId="0" fontId="2" fillId="0" borderId="0" xfId="0" applyFont="1" applyAlignment="1">
      <alignment vertical="center" wrapText="1"/>
    </xf>
    <xf numFmtId="0" fontId="2" fillId="0" borderId="12" xfId="0" applyFont="1" applyBorder="1" applyAlignment="1">
      <alignment vertical="center"/>
    </xf>
    <xf numFmtId="0" fontId="2" fillId="0" borderId="0" xfId="0" applyFont="1" applyAlignment="1">
      <alignment vertical="center" wrapText="1"/>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vertical="center"/>
    </xf>
    <xf numFmtId="0" fontId="6" fillId="0" borderId="7" xfId="0" applyFont="1" applyBorder="1" applyAlignment="1">
      <alignment vertical="center"/>
    </xf>
    <xf numFmtId="38" fontId="9" fillId="0" borderId="1" xfId="1" applyFont="1" applyBorder="1" applyAlignment="1">
      <alignment vertical="center"/>
    </xf>
    <xf numFmtId="38" fontId="9" fillId="0" borderId="12" xfId="1" applyFont="1" applyBorder="1" applyAlignment="1">
      <alignment vertical="center"/>
    </xf>
    <xf numFmtId="38" fontId="5" fillId="0" borderId="19" xfId="1" applyFont="1" applyBorder="1" applyAlignment="1">
      <alignment vertical="center"/>
    </xf>
    <xf numFmtId="0" fontId="6" fillId="0" borderId="16" xfId="0" applyFont="1" applyBorder="1" applyAlignment="1">
      <alignment horizontal="center" vertical="center"/>
    </xf>
    <xf numFmtId="0" fontId="6" fillId="0" borderId="17" xfId="0" applyFont="1" applyBorder="1" applyAlignment="1">
      <alignment vertical="center"/>
    </xf>
    <xf numFmtId="0" fontId="6" fillId="0" borderId="16"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3" xfId="0" applyFont="1" applyBorder="1" applyAlignment="1">
      <alignment horizontal="center" vertical="center"/>
    </xf>
    <xf numFmtId="0" fontId="9" fillId="0" borderId="0" xfId="0" applyFont="1" applyBorder="1" applyAlignment="1">
      <alignment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7" xfId="0" applyFont="1" applyBorder="1" applyAlignment="1">
      <alignment horizontal="center" vertical="center"/>
    </xf>
    <xf numFmtId="0" fontId="11" fillId="0" borderId="16" xfId="0" applyFont="1" applyBorder="1" applyAlignment="1">
      <alignment horizontal="center" vertical="center"/>
    </xf>
    <xf numFmtId="0" fontId="11" fillId="0" borderId="18" xfId="0" applyFont="1" applyBorder="1" applyAlignment="1">
      <alignment horizontal="center" vertical="center"/>
    </xf>
    <xf numFmtId="0" fontId="11" fillId="0" borderId="17" xfId="0" applyFont="1" applyBorder="1" applyAlignment="1">
      <alignment vertical="center"/>
    </xf>
    <xf numFmtId="0" fontId="11" fillId="0" borderId="16" xfId="0" applyFont="1" applyBorder="1" applyAlignment="1">
      <alignmen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15" xfId="0" applyFont="1" applyBorder="1" applyAlignment="1">
      <alignment vertical="center"/>
    </xf>
    <xf numFmtId="0" fontId="11" fillId="0" borderId="13" xfId="0" applyFont="1" applyBorder="1" applyAlignment="1">
      <alignment horizontal="left" vertical="center" indent="1"/>
    </xf>
    <xf numFmtId="0" fontId="11" fillId="0" borderId="14" xfId="0" applyFont="1" applyBorder="1" applyAlignment="1">
      <alignment horizontal="left" vertical="center" indent="1"/>
    </xf>
    <xf numFmtId="0" fontId="11" fillId="0" borderId="17" xfId="0" applyFont="1" applyBorder="1" applyAlignment="1">
      <alignment horizontal="left" vertical="center" indent="1"/>
    </xf>
    <xf numFmtId="0" fontId="11" fillId="0" borderId="15" xfId="0" applyFont="1" applyBorder="1" applyAlignment="1">
      <alignment horizontal="left" vertical="center"/>
    </xf>
    <xf numFmtId="0" fontId="11" fillId="0" borderId="0" xfId="0" applyFont="1" applyBorder="1" applyAlignment="1">
      <alignment horizontal="left" vertical="center" indent="1"/>
    </xf>
    <xf numFmtId="0" fontId="11" fillId="0" borderId="7" xfId="0" applyFont="1" applyBorder="1" applyAlignment="1">
      <alignment horizontal="left" vertical="center"/>
    </xf>
    <xf numFmtId="38" fontId="12" fillId="0" borderId="11" xfId="1" applyFont="1" applyBorder="1" applyAlignment="1"/>
    <xf numFmtId="38" fontId="12" fillId="0" borderId="5" xfId="1" applyFont="1" applyBorder="1" applyAlignment="1"/>
    <xf numFmtId="38" fontId="12" fillId="0" borderId="4" xfId="1" applyFont="1" applyBorder="1" applyAlignment="1">
      <alignment vertical="center"/>
    </xf>
    <xf numFmtId="38" fontId="11" fillId="0" borderId="4" xfId="1" applyFont="1" applyBorder="1" applyAlignment="1">
      <alignment vertical="center"/>
    </xf>
    <xf numFmtId="0" fontId="11" fillId="0" borderId="15" xfId="0" applyFont="1" applyBorder="1" applyAlignment="1">
      <alignment horizontal="right" vertical="center"/>
    </xf>
    <xf numFmtId="0" fontId="8" fillId="0" borderId="15" xfId="0" applyFont="1" applyBorder="1" applyAlignment="1">
      <alignment horizontal="right" vertical="center"/>
    </xf>
    <xf numFmtId="0" fontId="8" fillId="0" borderId="14" xfId="0" applyFont="1" applyBorder="1">
      <alignment vertical="center"/>
    </xf>
    <xf numFmtId="0" fontId="8" fillId="0" borderId="13" xfId="0" applyFont="1" applyBorder="1">
      <alignment vertical="center"/>
    </xf>
    <xf numFmtId="0" fontId="8" fillId="0" borderId="15" xfId="0" applyFont="1" applyBorder="1" applyAlignment="1">
      <alignment horizontal="center" vertical="center"/>
    </xf>
    <xf numFmtId="0" fontId="8" fillId="0" borderId="18" xfId="0" applyFont="1" applyBorder="1">
      <alignment vertical="center"/>
    </xf>
    <xf numFmtId="0" fontId="8" fillId="0" borderId="17" xfId="0" applyFont="1" applyBorder="1">
      <alignment vertical="center"/>
    </xf>
    <xf numFmtId="0" fontId="8" fillId="0" borderId="16" xfId="0" applyFont="1" applyBorder="1">
      <alignment vertical="center"/>
    </xf>
    <xf numFmtId="0" fontId="8" fillId="0" borderId="2" xfId="0" applyFont="1" applyBorder="1" applyAlignment="1">
      <alignment horizontal="center" vertical="center"/>
    </xf>
    <xf numFmtId="0" fontId="8" fillId="0" borderId="0" xfId="0" applyFont="1" applyBorder="1">
      <alignment vertical="center"/>
    </xf>
    <xf numFmtId="0" fontId="8" fillId="0" borderId="12" xfId="0" applyFont="1" applyBorder="1">
      <alignment vertical="center"/>
    </xf>
    <xf numFmtId="0" fontId="8" fillId="0" borderId="2" xfId="0" applyFont="1" applyBorder="1">
      <alignment vertical="center"/>
    </xf>
    <xf numFmtId="0" fontId="2" fillId="0" borderId="0" xfId="2" applyFont="1">
      <alignment vertical="center"/>
    </xf>
    <xf numFmtId="0" fontId="2" fillId="0" borderId="0" xfId="2" applyFont="1" applyAlignment="1">
      <alignment horizontal="right" vertical="center"/>
    </xf>
    <xf numFmtId="0" fontId="2" fillId="0" borderId="0" xfId="2" applyFont="1" applyAlignment="1">
      <alignment horizontal="center" vertical="center"/>
    </xf>
    <xf numFmtId="0" fontId="7" fillId="0" borderId="0" xfId="2" applyFont="1">
      <alignment vertical="center"/>
    </xf>
    <xf numFmtId="0" fontId="7" fillId="0" borderId="0" xfId="2" applyFont="1" applyAlignment="1">
      <alignment horizontal="center" vertical="center"/>
    </xf>
    <xf numFmtId="0" fontId="2" fillId="0" borderId="0" xfId="2" applyFont="1" applyBorder="1">
      <alignment vertical="center"/>
    </xf>
    <xf numFmtId="0" fontId="2" fillId="0" borderId="4" xfId="2" applyFont="1" applyBorder="1" applyAlignment="1">
      <alignment horizontal="center" vertical="center"/>
    </xf>
    <xf numFmtId="0" fontId="6" fillId="0" borderId="4" xfId="2" applyFont="1" applyBorder="1" applyAlignment="1">
      <alignment horizontal="right" vertical="center"/>
    </xf>
    <xf numFmtId="0" fontId="4" fillId="0" borderId="0" xfId="2" applyFont="1" applyBorder="1" applyAlignment="1">
      <alignment vertical="center"/>
    </xf>
    <xf numFmtId="0" fontId="2" fillId="0" borderId="16" xfId="2" applyFont="1" applyBorder="1" applyAlignment="1">
      <alignment vertical="center"/>
    </xf>
    <xf numFmtId="0" fontId="2" fillId="0" borderId="18" xfId="2" applyFont="1" applyBorder="1" applyAlignment="1">
      <alignment vertical="center"/>
    </xf>
    <xf numFmtId="0" fontId="2" fillId="0" borderId="5" xfId="2" applyFont="1" applyBorder="1">
      <alignment vertical="center"/>
    </xf>
    <xf numFmtId="0" fontId="10" fillId="0" borderId="0" xfId="0" applyFont="1" applyBorder="1">
      <alignment vertical="center"/>
    </xf>
    <xf numFmtId="176" fontId="18" fillId="0" borderId="0" xfId="0" applyNumberFormat="1" applyFont="1" applyBorder="1">
      <alignment vertical="center"/>
    </xf>
    <xf numFmtId="0" fontId="22" fillId="0" borderId="0" xfId="0" applyFont="1" applyBorder="1">
      <alignment vertical="center"/>
    </xf>
    <xf numFmtId="0" fontId="2" fillId="0" borderId="0" xfId="0" applyFont="1" applyBorder="1">
      <alignment vertical="center"/>
    </xf>
    <xf numFmtId="49" fontId="2" fillId="0" borderId="0" xfId="0" applyNumberFormat="1" applyFont="1" applyAlignment="1">
      <alignment horizontal="right" vertical="center"/>
    </xf>
    <xf numFmtId="49" fontId="2" fillId="0" borderId="0" xfId="0" applyNumberFormat="1" applyFont="1" applyAlignment="1">
      <alignment horizontal="right" vertical="top" wrapText="1"/>
    </xf>
    <xf numFmtId="0" fontId="2" fillId="0" borderId="13" xfId="2" applyFont="1" applyBorder="1" applyAlignment="1">
      <alignment horizontal="center" vertical="center"/>
    </xf>
    <xf numFmtId="0" fontId="2" fillId="0" borderId="14" xfId="2" applyFont="1" applyBorder="1" applyAlignment="1">
      <alignment horizontal="center" vertical="center"/>
    </xf>
    <xf numFmtId="0" fontId="2" fillId="0" borderId="15" xfId="2" applyFont="1" applyBorder="1" applyAlignment="1">
      <alignment horizontal="center" vertical="center"/>
    </xf>
    <xf numFmtId="0" fontId="2" fillId="0" borderId="17" xfId="2" applyFont="1" applyBorder="1" applyAlignment="1">
      <alignment horizontal="center" vertical="center"/>
    </xf>
    <xf numFmtId="0" fontId="2" fillId="0" borderId="16" xfId="2" applyFont="1" applyBorder="1" applyAlignment="1">
      <alignment horizontal="center" vertical="center"/>
    </xf>
    <xf numFmtId="0" fontId="2" fillId="0" borderId="18" xfId="2" applyFont="1" applyBorder="1" applyAlignment="1">
      <alignment horizontal="center" vertical="center"/>
    </xf>
    <xf numFmtId="0" fontId="2" fillId="0" borderId="12" xfId="2" applyFont="1" applyBorder="1" applyAlignment="1">
      <alignment horizontal="center" vertical="center"/>
    </xf>
    <xf numFmtId="0" fontId="2" fillId="0" borderId="2" xfId="2" applyFont="1" applyBorder="1" applyAlignment="1">
      <alignment horizontal="center" vertical="center"/>
    </xf>
    <xf numFmtId="0" fontId="2" fillId="0" borderId="14" xfId="2" applyFont="1" applyBorder="1" applyAlignment="1">
      <alignment horizontal="center" vertical="center" wrapText="1"/>
    </xf>
    <xf numFmtId="0" fontId="2" fillId="0" borderId="15" xfId="2" applyFont="1" applyBorder="1" applyAlignment="1">
      <alignment horizontal="center" vertical="center" wrapText="1"/>
    </xf>
    <xf numFmtId="0" fontId="17" fillId="0" borderId="0" xfId="2" applyFont="1" applyAlignment="1">
      <alignment horizontal="center" vertical="center"/>
    </xf>
    <xf numFmtId="0" fontId="7" fillId="0" borderId="0" xfId="2" applyFont="1" applyAlignment="1">
      <alignment horizontal="left" vertical="center"/>
    </xf>
    <xf numFmtId="0" fontId="7" fillId="0" borderId="0" xfId="2" applyFont="1" applyAlignment="1">
      <alignment horizontal="center" vertical="center"/>
    </xf>
    <xf numFmtId="0" fontId="4" fillId="0" borderId="13" xfId="2" applyFont="1" applyBorder="1" applyAlignment="1">
      <alignment horizontal="center" vertical="center"/>
    </xf>
    <xf numFmtId="0" fontId="4" fillId="0" borderId="14" xfId="2" applyFont="1" applyBorder="1" applyAlignment="1">
      <alignment horizontal="center" vertical="center"/>
    </xf>
    <xf numFmtId="0" fontId="4" fillId="0" borderId="15" xfId="2" applyFont="1" applyBorder="1" applyAlignment="1">
      <alignment horizontal="center" vertical="center"/>
    </xf>
    <xf numFmtId="0" fontId="6" fillId="0" borderId="14" xfId="2" applyFont="1" applyBorder="1" applyAlignment="1">
      <alignment horizontal="right" vertical="center"/>
    </xf>
    <xf numFmtId="0" fontId="6" fillId="0" borderId="15" xfId="2" applyFont="1" applyBorder="1" applyAlignment="1">
      <alignment horizontal="right" vertical="center"/>
    </xf>
    <xf numFmtId="0" fontId="6" fillId="0" borderId="13" xfId="2" applyFont="1" applyBorder="1" applyAlignment="1">
      <alignment horizontal="right" vertical="center"/>
    </xf>
    <xf numFmtId="0" fontId="2" fillId="0" borderId="17" xfId="2" applyFont="1" applyBorder="1" applyAlignment="1">
      <alignment horizontal="center" vertical="center" shrinkToFit="1"/>
    </xf>
    <xf numFmtId="0" fontId="2" fillId="0" borderId="16" xfId="2" applyFont="1" applyBorder="1" applyAlignment="1">
      <alignment horizontal="center" vertical="center" shrinkToFit="1"/>
    </xf>
    <xf numFmtId="0" fontId="2" fillId="0" borderId="18" xfId="2" applyFont="1" applyBorder="1" applyAlignment="1">
      <alignment horizontal="center" vertical="center" shrinkToFit="1"/>
    </xf>
    <xf numFmtId="56" fontId="2" fillId="0" borderId="17" xfId="2" quotePrefix="1" applyNumberFormat="1" applyFont="1" applyBorder="1" applyAlignment="1">
      <alignment horizontal="center" vertical="center"/>
    </xf>
    <xf numFmtId="56" fontId="2" fillId="0" borderId="18" xfId="2" quotePrefix="1" applyNumberFormat="1" applyFont="1" applyBorder="1" applyAlignment="1">
      <alignment horizontal="center" vertical="center"/>
    </xf>
    <xf numFmtId="0" fontId="2" fillId="0" borderId="0" xfId="0" applyFont="1" applyAlignment="1">
      <alignment horizontal="left" vertical="top" wrapText="1"/>
    </xf>
    <xf numFmtId="0" fontId="7" fillId="0" borderId="0" xfId="0" applyFont="1" applyAlignment="1">
      <alignment horizontal="center" vertical="center"/>
    </xf>
    <xf numFmtId="0" fontId="2" fillId="0" borderId="0" xfId="0" applyFont="1" applyBorder="1" applyAlignment="1">
      <alignment vertical="center" wrapText="1"/>
    </xf>
    <xf numFmtId="0" fontId="2" fillId="0" borderId="16" xfId="0" applyFont="1" applyBorder="1" applyAlignment="1">
      <alignment horizontal="center" vertical="center"/>
    </xf>
    <xf numFmtId="0" fontId="21"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distributed" vertical="center" wrapText="1" indent="1"/>
    </xf>
    <xf numFmtId="0" fontId="2" fillId="0" borderId="0" xfId="0" applyFont="1" applyAlignment="1">
      <alignment horizontal="distributed" vertical="center" indent="1"/>
    </xf>
    <xf numFmtId="0" fontId="2" fillId="0" borderId="0" xfId="0" applyFont="1" applyAlignment="1">
      <alignment vertical="center"/>
    </xf>
    <xf numFmtId="0" fontId="2" fillId="0" borderId="0" xfId="0" applyFont="1" applyAlignment="1">
      <alignment horizontal="right" vertical="center" wrapText="1"/>
    </xf>
    <xf numFmtId="0" fontId="2" fillId="0" borderId="4"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13" xfId="0" applyFont="1" applyBorder="1" applyAlignment="1">
      <alignment horizontal="distributed" vertical="center" indent="1"/>
    </xf>
    <xf numFmtId="0" fontId="2" fillId="0" borderId="1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17" xfId="0" applyFont="1" applyBorder="1" applyAlignment="1">
      <alignment horizontal="distributed" vertical="center" indent="1"/>
    </xf>
    <xf numFmtId="0" fontId="2" fillId="0" borderId="18" xfId="0" applyFont="1" applyBorder="1" applyAlignment="1">
      <alignment horizontal="distributed" vertical="center" indent="1"/>
    </xf>
    <xf numFmtId="0" fontId="2" fillId="0" borderId="1" xfId="0" applyFont="1" applyBorder="1" applyAlignment="1">
      <alignment horizontal="distributed" vertical="center" indent="7"/>
    </xf>
    <xf numFmtId="0" fontId="2" fillId="0" borderId="12" xfId="0" applyFont="1" applyBorder="1" applyAlignment="1">
      <alignment horizontal="distributed" vertical="center" indent="7"/>
    </xf>
    <xf numFmtId="0" fontId="2" fillId="0" borderId="2" xfId="0" applyFont="1" applyBorder="1" applyAlignment="1">
      <alignment horizontal="distributed" vertical="center" indent="7"/>
    </xf>
    <xf numFmtId="0" fontId="2" fillId="0" borderId="13"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1"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185" fontId="2" fillId="0" borderId="1" xfId="0" applyNumberFormat="1" applyFont="1" applyBorder="1" applyAlignment="1">
      <alignment horizontal="center" vertical="center" shrinkToFit="1"/>
    </xf>
    <xf numFmtId="185" fontId="2" fillId="0" borderId="2" xfId="0" applyNumberFormat="1" applyFont="1" applyBorder="1" applyAlignment="1">
      <alignment horizontal="center" vertical="center" shrinkToFit="1"/>
    </xf>
    <xf numFmtId="0" fontId="2" fillId="0" borderId="4"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13" xfId="0" applyFont="1" applyBorder="1" applyAlignment="1">
      <alignment horizontal="distributed" vertical="center" indent="2"/>
    </xf>
    <xf numFmtId="0" fontId="2" fillId="0" borderId="14" xfId="0" applyFont="1" applyBorder="1" applyAlignment="1">
      <alignment horizontal="distributed" vertical="center" indent="2"/>
    </xf>
    <xf numFmtId="0" fontId="2" fillId="0" borderId="15" xfId="0" applyFont="1" applyBorder="1" applyAlignment="1">
      <alignment horizontal="distributed" vertical="center" indent="2"/>
    </xf>
    <xf numFmtId="0" fontId="2" fillId="0" borderId="17" xfId="0" applyFont="1" applyBorder="1" applyAlignment="1">
      <alignment horizontal="distributed" vertical="center" indent="2"/>
    </xf>
    <xf numFmtId="0" fontId="2" fillId="0" borderId="16" xfId="0" applyFont="1" applyBorder="1" applyAlignment="1">
      <alignment horizontal="distributed" vertical="center" indent="2"/>
    </xf>
    <xf numFmtId="0" fontId="2" fillId="0" borderId="18" xfId="0" applyFont="1" applyBorder="1" applyAlignment="1">
      <alignment horizontal="distributed" vertical="center" indent="2"/>
    </xf>
    <xf numFmtId="0" fontId="2" fillId="0" borderId="1" xfId="0" applyFont="1" applyBorder="1" applyAlignment="1">
      <alignment horizontal="distributed" vertical="center" wrapText="1" indent="5"/>
    </xf>
    <xf numFmtId="0" fontId="2" fillId="0" borderId="12" xfId="0" applyFont="1" applyBorder="1" applyAlignment="1">
      <alignment horizontal="distributed" vertical="center" wrapText="1" indent="5"/>
    </xf>
    <xf numFmtId="0" fontId="2" fillId="0" borderId="2" xfId="0" applyFont="1" applyBorder="1" applyAlignment="1">
      <alignment horizontal="distributed" vertical="center" wrapText="1" indent="5"/>
    </xf>
    <xf numFmtId="0" fontId="2" fillId="0" borderId="1" xfId="0" applyFont="1" applyBorder="1" applyAlignment="1">
      <alignment horizontal="distributed" vertical="center" indent="3"/>
    </xf>
    <xf numFmtId="0" fontId="2" fillId="0" borderId="12" xfId="0" applyFont="1" applyBorder="1" applyAlignment="1">
      <alignment horizontal="distributed" vertical="center" indent="3"/>
    </xf>
    <xf numFmtId="0" fontId="2" fillId="0" borderId="2" xfId="0" applyFont="1" applyBorder="1" applyAlignment="1">
      <alignment horizontal="distributed" vertical="center" indent="3"/>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3"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12" xfId="0" applyFont="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185" fontId="2" fillId="0" borderId="1" xfId="0" applyNumberFormat="1" applyFont="1" applyFill="1" applyBorder="1" applyAlignment="1">
      <alignment horizontal="center" vertical="center" wrapText="1" shrinkToFit="1"/>
    </xf>
    <xf numFmtId="185" fontId="2" fillId="0" borderId="45" xfId="0" applyNumberFormat="1" applyFont="1" applyFill="1" applyBorder="1" applyAlignment="1">
      <alignment horizontal="center" vertical="center" wrapText="1" shrinkToFit="1"/>
    </xf>
    <xf numFmtId="0" fontId="2" fillId="2" borderId="13"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47" xfId="0" applyFont="1" applyFill="1" applyBorder="1" applyAlignment="1">
      <alignment horizontal="center" vertical="center" wrapText="1"/>
    </xf>
    <xf numFmtId="185" fontId="2" fillId="0" borderId="1" xfId="0" applyNumberFormat="1" applyFont="1" applyFill="1" applyBorder="1" applyAlignment="1">
      <alignment horizontal="center" vertical="center" shrinkToFit="1"/>
    </xf>
    <xf numFmtId="185" fontId="2" fillId="0" borderId="45" xfId="0" applyNumberFormat="1" applyFont="1" applyFill="1" applyBorder="1" applyAlignment="1">
      <alignment horizontal="center" vertical="center" shrinkToFit="1"/>
    </xf>
    <xf numFmtId="0" fontId="2" fillId="2" borderId="3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0" borderId="43" xfId="0" applyFont="1" applyBorder="1" applyAlignment="1">
      <alignment horizontal="distributed" vertical="center" indent="1"/>
    </xf>
    <xf numFmtId="0" fontId="2" fillId="0" borderId="17" xfId="0" applyFont="1" applyBorder="1" applyAlignment="1">
      <alignment horizontal="distributed" vertical="center" wrapText="1"/>
    </xf>
    <xf numFmtId="0" fontId="2" fillId="0" borderId="5" xfId="0" applyFont="1" applyBorder="1" applyAlignment="1">
      <alignment horizontal="center" vertical="center" wrapText="1"/>
    </xf>
    <xf numFmtId="0" fontId="2" fillId="0" borderId="0" xfId="0" applyFont="1" applyBorder="1" applyAlignment="1">
      <alignment horizontal="right" vertical="center"/>
    </xf>
    <xf numFmtId="185" fontId="2" fillId="0" borderId="37" xfId="0" applyNumberFormat="1" applyFont="1" applyBorder="1" applyAlignment="1">
      <alignment horizontal="center" vertical="center" shrinkToFit="1"/>
    </xf>
    <xf numFmtId="185" fontId="2" fillId="0" borderId="38" xfId="0" applyNumberFormat="1" applyFont="1" applyBorder="1" applyAlignment="1">
      <alignment horizontal="center" vertical="center" shrinkToFit="1"/>
    </xf>
    <xf numFmtId="185" fontId="2" fillId="0" borderId="35" xfId="0" applyNumberFormat="1" applyFont="1" applyBorder="1" applyAlignment="1">
      <alignment horizontal="center" vertical="center" shrinkToFit="1"/>
    </xf>
    <xf numFmtId="185" fontId="2" fillId="0" borderId="36" xfId="0" applyNumberFormat="1" applyFont="1" applyBorder="1" applyAlignment="1">
      <alignment horizontal="center" vertical="center" shrinkToFit="1"/>
    </xf>
    <xf numFmtId="0" fontId="2" fillId="0" borderId="39" xfId="0" applyFont="1" applyFill="1" applyBorder="1" applyAlignment="1">
      <alignment horizontal="center" vertical="center" wrapText="1"/>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top" wrapText="1" indent="1"/>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9" fillId="0" borderId="1" xfId="0" applyFont="1" applyBorder="1" applyAlignment="1">
      <alignment horizontal="center" vertical="center"/>
    </xf>
    <xf numFmtId="0" fontId="9" fillId="0" borderId="12"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left" vertical="center" indent="2"/>
    </xf>
    <xf numFmtId="0" fontId="9" fillId="0" borderId="12" xfId="0" applyFont="1" applyBorder="1" applyAlignment="1">
      <alignment horizontal="left" vertical="center" indent="2"/>
    </xf>
    <xf numFmtId="0" fontId="9" fillId="0" borderId="2" xfId="0" applyFont="1" applyBorder="1" applyAlignment="1">
      <alignment horizontal="left" vertical="center" indent="2"/>
    </xf>
    <xf numFmtId="0" fontId="6" fillId="0" borderId="16" xfId="0" applyFont="1" applyBorder="1" applyAlignment="1">
      <alignment horizontal="center" vertical="top"/>
    </xf>
    <xf numFmtId="0" fontId="6" fillId="0" borderId="18" xfId="0" applyFont="1" applyBorder="1" applyAlignment="1">
      <alignment horizontal="center" vertical="top"/>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9" fillId="0" borderId="1" xfId="0" applyFont="1" applyBorder="1" applyAlignment="1">
      <alignment vertical="center"/>
    </xf>
    <xf numFmtId="0" fontId="9" fillId="0" borderId="12" xfId="0" applyFont="1" applyBorder="1" applyAlignment="1">
      <alignment vertical="center"/>
    </xf>
    <xf numFmtId="0" fontId="9" fillId="0" borderId="2" xfId="0" applyFont="1" applyBorder="1" applyAlignment="1">
      <alignment vertical="center"/>
    </xf>
    <xf numFmtId="38" fontId="9" fillId="0" borderId="1" xfId="1" applyFont="1" applyBorder="1" applyAlignment="1">
      <alignment vertical="center"/>
    </xf>
    <xf numFmtId="38" fontId="9" fillId="0" borderId="12" xfId="1" applyFont="1" applyBorder="1" applyAlignment="1">
      <alignment vertical="center"/>
    </xf>
    <xf numFmtId="38" fontId="9" fillId="0" borderId="2" xfId="1" applyFont="1" applyBorder="1" applyAlignment="1">
      <alignment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vertical="center"/>
    </xf>
    <xf numFmtId="0" fontId="6" fillId="0" borderId="0" xfId="0" applyFont="1" applyAlignment="1">
      <alignment vertical="center"/>
    </xf>
    <xf numFmtId="0" fontId="6" fillId="0" borderId="7" xfId="0" applyFont="1" applyBorder="1" applyAlignment="1">
      <alignment vertical="center"/>
    </xf>
    <xf numFmtId="0" fontId="6" fillId="0" borderId="19" xfId="0" applyFont="1" applyBorder="1" applyAlignment="1">
      <alignment vertical="center" shrinkToFit="1"/>
    </xf>
    <xf numFmtId="0" fontId="6" fillId="0" borderId="20" xfId="0" applyFont="1" applyBorder="1" applyAlignment="1">
      <alignment vertical="center" shrinkToFit="1"/>
    </xf>
    <xf numFmtId="0" fontId="6" fillId="0" borderId="31" xfId="0" applyFont="1" applyBorder="1" applyAlignment="1">
      <alignment vertical="center" shrinkToFit="1"/>
    </xf>
    <xf numFmtId="0" fontId="6" fillId="0" borderId="11" xfId="0" applyFont="1" applyBorder="1" applyAlignment="1">
      <alignment vertical="center" textRotation="255"/>
    </xf>
    <xf numFmtId="0" fontId="6" fillId="0" borderId="5" xfId="0" applyFont="1" applyBorder="1" applyAlignment="1">
      <alignment vertical="center" textRotation="255"/>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13" xfId="0" applyFont="1" applyBorder="1" applyAlignment="1">
      <alignment horizontal="center" wrapText="1"/>
    </xf>
    <xf numFmtId="0" fontId="6" fillId="0" borderId="14" xfId="0" applyFont="1" applyBorder="1" applyAlignment="1">
      <alignment horizontal="center"/>
    </xf>
    <xf numFmtId="0" fontId="6" fillId="0" borderId="15" xfId="0" applyFont="1" applyBorder="1" applyAlignment="1">
      <alignment horizontal="center"/>
    </xf>
    <xf numFmtId="0" fontId="6" fillId="0" borderId="6" xfId="0" applyFont="1" applyBorder="1" applyAlignment="1">
      <alignment horizontal="center"/>
    </xf>
    <xf numFmtId="0" fontId="6" fillId="0" borderId="0" xfId="0" applyFont="1" applyAlignment="1">
      <alignment horizontal="center"/>
    </xf>
    <xf numFmtId="0" fontId="6" fillId="0" borderId="7" xfId="0" applyFont="1" applyBorder="1" applyAlignment="1">
      <alignment horizont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31" xfId="0" applyFont="1" applyBorder="1" applyAlignment="1">
      <alignment horizontal="center" vertical="center"/>
    </xf>
    <xf numFmtId="57" fontId="6" fillId="0" borderId="19" xfId="0" applyNumberFormat="1" applyFont="1" applyBorder="1" applyAlignment="1">
      <alignment vertical="center"/>
    </xf>
    <xf numFmtId="57" fontId="6" fillId="0" borderId="20" xfId="0" applyNumberFormat="1" applyFont="1" applyBorder="1" applyAlignment="1">
      <alignment vertical="center"/>
    </xf>
    <xf numFmtId="57" fontId="6" fillId="0" borderId="31" xfId="0" applyNumberFormat="1" applyFont="1" applyBorder="1" applyAlignment="1">
      <alignment vertical="center"/>
    </xf>
    <xf numFmtId="38" fontId="9" fillId="0" borderId="20" xfId="1" applyFont="1" applyBorder="1" applyAlignment="1">
      <alignment vertical="center"/>
    </xf>
    <xf numFmtId="0" fontId="10" fillId="0" borderId="20" xfId="0" applyFont="1" applyBorder="1" applyAlignment="1">
      <alignment vertical="center"/>
    </xf>
    <xf numFmtId="0" fontId="10" fillId="0" borderId="31" xfId="0" applyFont="1" applyBorder="1" applyAlignment="1">
      <alignment vertical="center"/>
    </xf>
    <xf numFmtId="38" fontId="9" fillId="0" borderId="19" xfId="1" applyFont="1" applyBorder="1" applyAlignment="1">
      <alignment vertical="center"/>
    </xf>
    <xf numFmtId="38" fontId="9" fillId="0" borderId="31" xfId="1" applyFont="1" applyBorder="1" applyAlignment="1">
      <alignment vertical="center"/>
    </xf>
    <xf numFmtId="38" fontId="5" fillId="0" borderId="19" xfId="1" applyFont="1" applyBorder="1" applyAlignment="1">
      <alignment vertical="center"/>
    </xf>
    <xf numFmtId="38" fontId="5" fillId="0" borderId="20" xfId="1" applyFont="1" applyBorder="1" applyAlignment="1">
      <alignment vertical="center"/>
    </xf>
    <xf numFmtId="57" fontId="6" fillId="0" borderId="1" xfId="0" applyNumberFormat="1" applyFont="1" applyBorder="1" applyAlignment="1">
      <alignment vertical="center"/>
    </xf>
    <xf numFmtId="57" fontId="6" fillId="0" borderId="12" xfId="0" applyNumberFormat="1" applyFont="1" applyBorder="1" applyAlignment="1">
      <alignment vertical="center"/>
    </xf>
    <xf numFmtId="57" fontId="6" fillId="0" borderId="2" xfId="0" applyNumberFormat="1" applyFont="1" applyBorder="1" applyAlignment="1">
      <alignment vertical="center"/>
    </xf>
    <xf numFmtId="0" fontId="10" fillId="0" borderId="12" xfId="0" applyFont="1" applyBorder="1" applyAlignment="1">
      <alignment vertical="center"/>
    </xf>
    <xf numFmtId="0" fontId="10" fillId="0" borderId="2" xfId="0" applyFont="1" applyBorder="1" applyAlignment="1">
      <alignment vertical="center"/>
    </xf>
    <xf numFmtId="0" fontId="6" fillId="0" borderId="1" xfId="0" applyFont="1" applyBorder="1" applyAlignment="1">
      <alignment vertical="center" shrinkToFit="1"/>
    </xf>
    <xf numFmtId="0" fontId="6" fillId="0" borderId="12" xfId="0" applyFont="1" applyBorder="1" applyAlignment="1">
      <alignment vertical="center" shrinkToFit="1"/>
    </xf>
    <xf numFmtId="0" fontId="6" fillId="0" borderId="2" xfId="0" applyFont="1" applyBorder="1" applyAlignment="1">
      <alignment vertical="center" shrinkToFit="1"/>
    </xf>
    <xf numFmtId="0" fontId="9" fillId="0" borderId="1" xfId="0" applyFont="1" applyBorder="1" applyAlignment="1">
      <alignment vertical="center" shrinkToFit="1"/>
    </xf>
    <xf numFmtId="0" fontId="9" fillId="0" borderId="12" xfId="0" applyFont="1" applyBorder="1" applyAlignment="1">
      <alignment vertical="center" shrinkToFit="1"/>
    </xf>
    <xf numFmtId="0" fontId="9" fillId="0" borderId="2" xfId="0" applyFont="1" applyBorder="1" applyAlignment="1">
      <alignment vertical="center" shrinkToFit="1"/>
    </xf>
    <xf numFmtId="57" fontId="9" fillId="0" borderId="1" xfId="0" applyNumberFormat="1" applyFont="1" applyBorder="1" applyAlignment="1">
      <alignment vertical="center"/>
    </xf>
    <xf numFmtId="57" fontId="9" fillId="0" borderId="12" xfId="0" applyNumberFormat="1" applyFont="1" applyBorder="1" applyAlignment="1">
      <alignment vertical="center"/>
    </xf>
    <xf numFmtId="57" fontId="9" fillId="0" borderId="2" xfId="0" applyNumberFormat="1" applyFont="1" applyBorder="1" applyAlignment="1">
      <alignment vertical="center"/>
    </xf>
    <xf numFmtId="181" fontId="9" fillId="0" borderId="1" xfId="0" applyNumberFormat="1" applyFont="1" applyBorder="1" applyAlignment="1">
      <alignment horizontal="right" vertical="center"/>
    </xf>
    <xf numFmtId="181" fontId="9" fillId="0" borderId="12" xfId="0" applyNumberFormat="1" applyFont="1" applyBorder="1" applyAlignment="1">
      <alignment horizontal="right" vertical="center"/>
    </xf>
    <xf numFmtId="181" fontId="9" fillId="0" borderId="2" xfId="0" applyNumberFormat="1" applyFont="1" applyBorder="1" applyAlignment="1">
      <alignment horizontal="right" vertical="center"/>
    </xf>
    <xf numFmtId="0" fontId="6" fillId="0" borderId="26" xfId="0" applyFont="1" applyBorder="1" applyAlignment="1">
      <alignment vertical="center" textRotation="255"/>
    </xf>
    <xf numFmtId="0" fontId="6" fillId="0" borderId="27" xfId="0" applyFont="1" applyBorder="1" applyAlignment="1">
      <alignment vertical="center" textRotation="255"/>
    </xf>
    <xf numFmtId="0" fontId="6" fillId="0" borderId="8"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6" fillId="0" borderId="8" xfId="0" applyFont="1" applyBorder="1" applyAlignment="1">
      <alignment horizontal="center" vertical="center"/>
    </xf>
    <xf numFmtId="38" fontId="9" fillId="0" borderId="17" xfId="1" applyFont="1" applyBorder="1" applyAlignment="1">
      <alignment vertical="center"/>
    </xf>
    <xf numFmtId="38" fontId="9" fillId="0" borderId="16" xfId="1" applyFont="1" applyBorder="1" applyAlignment="1">
      <alignment vertical="center"/>
    </xf>
    <xf numFmtId="38" fontId="9" fillId="0" borderId="18" xfId="1" applyFont="1" applyBorder="1" applyAlignment="1">
      <alignment vertical="center"/>
    </xf>
    <xf numFmtId="38" fontId="9" fillId="0" borderId="13" xfId="1" applyFont="1" applyBorder="1" applyAlignment="1">
      <alignment vertical="center"/>
    </xf>
    <xf numFmtId="38" fontId="9" fillId="0" borderId="14" xfId="1" applyFont="1" applyBorder="1" applyAlignment="1">
      <alignment vertical="center"/>
    </xf>
    <xf numFmtId="38" fontId="9" fillId="0" borderId="15" xfId="1" applyFont="1" applyBorder="1" applyAlignment="1">
      <alignment vertical="center"/>
    </xf>
    <xf numFmtId="38" fontId="5" fillId="0" borderId="13" xfId="1" applyFont="1" applyBorder="1" applyAlignment="1">
      <alignment horizontal="right" vertical="center"/>
    </xf>
    <xf numFmtId="38" fontId="6" fillId="0" borderId="14" xfId="1" applyFont="1" applyBorder="1" applyAlignment="1">
      <alignment horizontal="right" vertical="center"/>
    </xf>
    <xf numFmtId="38" fontId="6" fillId="0" borderId="15" xfId="1" applyFont="1" applyBorder="1" applyAlignment="1">
      <alignment horizontal="right" vertical="center"/>
    </xf>
    <xf numFmtId="0" fontId="6" fillId="0" borderId="25" xfId="0" applyFont="1" applyBorder="1" applyAlignment="1">
      <alignment vertical="center"/>
    </xf>
    <xf numFmtId="0" fontId="6" fillId="0" borderId="23" xfId="0" applyFont="1" applyBorder="1" applyAlignment="1">
      <alignment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9" fillId="0" borderId="17" xfId="0" applyFont="1" applyBorder="1" applyAlignment="1">
      <alignment horizontal="center" vertical="center"/>
    </xf>
    <xf numFmtId="0" fontId="9" fillId="0" borderId="16" xfId="0" applyFont="1" applyBorder="1" applyAlignment="1">
      <alignment horizontal="center" vertical="center"/>
    </xf>
    <xf numFmtId="0" fontId="9" fillId="0" borderId="18" xfId="0" applyFont="1" applyBorder="1" applyAlignment="1">
      <alignment horizontal="center" vertical="center"/>
    </xf>
    <xf numFmtId="0" fontId="9" fillId="0" borderId="17" xfId="0" applyFont="1" applyBorder="1" applyAlignment="1">
      <alignment vertical="center"/>
    </xf>
    <xf numFmtId="0" fontId="9" fillId="0" borderId="16" xfId="0" applyFont="1" applyBorder="1" applyAlignment="1">
      <alignment vertical="center"/>
    </xf>
    <xf numFmtId="0" fontId="9" fillId="0" borderId="18" xfId="0" applyFont="1" applyBorder="1" applyAlignment="1">
      <alignment vertical="center"/>
    </xf>
    <xf numFmtId="0" fontId="6" fillId="0" borderId="17" xfId="0" applyFont="1" applyBorder="1" applyAlignment="1">
      <alignment vertical="center"/>
    </xf>
    <xf numFmtId="0" fontId="6" fillId="0" borderId="16" xfId="0" applyFont="1" applyBorder="1" applyAlignment="1">
      <alignment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38" fontId="6" fillId="0" borderId="6" xfId="1" applyFont="1" applyBorder="1" applyAlignment="1">
      <alignment vertical="center"/>
    </xf>
    <xf numFmtId="38" fontId="6" fillId="0" borderId="0" xfId="1" applyFont="1" applyAlignment="1">
      <alignment vertical="center"/>
    </xf>
    <xf numFmtId="38" fontId="6" fillId="0" borderId="7" xfId="1" applyFont="1" applyBorder="1" applyAlignment="1">
      <alignment vertical="center"/>
    </xf>
    <xf numFmtId="38" fontId="5" fillId="0" borderId="6" xfId="1" applyFont="1" applyBorder="1" applyAlignment="1">
      <alignment vertical="center"/>
    </xf>
    <xf numFmtId="38" fontId="6" fillId="0" borderId="6" xfId="1" quotePrefix="1" applyFont="1" applyBorder="1" applyAlignment="1">
      <alignment horizontal="right" vertical="center"/>
    </xf>
    <xf numFmtId="38" fontId="6" fillId="0" borderId="0" xfId="1" applyFont="1" applyBorder="1" applyAlignment="1">
      <alignment horizontal="right" vertical="center"/>
    </xf>
    <xf numFmtId="38" fontId="6" fillId="0" borderId="7" xfId="1" applyFont="1" applyBorder="1" applyAlignment="1">
      <alignment horizontal="righ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9" fillId="0" borderId="17" xfId="1" applyNumberFormat="1" applyFont="1" applyBorder="1" applyAlignment="1">
      <alignment vertical="center"/>
    </xf>
    <xf numFmtId="0" fontId="6" fillId="0" borderId="6" xfId="0" applyFont="1" applyBorder="1" applyAlignment="1"/>
    <xf numFmtId="0" fontId="6" fillId="0" borderId="0" xfId="0" applyFont="1" applyAlignment="1"/>
    <xf numFmtId="0" fontId="6" fillId="0" borderId="7" xfId="0" applyFont="1" applyBorder="1" applyAlignment="1"/>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vertical="center"/>
    </xf>
    <xf numFmtId="0" fontId="9" fillId="0" borderId="0" xfId="0" applyFont="1" applyBorder="1" applyAlignment="1">
      <alignment vertical="center"/>
    </xf>
    <xf numFmtId="0" fontId="9" fillId="0" borderId="7" xfId="0" applyFont="1" applyBorder="1" applyAlignment="1">
      <alignment vertical="center"/>
    </xf>
    <xf numFmtId="38" fontId="9" fillId="0" borderId="6" xfId="1" applyFont="1" applyBorder="1" applyAlignment="1">
      <alignment vertical="center"/>
    </xf>
    <xf numFmtId="38" fontId="9" fillId="0" borderId="0" xfId="1" applyFont="1" applyAlignment="1">
      <alignment vertical="center"/>
    </xf>
    <xf numFmtId="38" fontId="9" fillId="0" borderId="7" xfId="1" applyFont="1" applyBorder="1" applyAlignment="1">
      <alignment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4" xfId="0" applyFont="1" applyBorder="1" applyAlignment="1">
      <alignment vertical="center" textRotation="255"/>
    </xf>
    <xf numFmtId="0" fontId="6" fillId="0" borderId="13" xfId="0" applyFont="1" applyBorder="1" applyAlignment="1">
      <alignment horizontal="center" vertical="center"/>
    </xf>
    <xf numFmtId="0" fontId="6" fillId="0" borderId="12" xfId="0" applyFont="1" applyBorder="1" applyAlignment="1">
      <alignment horizontal="right" vertical="center"/>
    </xf>
    <xf numFmtId="0" fontId="6" fillId="0" borderId="12" xfId="0" applyFont="1" applyBorder="1" applyAlignment="1">
      <alignment horizontal="left" vertical="center"/>
    </xf>
    <xf numFmtId="0" fontId="6" fillId="0" borderId="12" xfId="0" applyFont="1" applyBorder="1" applyAlignment="1">
      <alignment vertical="center"/>
    </xf>
    <xf numFmtId="0" fontId="6" fillId="0" borderId="2" xfId="0" applyFont="1" applyBorder="1" applyAlignment="1">
      <alignment vertical="center"/>
    </xf>
    <xf numFmtId="0" fontId="11" fillId="0" borderId="4" xfId="0" applyFont="1" applyBorder="1" applyAlignment="1">
      <alignment horizontal="center" vertical="center" textRotation="255"/>
    </xf>
    <xf numFmtId="0" fontId="11" fillId="0" borderId="11"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2" xfId="0" applyFont="1" applyBorder="1" applyAlignment="1">
      <alignment horizontal="center" vertical="center"/>
    </xf>
    <xf numFmtId="38" fontId="12" fillId="0" borderId="16" xfId="0" applyNumberFormat="1" applyFont="1" applyBorder="1" applyAlignment="1">
      <alignment vertical="center"/>
    </xf>
    <xf numFmtId="0" fontId="12" fillId="0" borderId="16" xfId="0" applyFont="1" applyBorder="1" applyAlignment="1">
      <alignment vertical="center"/>
    </xf>
    <xf numFmtId="0" fontId="12" fillId="0" borderId="18" xfId="0" applyFont="1" applyBorder="1" applyAlignment="1">
      <alignment vertical="center"/>
    </xf>
    <xf numFmtId="0" fontId="11" fillId="0" borderId="17" xfId="0" applyFont="1" applyBorder="1" applyAlignment="1">
      <alignment vertical="center"/>
    </xf>
    <xf numFmtId="0" fontId="11" fillId="0" borderId="16" xfId="0" applyFont="1" applyBorder="1" applyAlignment="1">
      <alignment vertical="center"/>
    </xf>
    <xf numFmtId="0" fontId="12"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15" xfId="0" applyFont="1" applyBorder="1" applyAlignment="1">
      <alignment vertical="center"/>
    </xf>
    <xf numFmtId="0" fontId="12"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38" fontId="12" fillId="0" borderId="17" xfId="0" applyNumberFormat="1" applyFont="1" applyBorder="1" applyAlignment="1">
      <alignment vertical="center"/>
    </xf>
    <xf numFmtId="0" fontId="14" fillId="0" borderId="1" xfId="0" applyFont="1" applyBorder="1" applyAlignment="1">
      <alignment vertical="top" wrapText="1"/>
    </xf>
    <xf numFmtId="0" fontId="14" fillId="0" borderId="12" xfId="0" applyFont="1" applyBorder="1" applyAlignment="1">
      <alignment vertical="top"/>
    </xf>
    <xf numFmtId="0" fontId="14" fillId="0" borderId="2" xfId="0" applyFont="1" applyBorder="1" applyAlignment="1">
      <alignment vertical="top"/>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7" xfId="0" applyFont="1" applyBorder="1" applyAlignment="1">
      <alignment horizontal="center" vertical="center"/>
    </xf>
    <xf numFmtId="0" fontId="11" fillId="0" borderId="16" xfId="0" applyFont="1" applyBorder="1" applyAlignment="1">
      <alignment horizontal="center" vertical="center"/>
    </xf>
    <xf numFmtId="0" fontId="11" fillId="0" borderId="18"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vertical="center"/>
    </xf>
    <xf numFmtId="0" fontId="14" fillId="0" borderId="15" xfId="0" applyFont="1" applyBorder="1" applyAlignment="1">
      <alignment vertical="center"/>
    </xf>
    <xf numFmtId="0" fontId="14" fillId="0" borderId="17" xfId="0" applyFont="1" applyBorder="1" applyAlignment="1">
      <alignment vertical="center"/>
    </xf>
    <xf numFmtId="0" fontId="14" fillId="0" borderId="16" xfId="0" applyFont="1" applyBorder="1" applyAlignment="1">
      <alignment vertical="center"/>
    </xf>
    <xf numFmtId="0" fontId="14" fillId="0" borderId="18" xfId="0" applyFont="1" applyBorder="1" applyAlignment="1">
      <alignment vertical="center"/>
    </xf>
    <xf numFmtId="0" fontId="12"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11" fillId="0" borderId="13" xfId="0" applyFont="1" applyBorder="1" applyAlignment="1">
      <alignment horizontal="left" vertical="center" indent="1"/>
    </xf>
    <xf numFmtId="0" fontId="11" fillId="0" borderId="14" xfId="0" applyFont="1" applyBorder="1" applyAlignment="1">
      <alignment horizontal="left" vertical="center" indent="1"/>
    </xf>
    <xf numFmtId="0" fontId="11" fillId="0" borderId="6" xfId="0" applyFont="1" applyBorder="1" applyAlignment="1">
      <alignment horizontal="left" vertical="center" indent="1"/>
    </xf>
    <xf numFmtId="0" fontId="11" fillId="0" borderId="0" xfId="0" applyFont="1" applyBorder="1" applyAlignment="1">
      <alignment horizontal="left" vertical="center" indent="1"/>
    </xf>
    <xf numFmtId="0" fontId="11" fillId="0" borderId="17" xfId="0" applyFont="1" applyBorder="1" applyAlignment="1">
      <alignment horizontal="left" vertical="center" indent="1"/>
    </xf>
    <xf numFmtId="0" fontId="11" fillId="0" borderId="16" xfId="0" applyFont="1" applyBorder="1" applyAlignment="1">
      <alignment horizontal="left" vertical="center" indent="1"/>
    </xf>
    <xf numFmtId="0" fontId="11" fillId="0" borderId="15" xfId="0" applyFont="1" applyBorder="1" applyAlignment="1">
      <alignment horizontal="left"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12" xfId="0" applyFont="1" applyBorder="1" applyAlignment="1">
      <alignment horizontal="distributed" vertical="center"/>
    </xf>
    <xf numFmtId="0" fontId="11" fillId="0" borderId="14" xfId="0" applyFont="1" applyBorder="1" applyAlignment="1">
      <alignment horizontal="distributed"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13" xfId="0" applyFont="1" applyBorder="1" applyAlignment="1">
      <alignment horizontal="right" vertical="center"/>
    </xf>
    <xf numFmtId="0" fontId="11" fillId="0" borderId="15" xfId="0" applyFont="1" applyBorder="1" applyAlignment="1">
      <alignment horizontal="right" vertical="center"/>
    </xf>
    <xf numFmtId="38" fontId="12" fillId="0" borderId="13" xfId="1" applyFont="1" applyBorder="1" applyAlignment="1">
      <alignment vertical="center"/>
    </xf>
    <xf numFmtId="38" fontId="12" fillId="0" borderId="14" xfId="1" applyFont="1" applyBorder="1" applyAlignment="1">
      <alignment vertical="center"/>
    </xf>
    <xf numFmtId="38" fontId="12" fillId="0" borderId="15" xfId="1" applyFont="1" applyBorder="1" applyAlignment="1">
      <alignment vertical="center"/>
    </xf>
    <xf numFmtId="38" fontId="12" fillId="0" borderId="17" xfId="1" applyFont="1" applyBorder="1" applyAlignment="1"/>
    <xf numFmtId="38" fontId="12" fillId="0" borderId="18" xfId="1" applyFont="1" applyBorder="1" applyAlignment="1"/>
    <xf numFmtId="0" fontId="11" fillId="0" borderId="1" xfId="0" applyFont="1" applyBorder="1" applyAlignment="1">
      <alignment horizontal="left" vertical="center" indent="1"/>
    </xf>
    <xf numFmtId="0" fontId="11" fillId="0" borderId="12" xfId="0" applyFont="1" applyBorder="1" applyAlignment="1">
      <alignment horizontal="left" vertical="center" indent="1"/>
    </xf>
    <xf numFmtId="0" fontId="11" fillId="0" borderId="12" xfId="0" applyFont="1" applyBorder="1" applyAlignment="1">
      <alignment horizontal="distributed" vertical="center" wrapText="1"/>
    </xf>
    <xf numFmtId="38" fontId="12" fillId="0" borderId="4" xfId="1" applyFont="1" applyBorder="1" applyAlignment="1"/>
    <xf numFmtId="38" fontId="12" fillId="0" borderId="5" xfId="1" applyFont="1" applyBorder="1" applyAlignment="1"/>
    <xf numFmtId="182" fontId="12" fillId="0" borderId="17" xfId="0" applyNumberFormat="1" applyFont="1" applyBorder="1" applyAlignment="1"/>
    <xf numFmtId="182" fontId="12" fillId="0" borderId="18" xfId="0" applyNumberFormat="1" applyFont="1" applyBorder="1" applyAlignment="1"/>
    <xf numFmtId="38" fontId="12" fillId="0" borderId="16" xfId="1" applyFont="1" applyBorder="1" applyAlignment="1"/>
    <xf numFmtId="41" fontId="11" fillId="0" borderId="4" xfId="0" applyNumberFormat="1" applyFont="1" applyBorder="1" applyAlignment="1">
      <alignment vertical="center"/>
    </xf>
    <xf numFmtId="0" fontId="11" fillId="0" borderId="16" xfId="0" applyFont="1" applyBorder="1" applyAlignment="1">
      <alignment horizontal="distributed" vertical="center"/>
    </xf>
    <xf numFmtId="38" fontId="12" fillId="0" borderId="4" xfId="1" applyFont="1" applyBorder="1" applyAlignment="1">
      <alignment vertical="center"/>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38" fontId="12" fillId="0" borderId="11" xfId="1" applyFont="1" applyBorder="1" applyAlignment="1"/>
    <xf numFmtId="0" fontId="8" fillId="0" borderId="4" xfId="0" applyFont="1" applyBorder="1" applyAlignment="1">
      <alignment horizontal="center" vertical="center" textRotation="255"/>
    </xf>
    <xf numFmtId="0" fontId="11" fillId="0" borderId="3" xfId="0" applyFont="1" applyBorder="1" applyAlignment="1">
      <alignment horizontal="center" vertical="center" wrapText="1"/>
    </xf>
    <xf numFmtId="41" fontId="11" fillId="0" borderId="13" xfId="0" applyNumberFormat="1" applyFont="1" applyBorder="1" applyAlignment="1">
      <alignment vertical="center"/>
    </xf>
    <xf numFmtId="41" fontId="11" fillId="0" borderId="15" xfId="0" applyNumberFormat="1" applyFont="1" applyBorder="1" applyAlignment="1">
      <alignment vertical="center"/>
    </xf>
    <xf numFmtId="0" fontId="11" fillId="0" borderId="13" xfId="0" applyFont="1" applyBorder="1" applyAlignment="1">
      <alignment horizontal="center" vertical="center" textRotation="255"/>
    </xf>
    <xf numFmtId="0" fontId="11" fillId="0" borderId="15"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17" xfId="0" applyFont="1" applyBorder="1" applyAlignment="1">
      <alignment horizontal="center" vertical="center" textRotation="255"/>
    </xf>
    <xf numFmtId="0" fontId="11" fillId="0" borderId="18" xfId="0" applyFont="1" applyBorder="1" applyAlignment="1">
      <alignment horizontal="center" vertical="center" textRotation="255"/>
    </xf>
    <xf numFmtId="38" fontId="11" fillId="0" borderId="4" xfId="1" applyFont="1" applyBorder="1" applyAlignment="1">
      <alignment vertical="center"/>
    </xf>
    <xf numFmtId="176" fontId="18" fillId="0" borderId="17" xfId="0" applyNumberFormat="1" applyFont="1" applyBorder="1" applyAlignment="1">
      <alignment horizontal="center" vertical="center"/>
    </xf>
    <xf numFmtId="176" fontId="18" fillId="0" borderId="16" xfId="0" applyNumberFormat="1" applyFont="1" applyBorder="1" applyAlignment="1">
      <alignment horizontal="center" vertical="center"/>
    </xf>
    <xf numFmtId="176" fontId="18" fillId="0" borderId="18" xfId="0" applyNumberFormat="1" applyFont="1" applyBorder="1" applyAlignment="1">
      <alignment horizontal="center" vertical="center"/>
    </xf>
    <xf numFmtId="176" fontId="18" fillId="0" borderId="26" xfId="0" applyNumberFormat="1" applyFont="1" applyBorder="1" applyAlignment="1">
      <alignment horizontal="center" vertical="center" textRotation="255"/>
    </xf>
    <xf numFmtId="176" fontId="18" fillId="0" borderId="27" xfId="0" applyNumberFormat="1" applyFont="1" applyBorder="1" applyAlignment="1">
      <alignment horizontal="center" vertical="center" textRotation="255"/>
    </xf>
    <xf numFmtId="176" fontId="18" fillId="0" borderId="28" xfId="0" applyNumberFormat="1" applyFont="1" applyBorder="1" applyAlignment="1">
      <alignment horizontal="center" vertical="center"/>
    </xf>
    <xf numFmtId="176" fontId="18" fillId="0" borderId="29" xfId="0" applyNumberFormat="1" applyFont="1" applyBorder="1" applyAlignment="1">
      <alignment horizontal="center" vertical="center"/>
    </xf>
    <xf numFmtId="176" fontId="18" fillId="0" borderId="30" xfId="0" applyNumberFormat="1" applyFont="1" applyBorder="1" applyAlignment="1">
      <alignment horizontal="center" vertical="center"/>
    </xf>
    <xf numFmtId="176" fontId="18" fillId="0" borderId="19" xfId="0" applyNumberFormat="1" applyFont="1" applyBorder="1" applyAlignment="1">
      <alignment horizontal="distributed" vertical="center" indent="14"/>
    </xf>
    <xf numFmtId="176" fontId="18" fillId="0" borderId="20" xfId="0" applyNumberFormat="1" applyFont="1" applyBorder="1" applyAlignment="1">
      <alignment horizontal="distributed" vertical="center" indent="14"/>
    </xf>
    <xf numFmtId="176" fontId="18" fillId="0" borderId="31" xfId="0" applyNumberFormat="1" applyFont="1" applyBorder="1" applyAlignment="1">
      <alignment horizontal="distributed" vertical="center" indent="14"/>
    </xf>
    <xf numFmtId="176" fontId="18" fillId="0" borderId="28" xfId="0" applyNumberFormat="1" applyFont="1" applyBorder="1" applyAlignment="1">
      <alignment horizontal="distributed" vertical="center" indent="2"/>
    </xf>
    <xf numFmtId="176" fontId="18" fillId="0" borderId="29" xfId="0" applyNumberFormat="1" applyFont="1" applyBorder="1" applyAlignment="1">
      <alignment horizontal="distributed" vertical="center" indent="2"/>
    </xf>
    <xf numFmtId="176" fontId="18" fillId="0" borderId="30" xfId="0" applyNumberFormat="1" applyFont="1" applyBorder="1" applyAlignment="1">
      <alignment horizontal="distributed" vertical="center" indent="2"/>
    </xf>
    <xf numFmtId="184" fontId="10" fillId="0" borderId="19" xfId="0" applyNumberFormat="1" applyFont="1" applyBorder="1" applyAlignment="1">
      <alignment horizontal="right" vertical="center" indent="2"/>
    </xf>
    <xf numFmtId="184" fontId="10" fillId="0" borderId="20" xfId="0" applyNumberFormat="1" applyFont="1" applyBorder="1" applyAlignment="1">
      <alignment horizontal="right" vertical="center" indent="2"/>
    </xf>
    <xf numFmtId="184" fontId="10" fillId="0" borderId="31" xfId="0" applyNumberFormat="1" applyFont="1" applyBorder="1" applyAlignment="1">
      <alignment horizontal="right" vertical="center" indent="2"/>
    </xf>
    <xf numFmtId="9" fontId="10" fillId="0" borderId="19" xfId="0" applyNumberFormat="1" applyFont="1" applyBorder="1" applyAlignment="1">
      <alignment horizontal="center" vertical="center"/>
    </xf>
    <xf numFmtId="9" fontId="10" fillId="0" borderId="20" xfId="0" applyNumberFormat="1" applyFont="1" applyBorder="1" applyAlignment="1">
      <alignment horizontal="center" vertical="center"/>
    </xf>
    <xf numFmtId="9" fontId="10" fillId="0" borderId="31" xfId="0" applyNumberFormat="1" applyFont="1" applyBorder="1" applyAlignment="1">
      <alignment horizontal="center" vertical="center"/>
    </xf>
    <xf numFmtId="176" fontId="18" fillId="0" borderId="8" xfId="0" applyNumberFormat="1" applyFont="1" applyBorder="1" applyAlignment="1">
      <alignment horizontal="distributed" vertical="center" indent="2"/>
    </xf>
    <xf numFmtId="176" fontId="18" fillId="0" borderId="9" xfId="0" applyNumberFormat="1" applyFont="1" applyBorder="1" applyAlignment="1">
      <alignment horizontal="distributed" vertical="center" indent="2"/>
    </xf>
    <xf numFmtId="176" fontId="18" fillId="0" borderId="10" xfId="0" applyNumberFormat="1" applyFont="1" applyBorder="1" applyAlignment="1">
      <alignment horizontal="distributed" vertical="center" indent="2"/>
    </xf>
    <xf numFmtId="176" fontId="18" fillId="0" borderId="17" xfId="0" applyNumberFormat="1" applyFont="1" applyBorder="1" applyAlignment="1">
      <alignment horizontal="distributed" vertical="center" indent="2"/>
    </xf>
    <xf numFmtId="176" fontId="18" fillId="0" borderId="16" xfId="0" applyNumberFormat="1" applyFont="1" applyBorder="1" applyAlignment="1">
      <alignment horizontal="distributed" vertical="center" indent="2"/>
    </xf>
    <xf numFmtId="176" fontId="18" fillId="0" borderId="18" xfId="0" applyNumberFormat="1" applyFont="1" applyBorder="1" applyAlignment="1">
      <alignment horizontal="distributed" vertical="center" indent="2"/>
    </xf>
    <xf numFmtId="176" fontId="18" fillId="0" borderId="1" xfId="0" applyNumberFormat="1" applyFont="1" applyBorder="1" applyAlignment="1">
      <alignment horizontal="distributed" vertical="center" indent="4"/>
    </xf>
    <xf numFmtId="176" fontId="18" fillId="0" borderId="12" xfId="0" applyNumberFormat="1" applyFont="1" applyBorder="1" applyAlignment="1">
      <alignment horizontal="distributed" vertical="center" indent="4"/>
    </xf>
    <xf numFmtId="176" fontId="18" fillId="0" borderId="2" xfId="0" applyNumberFormat="1" applyFont="1" applyBorder="1" applyAlignment="1">
      <alignment horizontal="distributed" vertical="center" indent="4"/>
    </xf>
    <xf numFmtId="176" fontId="18" fillId="0" borderId="4" xfId="0" applyNumberFormat="1" applyFont="1" applyBorder="1" applyAlignment="1">
      <alignment horizontal="center" vertical="center" wrapText="1"/>
    </xf>
    <xf numFmtId="176" fontId="18" fillId="0" borderId="5" xfId="0" applyNumberFormat="1" applyFont="1" applyBorder="1" applyAlignment="1">
      <alignment horizontal="center" vertical="center"/>
    </xf>
    <xf numFmtId="176" fontId="18" fillId="0" borderId="4" xfId="0" applyNumberFormat="1" applyFont="1" applyBorder="1" applyAlignment="1">
      <alignment horizontal="distributed" vertical="center"/>
    </xf>
    <xf numFmtId="176" fontId="18" fillId="0" borderId="5" xfId="0" applyNumberFormat="1" applyFont="1" applyBorder="1" applyAlignment="1">
      <alignment horizontal="distributed" vertical="center"/>
    </xf>
    <xf numFmtId="176" fontId="18" fillId="0" borderId="11" xfId="0" applyNumberFormat="1" applyFont="1" applyBorder="1" applyAlignment="1">
      <alignment horizontal="center" vertical="center" textRotation="255"/>
    </xf>
    <xf numFmtId="176" fontId="18" fillId="0" borderId="5" xfId="0" applyNumberFormat="1" applyFont="1" applyBorder="1" applyAlignment="1">
      <alignment horizontal="center" vertical="center" textRotation="255"/>
    </xf>
    <xf numFmtId="176" fontId="18" fillId="0" borderId="26" xfId="0" applyNumberFormat="1" applyFont="1" applyBorder="1" applyAlignment="1">
      <alignment horizontal="distributed" vertical="center" wrapText="1"/>
    </xf>
    <xf numFmtId="176" fontId="10" fillId="0" borderId="8" xfId="0" applyNumberFormat="1" applyFont="1" applyBorder="1" applyAlignment="1">
      <alignment horizontal="distributed" vertical="center" indent="2"/>
    </xf>
    <xf numFmtId="176" fontId="10" fillId="0" borderId="9" xfId="0" applyNumberFormat="1" applyFont="1" applyBorder="1" applyAlignment="1">
      <alignment horizontal="distributed" vertical="center" indent="2"/>
    </xf>
    <xf numFmtId="176" fontId="10" fillId="0" borderId="10" xfId="0" applyNumberFormat="1" applyFont="1" applyBorder="1" applyAlignment="1">
      <alignment horizontal="distributed" vertical="center" indent="2"/>
    </xf>
    <xf numFmtId="176" fontId="10" fillId="0" borderId="17" xfId="0" applyNumberFormat="1" applyFont="1" applyBorder="1" applyAlignment="1">
      <alignment horizontal="distributed" vertical="center" indent="2"/>
    </xf>
    <xf numFmtId="176" fontId="10" fillId="0" borderId="16" xfId="0" applyNumberFormat="1" applyFont="1" applyBorder="1" applyAlignment="1">
      <alignment horizontal="distributed" vertical="center" indent="2"/>
    </xf>
    <xf numFmtId="176" fontId="10" fillId="0" borderId="18" xfId="0" applyNumberFormat="1" applyFont="1" applyBorder="1" applyAlignment="1">
      <alignment horizontal="distributed" vertical="center" indent="2"/>
    </xf>
    <xf numFmtId="176" fontId="18" fillId="0" borderId="8" xfId="0" applyNumberFormat="1" applyFont="1" applyBorder="1" applyAlignment="1">
      <alignment horizontal="distributed" vertical="center" wrapText="1"/>
    </xf>
    <xf numFmtId="176" fontId="18" fillId="0" borderId="10" xfId="0" applyNumberFormat="1" applyFont="1" applyBorder="1" applyAlignment="1">
      <alignment horizontal="distributed" vertical="center"/>
    </xf>
    <xf numFmtId="176" fontId="18" fillId="0" borderId="17" xfId="0" applyNumberFormat="1" applyFont="1" applyBorder="1" applyAlignment="1">
      <alignment horizontal="distributed" vertical="center"/>
    </xf>
    <xf numFmtId="176" fontId="18" fillId="0" borderId="18" xfId="0" applyNumberFormat="1" applyFont="1" applyBorder="1" applyAlignment="1">
      <alignment horizontal="distributed" vertical="center"/>
    </xf>
    <xf numFmtId="9" fontId="10" fillId="0" borderId="8" xfId="0" applyNumberFormat="1" applyFont="1" applyBorder="1" applyAlignment="1">
      <alignment horizontal="distributed" vertical="center" indent="3"/>
    </xf>
    <xf numFmtId="9" fontId="10" fillId="0" borderId="9" xfId="0" applyNumberFormat="1" applyFont="1" applyBorder="1" applyAlignment="1">
      <alignment horizontal="distributed" vertical="center" indent="3"/>
    </xf>
    <xf numFmtId="9" fontId="10" fillId="0" borderId="10" xfId="0" applyNumberFormat="1" applyFont="1" applyBorder="1" applyAlignment="1">
      <alignment horizontal="distributed" vertical="center" indent="3"/>
    </xf>
    <xf numFmtId="9" fontId="10" fillId="0" borderId="17" xfId="0" applyNumberFormat="1" applyFont="1" applyBorder="1" applyAlignment="1">
      <alignment horizontal="distributed" vertical="center" indent="3"/>
    </xf>
    <xf numFmtId="9" fontId="10" fillId="0" borderId="16" xfId="0" applyNumberFormat="1" applyFont="1" applyBorder="1" applyAlignment="1">
      <alignment horizontal="distributed" vertical="center" indent="3"/>
    </xf>
    <xf numFmtId="9" fontId="10" fillId="0" borderId="18" xfId="0" applyNumberFormat="1" applyFont="1" applyBorder="1" applyAlignment="1">
      <alignment horizontal="distributed" vertical="center" indent="3"/>
    </xf>
    <xf numFmtId="176" fontId="18" fillId="0" borderId="4" xfId="0" applyNumberFormat="1" applyFont="1" applyBorder="1" applyAlignment="1">
      <alignment horizontal="distributed" vertical="center" wrapText="1"/>
    </xf>
    <xf numFmtId="176" fontId="10" fillId="0" borderId="19" xfId="0" applyNumberFormat="1" applyFont="1" applyBorder="1" applyAlignment="1">
      <alignment vertical="center" wrapText="1"/>
    </xf>
    <xf numFmtId="176" fontId="10" fillId="0" borderId="20" xfId="0" applyNumberFormat="1" applyFont="1" applyBorder="1" applyAlignment="1">
      <alignment vertical="center" wrapText="1"/>
    </xf>
    <xf numFmtId="176" fontId="10" fillId="0" borderId="31" xfId="0" applyNumberFormat="1" applyFont="1" applyBorder="1" applyAlignment="1">
      <alignment vertical="center" wrapText="1"/>
    </xf>
    <xf numFmtId="176" fontId="10" fillId="0" borderId="6" xfId="0" applyNumberFormat="1" applyFont="1" applyBorder="1" applyAlignment="1">
      <alignment horizontal="distributed" vertical="center" indent="2"/>
    </xf>
    <xf numFmtId="176" fontId="10" fillId="0" borderId="0" xfId="0" applyNumberFormat="1" applyFont="1" applyBorder="1" applyAlignment="1">
      <alignment horizontal="distributed" vertical="center" indent="2"/>
    </xf>
    <xf numFmtId="176" fontId="10" fillId="0" borderId="7" xfId="0" applyNumberFormat="1" applyFont="1" applyBorder="1" applyAlignment="1">
      <alignment horizontal="distributed" vertical="center" indent="2"/>
    </xf>
    <xf numFmtId="176" fontId="18" fillId="0" borderId="13" xfId="0" applyNumberFormat="1" applyFont="1" applyBorder="1" applyAlignment="1">
      <alignment horizontal="distributed" vertical="center"/>
    </xf>
    <xf numFmtId="176" fontId="18" fillId="0" borderId="15" xfId="0" applyNumberFormat="1" applyFont="1" applyBorder="1" applyAlignment="1">
      <alignment horizontal="distributed" vertical="center"/>
    </xf>
    <xf numFmtId="183" fontId="10" fillId="0" borderId="13" xfId="0" applyNumberFormat="1" applyFont="1" applyBorder="1" applyAlignment="1">
      <alignment horizontal="right" vertical="center" indent="1"/>
    </xf>
    <xf numFmtId="183" fontId="10" fillId="0" borderId="14" xfId="0" applyNumberFormat="1" applyFont="1" applyBorder="1" applyAlignment="1">
      <alignment horizontal="right" vertical="center" indent="1"/>
    </xf>
    <xf numFmtId="183" fontId="10" fillId="0" borderId="15" xfId="0" applyNumberFormat="1" applyFont="1" applyBorder="1" applyAlignment="1">
      <alignment horizontal="right" vertical="center" indent="1"/>
    </xf>
    <xf numFmtId="183" fontId="10" fillId="0" borderId="17" xfId="0" applyNumberFormat="1" applyFont="1" applyBorder="1" applyAlignment="1">
      <alignment horizontal="right" vertical="center" indent="1"/>
    </xf>
    <xf numFmtId="183" fontId="10" fillId="0" borderId="16" xfId="0" applyNumberFormat="1" applyFont="1" applyBorder="1" applyAlignment="1">
      <alignment horizontal="right" vertical="center" indent="1"/>
    </xf>
    <xf numFmtId="183" fontId="10" fillId="0" borderId="18" xfId="0" applyNumberFormat="1" applyFont="1" applyBorder="1" applyAlignment="1">
      <alignment horizontal="right" vertical="center" indent="1"/>
    </xf>
    <xf numFmtId="176" fontId="18" fillId="0" borderId="13" xfId="0" applyNumberFormat="1" applyFont="1" applyBorder="1" applyAlignment="1">
      <alignment horizontal="distributed" vertical="center" indent="1"/>
    </xf>
    <xf numFmtId="176" fontId="18" fillId="0" borderId="15" xfId="0" applyNumberFormat="1" applyFont="1" applyBorder="1" applyAlignment="1">
      <alignment horizontal="distributed" vertical="center" indent="1"/>
    </xf>
    <xf numFmtId="9" fontId="10" fillId="0" borderId="17" xfId="0" applyNumberFormat="1" applyFont="1" applyBorder="1" applyAlignment="1">
      <alignment horizontal="distributed" vertical="center" indent="1"/>
    </xf>
    <xf numFmtId="9" fontId="10" fillId="0" borderId="18" xfId="0" applyNumberFormat="1" applyFont="1" applyBorder="1" applyAlignment="1">
      <alignment horizontal="distributed" vertical="center" indent="1"/>
    </xf>
    <xf numFmtId="176" fontId="18" fillId="0" borderId="26" xfId="0" applyNumberFormat="1" applyFont="1" applyBorder="1" applyAlignment="1">
      <alignment horizontal="distributed" vertical="center"/>
    </xf>
    <xf numFmtId="176" fontId="18" fillId="0" borderId="11" xfId="0" applyNumberFormat="1" applyFont="1" applyBorder="1" applyAlignment="1">
      <alignment horizontal="distributed" vertical="center"/>
    </xf>
    <xf numFmtId="176" fontId="18" fillId="0" borderId="28" xfId="0" applyNumberFormat="1" applyFont="1" applyBorder="1" applyAlignment="1">
      <alignment horizontal="distributed" vertical="center" indent="4"/>
    </xf>
    <xf numFmtId="176" fontId="18" fillId="0" borderId="29" xfId="0" applyNumberFormat="1" applyFont="1" applyBorder="1" applyAlignment="1">
      <alignment horizontal="distributed" vertical="center" indent="4"/>
    </xf>
    <xf numFmtId="176" fontId="18" fillId="0" borderId="30" xfId="0" applyNumberFormat="1" applyFont="1" applyBorder="1" applyAlignment="1">
      <alignment horizontal="distributed" vertical="center" indent="4"/>
    </xf>
    <xf numFmtId="176" fontId="18" fillId="0" borderId="26" xfId="0" applyNumberFormat="1" applyFont="1" applyBorder="1" applyAlignment="1">
      <alignment horizontal="center" vertical="center" wrapText="1"/>
    </xf>
    <xf numFmtId="176" fontId="18" fillId="0" borderId="11" xfId="0" applyNumberFormat="1" applyFont="1" applyBorder="1" applyAlignment="1">
      <alignment horizontal="center" vertical="center"/>
    </xf>
    <xf numFmtId="176" fontId="21" fillId="0" borderId="16" xfId="0" applyNumberFormat="1" applyFont="1" applyBorder="1" applyAlignment="1">
      <alignment horizontal="center" vertical="center"/>
    </xf>
    <xf numFmtId="176" fontId="18" fillId="0" borderId="1" xfId="0" applyNumberFormat="1" applyFont="1" applyBorder="1" applyAlignment="1">
      <alignment horizontal="center" vertical="center"/>
    </xf>
    <xf numFmtId="176" fontId="18" fillId="0" borderId="12" xfId="0" applyNumberFormat="1" applyFont="1" applyBorder="1" applyAlignment="1">
      <alignment horizontal="center" vertical="center"/>
    </xf>
    <xf numFmtId="176" fontId="18" fillId="0" borderId="2" xfId="0" applyNumberFormat="1" applyFont="1" applyBorder="1" applyAlignment="1">
      <alignment horizontal="center" vertical="center"/>
    </xf>
    <xf numFmtId="176" fontId="18" fillId="0" borderId="1" xfId="0" applyNumberFormat="1" applyFont="1" applyBorder="1" applyAlignment="1">
      <alignment horizontal="distributed" vertical="center" indent="1"/>
    </xf>
    <xf numFmtId="176" fontId="18" fillId="0" borderId="2" xfId="0" applyNumberFormat="1" applyFont="1" applyBorder="1" applyAlignment="1">
      <alignment horizontal="distributed" vertical="center" indent="1"/>
    </xf>
    <xf numFmtId="176" fontId="10" fillId="0" borderId="1" xfId="0" applyNumberFormat="1" applyFont="1" applyBorder="1" applyAlignment="1">
      <alignment horizontal="center" vertical="center"/>
    </xf>
    <xf numFmtId="176" fontId="18" fillId="0" borderId="19" xfId="0" applyNumberFormat="1" applyFont="1" applyBorder="1" applyAlignment="1">
      <alignment horizontal="distributed" vertical="center" indent="1"/>
    </xf>
    <xf numFmtId="176" fontId="18" fillId="0" borderId="31" xfId="0" applyNumberFormat="1" applyFont="1" applyBorder="1" applyAlignment="1">
      <alignment horizontal="distributed" vertical="center" indent="1"/>
    </xf>
    <xf numFmtId="176" fontId="10" fillId="0" borderId="19" xfId="0" applyNumberFormat="1" applyFont="1" applyBorder="1" applyAlignment="1">
      <alignment horizontal="center" vertical="center"/>
    </xf>
    <xf numFmtId="176" fontId="18" fillId="0" borderId="20" xfId="0" applyNumberFormat="1" applyFont="1" applyBorder="1" applyAlignment="1">
      <alignment horizontal="center" vertical="center"/>
    </xf>
    <xf numFmtId="176" fontId="18" fillId="0" borderId="31" xfId="0" applyNumberFormat="1" applyFont="1" applyBorder="1" applyAlignment="1">
      <alignment horizontal="center" vertical="center"/>
    </xf>
    <xf numFmtId="176" fontId="18" fillId="0" borderId="19" xfId="0" applyNumberFormat="1" applyFont="1" applyBorder="1" applyAlignment="1">
      <alignment horizontal="distributed" vertical="center" justifyLastLine="1"/>
    </xf>
    <xf numFmtId="176" fontId="18" fillId="0" borderId="31" xfId="0" applyNumberFormat="1" applyFont="1" applyBorder="1" applyAlignment="1">
      <alignment horizontal="distributed" vertical="center" justifyLastLine="1"/>
    </xf>
    <xf numFmtId="0" fontId="8" fillId="0" borderId="15" xfId="0" applyFont="1" applyBorder="1" applyAlignment="1">
      <alignment horizontal="center" vertical="center"/>
    </xf>
    <xf numFmtId="0" fontId="8" fillId="0" borderId="18" xfId="0" applyFont="1" applyBorder="1" applyAlignment="1">
      <alignment horizontal="center" vertical="center"/>
    </xf>
    <xf numFmtId="178" fontId="12" fillId="0" borderId="13" xfId="0" applyNumberFormat="1" applyFont="1" applyBorder="1" applyAlignment="1"/>
    <xf numFmtId="178" fontId="12" fillId="0" borderId="14" xfId="0" applyNumberFormat="1" applyFont="1" applyBorder="1" applyAlignment="1"/>
    <xf numFmtId="178" fontId="12" fillId="0" borderId="15" xfId="0" applyNumberFormat="1" applyFont="1" applyBorder="1" applyAlignment="1"/>
    <xf numFmtId="178" fontId="12" fillId="0" borderId="17" xfId="0" applyNumberFormat="1" applyFont="1" applyBorder="1" applyAlignment="1"/>
    <xf numFmtId="178" fontId="12" fillId="0" borderId="16" xfId="0" applyNumberFormat="1" applyFont="1" applyBorder="1" applyAlignment="1"/>
    <xf numFmtId="178" fontId="12" fillId="0" borderId="18" xfId="0" applyNumberFormat="1" applyFont="1" applyBorder="1" applyAlignment="1"/>
    <xf numFmtId="0" fontId="8" fillId="0" borderId="13" xfId="0" applyFont="1" applyBorder="1">
      <alignment vertical="center"/>
    </xf>
    <xf numFmtId="0" fontId="8" fillId="0" borderId="14" xfId="0" applyFont="1" applyBorder="1">
      <alignment vertical="center"/>
    </xf>
    <xf numFmtId="0" fontId="8" fillId="0" borderId="17" xfId="0" applyFont="1" applyBorder="1">
      <alignment vertical="center"/>
    </xf>
    <xf numFmtId="0" fontId="8" fillId="0" borderId="16" xfId="0" applyFont="1" applyBorder="1">
      <alignment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3" xfId="0" applyFont="1" applyBorder="1" applyAlignment="1">
      <alignment horizontal="center" vertical="center" wrapText="1"/>
    </xf>
    <xf numFmtId="0" fontId="8" fillId="0" borderId="14" xfId="0" applyFont="1" applyBorder="1" applyAlignment="1">
      <alignment horizontal="center" vertical="center"/>
    </xf>
    <xf numFmtId="0" fontId="8" fillId="0" borderId="15" xfId="0" applyFont="1" applyBorder="1">
      <alignment vertical="center"/>
    </xf>
    <xf numFmtId="0" fontId="8" fillId="0" borderId="13" xfId="0" applyFont="1" applyBorder="1" applyAlignment="1">
      <alignment vertical="center" wrapText="1"/>
    </xf>
    <xf numFmtId="178" fontId="12" fillId="0" borderId="13" xfId="1" applyNumberFormat="1" applyFont="1" applyBorder="1" applyAlignment="1"/>
    <xf numFmtId="178" fontId="12" fillId="0" borderId="14" xfId="1" applyNumberFormat="1" applyFont="1" applyBorder="1" applyAlignment="1"/>
    <xf numFmtId="178" fontId="12" fillId="0" borderId="15" xfId="1" applyNumberFormat="1" applyFont="1" applyBorder="1" applyAlignment="1"/>
    <xf numFmtId="0" fontId="8" fillId="0" borderId="17" xfId="0" applyFont="1" applyBorder="1" applyAlignment="1">
      <alignment horizontal="center" vertical="center" shrinkToFit="1"/>
    </xf>
    <xf numFmtId="0" fontId="8" fillId="0" borderId="16" xfId="0" applyFont="1" applyBorder="1" applyAlignment="1">
      <alignment horizontal="center" vertical="center" shrinkToFit="1"/>
    </xf>
    <xf numFmtId="178" fontId="12" fillId="0" borderId="17" xfId="1" applyNumberFormat="1" applyFont="1" applyBorder="1" applyAlignment="1"/>
    <xf numFmtId="178" fontId="12" fillId="0" borderId="16" xfId="1" applyNumberFormat="1" applyFont="1" applyBorder="1" applyAlignment="1"/>
    <xf numFmtId="178" fontId="12" fillId="0" borderId="18" xfId="1" applyNumberFormat="1" applyFont="1" applyBorder="1" applyAlignment="1"/>
    <xf numFmtId="0" fontId="8" fillId="0" borderId="3" xfId="0" applyFont="1" applyBorder="1" applyAlignment="1">
      <alignment horizontal="center" vertical="center" textRotation="255"/>
    </xf>
    <xf numFmtId="0" fontId="8" fillId="0" borderId="1" xfId="0" applyFont="1" applyBorder="1" applyAlignment="1">
      <alignment horizontal="center" vertical="center"/>
    </xf>
    <xf numFmtId="0" fontId="8" fillId="0" borderId="12" xfId="0" applyFont="1" applyBorder="1" applyAlignment="1">
      <alignment horizontal="center" vertical="center"/>
    </xf>
    <xf numFmtId="178" fontId="12" fillId="0" borderId="1" xfId="0" applyNumberFormat="1" applyFont="1" applyBorder="1" applyAlignment="1"/>
    <xf numFmtId="178" fontId="12" fillId="0" borderId="12" xfId="0" applyNumberFormat="1" applyFont="1" applyBorder="1" applyAlignment="1"/>
    <xf numFmtId="178" fontId="12" fillId="0" borderId="2" xfId="0" applyNumberFormat="1" applyFont="1" applyBorder="1" applyAlignment="1"/>
    <xf numFmtId="0" fontId="8" fillId="0" borderId="1" xfId="0" applyFont="1" applyBorder="1" applyAlignment="1">
      <alignment vertical="center" shrinkToFit="1"/>
    </xf>
    <xf numFmtId="0" fontId="8" fillId="0" borderId="12" xfId="0" applyFont="1" applyBorder="1" applyAlignment="1">
      <alignment vertical="center" shrinkToFit="1"/>
    </xf>
    <xf numFmtId="0" fontId="8" fillId="0" borderId="18" xfId="0" applyFont="1" applyBorder="1">
      <alignment vertical="center"/>
    </xf>
    <xf numFmtId="0" fontId="12" fillId="0" borderId="12" xfId="0" applyFont="1" applyBorder="1" applyAlignment="1"/>
    <xf numFmtId="0" fontId="12" fillId="0" borderId="2" xfId="0" applyFont="1" applyBorder="1" applyAlignment="1"/>
    <xf numFmtId="0" fontId="8" fillId="0" borderId="13" xfId="0" applyFont="1" applyBorder="1" applyAlignment="1">
      <alignment horizontal="center" vertical="center"/>
    </xf>
    <xf numFmtId="178" fontId="8" fillId="0" borderId="13" xfId="0" applyNumberFormat="1" applyFont="1" applyBorder="1" applyAlignment="1"/>
    <xf numFmtId="178" fontId="8" fillId="0" borderId="14" xfId="0" applyNumberFormat="1" applyFont="1" applyBorder="1" applyAlignment="1"/>
    <xf numFmtId="178" fontId="8" fillId="0" borderId="15" xfId="0" applyNumberFormat="1" applyFont="1" applyBorder="1" applyAlignment="1"/>
    <xf numFmtId="178" fontId="8" fillId="0" borderId="13" xfId="0" applyNumberFormat="1" applyFont="1" applyBorder="1" applyAlignment="1">
      <alignment vertical="center"/>
    </xf>
    <xf numFmtId="178" fontId="8" fillId="0" borderId="14" xfId="0" applyNumberFormat="1" applyFont="1" applyBorder="1" applyAlignment="1">
      <alignment vertical="center"/>
    </xf>
    <xf numFmtId="178" fontId="8" fillId="0" borderId="15" xfId="0" applyNumberFormat="1" applyFont="1" applyBorder="1" applyAlignment="1">
      <alignment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178" fontId="12" fillId="0" borderId="3" xfId="0" applyNumberFormat="1" applyFont="1" applyBorder="1">
      <alignment vertical="center"/>
    </xf>
    <xf numFmtId="0" fontId="12" fillId="0" borderId="3" xfId="0" applyFont="1" applyBorder="1">
      <alignment vertical="center"/>
    </xf>
    <xf numFmtId="178" fontId="12" fillId="0" borderId="17" xfId="0" applyNumberFormat="1" applyFont="1" applyBorder="1">
      <alignment vertical="center"/>
    </xf>
    <xf numFmtId="178" fontId="12" fillId="0" borderId="16" xfId="0" applyNumberFormat="1" applyFont="1" applyBorder="1">
      <alignment vertical="center"/>
    </xf>
    <xf numFmtId="178" fontId="12" fillId="0" borderId="18" xfId="0" applyNumberFormat="1" applyFont="1" applyBorder="1">
      <alignment vertical="center"/>
    </xf>
    <xf numFmtId="0" fontId="16" fillId="0" borderId="17" xfId="0" applyFont="1" applyBorder="1">
      <alignment vertical="center"/>
    </xf>
    <xf numFmtId="0" fontId="16" fillId="0" borderId="16" xfId="0" applyFont="1" applyBorder="1">
      <alignment vertical="center"/>
    </xf>
    <xf numFmtId="178" fontId="12" fillId="0" borderId="13" xfId="0" applyNumberFormat="1" applyFont="1" applyBorder="1">
      <alignment vertical="center"/>
    </xf>
    <xf numFmtId="178" fontId="12" fillId="0" borderId="14" xfId="0" applyNumberFormat="1" applyFont="1" applyBorder="1">
      <alignment vertical="center"/>
    </xf>
    <xf numFmtId="178" fontId="12" fillId="0" borderId="15" xfId="0" applyNumberFormat="1" applyFont="1" applyBorder="1">
      <alignment vertical="center"/>
    </xf>
    <xf numFmtId="0" fontId="16" fillId="0" borderId="13" xfId="0" applyFont="1" applyBorder="1">
      <alignment vertical="center"/>
    </xf>
    <xf numFmtId="0" fontId="16" fillId="0" borderId="14" xfId="0" applyFont="1" applyBorder="1">
      <alignment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8" fillId="0" borderId="13" xfId="0" applyFont="1" applyBorder="1" applyAlignment="1">
      <alignment horizontal="right" vertical="center"/>
    </xf>
    <xf numFmtId="0" fontId="8" fillId="0" borderId="14" xfId="0" applyFont="1" applyBorder="1" applyAlignment="1">
      <alignment horizontal="right" vertical="center"/>
    </xf>
    <xf numFmtId="0" fontId="8" fillId="0" borderId="15" xfId="0" applyFont="1" applyBorder="1" applyAlignment="1">
      <alignment horizontal="right" vertical="center"/>
    </xf>
    <xf numFmtId="0" fontId="12" fillId="0" borderId="16" xfId="0" applyFont="1" applyBorder="1" applyAlignment="1"/>
    <xf numFmtId="0" fontId="12" fillId="0" borderId="18" xfId="0" applyFont="1" applyBorder="1" applyAlignment="1"/>
    <xf numFmtId="0" fontId="8" fillId="0" borderId="3" xfId="0" applyFont="1" applyBorder="1" applyAlignment="1">
      <alignment horizontal="center" vertical="center"/>
    </xf>
    <xf numFmtId="0" fontId="8" fillId="0" borderId="13" xfId="0" applyFont="1" applyBorder="1" applyAlignment="1">
      <alignment vertical="center" shrinkToFit="1"/>
    </xf>
    <xf numFmtId="0" fontId="8" fillId="0" borderId="14" xfId="0" applyFont="1" applyBorder="1" applyAlignment="1">
      <alignment vertical="center" shrinkToFit="1"/>
    </xf>
    <xf numFmtId="0" fontId="8" fillId="0" borderId="17" xfId="0" applyFont="1" applyBorder="1" applyAlignment="1">
      <alignment vertical="center" shrinkToFit="1"/>
    </xf>
    <xf numFmtId="0" fontId="8" fillId="0" borderId="16" xfId="0" applyFont="1" applyBorder="1" applyAlignment="1">
      <alignment vertical="center" shrinkToFit="1"/>
    </xf>
    <xf numFmtId="0" fontId="12" fillId="0" borderId="14" xfId="0" applyFont="1" applyBorder="1" applyAlignment="1"/>
    <xf numFmtId="0" fontId="12" fillId="0" borderId="15" xfId="0" applyFont="1" applyBorder="1" applyAlignment="1"/>
    <xf numFmtId="0" fontId="12" fillId="0" borderId="17" xfId="0" applyFont="1" applyBorder="1" applyAlignment="1"/>
    <xf numFmtId="180" fontId="12" fillId="0" borderId="13" xfId="0" applyNumberFormat="1" applyFont="1" applyBorder="1" applyAlignment="1"/>
    <xf numFmtId="180" fontId="12" fillId="0" borderId="14" xfId="0" applyNumberFormat="1" applyFont="1" applyBorder="1" applyAlignment="1"/>
    <xf numFmtId="180" fontId="12" fillId="0" borderId="15" xfId="0" applyNumberFormat="1" applyFont="1" applyBorder="1" applyAlignment="1"/>
    <xf numFmtId="180" fontId="12" fillId="0" borderId="17" xfId="0" applyNumberFormat="1" applyFont="1" applyBorder="1" applyAlignment="1"/>
    <xf numFmtId="180" fontId="12" fillId="0" borderId="16" xfId="0" applyNumberFormat="1" applyFont="1" applyBorder="1" applyAlignment="1"/>
    <xf numFmtId="180" fontId="12" fillId="0" borderId="18" xfId="0" applyNumberFormat="1" applyFont="1" applyBorder="1" applyAlignment="1"/>
    <xf numFmtId="0" fontId="8" fillId="0" borderId="13" xfId="0" applyFont="1" applyBorder="1" applyAlignment="1"/>
    <xf numFmtId="0" fontId="8" fillId="0" borderId="14" xfId="0" applyFont="1" applyBorder="1" applyAlignment="1"/>
    <xf numFmtId="0" fontId="8" fillId="0" borderId="15" xfId="0" applyFont="1" applyBorder="1" applyAlignment="1"/>
    <xf numFmtId="0" fontId="8" fillId="0" borderId="17" xfId="0" applyFont="1" applyBorder="1" applyAlignment="1"/>
    <xf numFmtId="0" fontId="8" fillId="0" borderId="16" xfId="0" applyFont="1" applyBorder="1" applyAlignment="1"/>
    <xf numFmtId="0" fontId="8" fillId="0" borderId="18" xfId="0" applyFont="1" applyBorder="1" applyAlignment="1"/>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11" xfId="0" applyFont="1" applyBorder="1" applyAlignment="1">
      <alignment horizontal="center" vertical="center" textRotation="255"/>
    </xf>
    <xf numFmtId="0" fontId="8" fillId="0" borderId="5" xfId="0" applyFont="1" applyBorder="1" applyAlignment="1">
      <alignment horizontal="center" vertical="center" textRotation="255"/>
    </xf>
    <xf numFmtId="57" fontId="12" fillId="0" borderId="1" xfId="0" applyNumberFormat="1" applyFont="1" applyBorder="1" applyAlignment="1">
      <alignment horizontal="center"/>
    </xf>
    <xf numFmtId="0" fontId="12" fillId="0" borderId="12" xfId="0" applyFont="1" applyBorder="1" applyAlignment="1">
      <alignment horizontal="center"/>
    </xf>
    <xf numFmtId="0" fontId="12" fillId="0" borderId="2" xfId="0" applyFont="1" applyBorder="1" applyAlignment="1">
      <alignment horizontal="center"/>
    </xf>
    <xf numFmtId="0" fontId="12" fillId="0" borderId="3" xfId="0" applyFont="1" applyBorder="1" applyAlignment="1"/>
    <xf numFmtId="179" fontId="12" fillId="0" borderId="13" xfId="0" applyNumberFormat="1" applyFont="1" applyBorder="1" applyAlignment="1"/>
    <xf numFmtId="179" fontId="12" fillId="0" borderId="14" xfId="0" applyNumberFormat="1" applyFont="1" applyBorder="1" applyAlignment="1"/>
    <xf numFmtId="179" fontId="12" fillId="0" borderId="15" xfId="0" applyNumberFormat="1" applyFont="1" applyBorder="1" applyAlignment="1"/>
    <xf numFmtId="178" fontId="12" fillId="0" borderId="6" xfId="0" applyNumberFormat="1" applyFont="1" applyBorder="1" applyAlignment="1"/>
    <xf numFmtId="178" fontId="12" fillId="0" borderId="0" xfId="0" applyNumberFormat="1" applyFont="1" applyBorder="1" applyAlignment="1"/>
    <xf numFmtId="178" fontId="12" fillId="0" borderId="7" xfId="0" applyNumberFormat="1" applyFont="1" applyBorder="1" applyAlignment="1"/>
    <xf numFmtId="0" fontId="12" fillId="0" borderId="0" xfId="0" applyFont="1" applyBorder="1" applyAlignment="1"/>
    <xf numFmtId="0" fontId="12" fillId="0" borderId="7" xfId="0" applyFont="1" applyBorder="1" applyAlignment="1"/>
    <xf numFmtId="179" fontId="12" fillId="0" borderId="13" xfId="1" applyNumberFormat="1" applyFont="1" applyBorder="1" applyAlignment="1"/>
    <xf numFmtId="179" fontId="12" fillId="0" borderId="14" xfId="1" applyNumberFormat="1" applyFont="1" applyBorder="1" applyAlignment="1"/>
    <xf numFmtId="179" fontId="12" fillId="0" borderId="15" xfId="1" applyNumberFormat="1" applyFont="1" applyBorder="1" applyAlignment="1"/>
    <xf numFmtId="178" fontId="12" fillId="0" borderId="3" xfId="1" applyNumberFormat="1" applyFont="1" applyBorder="1" applyAlignment="1"/>
    <xf numFmtId="178" fontId="12" fillId="0" borderId="3" xfId="0" applyNumberFormat="1" applyFont="1" applyBorder="1" applyAlignment="1"/>
    <xf numFmtId="177" fontId="12" fillId="0" borderId="3" xfId="1" applyNumberFormat="1" applyFont="1" applyBorder="1" applyAlignment="1"/>
    <xf numFmtId="178" fontId="8" fillId="0" borderId="13" xfId="0" applyNumberFormat="1" applyFont="1" applyBorder="1" applyAlignment="1">
      <alignment horizontal="right" vertical="center"/>
    </xf>
    <xf numFmtId="178" fontId="8" fillId="0" borderId="14" xfId="0" applyNumberFormat="1" applyFont="1" applyBorder="1" applyAlignment="1">
      <alignment horizontal="right" vertical="center"/>
    </xf>
    <xf numFmtId="178" fontId="8" fillId="0" borderId="15" xfId="0" applyNumberFormat="1" applyFont="1" applyBorder="1" applyAlignment="1">
      <alignment horizontal="right" vertical="center"/>
    </xf>
    <xf numFmtId="178" fontId="12" fillId="0" borderId="4" xfId="1" applyNumberFormat="1" applyFont="1" applyBorder="1" applyAlignment="1"/>
    <xf numFmtId="178" fontId="12" fillId="0" borderId="4" xfId="0" applyNumberFormat="1" applyFont="1" applyBorder="1" applyAlignment="1"/>
    <xf numFmtId="0" fontId="8" fillId="0" borderId="2" xfId="0" applyFont="1" applyBorder="1" applyAlignment="1">
      <alignment horizontal="center" vertical="center"/>
    </xf>
    <xf numFmtId="0" fontId="8" fillId="0" borderId="3" xfId="0" applyFont="1" applyBorder="1" applyAlignment="1"/>
    <xf numFmtId="38" fontId="12" fillId="0" borderId="3" xfId="0" applyNumberFormat="1" applyFont="1" applyBorder="1" applyAlignment="1"/>
    <xf numFmtId="0" fontId="12" fillId="0" borderId="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8" xfId="0" applyFont="1" applyBorder="1" applyAlignment="1">
      <alignment horizontal="center" vertical="center"/>
    </xf>
    <xf numFmtId="0" fontId="8" fillId="0" borderId="7" xfId="0" applyFont="1" applyBorder="1" applyAlignment="1">
      <alignment horizontal="center" vertical="center"/>
    </xf>
    <xf numFmtId="12" fontId="12" fillId="0" borderId="3" xfId="0" applyNumberFormat="1" applyFont="1" applyBorder="1" applyAlignment="1"/>
    <xf numFmtId="0" fontId="12" fillId="0" borderId="1" xfId="0" applyFont="1" applyBorder="1" applyAlignment="1">
      <alignment shrinkToFit="1"/>
    </xf>
    <xf numFmtId="0" fontId="12" fillId="0" borderId="12" xfId="0" applyFont="1" applyBorder="1" applyAlignment="1">
      <alignment shrinkToFit="1"/>
    </xf>
    <xf numFmtId="0" fontId="12" fillId="0" borderId="2" xfId="0" applyFont="1" applyBorder="1" applyAlignment="1">
      <alignment shrinkToFit="1"/>
    </xf>
    <xf numFmtId="0" fontId="12" fillId="0" borderId="3" xfId="0" applyFont="1" applyBorder="1" applyAlignment="1">
      <alignment wrapText="1"/>
    </xf>
    <xf numFmtId="12" fontId="12" fillId="0" borderId="13" xfId="0" applyNumberFormat="1" applyFont="1" applyBorder="1" applyAlignment="1"/>
    <xf numFmtId="12" fontId="12" fillId="0" borderId="14" xfId="0" applyNumberFormat="1" applyFont="1" applyBorder="1" applyAlignment="1"/>
    <xf numFmtId="12" fontId="12" fillId="0" borderId="15" xfId="0" applyNumberFormat="1" applyFont="1" applyBorder="1" applyAlignment="1"/>
    <xf numFmtId="12" fontId="12" fillId="0" borderId="17" xfId="0" applyNumberFormat="1" applyFont="1" applyBorder="1" applyAlignment="1"/>
    <xf numFmtId="12" fontId="12" fillId="0" borderId="16" xfId="0" applyNumberFormat="1" applyFont="1" applyBorder="1" applyAlignment="1"/>
    <xf numFmtId="12" fontId="12" fillId="0" borderId="18" xfId="0" applyNumberFormat="1" applyFont="1" applyBorder="1" applyAlignment="1"/>
    <xf numFmtId="38" fontId="12" fillId="0" borderId="13" xfId="1" applyFont="1" applyBorder="1" applyAlignment="1"/>
    <xf numFmtId="38" fontId="12" fillId="0" borderId="14" xfId="1" applyFont="1" applyBorder="1" applyAlignment="1"/>
    <xf numFmtId="38" fontId="12" fillId="0" borderId="15" xfId="1" applyFont="1" applyBorder="1" applyAlignment="1"/>
    <xf numFmtId="0" fontId="12" fillId="0" borderId="17" xfId="0" applyFont="1" applyBorder="1" applyAlignment="1">
      <alignment horizontal="center" wrapText="1"/>
    </xf>
    <xf numFmtId="0" fontId="12" fillId="0" borderId="18" xfId="0" applyFont="1" applyBorder="1" applyAlignment="1">
      <alignment horizontal="center" wrapText="1"/>
    </xf>
    <xf numFmtId="0" fontId="12" fillId="0" borderId="13" xfId="0" applyFont="1" applyBorder="1" applyAlignment="1"/>
    <xf numFmtId="0" fontId="8" fillId="0" borderId="14" xfId="0" applyFont="1" applyBorder="1" applyAlignment="1">
      <alignment horizontal="right" vertical="top"/>
    </xf>
    <xf numFmtId="0" fontId="8" fillId="0" borderId="13" xfId="0" applyFont="1" applyBorder="1" applyAlignment="1">
      <alignment vertical="top"/>
    </xf>
    <xf numFmtId="0" fontId="8" fillId="0" borderId="14" xfId="0" applyFont="1" applyBorder="1" applyAlignment="1">
      <alignment vertical="top"/>
    </xf>
    <xf numFmtId="0" fontId="8" fillId="0" borderId="15" xfId="0" applyFont="1" applyBorder="1" applyAlignment="1">
      <alignment vertical="top"/>
    </xf>
    <xf numFmtId="0" fontId="12" fillId="0" borderId="13" xfId="0" applyFont="1" applyBorder="1" applyAlignment="1">
      <alignment wrapText="1"/>
    </xf>
    <xf numFmtId="0" fontId="12" fillId="0" borderId="14" xfId="0" applyFont="1" applyBorder="1" applyAlignment="1">
      <alignment wrapText="1"/>
    </xf>
    <xf numFmtId="0" fontId="12" fillId="0" borderId="15" xfId="0" applyFont="1" applyBorder="1" applyAlignment="1">
      <alignment wrapText="1"/>
    </xf>
    <xf numFmtId="0" fontId="12" fillId="0" borderId="17" xfId="0" applyFont="1" applyBorder="1" applyAlignment="1">
      <alignment wrapText="1"/>
    </xf>
    <xf numFmtId="0" fontId="12" fillId="0" borderId="16" xfId="0" applyFont="1" applyBorder="1" applyAlignment="1">
      <alignment wrapText="1"/>
    </xf>
    <xf numFmtId="0" fontId="12" fillId="0" borderId="18" xfId="0" applyFont="1" applyBorder="1" applyAlignment="1">
      <alignment wrapText="1"/>
    </xf>
    <xf numFmtId="0" fontId="8" fillId="0" borderId="13" xfId="0" applyFont="1" applyBorder="1" applyAlignment="1">
      <alignment horizontal="center" wrapText="1"/>
    </xf>
    <xf numFmtId="0" fontId="8" fillId="0" borderId="15" xfId="0" applyFont="1" applyBorder="1" applyAlignment="1">
      <alignment horizontal="center" wrapText="1"/>
    </xf>
    <xf numFmtId="0" fontId="8" fillId="0" borderId="17" xfId="0" applyFont="1" applyBorder="1" applyAlignment="1">
      <alignment horizontal="center" wrapText="1"/>
    </xf>
    <xf numFmtId="0" fontId="8" fillId="0" borderId="18" xfId="0" applyFont="1" applyBorder="1" applyAlignment="1">
      <alignment horizontal="center" wrapText="1"/>
    </xf>
    <xf numFmtId="0" fontId="12" fillId="0" borderId="13" xfId="0" applyFont="1" applyBorder="1" applyAlignment="1">
      <alignment horizontal="center" wrapText="1"/>
    </xf>
    <xf numFmtId="0" fontId="12" fillId="0" borderId="15" xfId="0" applyFont="1" applyBorder="1" applyAlignment="1">
      <alignment horizontal="center" wrapText="1"/>
    </xf>
    <xf numFmtId="0" fontId="12" fillId="0" borderId="17" xfId="0" applyFont="1" applyBorder="1" applyAlignment="1">
      <alignment horizontal="center"/>
    </xf>
    <xf numFmtId="0" fontId="12" fillId="0" borderId="18" xfId="0" applyFont="1" applyBorder="1" applyAlignment="1">
      <alignment horizontal="center"/>
    </xf>
    <xf numFmtId="0" fontId="15" fillId="0" borderId="0" xfId="0" applyFont="1" applyAlignment="1">
      <alignment horizontal="center" vertical="center"/>
    </xf>
    <xf numFmtId="178" fontId="12" fillId="0" borderId="12" xfId="0" applyNumberFormat="1" applyFont="1" applyBorder="1">
      <alignment vertical="center"/>
    </xf>
    <xf numFmtId="0" fontId="12" fillId="0" borderId="12" xfId="0" applyFont="1" applyBorder="1">
      <alignment vertical="center"/>
    </xf>
    <xf numFmtId="0" fontId="12" fillId="0" borderId="2" xfId="0" applyFont="1" applyBorder="1">
      <alignment vertical="center"/>
    </xf>
    <xf numFmtId="178" fontId="12" fillId="0" borderId="1" xfId="0" applyNumberFormat="1" applyFont="1" applyBorder="1">
      <alignment vertical="center"/>
    </xf>
    <xf numFmtId="0" fontId="8" fillId="0" borderId="6" xfId="0" applyFont="1" applyBorder="1">
      <alignment vertical="center"/>
    </xf>
    <xf numFmtId="0" fontId="8" fillId="0" borderId="0" xfId="0" applyFont="1" applyBorder="1">
      <alignment vertical="center"/>
    </xf>
    <xf numFmtId="0" fontId="8" fillId="0" borderId="7" xfId="0" applyFont="1" applyBorder="1">
      <alignment vertical="center"/>
    </xf>
    <xf numFmtId="0" fontId="8" fillId="0" borderId="3" xfId="0" applyFont="1" applyBorder="1">
      <alignment vertical="center"/>
    </xf>
    <xf numFmtId="0" fontId="12" fillId="0" borderId="17" xfId="0" applyFont="1" applyBorder="1" applyAlignment="1">
      <alignment vertical="center" shrinkToFit="1"/>
    </xf>
    <xf numFmtId="0" fontId="12" fillId="0" borderId="16" xfId="0" applyFont="1" applyBorder="1" applyAlignment="1">
      <alignment vertical="center" shrinkToFit="1"/>
    </xf>
    <xf numFmtId="0" fontId="12" fillId="0" borderId="17" xfId="0" applyFont="1" applyBorder="1">
      <alignment vertical="center"/>
    </xf>
    <xf numFmtId="0" fontId="12" fillId="0" borderId="16" xfId="0" applyFont="1" applyBorder="1">
      <alignment vertical="center"/>
    </xf>
    <xf numFmtId="0" fontId="12" fillId="0" borderId="18" xfId="0" applyFont="1" applyBorder="1">
      <alignment vertical="center"/>
    </xf>
    <xf numFmtId="0" fontId="12" fillId="0" borderId="6" xfId="0" applyFont="1" applyBorder="1" applyAlignment="1">
      <alignment vertical="center" shrinkToFit="1"/>
    </xf>
    <xf numFmtId="0" fontId="12" fillId="0" borderId="0" xfId="0" applyFont="1" applyBorder="1" applyAlignment="1">
      <alignment vertical="center" shrinkToFit="1"/>
    </xf>
    <xf numFmtId="0" fontId="12" fillId="0" borderId="6" xfId="0" applyFont="1" applyBorder="1">
      <alignment vertical="center"/>
    </xf>
    <xf numFmtId="0" fontId="12" fillId="0" borderId="0" xfId="0" applyFont="1" applyBorder="1">
      <alignment vertical="center"/>
    </xf>
    <xf numFmtId="0" fontId="12" fillId="0" borderId="7" xfId="0" applyFont="1" applyBorder="1">
      <alignment vertical="center"/>
    </xf>
    <xf numFmtId="178" fontId="12" fillId="0" borderId="6" xfId="0" applyNumberFormat="1" applyFont="1" applyBorder="1">
      <alignment vertical="center"/>
    </xf>
    <xf numFmtId="178" fontId="12" fillId="0" borderId="0" xfId="0" applyNumberFormat="1" applyFont="1" applyBorder="1">
      <alignment vertical="center"/>
    </xf>
    <xf numFmtId="178" fontId="12" fillId="0" borderId="7" xfId="0" applyNumberFormat="1" applyFont="1" applyBorder="1">
      <alignment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12" fillId="0" borderId="7" xfId="0" applyFont="1" applyBorder="1" applyAlignment="1">
      <alignment horizontal="center" vertical="center"/>
    </xf>
    <xf numFmtId="0" fontId="12" fillId="0" borderId="13" xfId="0" applyFont="1" applyBorder="1" applyAlignment="1">
      <alignment vertical="center" shrinkToFit="1"/>
    </xf>
    <xf numFmtId="0" fontId="12" fillId="0" borderId="14" xfId="0" applyFont="1" applyBorder="1" applyAlignment="1">
      <alignment vertical="center" shrinkToFit="1"/>
    </xf>
    <xf numFmtId="0" fontId="12" fillId="0" borderId="15" xfId="0" applyFont="1" applyBorder="1" applyAlignment="1">
      <alignment vertical="center" shrinkToFit="1"/>
    </xf>
    <xf numFmtId="0" fontId="12" fillId="0" borderId="7" xfId="0" applyFont="1" applyBorder="1" applyAlignment="1">
      <alignment vertical="center" shrinkToFit="1"/>
    </xf>
    <xf numFmtId="0" fontId="12" fillId="0" borderId="18" xfId="0" applyFont="1" applyBorder="1" applyAlignment="1">
      <alignment vertical="center" shrinkToFit="1"/>
    </xf>
    <xf numFmtId="0" fontId="12" fillId="0" borderId="13" xfId="0" applyFont="1" applyBorder="1">
      <alignment vertical="center"/>
    </xf>
    <xf numFmtId="0" fontId="12" fillId="0" borderId="14" xfId="0" applyFont="1" applyBorder="1">
      <alignment vertical="center"/>
    </xf>
    <xf numFmtId="178" fontId="12" fillId="0" borderId="13" xfId="1" applyNumberFormat="1" applyFont="1" applyBorder="1">
      <alignment vertical="center"/>
    </xf>
    <xf numFmtId="178" fontId="12" fillId="0" borderId="14" xfId="1" applyNumberFormat="1" applyFont="1" applyBorder="1">
      <alignment vertical="center"/>
    </xf>
    <xf numFmtId="178" fontId="12" fillId="0" borderId="15" xfId="1" applyNumberFormat="1" applyFont="1" applyBorder="1">
      <alignment vertical="center"/>
    </xf>
    <xf numFmtId="0" fontId="8" fillId="0" borderId="1" xfId="0" applyFont="1" applyBorder="1">
      <alignment vertical="center"/>
    </xf>
    <xf numFmtId="0" fontId="8" fillId="0" borderId="12" xfId="0" applyFont="1" applyBorder="1">
      <alignment vertical="center"/>
    </xf>
    <xf numFmtId="0" fontId="8" fillId="0" borderId="2" xfId="0" applyFont="1" applyBorder="1">
      <alignmen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0</xdr:colOff>
      <xdr:row>9</xdr:row>
      <xdr:rowOff>0</xdr:rowOff>
    </xdr:from>
    <xdr:to>
      <xdr:col>16</xdr:col>
      <xdr:colOff>104775</xdr:colOff>
      <xdr:row>18</xdr:row>
      <xdr:rowOff>101413</xdr:rowOff>
    </xdr:to>
    <xdr:sp macro="" textlink="">
      <xdr:nvSpPr>
        <xdr:cNvPr id="3" name="テキスト ボックス 2"/>
        <xdr:cNvSpPr txBox="1"/>
      </xdr:nvSpPr>
      <xdr:spPr>
        <a:xfrm>
          <a:off x="7581900" y="1543050"/>
          <a:ext cx="4905375" cy="16920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a:t>
          </a:r>
          <a:endParaRPr kumimoji="1" lang="en-US" altLang="ja-JP" sz="1100"/>
        </a:p>
        <a:p>
          <a:r>
            <a:rPr kumimoji="1" lang="ja-JP" altLang="en-US" sz="1100"/>
            <a:t>公印を省略する場合の提出にあたっては、電子メールの利用による送受信に置き換えることを可能とするが、資料一式は基本的に１つのＰＤＦファイルに統合して提出し、メール本文中に当該行政文書を正式に提出する旨記載するとともに、担当部署名、担当者名、連絡先（電話番号及びメールアドレス）を記載すること。紙媒体による提出の場合は、当該行政文書を正式に提出する旨記載するとともに、担当部署名、担当者名、連絡先（電話番号及びメールアドレス）を記載した送付状等を添付するこ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13</xdr:row>
      <xdr:rowOff>0</xdr:rowOff>
    </xdr:from>
    <xdr:to>
      <xdr:col>12</xdr:col>
      <xdr:colOff>0</xdr:colOff>
      <xdr:row>14</xdr:row>
      <xdr:rowOff>0</xdr:rowOff>
    </xdr:to>
    <xdr:sp macro="" textlink="">
      <xdr:nvSpPr>
        <xdr:cNvPr id="10241" name="Line 1">
          <a:extLst>
            <a:ext uri="{FF2B5EF4-FFF2-40B4-BE49-F238E27FC236}">
              <a16:creationId xmlns:a16="http://schemas.microsoft.com/office/drawing/2014/main" id="{FAF61802-D5AC-40CB-9510-3ADFA9941428}"/>
            </a:ext>
          </a:extLst>
        </xdr:cNvPr>
        <xdr:cNvSpPr>
          <a:spLocks noChangeShapeType="1"/>
        </xdr:cNvSpPr>
      </xdr:nvSpPr>
      <xdr:spPr bwMode="auto">
        <a:xfrm>
          <a:off x="2000250" y="3352800"/>
          <a:ext cx="400050" cy="3810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13</xdr:row>
      <xdr:rowOff>0</xdr:rowOff>
    </xdr:from>
    <xdr:to>
      <xdr:col>14</xdr:col>
      <xdr:colOff>0</xdr:colOff>
      <xdr:row>14</xdr:row>
      <xdr:rowOff>0</xdr:rowOff>
    </xdr:to>
    <xdr:sp macro="" textlink="">
      <xdr:nvSpPr>
        <xdr:cNvPr id="10242" name="Line 2">
          <a:extLst>
            <a:ext uri="{FF2B5EF4-FFF2-40B4-BE49-F238E27FC236}">
              <a16:creationId xmlns:a16="http://schemas.microsoft.com/office/drawing/2014/main" id="{F9C6B1BF-6016-4099-85E6-015653434A7E}"/>
            </a:ext>
          </a:extLst>
        </xdr:cNvPr>
        <xdr:cNvSpPr>
          <a:spLocks noChangeShapeType="1"/>
        </xdr:cNvSpPr>
      </xdr:nvSpPr>
      <xdr:spPr bwMode="auto">
        <a:xfrm>
          <a:off x="2400300" y="3352800"/>
          <a:ext cx="400050" cy="3810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13</xdr:row>
      <xdr:rowOff>0</xdr:rowOff>
    </xdr:from>
    <xdr:to>
      <xdr:col>19</xdr:col>
      <xdr:colOff>0</xdr:colOff>
      <xdr:row>14</xdr:row>
      <xdr:rowOff>0</xdr:rowOff>
    </xdr:to>
    <xdr:sp macro="" textlink="">
      <xdr:nvSpPr>
        <xdr:cNvPr id="10243" name="Line 3">
          <a:extLst>
            <a:ext uri="{FF2B5EF4-FFF2-40B4-BE49-F238E27FC236}">
              <a16:creationId xmlns:a16="http://schemas.microsoft.com/office/drawing/2014/main" id="{45A6F819-B67E-4199-8C0D-9CFB732EEF6A}"/>
            </a:ext>
          </a:extLst>
        </xdr:cNvPr>
        <xdr:cNvSpPr>
          <a:spLocks noChangeShapeType="1"/>
        </xdr:cNvSpPr>
      </xdr:nvSpPr>
      <xdr:spPr bwMode="auto">
        <a:xfrm>
          <a:off x="3200400" y="3352800"/>
          <a:ext cx="600075" cy="3810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13</xdr:row>
      <xdr:rowOff>0</xdr:rowOff>
    </xdr:from>
    <xdr:to>
      <xdr:col>36</xdr:col>
      <xdr:colOff>0</xdr:colOff>
      <xdr:row>14</xdr:row>
      <xdr:rowOff>0</xdr:rowOff>
    </xdr:to>
    <xdr:sp macro="" textlink="">
      <xdr:nvSpPr>
        <xdr:cNvPr id="10244" name="Line 4">
          <a:extLst>
            <a:ext uri="{FF2B5EF4-FFF2-40B4-BE49-F238E27FC236}">
              <a16:creationId xmlns:a16="http://schemas.microsoft.com/office/drawing/2014/main" id="{CE86B306-86C1-45DE-BD6F-F06D8746EE92}"/>
            </a:ext>
          </a:extLst>
        </xdr:cNvPr>
        <xdr:cNvSpPr>
          <a:spLocks noChangeShapeType="1"/>
        </xdr:cNvSpPr>
      </xdr:nvSpPr>
      <xdr:spPr bwMode="auto">
        <a:xfrm>
          <a:off x="6600825" y="3352800"/>
          <a:ext cx="600075" cy="3810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14</xdr:row>
      <xdr:rowOff>9525</xdr:rowOff>
    </xdr:from>
    <xdr:to>
      <xdr:col>6</xdr:col>
      <xdr:colOff>0</xdr:colOff>
      <xdr:row>16</xdr:row>
      <xdr:rowOff>0</xdr:rowOff>
    </xdr:to>
    <xdr:sp macro="" textlink="">
      <xdr:nvSpPr>
        <xdr:cNvPr id="10245" name="Line 5">
          <a:extLst>
            <a:ext uri="{FF2B5EF4-FFF2-40B4-BE49-F238E27FC236}">
              <a16:creationId xmlns:a16="http://schemas.microsoft.com/office/drawing/2014/main" id="{87461F43-C683-4BC2-B9D1-399654B113A4}"/>
            </a:ext>
          </a:extLst>
        </xdr:cNvPr>
        <xdr:cNvSpPr>
          <a:spLocks noChangeShapeType="1"/>
        </xdr:cNvSpPr>
      </xdr:nvSpPr>
      <xdr:spPr bwMode="auto">
        <a:xfrm>
          <a:off x="9525" y="3743325"/>
          <a:ext cx="1190625" cy="3714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76199</xdr:colOff>
      <xdr:row>9</xdr:row>
      <xdr:rowOff>247649</xdr:rowOff>
    </xdr:from>
    <xdr:to>
      <xdr:col>18</xdr:col>
      <xdr:colOff>66674</xdr:colOff>
      <xdr:row>12</xdr:row>
      <xdr:rowOff>238125</xdr:rowOff>
    </xdr:to>
    <xdr:sp macro="" textlink="">
      <xdr:nvSpPr>
        <xdr:cNvPr id="7" name="AutoShape 8">
          <a:extLst>
            <a:ext uri="{FF2B5EF4-FFF2-40B4-BE49-F238E27FC236}">
              <a16:creationId xmlns:a16="http://schemas.microsoft.com/office/drawing/2014/main" id="{1694E135-E42F-4C7A-8B47-92C2D661A179}"/>
            </a:ext>
          </a:extLst>
        </xdr:cNvPr>
        <xdr:cNvSpPr>
          <a:spLocks noChangeArrowheads="1"/>
        </xdr:cNvSpPr>
      </xdr:nvSpPr>
      <xdr:spPr bwMode="auto">
        <a:xfrm>
          <a:off x="2476499" y="2076449"/>
          <a:ext cx="1190625" cy="1133476"/>
        </a:xfrm>
        <a:prstGeom prst="wedgeRectCallout">
          <a:avLst>
            <a:gd name="adj1" fmla="val 60977"/>
            <a:gd name="adj2" fmla="val -5451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この金額の千円未満切捨ての金額が学校別表2の「⑥事業に要した経費等(全事業イ)」の各施設区分ごとの工事費と同額になること</a:t>
          </a:r>
        </a:p>
      </xdr:txBody>
    </xdr:sp>
    <xdr:clientData/>
  </xdr:twoCellAnchor>
  <xdr:twoCellAnchor>
    <xdr:from>
      <xdr:col>11</xdr:col>
      <xdr:colOff>180974</xdr:colOff>
      <xdr:row>7</xdr:row>
      <xdr:rowOff>9525</xdr:rowOff>
    </xdr:from>
    <xdr:to>
      <xdr:col>24</xdr:col>
      <xdr:colOff>19050</xdr:colOff>
      <xdr:row>13</xdr:row>
      <xdr:rowOff>9525</xdr:rowOff>
    </xdr:to>
    <xdr:sp macro="" textlink="">
      <xdr:nvSpPr>
        <xdr:cNvPr id="8" name="AutoShape 9"/>
        <xdr:cNvSpPr>
          <a:spLocks noChangeArrowheads="1"/>
        </xdr:cNvSpPr>
      </xdr:nvSpPr>
      <xdr:spPr bwMode="auto">
        <a:xfrm>
          <a:off x="2381249" y="1457325"/>
          <a:ext cx="2438401" cy="1905000"/>
        </a:xfrm>
        <a:prstGeom prst="roundRect">
          <a:avLst>
            <a:gd name="adj" fmla="val 4667"/>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180975</xdr:colOff>
      <xdr:row>5</xdr:row>
      <xdr:rowOff>9525</xdr:rowOff>
    </xdr:from>
    <xdr:to>
      <xdr:col>40</xdr:col>
      <xdr:colOff>180975</xdr:colOff>
      <xdr:row>7</xdr:row>
      <xdr:rowOff>9525</xdr:rowOff>
    </xdr:to>
    <xdr:sp macro="" textlink="">
      <xdr:nvSpPr>
        <xdr:cNvPr id="9" name="AutoShape 10"/>
        <xdr:cNvSpPr>
          <a:spLocks noChangeArrowheads="1"/>
        </xdr:cNvSpPr>
      </xdr:nvSpPr>
      <xdr:spPr bwMode="auto">
        <a:xfrm>
          <a:off x="2381250" y="1076325"/>
          <a:ext cx="5800725" cy="381000"/>
        </a:xfrm>
        <a:prstGeom prst="roundRect">
          <a:avLst>
            <a:gd name="adj" fmla="val 16667"/>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85725</xdr:colOff>
      <xdr:row>47</xdr:row>
      <xdr:rowOff>66675</xdr:rowOff>
    </xdr:from>
    <xdr:to>
      <xdr:col>35</xdr:col>
      <xdr:colOff>47625</xdr:colOff>
      <xdr:row>50</xdr:row>
      <xdr:rowOff>9525</xdr:rowOff>
    </xdr:to>
    <xdr:sp macro="" textlink="">
      <xdr:nvSpPr>
        <xdr:cNvPr id="10" name="AutoShape 11">
          <a:extLst>
            <a:ext uri="{FF2B5EF4-FFF2-40B4-BE49-F238E27FC236}">
              <a16:creationId xmlns:a16="http://schemas.microsoft.com/office/drawing/2014/main" id="{878171A3-597D-40C6-9E61-D4DD50FF2280}"/>
            </a:ext>
          </a:extLst>
        </xdr:cNvPr>
        <xdr:cNvSpPr>
          <a:spLocks noChangeArrowheads="1"/>
        </xdr:cNvSpPr>
      </xdr:nvSpPr>
      <xdr:spPr bwMode="auto">
        <a:xfrm>
          <a:off x="5886450" y="11229975"/>
          <a:ext cx="1162050" cy="514350"/>
        </a:xfrm>
        <a:prstGeom prst="wedgeRectCallout">
          <a:avLst>
            <a:gd name="adj1" fmla="val 60667"/>
            <a:gd name="adj2" fmla="val -110606"/>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上段の全事業の工事費、事務費と同額になること</a:t>
          </a:r>
        </a:p>
      </xdr:txBody>
    </xdr:sp>
    <xdr:clientData/>
  </xdr:twoCellAnchor>
  <xdr:twoCellAnchor>
    <xdr:from>
      <xdr:col>36</xdr:col>
      <xdr:colOff>0</xdr:colOff>
      <xdr:row>43</xdr:row>
      <xdr:rowOff>0</xdr:rowOff>
    </xdr:from>
    <xdr:to>
      <xdr:col>40</xdr:col>
      <xdr:colOff>190500</xdr:colOff>
      <xdr:row>46</xdr:row>
      <xdr:rowOff>0</xdr:rowOff>
    </xdr:to>
    <xdr:sp macro="" textlink="">
      <xdr:nvSpPr>
        <xdr:cNvPr id="11" name="AutoShape 12"/>
        <xdr:cNvSpPr>
          <a:spLocks noChangeArrowheads="1"/>
        </xdr:cNvSpPr>
      </xdr:nvSpPr>
      <xdr:spPr bwMode="auto">
        <a:xfrm>
          <a:off x="7200900" y="10210800"/>
          <a:ext cx="990600" cy="762000"/>
        </a:xfrm>
        <a:prstGeom prst="roundRect">
          <a:avLst>
            <a:gd name="adj" fmla="val 1125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16</xdr:row>
      <xdr:rowOff>0</xdr:rowOff>
    </xdr:from>
    <xdr:to>
      <xdr:col>31</xdr:col>
      <xdr:colOff>19050</xdr:colOff>
      <xdr:row>17</xdr:row>
      <xdr:rowOff>0</xdr:rowOff>
    </xdr:to>
    <xdr:sp macro="" textlink="">
      <xdr:nvSpPr>
        <xdr:cNvPr id="12" name="AutoShape 14"/>
        <xdr:cNvSpPr>
          <a:spLocks noChangeArrowheads="1"/>
        </xdr:cNvSpPr>
      </xdr:nvSpPr>
      <xdr:spPr bwMode="auto">
        <a:xfrm>
          <a:off x="1200150" y="4114800"/>
          <a:ext cx="5019675" cy="381000"/>
        </a:xfrm>
        <a:prstGeom prst="roundRect">
          <a:avLst>
            <a:gd name="adj" fmla="val 16667"/>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200024</xdr:colOff>
      <xdr:row>17</xdr:row>
      <xdr:rowOff>219075</xdr:rowOff>
    </xdr:from>
    <xdr:to>
      <xdr:col>32</xdr:col>
      <xdr:colOff>123824</xdr:colOff>
      <xdr:row>18</xdr:row>
      <xdr:rowOff>180975</xdr:rowOff>
    </xdr:to>
    <xdr:sp macro="" textlink="">
      <xdr:nvSpPr>
        <xdr:cNvPr id="13" name="AutoShape 15">
          <a:extLst>
            <a:ext uri="{FF2B5EF4-FFF2-40B4-BE49-F238E27FC236}">
              <a16:creationId xmlns:a16="http://schemas.microsoft.com/office/drawing/2014/main" id="{02F80DA0-F1B6-4DBB-9A05-C38C431BB490}"/>
            </a:ext>
          </a:extLst>
        </xdr:cNvPr>
        <xdr:cNvSpPr>
          <a:spLocks noChangeArrowheads="1"/>
        </xdr:cNvSpPr>
      </xdr:nvSpPr>
      <xdr:spPr bwMode="auto">
        <a:xfrm>
          <a:off x="5200649" y="4714875"/>
          <a:ext cx="1323975" cy="342900"/>
        </a:xfrm>
        <a:prstGeom prst="wedgeRectCallout">
          <a:avLst>
            <a:gd name="adj1" fmla="val -62986"/>
            <a:gd name="adj2" fmla="val -10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税抜きの設計金額（予定価格）を記載</a:t>
          </a:r>
        </a:p>
      </xdr:txBody>
    </xdr:sp>
    <xdr:clientData/>
  </xdr:twoCellAnchor>
  <xdr:twoCellAnchor>
    <xdr:from>
      <xdr:col>30</xdr:col>
      <xdr:colOff>142875</xdr:colOff>
      <xdr:row>20</xdr:row>
      <xdr:rowOff>95250</xdr:rowOff>
    </xdr:from>
    <xdr:to>
      <xdr:col>37</xdr:col>
      <xdr:colOff>9525</xdr:colOff>
      <xdr:row>22</xdr:row>
      <xdr:rowOff>38100</xdr:rowOff>
    </xdr:to>
    <xdr:sp macro="" textlink="">
      <xdr:nvSpPr>
        <xdr:cNvPr id="14" name="AutoShape 17">
          <a:extLst>
            <a:ext uri="{FF2B5EF4-FFF2-40B4-BE49-F238E27FC236}">
              <a16:creationId xmlns:a16="http://schemas.microsoft.com/office/drawing/2014/main" id="{D8540E89-3722-45A6-8217-903F3FA2D5C8}"/>
            </a:ext>
          </a:extLst>
        </xdr:cNvPr>
        <xdr:cNvSpPr>
          <a:spLocks noChangeArrowheads="1"/>
        </xdr:cNvSpPr>
      </xdr:nvSpPr>
      <xdr:spPr bwMode="auto">
        <a:xfrm>
          <a:off x="6143625" y="5543550"/>
          <a:ext cx="1266825" cy="323850"/>
        </a:xfrm>
        <a:prstGeom prst="wedgeRectCallout">
          <a:avLst>
            <a:gd name="adj1" fmla="val -50750"/>
            <a:gd name="adj2" fmla="val 97060"/>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内訳を書式『Fの内訳』に記載すること</a:t>
          </a:r>
        </a:p>
      </xdr:txBody>
    </xdr:sp>
    <xdr:clientData/>
  </xdr:twoCellAnchor>
  <xdr:twoCellAnchor>
    <xdr:from>
      <xdr:col>31</xdr:col>
      <xdr:colOff>161925</xdr:colOff>
      <xdr:row>30</xdr:row>
      <xdr:rowOff>152400</xdr:rowOff>
    </xdr:from>
    <xdr:to>
      <xdr:col>39</xdr:col>
      <xdr:colOff>19050</xdr:colOff>
      <xdr:row>32</xdr:row>
      <xdr:rowOff>190500</xdr:rowOff>
    </xdr:to>
    <xdr:sp macro="" textlink="">
      <xdr:nvSpPr>
        <xdr:cNvPr id="15" name="AutoShape 18">
          <a:extLst>
            <a:ext uri="{FF2B5EF4-FFF2-40B4-BE49-F238E27FC236}">
              <a16:creationId xmlns:a16="http://schemas.microsoft.com/office/drawing/2014/main" id="{EF69A9C5-1B26-4A2A-8DB3-6991640B4B45}"/>
            </a:ext>
          </a:extLst>
        </xdr:cNvPr>
        <xdr:cNvSpPr>
          <a:spLocks noChangeArrowheads="1"/>
        </xdr:cNvSpPr>
      </xdr:nvSpPr>
      <xdr:spPr bwMode="auto">
        <a:xfrm>
          <a:off x="6362700" y="7696200"/>
          <a:ext cx="1457325" cy="419100"/>
        </a:xfrm>
        <a:prstGeom prst="wedgeRectCallout">
          <a:avLst>
            <a:gd name="adj1" fmla="val -64157"/>
            <a:gd name="adj2" fmla="val 102778"/>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　）内は税抜きの契約金額を記入すること</a:t>
          </a:r>
        </a:p>
      </xdr:txBody>
    </xdr:sp>
    <xdr:clientData/>
  </xdr:twoCellAnchor>
  <xdr:twoCellAnchor>
    <xdr:from>
      <xdr:col>6</xdr:col>
      <xdr:colOff>0</xdr:colOff>
      <xdr:row>33</xdr:row>
      <xdr:rowOff>9525</xdr:rowOff>
    </xdr:from>
    <xdr:to>
      <xdr:col>31</xdr:col>
      <xdr:colOff>19050</xdr:colOff>
      <xdr:row>34</xdr:row>
      <xdr:rowOff>0</xdr:rowOff>
    </xdr:to>
    <xdr:sp macro="" textlink="">
      <xdr:nvSpPr>
        <xdr:cNvPr id="16" name="AutoShape 19"/>
        <xdr:cNvSpPr>
          <a:spLocks noChangeArrowheads="1"/>
        </xdr:cNvSpPr>
      </xdr:nvSpPr>
      <xdr:spPr bwMode="auto">
        <a:xfrm>
          <a:off x="1200150" y="8315325"/>
          <a:ext cx="5019675" cy="180975"/>
        </a:xfrm>
        <a:prstGeom prst="roundRect">
          <a:avLst>
            <a:gd name="adj" fmla="val 16667"/>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41</xdr:row>
      <xdr:rowOff>19050</xdr:rowOff>
    </xdr:from>
    <xdr:to>
      <xdr:col>19</xdr:col>
      <xdr:colOff>19050</xdr:colOff>
      <xdr:row>51</xdr:row>
      <xdr:rowOff>180975</xdr:rowOff>
    </xdr:to>
    <xdr:sp macro="" textlink="">
      <xdr:nvSpPr>
        <xdr:cNvPr id="17" name="AutoShape 20"/>
        <xdr:cNvSpPr>
          <a:spLocks noChangeArrowheads="1"/>
        </xdr:cNvSpPr>
      </xdr:nvSpPr>
      <xdr:spPr bwMode="auto">
        <a:xfrm>
          <a:off x="0" y="9848850"/>
          <a:ext cx="3819525" cy="2257425"/>
        </a:xfrm>
        <a:prstGeom prst="roundRect">
          <a:avLst>
            <a:gd name="adj" fmla="val 2931"/>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161925</xdr:colOff>
      <xdr:row>38</xdr:row>
      <xdr:rowOff>47625</xdr:rowOff>
    </xdr:from>
    <xdr:to>
      <xdr:col>24</xdr:col>
      <xdr:colOff>190500</xdr:colOff>
      <xdr:row>40</xdr:row>
      <xdr:rowOff>180975</xdr:rowOff>
    </xdr:to>
    <xdr:sp macro="" textlink="">
      <xdr:nvSpPr>
        <xdr:cNvPr id="18" name="AutoShape 13">
          <a:extLst>
            <a:ext uri="{FF2B5EF4-FFF2-40B4-BE49-F238E27FC236}">
              <a16:creationId xmlns:a16="http://schemas.microsoft.com/office/drawing/2014/main" id="{D86000DE-BF39-48A9-9A08-433134D063DF}"/>
            </a:ext>
          </a:extLst>
        </xdr:cNvPr>
        <xdr:cNvSpPr>
          <a:spLocks noChangeArrowheads="1"/>
        </xdr:cNvSpPr>
      </xdr:nvSpPr>
      <xdr:spPr bwMode="auto">
        <a:xfrm>
          <a:off x="3362325" y="9305925"/>
          <a:ext cx="1628775" cy="514350"/>
        </a:xfrm>
        <a:prstGeom prst="wedgeRectCallout">
          <a:avLst>
            <a:gd name="adj1" fmla="val 49417"/>
            <a:gd name="adj2" fmla="val 8703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実際に要した事務費を記入</a:t>
          </a:r>
        </a:p>
        <a:p>
          <a:pPr algn="l" rtl="0">
            <a:lnSpc>
              <a:spcPts val="1100"/>
            </a:lnSpc>
            <a:defRPr sz="1000"/>
          </a:pPr>
          <a:r>
            <a:rPr lang="ja-JP" altLang="en-US" sz="900" b="0" i="0" u="none" strike="noStrike" baseline="0">
              <a:solidFill>
                <a:srgbClr val="000000"/>
              </a:solidFill>
              <a:latin typeface="ＭＳ Ｐゴシック"/>
              <a:ea typeface="ＭＳ Ｐゴシック"/>
            </a:rPr>
            <a:t>ここは工事費×1%でなくてよい</a:t>
          </a:r>
        </a:p>
        <a:p>
          <a:pPr algn="l" rtl="0">
            <a:lnSpc>
              <a:spcPts val="1000"/>
            </a:lnSpc>
            <a:defRPr sz="1000"/>
          </a:pPr>
          <a:r>
            <a:rPr lang="ja-JP" altLang="en-US" sz="900" b="0" i="0" u="none" strike="noStrike" baseline="0">
              <a:solidFill>
                <a:srgbClr val="000000"/>
              </a:solidFill>
              <a:latin typeface="ＭＳ Ｐゴシック"/>
              <a:ea typeface="ＭＳ Ｐゴシック"/>
            </a:rPr>
            <a:t>事務費内訳書を添付すること</a:t>
          </a:r>
        </a:p>
      </xdr:txBody>
    </xdr:sp>
    <xdr:clientData/>
  </xdr:twoCellAnchor>
  <xdr:twoCellAnchor>
    <xdr:from>
      <xdr:col>20</xdr:col>
      <xdr:colOff>76200</xdr:colOff>
      <xdr:row>47</xdr:row>
      <xdr:rowOff>57150</xdr:rowOff>
    </xdr:from>
    <xdr:to>
      <xdr:col>28</xdr:col>
      <xdr:colOff>85725</xdr:colOff>
      <xdr:row>49</xdr:row>
      <xdr:rowOff>0</xdr:rowOff>
    </xdr:to>
    <xdr:sp macro="" textlink="">
      <xdr:nvSpPr>
        <xdr:cNvPr id="19" name="AutoShape 21">
          <a:extLst>
            <a:ext uri="{FF2B5EF4-FFF2-40B4-BE49-F238E27FC236}">
              <a16:creationId xmlns:a16="http://schemas.microsoft.com/office/drawing/2014/main" id="{4EFD9175-0CDF-4D55-B7A2-7081E419E1BA}"/>
            </a:ext>
          </a:extLst>
        </xdr:cNvPr>
        <xdr:cNvSpPr>
          <a:spLocks noChangeArrowheads="1"/>
        </xdr:cNvSpPr>
      </xdr:nvSpPr>
      <xdr:spPr bwMode="auto">
        <a:xfrm>
          <a:off x="4076700" y="11220450"/>
          <a:ext cx="1609725" cy="323850"/>
        </a:xfrm>
        <a:prstGeom prst="wedgeRectCallout">
          <a:avLst>
            <a:gd name="adj1" fmla="val -67162"/>
            <a:gd name="adj2" fmla="val 47060"/>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この赤枠内は記入しないこと</a:t>
          </a:r>
        </a:p>
      </xdr:txBody>
    </xdr:sp>
    <xdr:clientData/>
  </xdr:twoCellAnchor>
  <xdr:twoCellAnchor>
    <xdr:from>
      <xdr:col>6</xdr:col>
      <xdr:colOff>0</xdr:colOff>
      <xdr:row>23</xdr:row>
      <xdr:rowOff>0</xdr:rowOff>
    </xdr:from>
    <xdr:to>
      <xdr:col>31</xdr:col>
      <xdr:colOff>27018</xdr:colOff>
      <xdr:row>25</xdr:row>
      <xdr:rowOff>0</xdr:rowOff>
    </xdr:to>
    <xdr:sp macro="" textlink="">
      <xdr:nvSpPr>
        <xdr:cNvPr id="20" name="AutoShape 16"/>
        <xdr:cNvSpPr>
          <a:spLocks noChangeArrowheads="1"/>
        </xdr:cNvSpPr>
      </xdr:nvSpPr>
      <xdr:spPr bwMode="auto">
        <a:xfrm>
          <a:off x="1200150" y="6019800"/>
          <a:ext cx="5027643" cy="381000"/>
        </a:xfrm>
        <a:prstGeom prst="roundRect">
          <a:avLst>
            <a:gd name="adj" fmla="val 16667"/>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190500</xdr:colOff>
      <xdr:row>38</xdr:row>
      <xdr:rowOff>142874</xdr:rowOff>
    </xdr:from>
    <xdr:to>
      <xdr:col>35</xdr:col>
      <xdr:colOff>47625</xdr:colOff>
      <xdr:row>40</xdr:row>
      <xdr:rowOff>152399</xdr:rowOff>
    </xdr:to>
    <xdr:sp macro="" textlink="">
      <xdr:nvSpPr>
        <xdr:cNvPr id="23" name="AutoShape 11">
          <a:extLst>
            <a:ext uri="{FF2B5EF4-FFF2-40B4-BE49-F238E27FC236}">
              <a16:creationId xmlns:a16="http://schemas.microsoft.com/office/drawing/2014/main" id="{878171A3-597D-40C6-9E61-D4DD50FF2280}"/>
            </a:ext>
          </a:extLst>
        </xdr:cNvPr>
        <xdr:cNvSpPr>
          <a:spLocks noChangeArrowheads="1"/>
        </xdr:cNvSpPr>
      </xdr:nvSpPr>
      <xdr:spPr bwMode="auto">
        <a:xfrm>
          <a:off x="5791200" y="9401174"/>
          <a:ext cx="1257300" cy="390525"/>
        </a:xfrm>
        <a:prstGeom prst="wedgeRectCallout">
          <a:avLst>
            <a:gd name="adj1" fmla="val 57699"/>
            <a:gd name="adj2" fmla="val 215455"/>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baseline="0">
              <a:effectLst/>
              <a:latin typeface="+mn-lt"/>
              <a:ea typeface="+mn-ea"/>
              <a:cs typeface="+mn-cs"/>
            </a:rPr>
            <a:t>事務費は</a:t>
          </a:r>
          <a:r>
            <a:rPr lang="ja-JP" altLang="ja-JP" sz="1000" b="0" i="0" baseline="0">
              <a:effectLst/>
              <a:latin typeface="+mn-lt"/>
              <a:ea typeface="+mn-ea"/>
              <a:cs typeface="+mn-cs"/>
            </a:rPr>
            <a:t>工事費×1%</a:t>
          </a:r>
          <a:r>
            <a:rPr lang="ja-JP" altLang="en-US" sz="1000" b="0" i="0" baseline="0">
              <a:effectLst/>
              <a:latin typeface="+mn-lt"/>
              <a:ea typeface="+mn-ea"/>
              <a:cs typeface="+mn-cs"/>
            </a:rPr>
            <a:t>とすること</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6</xdr:col>
      <xdr:colOff>1</xdr:colOff>
      <xdr:row>28</xdr:row>
      <xdr:rowOff>9525</xdr:rowOff>
    </xdr:from>
    <xdr:to>
      <xdr:col>11</xdr:col>
      <xdr:colOff>28576</xdr:colOff>
      <xdr:row>30</xdr:row>
      <xdr:rowOff>9525</xdr:rowOff>
    </xdr:to>
    <xdr:sp macro="" textlink="">
      <xdr:nvSpPr>
        <xdr:cNvPr id="24" name="AutoShape 16"/>
        <xdr:cNvSpPr>
          <a:spLocks noChangeArrowheads="1"/>
        </xdr:cNvSpPr>
      </xdr:nvSpPr>
      <xdr:spPr bwMode="auto">
        <a:xfrm>
          <a:off x="1200151" y="7172325"/>
          <a:ext cx="1028700" cy="381000"/>
        </a:xfrm>
        <a:prstGeom prst="roundRect">
          <a:avLst>
            <a:gd name="adj" fmla="val 16667"/>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28575</xdr:colOff>
      <xdr:row>28</xdr:row>
      <xdr:rowOff>9524</xdr:rowOff>
    </xdr:from>
    <xdr:to>
      <xdr:col>19</xdr:col>
      <xdr:colOff>171450</xdr:colOff>
      <xdr:row>32</xdr:row>
      <xdr:rowOff>123825</xdr:rowOff>
    </xdr:to>
    <xdr:sp macro="" textlink="">
      <xdr:nvSpPr>
        <xdr:cNvPr id="25" name="AutoShape 17">
          <a:extLst>
            <a:ext uri="{FF2B5EF4-FFF2-40B4-BE49-F238E27FC236}">
              <a16:creationId xmlns:a16="http://schemas.microsoft.com/office/drawing/2014/main" id="{D8540E89-3722-45A6-8217-903F3FA2D5C8}"/>
            </a:ext>
          </a:extLst>
        </xdr:cNvPr>
        <xdr:cNvSpPr>
          <a:spLocks noChangeArrowheads="1"/>
        </xdr:cNvSpPr>
      </xdr:nvSpPr>
      <xdr:spPr bwMode="auto">
        <a:xfrm>
          <a:off x="2428875" y="7172324"/>
          <a:ext cx="1543050" cy="876301"/>
        </a:xfrm>
        <a:prstGeom prst="wedgeRectCallout">
          <a:avLst>
            <a:gd name="adj1" fmla="val -69547"/>
            <a:gd name="adj2" fmla="val -2058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内訳明細書等に基づき明確に按分できる場合には直接入力としてもよい</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その場合、別途説明資料を添付すること</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0</xdr:colOff>
      <xdr:row>14</xdr:row>
      <xdr:rowOff>0</xdr:rowOff>
    </xdr:to>
    <xdr:sp macro="" textlink="">
      <xdr:nvSpPr>
        <xdr:cNvPr id="2" name="Line 1">
          <a:extLst>
            <a:ext uri="{FF2B5EF4-FFF2-40B4-BE49-F238E27FC236}">
              <a16:creationId xmlns:a16="http://schemas.microsoft.com/office/drawing/2014/main" id="{88C98D65-E39A-4F2B-BC15-58CD42934F51}"/>
            </a:ext>
          </a:extLst>
        </xdr:cNvPr>
        <xdr:cNvSpPr>
          <a:spLocks noChangeShapeType="1"/>
        </xdr:cNvSpPr>
      </xdr:nvSpPr>
      <xdr:spPr bwMode="auto">
        <a:xfrm>
          <a:off x="0" y="2628900"/>
          <a:ext cx="0" cy="2000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xdr:row>
      <xdr:rowOff>0</xdr:rowOff>
    </xdr:from>
    <xdr:to>
      <xdr:col>0</xdr:col>
      <xdr:colOff>0</xdr:colOff>
      <xdr:row>14</xdr:row>
      <xdr:rowOff>0</xdr:rowOff>
    </xdr:to>
    <xdr:sp macro="" textlink="">
      <xdr:nvSpPr>
        <xdr:cNvPr id="3" name="Line 2">
          <a:extLst>
            <a:ext uri="{FF2B5EF4-FFF2-40B4-BE49-F238E27FC236}">
              <a16:creationId xmlns:a16="http://schemas.microsoft.com/office/drawing/2014/main" id="{4B0FA042-5EF8-4DEB-B83B-C89A767812F6}"/>
            </a:ext>
          </a:extLst>
        </xdr:cNvPr>
        <xdr:cNvSpPr>
          <a:spLocks noChangeShapeType="1"/>
        </xdr:cNvSpPr>
      </xdr:nvSpPr>
      <xdr:spPr bwMode="auto">
        <a:xfrm>
          <a:off x="0" y="2628900"/>
          <a:ext cx="0" cy="2000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xdr:row>
      <xdr:rowOff>0</xdr:rowOff>
    </xdr:from>
    <xdr:to>
      <xdr:col>0</xdr:col>
      <xdr:colOff>0</xdr:colOff>
      <xdr:row>14</xdr:row>
      <xdr:rowOff>0</xdr:rowOff>
    </xdr:to>
    <xdr:sp macro="" textlink="">
      <xdr:nvSpPr>
        <xdr:cNvPr id="4" name="Line 3">
          <a:extLst>
            <a:ext uri="{FF2B5EF4-FFF2-40B4-BE49-F238E27FC236}">
              <a16:creationId xmlns:a16="http://schemas.microsoft.com/office/drawing/2014/main" id="{679FDE8C-BDFA-4AE3-84FA-A81D47FDFE73}"/>
            </a:ext>
          </a:extLst>
        </xdr:cNvPr>
        <xdr:cNvSpPr>
          <a:spLocks noChangeShapeType="1"/>
        </xdr:cNvSpPr>
      </xdr:nvSpPr>
      <xdr:spPr bwMode="auto">
        <a:xfrm>
          <a:off x="0" y="2628900"/>
          <a:ext cx="0" cy="2000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xdr:row>
      <xdr:rowOff>0</xdr:rowOff>
    </xdr:from>
    <xdr:to>
      <xdr:col>0</xdr:col>
      <xdr:colOff>0</xdr:colOff>
      <xdr:row>14</xdr:row>
      <xdr:rowOff>0</xdr:rowOff>
    </xdr:to>
    <xdr:sp macro="" textlink="">
      <xdr:nvSpPr>
        <xdr:cNvPr id="5" name="Line 4">
          <a:extLst>
            <a:ext uri="{FF2B5EF4-FFF2-40B4-BE49-F238E27FC236}">
              <a16:creationId xmlns:a16="http://schemas.microsoft.com/office/drawing/2014/main" id="{ED70A705-0503-4515-BA1A-FD16FF702B9D}"/>
            </a:ext>
          </a:extLst>
        </xdr:cNvPr>
        <xdr:cNvSpPr>
          <a:spLocks noChangeShapeType="1"/>
        </xdr:cNvSpPr>
      </xdr:nvSpPr>
      <xdr:spPr bwMode="auto">
        <a:xfrm>
          <a:off x="0" y="2628900"/>
          <a:ext cx="0" cy="2000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14</xdr:row>
      <xdr:rowOff>9525</xdr:rowOff>
    </xdr:from>
    <xdr:to>
      <xdr:col>0</xdr:col>
      <xdr:colOff>0</xdr:colOff>
      <xdr:row>16</xdr:row>
      <xdr:rowOff>0</xdr:rowOff>
    </xdr:to>
    <xdr:sp macro="" textlink="">
      <xdr:nvSpPr>
        <xdr:cNvPr id="6" name="Line 5">
          <a:extLst>
            <a:ext uri="{FF2B5EF4-FFF2-40B4-BE49-F238E27FC236}">
              <a16:creationId xmlns:a16="http://schemas.microsoft.com/office/drawing/2014/main" id="{DF6B5A2A-12D3-48D3-8706-1555B3779846}"/>
            </a:ext>
          </a:extLst>
        </xdr:cNvPr>
        <xdr:cNvSpPr>
          <a:spLocks noChangeShapeType="1"/>
        </xdr:cNvSpPr>
      </xdr:nvSpPr>
      <xdr:spPr bwMode="auto">
        <a:xfrm>
          <a:off x="0" y="2838450"/>
          <a:ext cx="0" cy="3905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0</xdr:colOff>
      <xdr:row>14</xdr:row>
      <xdr:rowOff>0</xdr:rowOff>
    </xdr:to>
    <xdr:sp macro="" textlink="">
      <xdr:nvSpPr>
        <xdr:cNvPr id="11265" name="Line 1">
          <a:extLst>
            <a:ext uri="{FF2B5EF4-FFF2-40B4-BE49-F238E27FC236}">
              <a16:creationId xmlns:a16="http://schemas.microsoft.com/office/drawing/2014/main" id="{88C98D65-E39A-4F2B-BC15-58CD42934F51}"/>
            </a:ext>
          </a:extLst>
        </xdr:cNvPr>
        <xdr:cNvSpPr>
          <a:spLocks noChangeShapeType="1"/>
        </xdr:cNvSpPr>
      </xdr:nvSpPr>
      <xdr:spPr bwMode="auto">
        <a:xfrm>
          <a:off x="0" y="2628900"/>
          <a:ext cx="0" cy="2000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xdr:row>
      <xdr:rowOff>0</xdr:rowOff>
    </xdr:from>
    <xdr:to>
      <xdr:col>0</xdr:col>
      <xdr:colOff>0</xdr:colOff>
      <xdr:row>14</xdr:row>
      <xdr:rowOff>0</xdr:rowOff>
    </xdr:to>
    <xdr:sp macro="" textlink="">
      <xdr:nvSpPr>
        <xdr:cNvPr id="11266" name="Line 2">
          <a:extLst>
            <a:ext uri="{FF2B5EF4-FFF2-40B4-BE49-F238E27FC236}">
              <a16:creationId xmlns:a16="http://schemas.microsoft.com/office/drawing/2014/main" id="{4B0FA042-5EF8-4DEB-B83B-C89A767812F6}"/>
            </a:ext>
          </a:extLst>
        </xdr:cNvPr>
        <xdr:cNvSpPr>
          <a:spLocks noChangeShapeType="1"/>
        </xdr:cNvSpPr>
      </xdr:nvSpPr>
      <xdr:spPr bwMode="auto">
        <a:xfrm>
          <a:off x="0" y="2628900"/>
          <a:ext cx="0" cy="2000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xdr:row>
      <xdr:rowOff>0</xdr:rowOff>
    </xdr:from>
    <xdr:to>
      <xdr:col>0</xdr:col>
      <xdr:colOff>0</xdr:colOff>
      <xdr:row>14</xdr:row>
      <xdr:rowOff>0</xdr:rowOff>
    </xdr:to>
    <xdr:sp macro="" textlink="">
      <xdr:nvSpPr>
        <xdr:cNvPr id="11267" name="Line 3">
          <a:extLst>
            <a:ext uri="{FF2B5EF4-FFF2-40B4-BE49-F238E27FC236}">
              <a16:creationId xmlns:a16="http://schemas.microsoft.com/office/drawing/2014/main" id="{679FDE8C-BDFA-4AE3-84FA-A81D47FDFE73}"/>
            </a:ext>
          </a:extLst>
        </xdr:cNvPr>
        <xdr:cNvSpPr>
          <a:spLocks noChangeShapeType="1"/>
        </xdr:cNvSpPr>
      </xdr:nvSpPr>
      <xdr:spPr bwMode="auto">
        <a:xfrm>
          <a:off x="0" y="2628900"/>
          <a:ext cx="0" cy="2000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xdr:row>
      <xdr:rowOff>0</xdr:rowOff>
    </xdr:from>
    <xdr:to>
      <xdr:col>0</xdr:col>
      <xdr:colOff>0</xdr:colOff>
      <xdr:row>14</xdr:row>
      <xdr:rowOff>0</xdr:rowOff>
    </xdr:to>
    <xdr:sp macro="" textlink="">
      <xdr:nvSpPr>
        <xdr:cNvPr id="11268" name="Line 4">
          <a:extLst>
            <a:ext uri="{FF2B5EF4-FFF2-40B4-BE49-F238E27FC236}">
              <a16:creationId xmlns:a16="http://schemas.microsoft.com/office/drawing/2014/main" id="{ED70A705-0503-4515-BA1A-FD16FF702B9D}"/>
            </a:ext>
          </a:extLst>
        </xdr:cNvPr>
        <xdr:cNvSpPr>
          <a:spLocks noChangeShapeType="1"/>
        </xdr:cNvSpPr>
      </xdr:nvSpPr>
      <xdr:spPr bwMode="auto">
        <a:xfrm>
          <a:off x="0" y="2628900"/>
          <a:ext cx="0" cy="2000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14</xdr:row>
      <xdr:rowOff>9525</xdr:rowOff>
    </xdr:from>
    <xdr:to>
      <xdr:col>0</xdr:col>
      <xdr:colOff>0</xdr:colOff>
      <xdr:row>16</xdr:row>
      <xdr:rowOff>0</xdr:rowOff>
    </xdr:to>
    <xdr:sp macro="" textlink="">
      <xdr:nvSpPr>
        <xdr:cNvPr id="11269" name="Line 5">
          <a:extLst>
            <a:ext uri="{FF2B5EF4-FFF2-40B4-BE49-F238E27FC236}">
              <a16:creationId xmlns:a16="http://schemas.microsoft.com/office/drawing/2014/main" id="{DF6B5A2A-12D3-48D3-8706-1555B3779846}"/>
            </a:ext>
          </a:extLst>
        </xdr:cNvPr>
        <xdr:cNvSpPr>
          <a:spLocks noChangeShapeType="1"/>
        </xdr:cNvSpPr>
      </xdr:nvSpPr>
      <xdr:spPr bwMode="auto">
        <a:xfrm>
          <a:off x="0" y="2838450"/>
          <a:ext cx="0" cy="3905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171450</xdr:colOff>
      <xdr:row>5</xdr:row>
      <xdr:rowOff>142875</xdr:rowOff>
    </xdr:from>
    <xdr:to>
      <xdr:col>25</xdr:col>
      <xdr:colOff>38100</xdr:colOff>
      <xdr:row>8</xdr:row>
      <xdr:rowOff>95250</xdr:rowOff>
    </xdr:to>
    <xdr:sp macro="" textlink="">
      <xdr:nvSpPr>
        <xdr:cNvPr id="7" name="AutoShape 17">
          <a:extLst>
            <a:ext uri="{FF2B5EF4-FFF2-40B4-BE49-F238E27FC236}">
              <a16:creationId xmlns:a16="http://schemas.microsoft.com/office/drawing/2014/main" id="{D8540E89-3722-45A6-8217-903F3FA2D5C8}"/>
            </a:ext>
          </a:extLst>
        </xdr:cNvPr>
        <xdr:cNvSpPr>
          <a:spLocks noChangeArrowheads="1"/>
        </xdr:cNvSpPr>
      </xdr:nvSpPr>
      <xdr:spPr bwMode="auto">
        <a:xfrm>
          <a:off x="3771900" y="1171575"/>
          <a:ext cx="1266825" cy="552450"/>
        </a:xfrm>
        <a:prstGeom prst="wedgeRectCallout">
          <a:avLst>
            <a:gd name="adj1" fmla="val -79321"/>
            <a:gd name="adj2" fmla="val -46855"/>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内訳明細書を添付し、どの部分かがわかるようにすること</a:t>
          </a:r>
        </a:p>
      </xdr:txBody>
    </xdr:sp>
    <xdr:clientData/>
  </xdr:twoCellAnchor>
  <xdr:twoCellAnchor>
    <xdr:from>
      <xdr:col>11</xdr:col>
      <xdr:colOff>152400</xdr:colOff>
      <xdr:row>2</xdr:row>
      <xdr:rowOff>190499</xdr:rowOff>
    </xdr:from>
    <xdr:to>
      <xdr:col>17</xdr:col>
      <xdr:colOff>47625</xdr:colOff>
      <xdr:row>18</xdr:row>
      <xdr:rowOff>47624</xdr:rowOff>
    </xdr:to>
    <xdr:sp macro="" textlink="">
      <xdr:nvSpPr>
        <xdr:cNvPr id="8" name="AutoShape 10"/>
        <xdr:cNvSpPr>
          <a:spLocks noChangeArrowheads="1"/>
        </xdr:cNvSpPr>
      </xdr:nvSpPr>
      <xdr:spPr bwMode="auto">
        <a:xfrm>
          <a:off x="2352675" y="619124"/>
          <a:ext cx="1095375" cy="3057525"/>
        </a:xfrm>
        <a:prstGeom prst="roundRect">
          <a:avLst>
            <a:gd name="adj" fmla="val 16667"/>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295275</xdr:colOff>
          <xdr:row>10</xdr:row>
          <xdr:rowOff>57150</xdr:rowOff>
        </xdr:from>
        <xdr:to>
          <xdr:col>11</xdr:col>
          <xdr:colOff>95250</xdr:colOff>
          <xdr:row>10</xdr:row>
          <xdr:rowOff>295275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10</xdr:row>
          <xdr:rowOff>57150</xdr:rowOff>
        </xdr:from>
        <xdr:to>
          <xdr:col>14</xdr:col>
          <xdr:colOff>95250</xdr:colOff>
          <xdr:row>10</xdr:row>
          <xdr:rowOff>295275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10</xdr:row>
          <xdr:rowOff>47625</xdr:rowOff>
        </xdr:from>
        <xdr:to>
          <xdr:col>7</xdr:col>
          <xdr:colOff>66675</xdr:colOff>
          <xdr:row>10</xdr:row>
          <xdr:rowOff>285750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10</xdr:row>
          <xdr:rowOff>47625</xdr:rowOff>
        </xdr:from>
        <xdr:to>
          <xdr:col>9</xdr:col>
          <xdr:colOff>66675</xdr:colOff>
          <xdr:row>10</xdr:row>
          <xdr:rowOff>285750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123825</xdr:colOff>
      <xdr:row>9</xdr:row>
      <xdr:rowOff>257175</xdr:rowOff>
    </xdr:from>
    <xdr:to>
      <xdr:col>10</xdr:col>
      <xdr:colOff>28575</xdr:colOff>
      <xdr:row>11</xdr:row>
      <xdr:rowOff>47625</xdr:rowOff>
    </xdr:to>
    <xdr:sp macro="" textlink="">
      <xdr:nvSpPr>
        <xdr:cNvPr id="12289" name="Oval 1">
          <a:extLst>
            <a:ext uri="{FF2B5EF4-FFF2-40B4-BE49-F238E27FC236}">
              <a16:creationId xmlns:a16="http://schemas.microsoft.com/office/drawing/2014/main" id="{51597A61-7A00-4D91-AD3B-FC6E21C2D2A1}"/>
            </a:ext>
          </a:extLst>
        </xdr:cNvPr>
        <xdr:cNvSpPr>
          <a:spLocks noChangeArrowheads="1"/>
        </xdr:cNvSpPr>
      </xdr:nvSpPr>
      <xdr:spPr bwMode="auto">
        <a:xfrm>
          <a:off x="3371850" y="2152650"/>
          <a:ext cx="3181350" cy="41910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oneCellAnchor>
    <xdr:from>
      <xdr:col>7</xdr:col>
      <xdr:colOff>495300</xdr:colOff>
      <xdr:row>1</xdr:row>
      <xdr:rowOff>76200</xdr:rowOff>
    </xdr:from>
    <xdr:ext cx="2339102" cy="392800"/>
    <xdr:sp macro="" textlink="">
      <xdr:nvSpPr>
        <xdr:cNvPr id="2" name="テキスト ボックス 1"/>
        <xdr:cNvSpPr txBox="1"/>
      </xdr:nvSpPr>
      <xdr:spPr>
        <a:xfrm>
          <a:off x="4562475" y="247650"/>
          <a:ext cx="2339102" cy="392800"/>
        </a:xfrm>
        <a:prstGeom prst="rect">
          <a:avLst/>
        </a:prstGeom>
        <a:solidFill>
          <a:schemeClr val="accent6">
            <a:lumMod val="40000"/>
            <a:lumOff val="6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a:t>
          </a:r>
          <a:r>
            <a:rPr kumimoji="1" lang="ja-JP" altLang="en-US" sz="1400"/>
            <a:t>今年度交付決定の場合</a:t>
          </a:r>
          <a:r>
            <a:rPr kumimoji="1" lang="en-US" altLang="ja-JP" sz="1400"/>
            <a:t>】</a:t>
          </a:r>
          <a:endParaRPr kumimoji="1" lang="ja-JP" altLang="en-US" sz="1400"/>
        </a:p>
      </xdr:txBody>
    </xdr:sp>
    <xdr:clientData/>
  </xdr:oneCellAnchor>
  <xdr:twoCellAnchor>
    <xdr:from>
      <xdr:col>11</xdr:col>
      <xdr:colOff>0</xdr:colOff>
      <xdr:row>20</xdr:row>
      <xdr:rowOff>0</xdr:rowOff>
    </xdr:from>
    <xdr:to>
      <xdr:col>13</xdr:col>
      <xdr:colOff>501463</xdr:colOff>
      <xdr:row>21</xdr:row>
      <xdr:rowOff>238126</xdr:rowOff>
    </xdr:to>
    <xdr:sp macro="" textlink="">
      <xdr:nvSpPr>
        <xdr:cNvPr id="5" name="AutoShape 25">
          <a:extLst>
            <a:ext uri="{FF2B5EF4-FFF2-40B4-BE49-F238E27FC236}">
              <a16:creationId xmlns:a16="http://schemas.microsoft.com/office/drawing/2014/main" id="{B4479F74-CC23-4DE1-9A84-E8B4102E3785}"/>
            </a:ext>
          </a:extLst>
        </xdr:cNvPr>
        <xdr:cNvSpPr>
          <a:spLocks noChangeArrowheads="1"/>
        </xdr:cNvSpPr>
      </xdr:nvSpPr>
      <xdr:spPr bwMode="auto">
        <a:xfrm>
          <a:off x="7343775" y="5438775"/>
          <a:ext cx="2139763" cy="581026"/>
        </a:xfrm>
        <a:prstGeom prst="wedgeRectCallout">
          <a:avLst>
            <a:gd name="adj1" fmla="val 64738"/>
            <a:gd name="adj2" fmla="val -62219"/>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en-US" altLang="ja-JP" sz="900" b="0" i="0" u="none" strike="noStrike" baseline="0">
              <a:solidFill>
                <a:srgbClr val="000000"/>
              </a:solidFill>
              <a:latin typeface="游ゴシック" panose="020B0400000000000000" pitchFamily="50" charset="-128"/>
              <a:ea typeface="游ゴシック" panose="020B0400000000000000" pitchFamily="50" charset="-128"/>
            </a:rPr>
            <a:t>D</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及び</a:t>
          </a:r>
          <a:r>
            <a:rPr lang="en-US" altLang="ja-JP" sz="900" b="0" i="0" u="none" strike="noStrike" baseline="0">
              <a:solidFill>
                <a:srgbClr val="000000"/>
              </a:solidFill>
              <a:latin typeface="游ゴシック" panose="020B0400000000000000" pitchFamily="50" charset="-128"/>
              <a:ea typeface="游ゴシック" panose="020B0400000000000000" pitchFamily="50" charset="-128"/>
            </a:rPr>
            <a:t>E</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学校の補助金事業は完成したが負担金分の事業が完成していないため”未完成”として報告</a:t>
          </a:r>
          <a:endParaRPr lang="en-US" altLang="ja-JP" sz="900" b="0" i="0" u="none" strike="noStrike" baseline="0">
            <a:solidFill>
              <a:srgbClr val="000000"/>
            </a:solidFill>
            <a:latin typeface="游ゴシック" panose="020B0400000000000000" pitchFamily="50" charset="-128"/>
            <a:ea typeface="游ゴシック" panose="020B0400000000000000" pitchFamily="50" charset="-128"/>
          </a:endParaRPr>
        </a:p>
      </xdr:txBody>
    </xdr:sp>
    <xdr:clientData/>
  </xdr:twoCellAnchor>
  <xdr:twoCellAnchor>
    <xdr:from>
      <xdr:col>13</xdr:col>
      <xdr:colOff>790576</xdr:colOff>
      <xdr:row>14</xdr:row>
      <xdr:rowOff>114300</xdr:rowOff>
    </xdr:from>
    <xdr:to>
      <xdr:col>16</xdr:col>
      <xdr:colOff>742950</xdr:colOff>
      <xdr:row>15</xdr:row>
      <xdr:rowOff>123825</xdr:rowOff>
    </xdr:to>
    <xdr:sp macro="" textlink="">
      <xdr:nvSpPr>
        <xdr:cNvPr id="6" name="AutoShape 25">
          <a:extLst>
            <a:ext uri="{FF2B5EF4-FFF2-40B4-BE49-F238E27FC236}">
              <a16:creationId xmlns:a16="http://schemas.microsoft.com/office/drawing/2014/main" id="{B4479F74-CC23-4DE1-9A84-E8B4102E3785}"/>
            </a:ext>
          </a:extLst>
        </xdr:cNvPr>
        <xdr:cNvSpPr>
          <a:spLocks noChangeArrowheads="1"/>
        </xdr:cNvSpPr>
      </xdr:nvSpPr>
      <xdr:spPr bwMode="auto">
        <a:xfrm>
          <a:off x="9772651" y="3667125"/>
          <a:ext cx="1609724" cy="352425"/>
        </a:xfrm>
        <a:prstGeom prst="wedgeRectCallout">
          <a:avLst>
            <a:gd name="adj1" fmla="val -41297"/>
            <a:gd name="adj2" fmla="val 105974"/>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sng" strike="noStrike" baseline="0">
              <a:solidFill>
                <a:srgbClr val="000000"/>
              </a:solidFill>
              <a:latin typeface="游ゴシック" panose="020B0400000000000000" pitchFamily="50" charset="-128"/>
              <a:ea typeface="游ゴシック" panose="020B0400000000000000" pitchFamily="50" charset="-128"/>
            </a:rPr>
            <a:t>プルダウンより選択</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。完成した事業は”完成”として報告。</a:t>
          </a:r>
          <a:endParaRPr lang="en-US" altLang="ja-JP" sz="900" b="0" i="0" u="none" strike="noStrike" baseline="0">
            <a:solidFill>
              <a:srgbClr val="000000"/>
            </a:solidFill>
            <a:latin typeface="游ゴシック" panose="020B0400000000000000" pitchFamily="50" charset="-128"/>
            <a:ea typeface="游ゴシック" panose="020B0400000000000000" pitchFamily="50" charset="-128"/>
          </a:endParaRPr>
        </a:p>
      </xdr:txBody>
    </xdr:sp>
    <xdr:clientData/>
  </xdr:twoCellAnchor>
  <xdr:twoCellAnchor>
    <xdr:from>
      <xdr:col>4</xdr:col>
      <xdr:colOff>28575</xdr:colOff>
      <xdr:row>8</xdr:row>
      <xdr:rowOff>371475</xdr:rowOff>
    </xdr:from>
    <xdr:to>
      <xdr:col>5</xdr:col>
      <xdr:colOff>735081</xdr:colOff>
      <xdr:row>9</xdr:row>
      <xdr:rowOff>202096</xdr:rowOff>
    </xdr:to>
    <xdr:sp macro="" textlink="">
      <xdr:nvSpPr>
        <xdr:cNvPr id="7" name="AutoShape 18">
          <a:extLst>
            <a:ext uri="{FF2B5EF4-FFF2-40B4-BE49-F238E27FC236}">
              <a16:creationId xmlns:a16="http://schemas.microsoft.com/office/drawing/2014/main" id="{C46ECFEB-6B39-41EE-A6D2-84A4448F77D0}"/>
            </a:ext>
          </a:extLst>
        </xdr:cNvPr>
        <xdr:cNvSpPr>
          <a:spLocks noChangeArrowheads="1"/>
        </xdr:cNvSpPr>
      </xdr:nvSpPr>
      <xdr:spPr bwMode="auto">
        <a:xfrm>
          <a:off x="2190750" y="1866900"/>
          <a:ext cx="973206" cy="230671"/>
        </a:xfrm>
        <a:prstGeom prst="wedgeRectCallout">
          <a:avLst>
            <a:gd name="adj1" fmla="val -37502"/>
            <a:gd name="adj2" fmla="val 8949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defRPr sz="1000"/>
          </a:pP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予算年度を記入</a:t>
          </a:r>
        </a:p>
      </xdr:txBody>
    </xdr:sp>
    <xdr:clientData/>
  </xdr:twoCellAnchor>
  <xdr:twoCellAnchor>
    <xdr:from>
      <xdr:col>14</xdr:col>
      <xdr:colOff>1</xdr:colOff>
      <xdr:row>15</xdr:row>
      <xdr:rowOff>171451</xdr:rowOff>
    </xdr:from>
    <xdr:to>
      <xdr:col>15</xdr:col>
      <xdr:colOff>266701</xdr:colOff>
      <xdr:row>20</xdr:row>
      <xdr:rowOff>28575</xdr:rowOff>
    </xdr:to>
    <xdr:sp macro="" textlink="">
      <xdr:nvSpPr>
        <xdr:cNvPr id="10" name="Oval 2">
          <a:extLst>
            <a:ext uri="{FF2B5EF4-FFF2-40B4-BE49-F238E27FC236}">
              <a16:creationId xmlns:a16="http://schemas.microsoft.com/office/drawing/2014/main" id="{F5A57A5F-FEC8-4061-A48A-EFF16CEECDEC}"/>
            </a:ext>
          </a:extLst>
        </xdr:cNvPr>
        <xdr:cNvSpPr>
          <a:spLocks noChangeArrowheads="1"/>
        </xdr:cNvSpPr>
      </xdr:nvSpPr>
      <xdr:spPr bwMode="auto">
        <a:xfrm>
          <a:off x="9801226" y="4067176"/>
          <a:ext cx="781050" cy="1400174"/>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10</xdr:col>
          <xdr:colOff>295275</xdr:colOff>
          <xdr:row>10</xdr:row>
          <xdr:rowOff>57150</xdr:rowOff>
        </xdr:from>
        <xdr:to>
          <xdr:col>11</xdr:col>
          <xdr:colOff>95250</xdr:colOff>
          <xdr:row>10</xdr:row>
          <xdr:rowOff>295275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10</xdr:row>
          <xdr:rowOff>57150</xdr:rowOff>
        </xdr:from>
        <xdr:to>
          <xdr:col>14</xdr:col>
          <xdr:colOff>95250</xdr:colOff>
          <xdr:row>10</xdr:row>
          <xdr:rowOff>295275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10</xdr:row>
          <xdr:rowOff>47625</xdr:rowOff>
        </xdr:from>
        <xdr:to>
          <xdr:col>7</xdr:col>
          <xdr:colOff>66675</xdr:colOff>
          <xdr:row>10</xdr:row>
          <xdr:rowOff>285750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10</xdr:row>
          <xdr:rowOff>47625</xdr:rowOff>
        </xdr:from>
        <xdr:to>
          <xdr:col>9</xdr:col>
          <xdr:colOff>66675</xdr:colOff>
          <xdr:row>10</xdr:row>
          <xdr:rowOff>285750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238125</xdr:colOff>
      <xdr:row>9</xdr:row>
      <xdr:rowOff>247650</xdr:rowOff>
    </xdr:from>
    <xdr:to>
      <xdr:col>16</xdr:col>
      <xdr:colOff>714375</xdr:colOff>
      <xdr:row>11</xdr:row>
      <xdr:rowOff>38100</xdr:rowOff>
    </xdr:to>
    <xdr:sp macro="" textlink="">
      <xdr:nvSpPr>
        <xdr:cNvPr id="19" name="Oval 1">
          <a:extLst>
            <a:ext uri="{FF2B5EF4-FFF2-40B4-BE49-F238E27FC236}">
              <a16:creationId xmlns:a16="http://schemas.microsoft.com/office/drawing/2014/main" id="{51597A61-7A00-4D91-AD3B-FC6E21C2D2A1}"/>
            </a:ext>
          </a:extLst>
        </xdr:cNvPr>
        <xdr:cNvSpPr>
          <a:spLocks noChangeArrowheads="1"/>
        </xdr:cNvSpPr>
      </xdr:nvSpPr>
      <xdr:spPr bwMode="auto">
        <a:xfrm>
          <a:off x="6762750" y="2143125"/>
          <a:ext cx="4591050" cy="41910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10</xdr:col>
      <xdr:colOff>28575</xdr:colOff>
      <xdr:row>8</xdr:row>
      <xdr:rowOff>381000</xdr:rowOff>
    </xdr:from>
    <xdr:to>
      <xdr:col>10</xdr:col>
      <xdr:colOff>762000</xdr:colOff>
      <xdr:row>9</xdr:row>
      <xdr:rowOff>211621</xdr:rowOff>
    </xdr:to>
    <xdr:sp macro="" textlink="">
      <xdr:nvSpPr>
        <xdr:cNvPr id="21" name="AutoShape 18">
          <a:extLst>
            <a:ext uri="{FF2B5EF4-FFF2-40B4-BE49-F238E27FC236}">
              <a16:creationId xmlns:a16="http://schemas.microsoft.com/office/drawing/2014/main" id="{C46ECFEB-6B39-41EE-A6D2-84A4448F77D0}"/>
            </a:ext>
          </a:extLst>
        </xdr:cNvPr>
        <xdr:cNvSpPr>
          <a:spLocks noChangeArrowheads="1"/>
        </xdr:cNvSpPr>
      </xdr:nvSpPr>
      <xdr:spPr bwMode="auto">
        <a:xfrm>
          <a:off x="6553200" y="1876425"/>
          <a:ext cx="733425" cy="230671"/>
        </a:xfrm>
        <a:prstGeom prst="wedgeRectCallout">
          <a:avLst>
            <a:gd name="adj1" fmla="val -37502"/>
            <a:gd name="adj2" fmla="val 8949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defRPr sz="1000"/>
          </a:pP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☑を付す</a:t>
          </a:r>
          <a:endParaRPr lang="en-US" altLang="ja-JP" sz="900" b="0" i="0" u="none" strike="noStrike" baseline="0">
            <a:solidFill>
              <a:srgbClr val="000000"/>
            </a:solidFill>
            <a:latin typeface="游ゴシック" panose="020B0400000000000000" pitchFamily="50" charset="-128"/>
            <a:ea typeface="游ゴシック" panose="020B0400000000000000" pitchFamily="50" charset="-128"/>
          </a:endParaRPr>
        </a:p>
      </xdr:txBody>
    </xdr:sp>
    <xdr:clientData/>
  </xdr:twoCellAnchor>
  <xdr:twoCellAnchor>
    <xdr:from>
      <xdr:col>6</xdr:col>
      <xdr:colOff>190500</xdr:colOff>
      <xdr:row>41</xdr:row>
      <xdr:rowOff>247649</xdr:rowOff>
    </xdr:from>
    <xdr:to>
      <xdr:col>10</xdr:col>
      <xdr:colOff>9525</xdr:colOff>
      <xdr:row>43</xdr:row>
      <xdr:rowOff>9524</xdr:rowOff>
    </xdr:to>
    <xdr:sp macro="" textlink="">
      <xdr:nvSpPr>
        <xdr:cNvPr id="14" name="Oval 1">
          <a:extLst>
            <a:ext uri="{FF2B5EF4-FFF2-40B4-BE49-F238E27FC236}">
              <a16:creationId xmlns:a16="http://schemas.microsoft.com/office/drawing/2014/main" id="{B608FE15-6B11-4396-A04D-116888AA8098}"/>
            </a:ext>
          </a:extLst>
        </xdr:cNvPr>
        <xdr:cNvSpPr>
          <a:spLocks noChangeArrowheads="1"/>
        </xdr:cNvSpPr>
      </xdr:nvSpPr>
      <xdr:spPr bwMode="auto">
        <a:xfrm>
          <a:off x="3438525" y="1714499"/>
          <a:ext cx="3095625" cy="1809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10</xdr:col>
      <xdr:colOff>276225</xdr:colOff>
      <xdr:row>41</xdr:row>
      <xdr:rowOff>247650</xdr:rowOff>
    </xdr:from>
    <xdr:to>
      <xdr:col>16</xdr:col>
      <xdr:colOff>285750</xdr:colOff>
      <xdr:row>43</xdr:row>
      <xdr:rowOff>38100</xdr:rowOff>
    </xdr:to>
    <xdr:sp macro="" textlink="">
      <xdr:nvSpPr>
        <xdr:cNvPr id="15" name="Oval 2">
          <a:extLst>
            <a:ext uri="{FF2B5EF4-FFF2-40B4-BE49-F238E27FC236}">
              <a16:creationId xmlns:a16="http://schemas.microsoft.com/office/drawing/2014/main" id="{F7D52F90-7EEF-47C9-BD43-7E00504773A4}"/>
            </a:ext>
          </a:extLst>
        </xdr:cNvPr>
        <xdr:cNvSpPr>
          <a:spLocks noChangeArrowheads="1"/>
        </xdr:cNvSpPr>
      </xdr:nvSpPr>
      <xdr:spPr bwMode="auto">
        <a:xfrm>
          <a:off x="6800850" y="1714500"/>
          <a:ext cx="4124325" cy="2095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oneCellAnchor>
    <xdr:from>
      <xdr:col>5</xdr:col>
      <xdr:colOff>381000</xdr:colOff>
      <xdr:row>33</xdr:row>
      <xdr:rowOff>9525</xdr:rowOff>
    </xdr:from>
    <xdr:ext cx="4852610" cy="993734"/>
    <xdr:sp macro="" textlink="">
      <xdr:nvSpPr>
        <xdr:cNvPr id="16" name="テキスト ボックス 15"/>
        <xdr:cNvSpPr txBox="1"/>
      </xdr:nvSpPr>
      <xdr:spPr>
        <a:xfrm>
          <a:off x="2809875" y="180975"/>
          <a:ext cx="4852610" cy="993734"/>
        </a:xfrm>
        <a:prstGeom prst="rect">
          <a:avLst/>
        </a:prstGeom>
        <a:solidFill>
          <a:schemeClr val="accent6">
            <a:lumMod val="40000"/>
            <a:lumOff val="6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a:t>
          </a:r>
          <a:r>
            <a:rPr kumimoji="1" lang="ja-JP" altLang="en-US" sz="1400"/>
            <a:t>過年度交付決定の場合</a:t>
          </a:r>
          <a:r>
            <a:rPr kumimoji="1" lang="en-US" altLang="ja-JP" sz="1400"/>
            <a:t>】</a:t>
          </a:r>
        </a:p>
        <a:p>
          <a:r>
            <a:rPr kumimoji="1" lang="ja-JP" altLang="en-US" sz="1400"/>
            <a:t>（前年度）Ｃ学校並びにＤ及びＥ学校の補助金事業が完了</a:t>
          </a:r>
          <a:endParaRPr kumimoji="1" lang="en-US" altLang="ja-JP" sz="1400"/>
        </a:p>
        <a:p>
          <a:r>
            <a:rPr kumimoji="1" lang="ja-JP" altLang="en-US" sz="1400"/>
            <a:t>（今年度）Ｄ学校の負担金事業が完了</a:t>
          </a:r>
        </a:p>
      </xdr:txBody>
    </xdr:sp>
    <xdr:clientData/>
  </xdr:oneCellAnchor>
  <xdr:twoCellAnchor>
    <xdr:from>
      <xdr:col>11</xdr:col>
      <xdr:colOff>0</xdr:colOff>
      <xdr:row>51</xdr:row>
      <xdr:rowOff>295275</xdr:rowOff>
    </xdr:from>
    <xdr:to>
      <xdr:col>16</xdr:col>
      <xdr:colOff>22973</xdr:colOff>
      <xdr:row>63</xdr:row>
      <xdr:rowOff>114300</xdr:rowOff>
    </xdr:to>
    <xdr:sp macro="" textlink="">
      <xdr:nvSpPr>
        <xdr:cNvPr id="17" name="AutoShape 25">
          <a:extLst>
            <a:ext uri="{FF2B5EF4-FFF2-40B4-BE49-F238E27FC236}">
              <a16:creationId xmlns:a16="http://schemas.microsoft.com/office/drawing/2014/main" id="{B4479F74-CC23-4DE1-9A84-E8B4102E3785}"/>
            </a:ext>
          </a:extLst>
        </xdr:cNvPr>
        <xdr:cNvSpPr>
          <a:spLocks noChangeArrowheads="1"/>
        </xdr:cNvSpPr>
      </xdr:nvSpPr>
      <xdr:spPr bwMode="auto">
        <a:xfrm>
          <a:off x="7343775" y="3429000"/>
          <a:ext cx="3318623" cy="2000250"/>
        </a:xfrm>
        <a:prstGeom prst="wedgeRectCallout">
          <a:avLst>
            <a:gd name="adj1" fmla="val 58473"/>
            <a:gd name="adj2" fmla="val -49301"/>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過年度に額の確定が済んでいる事業は（</a:t>
          </a:r>
          <a:r>
            <a:rPr lang="ja-JP" altLang="en-US" sz="900" b="1" i="0" u="none" strike="noStrike" baseline="0">
              <a:solidFill>
                <a:srgbClr val="000000"/>
              </a:solidFill>
              <a:latin typeface="游ゴシック" panose="020B0400000000000000" pitchFamily="50" charset="-128"/>
              <a:ea typeface="游ゴシック" panose="020B0400000000000000" pitchFamily="50" charset="-128"/>
            </a:rPr>
            <a:t>確定年度</a:t>
          </a:r>
          <a:r>
            <a:rPr lang="en-US" altLang="ja-JP" sz="900" b="1" i="0" u="none" strike="noStrike" baseline="0">
              <a:solidFill>
                <a:srgbClr val="000000"/>
              </a:solidFill>
              <a:latin typeface="游ゴシック" panose="020B0400000000000000" pitchFamily="50" charset="-128"/>
              <a:ea typeface="游ゴシック" panose="020B0400000000000000" pitchFamily="50" charset="-128"/>
            </a:rPr>
            <a:t>+</a:t>
          </a:r>
          <a:r>
            <a:rPr lang="ja-JP" altLang="en-US" sz="900" b="1" i="0" u="none" strike="noStrike" baseline="0">
              <a:solidFill>
                <a:srgbClr val="000000"/>
              </a:solidFill>
              <a:latin typeface="游ゴシック" panose="020B0400000000000000" pitchFamily="50" charset="-128"/>
              <a:ea typeface="游ゴシック" panose="020B0400000000000000" pitchFamily="50" charset="-128"/>
            </a:rPr>
            <a:t>完成</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）と記載すること。</a:t>
          </a:r>
          <a:endParaRPr lang="en-US" altLang="ja-JP" sz="900" b="0" i="0" u="none" strike="noStrike" baseline="0">
            <a:solidFill>
              <a:srgbClr val="000000"/>
            </a:solidFill>
            <a:latin typeface="游ゴシック" panose="020B0400000000000000" pitchFamily="50" charset="-128"/>
            <a:ea typeface="游ゴシック" panose="020B0400000000000000" pitchFamily="50" charset="-128"/>
          </a:endParaRPr>
        </a:p>
        <a:p>
          <a:pPr rtl="0"/>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また、１つの学校で負担金及び補助金の交付決定を受けている場合で、過年度にどちらかのみ完成している場合は</a:t>
          </a:r>
          <a:r>
            <a:rPr lang="ja-JP" altLang="ja-JP" sz="900" b="0" i="0" baseline="0">
              <a:effectLst/>
              <a:latin typeface="+mn-lt"/>
              <a:ea typeface="+mn-ea"/>
              <a:cs typeface="+mn-cs"/>
            </a:rPr>
            <a:t>（</a:t>
          </a:r>
          <a:r>
            <a:rPr lang="ja-JP" altLang="ja-JP" sz="900" b="1" i="0" baseline="0">
              <a:effectLst/>
              <a:latin typeface="+mn-lt"/>
              <a:ea typeface="+mn-ea"/>
              <a:cs typeface="+mn-cs"/>
            </a:rPr>
            <a:t>確定年度</a:t>
          </a:r>
          <a:r>
            <a:rPr lang="en-US" altLang="ja-JP" sz="900" b="1" i="0" baseline="0">
              <a:effectLst/>
              <a:latin typeface="+mn-lt"/>
              <a:ea typeface="+mn-ea"/>
              <a:cs typeface="+mn-cs"/>
            </a:rPr>
            <a:t>+</a:t>
          </a:r>
          <a:r>
            <a:rPr lang="ja-JP" altLang="ja-JP" sz="900" b="1" i="0" baseline="0">
              <a:effectLst/>
              <a:latin typeface="+mn-lt"/>
              <a:ea typeface="+mn-ea"/>
              <a:cs typeface="+mn-cs"/>
            </a:rPr>
            <a:t>予算区分</a:t>
          </a:r>
          <a:r>
            <a:rPr lang="en-US" altLang="ja-JP" sz="900" b="1" i="0" baseline="0">
              <a:effectLst/>
              <a:latin typeface="+mn-lt"/>
              <a:ea typeface="+mn-ea"/>
              <a:cs typeface="+mn-cs"/>
            </a:rPr>
            <a:t>+</a:t>
          </a:r>
          <a:r>
            <a:rPr lang="ja-JP" altLang="ja-JP" sz="900" b="1" i="0" baseline="0">
              <a:effectLst/>
              <a:latin typeface="+mn-lt"/>
              <a:ea typeface="+mn-ea"/>
              <a:cs typeface="+mn-cs"/>
            </a:rPr>
            <a:t>完成</a:t>
          </a:r>
          <a:r>
            <a:rPr lang="ja-JP" altLang="ja-JP" sz="900" b="0" i="0" baseline="0">
              <a:effectLst/>
              <a:latin typeface="+mn-lt"/>
              <a:ea typeface="+mn-ea"/>
              <a:cs typeface="+mn-cs"/>
            </a:rPr>
            <a:t>）</a:t>
          </a:r>
          <a:r>
            <a:rPr lang="ja-JP" altLang="en-US" sz="900" b="0" i="0" baseline="0">
              <a:effectLst/>
              <a:latin typeface="+mn-lt"/>
              <a:ea typeface="+mn-ea"/>
              <a:cs typeface="+mn-cs"/>
            </a:rPr>
            <a:t>と</a:t>
          </a:r>
          <a:r>
            <a:rPr lang="ja-JP" altLang="ja-JP" sz="900" b="0" i="0" baseline="0">
              <a:effectLst/>
              <a:latin typeface="+mn-lt"/>
              <a:ea typeface="+mn-ea"/>
              <a:cs typeface="+mn-cs"/>
            </a:rPr>
            <a:t>記載すること</a:t>
          </a:r>
          <a:r>
            <a:rPr lang="ja-JP" altLang="en-US" sz="900" b="0" i="0" baseline="0">
              <a:effectLst/>
              <a:latin typeface="+mn-lt"/>
              <a:ea typeface="+mn-ea"/>
              <a:cs typeface="+mn-cs"/>
            </a:rPr>
            <a:t>。</a:t>
          </a:r>
          <a:endParaRPr lang="en-US" altLang="ja-JP" sz="900" b="0" i="0" baseline="0">
            <a:effectLst/>
            <a:latin typeface="+mn-lt"/>
            <a:ea typeface="+mn-ea"/>
            <a:cs typeface="+mn-cs"/>
          </a:endParaRPr>
        </a:p>
        <a:p>
          <a:pPr rtl="0"/>
          <a:endParaRPr lang="en-US" altLang="ja-JP" sz="900" b="0" i="0" baseline="0">
            <a:effectLst/>
            <a:latin typeface="+mn-lt"/>
            <a:ea typeface="+mn-ea"/>
            <a:cs typeface="+mn-cs"/>
          </a:endParaRPr>
        </a:p>
        <a:p>
          <a:pPr rtl="0"/>
          <a:r>
            <a:rPr lang="en-US" altLang="ja-JP" sz="900" b="0" i="0" baseline="0">
              <a:effectLst/>
              <a:latin typeface="+mn-lt"/>
              <a:ea typeface="+mn-ea"/>
              <a:cs typeface="+mn-cs"/>
            </a:rPr>
            <a:t>&lt;C</a:t>
          </a:r>
          <a:r>
            <a:rPr lang="ja-JP" altLang="ja-JP" sz="900" b="0" i="0" baseline="0">
              <a:effectLst/>
              <a:latin typeface="+mn-lt"/>
              <a:ea typeface="+mn-ea"/>
              <a:cs typeface="+mn-cs"/>
            </a:rPr>
            <a:t>学校＞</a:t>
          </a:r>
          <a:endParaRPr lang="ja-JP" altLang="ja-JP" sz="900">
            <a:effectLst/>
          </a:endParaRPr>
        </a:p>
        <a:p>
          <a:pPr rtl="0"/>
          <a:r>
            <a:rPr lang="ja-JP" altLang="en-US" sz="900" b="0" i="0" baseline="0">
              <a:effectLst/>
              <a:latin typeface="+mn-lt"/>
              <a:ea typeface="+mn-ea"/>
              <a:cs typeface="+mn-cs"/>
            </a:rPr>
            <a:t>　</a:t>
          </a:r>
          <a:r>
            <a:rPr lang="ja-JP" altLang="ja-JP" sz="900" b="0" i="0" baseline="0">
              <a:effectLst/>
              <a:latin typeface="+mn-lt"/>
              <a:ea typeface="+mn-ea"/>
              <a:cs typeface="+mn-cs"/>
            </a:rPr>
            <a:t>昨年度完成しており、今回の実績報告対象</a:t>
          </a:r>
          <a:r>
            <a:rPr lang="ja-JP" altLang="en-US" sz="900" b="0" i="0" baseline="0">
              <a:effectLst/>
              <a:latin typeface="+mn-lt"/>
              <a:ea typeface="+mn-ea"/>
              <a:cs typeface="+mn-cs"/>
            </a:rPr>
            <a:t>外</a:t>
          </a:r>
          <a:endParaRPr lang="ja-JP" altLang="ja-JP" sz="900">
            <a:effectLst/>
          </a:endParaRPr>
        </a:p>
        <a:p>
          <a:pPr rtl="0"/>
          <a:r>
            <a:rPr lang="en-US" altLang="ja-JP" sz="900" b="0" i="0" baseline="0">
              <a:effectLst/>
              <a:latin typeface="+mn-lt"/>
              <a:ea typeface="+mn-ea"/>
              <a:cs typeface="+mn-cs"/>
            </a:rPr>
            <a:t>&lt;D</a:t>
          </a:r>
          <a:r>
            <a:rPr lang="ja-JP" altLang="ja-JP" sz="900" b="0" i="0" baseline="0">
              <a:effectLst/>
              <a:latin typeface="+mn-lt"/>
              <a:ea typeface="+mn-ea"/>
              <a:cs typeface="+mn-cs"/>
            </a:rPr>
            <a:t>学校</a:t>
          </a:r>
          <a:r>
            <a:rPr lang="en-US" altLang="ja-JP" sz="900" b="0" i="0" baseline="0">
              <a:effectLst/>
              <a:latin typeface="+mn-lt"/>
              <a:ea typeface="+mn-ea"/>
              <a:cs typeface="+mn-cs"/>
            </a:rPr>
            <a:t>&gt;</a:t>
          </a:r>
          <a:endParaRPr lang="ja-JP" altLang="ja-JP" sz="900">
            <a:effectLst/>
          </a:endParaRPr>
        </a:p>
        <a:p>
          <a:pPr rtl="0"/>
          <a:r>
            <a:rPr lang="ja-JP" altLang="en-US" sz="900" b="0" i="0" baseline="0">
              <a:effectLst/>
              <a:latin typeface="+mn-lt"/>
              <a:ea typeface="+mn-ea"/>
              <a:cs typeface="+mn-cs"/>
            </a:rPr>
            <a:t>　</a:t>
          </a:r>
          <a:r>
            <a:rPr lang="ja-JP" altLang="ja-JP" sz="900" b="0" i="0" baseline="0">
              <a:effectLst/>
              <a:latin typeface="+mn-lt"/>
              <a:ea typeface="+mn-ea"/>
              <a:cs typeface="+mn-cs"/>
            </a:rPr>
            <a:t>補助金事業が</a:t>
          </a:r>
          <a:r>
            <a:rPr lang="ja-JP" altLang="en-US" sz="900" b="0" i="0" baseline="0">
              <a:effectLst/>
              <a:latin typeface="+mn-lt"/>
              <a:ea typeface="+mn-ea"/>
              <a:cs typeface="+mn-cs"/>
            </a:rPr>
            <a:t>過</a:t>
          </a:r>
          <a:r>
            <a:rPr lang="ja-JP" altLang="ja-JP" sz="900" b="0" i="0" baseline="0">
              <a:effectLst/>
              <a:latin typeface="+mn-lt"/>
              <a:ea typeface="+mn-ea"/>
              <a:cs typeface="+mn-cs"/>
            </a:rPr>
            <a:t>年度</a:t>
          </a:r>
          <a:r>
            <a:rPr lang="ja-JP" altLang="en-US" sz="900" b="0" i="0" baseline="0">
              <a:effectLst/>
              <a:latin typeface="+mn-lt"/>
              <a:ea typeface="+mn-ea"/>
              <a:cs typeface="+mn-cs"/>
            </a:rPr>
            <a:t>に</a:t>
          </a:r>
          <a:r>
            <a:rPr lang="ja-JP" altLang="ja-JP" sz="900" b="0" i="0" baseline="0">
              <a:effectLst/>
              <a:latin typeface="+mn-lt"/>
              <a:ea typeface="+mn-ea"/>
              <a:cs typeface="+mn-cs"/>
            </a:rPr>
            <a:t>完成しており、</a:t>
          </a:r>
          <a:endParaRPr lang="en-US" altLang="ja-JP" sz="900" b="0" i="0" baseline="0">
            <a:effectLst/>
            <a:latin typeface="+mn-lt"/>
            <a:ea typeface="+mn-ea"/>
            <a:cs typeface="+mn-cs"/>
          </a:endParaRPr>
        </a:p>
        <a:p>
          <a:pPr rtl="0"/>
          <a:r>
            <a:rPr lang="ja-JP" altLang="en-US" sz="900" b="0" i="0" baseline="0">
              <a:effectLst/>
              <a:latin typeface="+mn-lt"/>
              <a:ea typeface="+mn-ea"/>
              <a:cs typeface="+mn-cs"/>
            </a:rPr>
            <a:t>　</a:t>
          </a:r>
          <a:r>
            <a:rPr lang="ja-JP" altLang="ja-JP" sz="900" b="0" i="0" baseline="0">
              <a:effectLst/>
              <a:latin typeface="+mn-lt"/>
              <a:ea typeface="+mn-ea"/>
              <a:cs typeface="+mn-cs"/>
            </a:rPr>
            <a:t>負担金事業が今回の実績報告</a:t>
          </a:r>
          <a:r>
            <a:rPr lang="ja-JP" altLang="en-US" sz="900" b="0" i="0" baseline="0">
              <a:effectLst/>
              <a:latin typeface="+mn-lt"/>
              <a:ea typeface="+mn-ea"/>
              <a:cs typeface="+mn-cs"/>
            </a:rPr>
            <a:t>の</a:t>
          </a:r>
          <a:r>
            <a:rPr lang="ja-JP" altLang="ja-JP" sz="900" b="0" i="0" baseline="0">
              <a:effectLst/>
              <a:latin typeface="+mn-lt"/>
              <a:ea typeface="+mn-ea"/>
              <a:cs typeface="+mn-cs"/>
            </a:rPr>
            <a:t>対象</a:t>
          </a:r>
          <a:endParaRPr lang="ja-JP" altLang="ja-JP" sz="900">
            <a:effectLst/>
          </a:endParaRPr>
        </a:p>
        <a:p>
          <a:pPr rtl="0" eaLnBrk="1" fontAlgn="auto" latinLnBrk="0" hangingPunct="1"/>
          <a:r>
            <a:rPr lang="en-US" altLang="ja-JP" sz="900" b="0" i="0" baseline="0">
              <a:effectLst/>
              <a:latin typeface="+mn-lt"/>
              <a:ea typeface="+mn-ea"/>
              <a:cs typeface="+mn-cs"/>
            </a:rPr>
            <a:t>&lt;E</a:t>
          </a:r>
          <a:r>
            <a:rPr lang="ja-JP" altLang="ja-JP" sz="900" b="0" i="0" baseline="0">
              <a:effectLst/>
              <a:latin typeface="+mn-lt"/>
              <a:ea typeface="+mn-ea"/>
              <a:cs typeface="+mn-cs"/>
            </a:rPr>
            <a:t>学校</a:t>
          </a:r>
          <a:r>
            <a:rPr lang="en-US" altLang="ja-JP" sz="900" b="0" i="0" baseline="0">
              <a:effectLst/>
              <a:latin typeface="+mn-lt"/>
              <a:ea typeface="+mn-ea"/>
              <a:cs typeface="+mn-cs"/>
            </a:rPr>
            <a:t>&gt;</a:t>
          </a:r>
          <a:endParaRPr lang="ja-JP" altLang="ja-JP" sz="900">
            <a:effectLst/>
          </a:endParaRPr>
        </a:p>
        <a:p>
          <a:pPr rtl="0"/>
          <a:r>
            <a:rPr lang="ja-JP" altLang="en-US" sz="900" b="0" i="0" baseline="0">
              <a:effectLst/>
              <a:latin typeface="+mn-lt"/>
              <a:ea typeface="+mn-ea"/>
              <a:cs typeface="+mn-cs"/>
            </a:rPr>
            <a:t>　</a:t>
          </a:r>
          <a:r>
            <a:rPr lang="ja-JP" altLang="ja-JP" sz="900" b="0" i="0" baseline="0">
              <a:effectLst/>
              <a:latin typeface="+mn-lt"/>
              <a:ea typeface="+mn-ea"/>
              <a:cs typeface="+mn-cs"/>
            </a:rPr>
            <a:t>補助金事業が</a:t>
          </a:r>
          <a:r>
            <a:rPr lang="ja-JP" altLang="en-US" sz="900" b="0" i="0" baseline="0">
              <a:effectLst/>
              <a:latin typeface="+mn-lt"/>
              <a:ea typeface="+mn-ea"/>
              <a:cs typeface="+mn-cs"/>
            </a:rPr>
            <a:t>過</a:t>
          </a:r>
          <a:r>
            <a:rPr lang="ja-JP" altLang="ja-JP" sz="900" b="0" i="0" baseline="0">
              <a:effectLst/>
              <a:latin typeface="+mn-lt"/>
              <a:ea typeface="+mn-ea"/>
              <a:cs typeface="+mn-cs"/>
            </a:rPr>
            <a:t>年度</a:t>
          </a:r>
          <a:r>
            <a:rPr lang="ja-JP" altLang="en-US" sz="900" b="0" i="0" baseline="0">
              <a:effectLst/>
              <a:latin typeface="+mn-lt"/>
              <a:ea typeface="+mn-ea"/>
              <a:cs typeface="+mn-cs"/>
            </a:rPr>
            <a:t>に</a:t>
          </a:r>
          <a:r>
            <a:rPr lang="ja-JP" altLang="ja-JP" sz="900" b="0" i="0" baseline="0">
              <a:effectLst/>
              <a:latin typeface="+mn-lt"/>
              <a:ea typeface="+mn-ea"/>
              <a:cs typeface="+mn-cs"/>
            </a:rPr>
            <a:t>完成しており、</a:t>
          </a:r>
          <a:endParaRPr lang="en-US" altLang="ja-JP" sz="900" b="0" i="0" baseline="0">
            <a:effectLst/>
            <a:latin typeface="+mn-lt"/>
            <a:ea typeface="+mn-ea"/>
            <a:cs typeface="+mn-cs"/>
          </a:endParaRPr>
        </a:p>
        <a:p>
          <a:pPr rtl="0"/>
          <a:r>
            <a:rPr lang="ja-JP" altLang="en-US" sz="900" b="0" i="0" baseline="0">
              <a:effectLst/>
              <a:latin typeface="+mn-lt"/>
              <a:ea typeface="+mn-ea"/>
              <a:cs typeface="+mn-cs"/>
            </a:rPr>
            <a:t>　</a:t>
          </a:r>
          <a:r>
            <a:rPr lang="ja-JP" altLang="ja-JP" sz="900" b="0" i="0" baseline="0">
              <a:effectLst/>
              <a:latin typeface="+mn-lt"/>
              <a:ea typeface="+mn-ea"/>
              <a:cs typeface="+mn-cs"/>
            </a:rPr>
            <a:t>負担金事業は未完成で</a:t>
          </a:r>
          <a:r>
            <a:rPr lang="ja-JP" altLang="en-US" sz="900" b="0" i="0" baseline="0">
              <a:effectLst/>
              <a:latin typeface="+mn-lt"/>
              <a:ea typeface="+mn-ea"/>
              <a:cs typeface="+mn-cs"/>
            </a:rPr>
            <a:t>あり、</a:t>
          </a:r>
          <a:r>
            <a:rPr lang="ja-JP" altLang="ja-JP" sz="900" b="0" i="0" baseline="0">
              <a:effectLst/>
              <a:latin typeface="+mn-lt"/>
              <a:ea typeface="+mn-ea"/>
              <a:cs typeface="+mn-cs"/>
            </a:rPr>
            <a:t>実績報告</a:t>
          </a:r>
          <a:r>
            <a:rPr lang="ja-JP" altLang="en-US" sz="900" b="0" i="0" baseline="0">
              <a:effectLst/>
              <a:latin typeface="+mn-lt"/>
              <a:ea typeface="+mn-ea"/>
              <a:cs typeface="+mn-cs"/>
            </a:rPr>
            <a:t>の</a:t>
          </a:r>
          <a:r>
            <a:rPr lang="ja-JP" altLang="ja-JP" sz="900" b="0" i="0" baseline="0">
              <a:effectLst/>
              <a:latin typeface="+mn-lt"/>
              <a:ea typeface="+mn-ea"/>
              <a:cs typeface="+mn-cs"/>
            </a:rPr>
            <a:t>対象ではない</a:t>
          </a:r>
          <a:endParaRPr lang="ja-JP" altLang="ja-JP" sz="900">
            <a:effectLst/>
          </a:endParaRPr>
        </a:p>
      </xdr:txBody>
    </xdr:sp>
    <xdr:clientData/>
  </xdr:twoCellAnchor>
  <xdr:twoCellAnchor>
    <xdr:from>
      <xdr:col>4</xdr:col>
      <xdr:colOff>76200</xdr:colOff>
      <xdr:row>41</xdr:row>
      <xdr:rowOff>9525</xdr:rowOff>
    </xdr:from>
    <xdr:to>
      <xdr:col>5</xdr:col>
      <xdr:colOff>782706</xdr:colOff>
      <xdr:row>41</xdr:row>
      <xdr:rowOff>240196</xdr:rowOff>
    </xdr:to>
    <xdr:sp macro="" textlink="">
      <xdr:nvSpPr>
        <xdr:cNvPr id="18" name="AutoShape 18">
          <a:extLst>
            <a:ext uri="{FF2B5EF4-FFF2-40B4-BE49-F238E27FC236}">
              <a16:creationId xmlns:a16="http://schemas.microsoft.com/office/drawing/2014/main" id="{C46ECFEB-6B39-41EE-A6D2-84A4448F77D0}"/>
            </a:ext>
          </a:extLst>
        </xdr:cNvPr>
        <xdr:cNvSpPr>
          <a:spLocks noChangeArrowheads="1"/>
        </xdr:cNvSpPr>
      </xdr:nvSpPr>
      <xdr:spPr bwMode="auto">
        <a:xfrm>
          <a:off x="2238375" y="1552575"/>
          <a:ext cx="973206" cy="163996"/>
        </a:xfrm>
        <a:prstGeom prst="wedgeRectCallout">
          <a:avLst>
            <a:gd name="adj1" fmla="val -37502"/>
            <a:gd name="adj2" fmla="val 8949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defRPr sz="1000"/>
          </a:pP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予算年度を記入</a:t>
          </a:r>
        </a:p>
      </xdr:txBody>
    </xdr:sp>
    <xdr:clientData/>
  </xdr:twoCellAnchor>
  <mc:AlternateContent xmlns:mc="http://schemas.openxmlformats.org/markup-compatibility/2006">
    <mc:Choice xmlns:a14="http://schemas.microsoft.com/office/drawing/2010/main" Requires="a14">
      <xdr:twoCellAnchor editAs="oneCell">
        <xdr:from>
          <xdr:col>10</xdr:col>
          <xdr:colOff>295275</xdr:colOff>
          <xdr:row>42</xdr:row>
          <xdr:rowOff>57150</xdr:rowOff>
        </xdr:from>
        <xdr:to>
          <xdr:col>11</xdr:col>
          <xdr:colOff>95250</xdr:colOff>
          <xdr:row>42</xdr:row>
          <xdr:rowOff>295275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42</xdr:row>
          <xdr:rowOff>57150</xdr:rowOff>
        </xdr:from>
        <xdr:to>
          <xdr:col>14</xdr:col>
          <xdr:colOff>95250</xdr:colOff>
          <xdr:row>42</xdr:row>
          <xdr:rowOff>295275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42</xdr:row>
          <xdr:rowOff>47625</xdr:rowOff>
        </xdr:from>
        <xdr:to>
          <xdr:col>7</xdr:col>
          <xdr:colOff>142875</xdr:colOff>
          <xdr:row>42</xdr:row>
          <xdr:rowOff>285750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42</xdr:row>
          <xdr:rowOff>47625</xdr:rowOff>
        </xdr:from>
        <xdr:to>
          <xdr:col>9</xdr:col>
          <xdr:colOff>66675</xdr:colOff>
          <xdr:row>42</xdr:row>
          <xdr:rowOff>285750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9525</xdr:colOff>
      <xdr:row>40</xdr:row>
      <xdr:rowOff>390525</xdr:rowOff>
    </xdr:from>
    <xdr:to>
      <xdr:col>10</xdr:col>
      <xdr:colOff>742950</xdr:colOff>
      <xdr:row>41</xdr:row>
      <xdr:rowOff>221146</xdr:rowOff>
    </xdr:to>
    <xdr:sp macro="" textlink="">
      <xdr:nvSpPr>
        <xdr:cNvPr id="23" name="AutoShape 18">
          <a:extLst>
            <a:ext uri="{FF2B5EF4-FFF2-40B4-BE49-F238E27FC236}">
              <a16:creationId xmlns:a16="http://schemas.microsoft.com/office/drawing/2014/main" id="{C46ECFEB-6B39-41EE-A6D2-84A4448F77D0}"/>
            </a:ext>
          </a:extLst>
        </xdr:cNvPr>
        <xdr:cNvSpPr>
          <a:spLocks noChangeArrowheads="1"/>
        </xdr:cNvSpPr>
      </xdr:nvSpPr>
      <xdr:spPr bwMode="auto">
        <a:xfrm>
          <a:off x="6534150" y="1543050"/>
          <a:ext cx="733425" cy="173521"/>
        </a:xfrm>
        <a:prstGeom prst="wedgeRectCallout">
          <a:avLst>
            <a:gd name="adj1" fmla="val -37502"/>
            <a:gd name="adj2" fmla="val 8949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defRPr sz="1000"/>
          </a:pP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☑を付す</a:t>
          </a:r>
          <a:endParaRPr lang="en-US" altLang="ja-JP" sz="900" b="0" i="0" u="none" strike="noStrike" baseline="0">
            <a:solidFill>
              <a:srgbClr val="000000"/>
            </a:solidFill>
            <a:latin typeface="游ゴシック" panose="020B0400000000000000" pitchFamily="50" charset="-128"/>
            <a:ea typeface="游ゴシック" panose="020B0400000000000000" pitchFamily="50" charset="-128"/>
          </a:endParaRPr>
        </a:p>
      </xdr:txBody>
    </xdr:sp>
    <xdr:clientData/>
  </xdr:twoCellAnchor>
  <xdr:twoCellAnchor>
    <xdr:from>
      <xdr:col>14</xdr:col>
      <xdr:colOff>161925</xdr:colOff>
      <xdr:row>45</xdr:row>
      <xdr:rowOff>295275</xdr:rowOff>
    </xdr:from>
    <xdr:to>
      <xdr:col>17</xdr:col>
      <xdr:colOff>152399</xdr:colOff>
      <xdr:row>46</xdr:row>
      <xdr:rowOff>304800</xdr:rowOff>
    </xdr:to>
    <xdr:sp macro="" textlink="">
      <xdr:nvSpPr>
        <xdr:cNvPr id="24" name="AutoShape 25">
          <a:extLst>
            <a:ext uri="{FF2B5EF4-FFF2-40B4-BE49-F238E27FC236}">
              <a16:creationId xmlns:a16="http://schemas.microsoft.com/office/drawing/2014/main" id="{B4479F74-CC23-4DE1-9A84-E8B4102E3785}"/>
            </a:ext>
          </a:extLst>
        </xdr:cNvPr>
        <xdr:cNvSpPr>
          <a:spLocks noChangeArrowheads="1"/>
        </xdr:cNvSpPr>
      </xdr:nvSpPr>
      <xdr:spPr bwMode="auto">
        <a:xfrm>
          <a:off x="9963150" y="2400300"/>
          <a:ext cx="1609724" cy="171450"/>
        </a:xfrm>
        <a:prstGeom prst="wedgeRectCallout">
          <a:avLst>
            <a:gd name="adj1" fmla="val -41297"/>
            <a:gd name="adj2" fmla="val 105974"/>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sng" strike="noStrike" baseline="0">
              <a:solidFill>
                <a:srgbClr val="000000"/>
              </a:solidFill>
              <a:latin typeface="游ゴシック" panose="020B0400000000000000" pitchFamily="50" charset="-128"/>
              <a:ea typeface="游ゴシック" panose="020B0400000000000000" pitchFamily="50" charset="-128"/>
            </a:rPr>
            <a:t>プルダウンより選択</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。完成した事業は”完成”として報告。</a:t>
          </a:r>
          <a:endParaRPr lang="en-US" altLang="ja-JP" sz="900" b="0" i="0" u="none" strike="noStrike" baseline="0">
            <a:solidFill>
              <a:srgbClr val="000000"/>
            </a:solidFill>
            <a:latin typeface="游ゴシック" panose="020B0400000000000000" pitchFamily="50" charset="-128"/>
            <a:ea typeface="游ゴシック" panose="020B0400000000000000" pitchFamily="50" charset="-128"/>
          </a:endParaRPr>
        </a:p>
      </xdr:txBody>
    </xdr:sp>
    <xdr:clientData/>
  </xdr:twoCellAnchor>
  <xdr:twoCellAnchor>
    <xdr:from>
      <xdr:col>13</xdr:col>
      <xdr:colOff>752475</xdr:colOff>
      <xdr:row>47</xdr:row>
      <xdr:rowOff>142875</xdr:rowOff>
    </xdr:from>
    <xdr:to>
      <xdr:col>16</xdr:col>
      <xdr:colOff>19050</xdr:colOff>
      <xdr:row>52</xdr:row>
      <xdr:rowOff>85725</xdr:rowOff>
    </xdr:to>
    <xdr:sp macro="" textlink="">
      <xdr:nvSpPr>
        <xdr:cNvPr id="25" name="Oval 2">
          <a:extLst>
            <a:ext uri="{FF2B5EF4-FFF2-40B4-BE49-F238E27FC236}">
              <a16:creationId xmlns:a16="http://schemas.microsoft.com/office/drawing/2014/main" id="{F7D52F90-7EEF-47C9-BD43-7E00504773A4}"/>
            </a:ext>
          </a:extLst>
        </xdr:cNvPr>
        <xdr:cNvSpPr>
          <a:spLocks noChangeArrowheads="1"/>
        </xdr:cNvSpPr>
      </xdr:nvSpPr>
      <xdr:spPr bwMode="auto">
        <a:xfrm>
          <a:off x="9734550" y="2714625"/>
          <a:ext cx="923925" cy="80010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38100</xdr:colOff>
      <xdr:row>9</xdr:row>
      <xdr:rowOff>28575</xdr:rowOff>
    </xdr:from>
    <xdr:to>
      <xdr:col>9</xdr:col>
      <xdr:colOff>95250</xdr:colOff>
      <xdr:row>9</xdr:row>
      <xdr:rowOff>209550</xdr:rowOff>
    </xdr:to>
    <xdr:sp macro="" textlink="">
      <xdr:nvSpPr>
        <xdr:cNvPr id="2" name="Oval 1">
          <a:extLst>
            <a:ext uri="{FF2B5EF4-FFF2-40B4-BE49-F238E27FC236}">
              <a16:creationId xmlns:a16="http://schemas.microsoft.com/office/drawing/2014/main" id="{8F0AA03B-9055-4E7F-9FD6-106F9A9533B1}"/>
            </a:ext>
          </a:extLst>
        </xdr:cNvPr>
        <xdr:cNvSpPr>
          <a:spLocks noChangeAspect="1" noChangeArrowheads="1"/>
        </xdr:cNvSpPr>
      </xdr:nvSpPr>
      <xdr:spPr bwMode="auto">
        <a:xfrm>
          <a:off x="1257300" y="1962150"/>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56</xdr:col>
      <xdr:colOff>352425</xdr:colOff>
      <xdr:row>14</xdr:row>
      <xdr:rowOff>9525</xdr:rowOff>
    </xdr:from>
    <xdr:to>
      <xdr:col>56</xdr:col>
      <xdr:colOff>523875</xdr:colOff>
      <xdr:row>15</xdr:row>
      <xdr:rowOff>0</xdr:rowOff>
    </xdr:to>
    <xdr:sp macro="" textlink="">
      <xdr:nvSpPr>
        <xdr:cNvPr id="3" name="Oval 2">
          <a:extLst>
            <a:ext uri="{FF2B5EF4-FFF2-40B4-BE49-F238E27FC236}">
              <a16:creationId xmlns:a16="http://schemas.microsoft.com/office/drawing/2014/main" id="{534CE702-47F3-4F59-B665-8419C49D1D63}"/>
            </a:ext>
          </a:extLst>
        </xdr:cNvPr>
        <xdr:cNvSpPr>
          <a:spLocks noChangeArrowheads="1"/>
        </xdr:cNvSpPr>
      </xdr:nvSpPr>
      <xdr:spPr bwMode="auto">
        <a:xfrm>
          <a:off x="7286625" y="3133725"/>
          <a:ext cx="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38100</xdr:colOff>
      <xdr:row>11</xdr:row>
      <xdr:rowOff>28575</xdr:rowOff>
    </xdr:from>
    <xdr:to>
      <xdr:col>9</xdr:col>
      <xdr:colOff>95250</xdr:colOff>
      <xdr:row>11</xdr:row>
      <xdr:rowOff>209550</xdr:rowOff>
    </xdr:to>
    <xdr:sp macro="" textlink="">
      <xdr:nvSpPr>
        <xdr:cNvPr id="4" name="Oval 3">
          <a:extLst>
            <a:ext uri="{FF2B5EF4-FFF2-40B4-BE49-F238E27FC236}">
              <a16:creationId xmlns:a16="http://schemas.microsoft.com/office/drawing/2014/main" id="{C608B3DE-A72D-4EEA-8CEC-5FBD89F68A94}"/>
            </a:ext>
          </a:extLst>
        </xdr:cNvPr>
        <xdr:cNvSpPr>
          <a:spLocks noChangeAspect="1" noChangeArrowheads="1"/>
        </xdr:cNvSpPr>
      </xdr:nvSpPr>
      <xdr:spPr bwMode="auto">
        <a:xfrm>
          <a:off x="1257300" y="2438400"/>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38100</xdr:colOff>
      <xdr:row>13</xdr:row>
      <xdr:rowOff>28575</xdr:rowOff>
    </xdr:from>
    <xdr:to>
      <xdr:col>9</xdr:col>
      <xdr:colOff>95250</xdr:colOff>
      <xdr:row>13</xdr:row>
      <xdr:rowOff>209550</xdr:rowOff>
    </xdr:to>
    <xdr:sp macro="" textlink="">
      <xdr:nvSpPr>
        <xdr:cNvPr id="5" name="Oval 4">
          <a:extLst>
            <a:ext uri="{FF2B5EF4-FFF2-40B4-BE49-F238E27FC236}">
              <a16:creationId xmlns:a16="http://schemas.microsoft.com/office/drawing/2014/main" id="{18F6A317-9A0C-4FEE-944E-4691BB06A97E}"/>
            </a:ext>
          </a:extLst>
        </xdr:cNvPr>
        <xdr:cNvSpPr>
          <a:spLocks noChangeAspect="1" noChangeArrowheads="1"/>
        </xdr:cNvSpPr>
      </xdr:nvSpPr>
      <xdr:spPr bwMode="auto">
        <a:xfrm>
          <a:off x="1257300" y="2914650"/>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38100</xdr:colOff>
      <xdr:row>15</xdr:row>
      <xdr:rowOff>28575</xdr:rowOff>
    </xdr:from>
    <xdr:to>
      <xdr:col>11</xdr:col>
      <xdr:colOff>95250</xdr:colOff>
      <xdr:row>15</xdr:row>
      <xdr:rowOff>209550</xdr:rowOff>
    </xdr:to>
    <xdr:sp macro="" textlink="">
      <xdr:nvSpPr>
        <xdr:cNvPr id="6" name="Oval 5">
          <a:extLst>
            <a:ext uri="{FF2B5EF4-FFF2-40B4-BE49-F238E27FC236}">
              <a16:creationId xmlns:a16="http://schemas.microsoft.com/office/drawing/2014/main" id="{48D5EC30-2367-4707-BC9C-4C4354D70082}"/>
            </a:ext>
          </a:extLst>
        </xdr:cNvPr>
        <xdr:cNvSpPr>
          <a:spLocks noChangeAspect="1" noChangeArrowheads="1"/>
        </xdr:cNvSpPr>
      </xdr:nvSpPr>
      <xdr:spPr bwMode="auto">
        <a:xfrm>
          <a:off x="1504950" y="3390900"/>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104775</xdr:colOff>
      <xdr:row>15</xdr:row>
      <xdr:rowOff>28575</xdr:rowOff>
    </xdr:from>
    <xdr:to>
      <xdr:col>20</xdr:col>
      <xdr:colOff>38100</xdr:colOff>
      <xdr:row>15</xdr:row>
      <xdr:rowOff>209550</xdr:rowOff>
    </xdr:to>
    <xdr:sp macro="" textlink="">
      <xdr:nvSpPr>
        <xdr:cNvPr id="7" name="Oval 6">
          <a:extLst>
            <a:ext uri="{FF2B5EF4-FFF2-40B4-BE49-F238E27FC236}">
              <a16:creationId xmlns:a16="http://schemas.microsoft.com/office/drawing/2014/main" id="{49472443-80DA-4C91-AA1F-06B53B767ED6}"/>
            </a:ext>
          </a:extLst>
        </xdr:cNvPr>
        <xdr:cNvSpPr>
          <a:spLocks noChangeAspect="1" noChangeArrowheads="1"/>
        </xdr:cNvSpPr>
      </xdr:nvSpPr>
      <xdr:spPr bwMode="auto">
        <a:xfrm>
          <a:off x="2562225" y="3390900"/>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38100</xdr:colOff>
      <xdr:row>15</xdr:row>
      <xdr:rowOff>28575</xdr:rowOff>
    </xdr:from>
    <xdr:to>
      <xdr:col>27</xdr:col>
      <xdr:colOff>95250</xdr:colOff>
      <xdr:row>15</xdr:row>
      <xdr:rowOff>209550</xdr:rowOff>
    </xdr:to>
    <xdr:sp macro="" textlink="">
      <xdr:nvSpPr>
        <xdr:cNvPr id="8" name="Oval 7">
          <a:extLst>
            <a:ext uri="{FF2B5EF4-FFF2-40B4-BE49-F238E27FC236}">
              <a16:creationId xmlns:a16="http://schemas.microsoft.com/office/drawing/2014/main" id="{CD5A2437-50F7-4858-9571-91E50F10252A}"/>
            </a:ext>
          </a:extLst>
        </xdr:cNvPr>
        <xdr:cNvSpPr>
          <a:spLocks noChangeAspect="1" noChangeArrowheads="1"/>
        </xdr:cNvSpPr>
      </xdr:nvSpPr>
      <xdr:spPr bwMode="auto">
        <a:xfrm>
          <a:off x="3486150" y="3390900"/>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47625</xdr:colOff>
      <xdr:row>15</xdr:row>
      <xdr:rowOff>28575</xdr:rowOff>
    </xdr:from>
    <xdr:to>
      <xdr:col>38</xdr:col>
      <xdr:colOff>104775</xdr:colOff>
      <xdr:row>15</xdr:row>
      <xdr:rowOff>209550</xdr:rowOff>
    </xdr:to>
    <xdr:sp macro="" textlink="">
      <xdr:nvSpPr>
        <xdr:cNvPr id="9" name="Oval 8">
          <a:extLst>
            <a:ext uri="{FF2B5EF4-FFF2-40B4-BE49-F238E27FC236}">
              <a16:creationId xmlns:a16="http://schemas.microsoft.com/office/drawing/2014/main" id="{48C2F4BC-7A50-42E9-9D6E-6416C3573BFC}"/>
            </a:ext>
          </a:extLst>
        </xdr:cNvPr>
        <xdr:cNvSpPr>
          <a:spLocks noChangeAspect="1" noChangeArrowheads="1"/>
        </xdr:cNvSpPr>
      </xdr:nvSpPr>
      <xdr:spPr bwMode="auto">
        <a:xfrm>
          <a:off x="4857750" y="3390900"/>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42</xdr:col>
      <xdr:colOff>38100</xdr:colOff>
      <xdr:row>15</xdr:row>
      <xdr:rowOff>28575</xdr:rowOff>
    </xdr:from>
    <xdr:to>
      <xdr:col>43</xdr:col>
      <xdr:colOff>95250</xdr:colOff>
      <xdr:row>15</xdr:row>
      <xdr:rowOff>209550</xdr:rowOff>
    </xdr:to>
    <xdr:sp macro="" textlink="">
      <xdr:nvSpPr>
        <xdr:cNvPr id="10" name="Oval 9">
          <a:extLst>
            <a:ext uri="{FF2B5EF4-FFF2-40B4-BE49-F238E27FC236}">
              <a16:creationId xmlns:a16="http://schemas.microsoft.com/office/drawing/2014/main" id="{D1B9D063-1C67-4815-953C-41315D344655}"/>
            </a:ext>
          </a:extLst>
        </xdr:cNvPr>
        <xdr:cNvSpPr>
          <a:spLocks noChangeAspect="1" noChangeArrowheads="1"/>
        </xdr:cNvSpPr>
      </xdr:nvSpPr>
      <xdr:spPr bwMode="auto">
        <a:xfrm>
          <a:off x="5467350" y="3390900"/>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54</xdr:col>
      <xdr:colOff>38100</xdr:colOff>
      <xdr:row>15</xdr:row>
      <xdr:rowOff>28575</xdr:rowOff>
    </xdr:from>
    <xdr:to>
      <xdr:col>55</xdr:col>
      <xdr:colOff>95250</xdr:colOff>
      <xdr:row>15</xdr:row>
      <xdr:rowOff>209550</xdr:rowOff>
    </xdr:to>
    <xdr:sp macro="" textlink="">
      <xdr:nvSpPr>
        <xdr:cNvPr id="11" name="Oval 10">
          <a:extLst>
            <a:ext uri="{FF2B5EF4-FFF2-40B4-BE49-F238E27FC236}">
              <a16:creationId xmlns:a16="http://schemas.microsoft.com/office/drawing/2014/main" id="{D9AFC016-EEAD-492D-8D94-265166A56AB9}"/>
            </a:ext>
          </a:extLst>
        </xdr:cNvPr>
        <xdr:cNvSpPr>
          <a:spLocks noChangeAspect="1" noChangeArrowheads="1"/>
        </xdr:cNvSpPr>
      </xdr:nvSpPr>
      <xdr:spPr bwMode="auto">
        <a:xfrm>
          <a:off x="6953250" y="3390900"/>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38100</xdr:colOff>
      <xdr:row>29</xdr:row>
      <xdr:rowOff>0</xdr:rowOff>
    </xdr:from>
    <xdr:to>
      <xdr:col>8</xdr:col>
      <xdr:colOff>95250</xdr:colOff>
      <xdr:row>29</xdr:row>
      <xdr:rowOff>180975</xdr:rowOff>
    </xdr:to>
    <xdr:sp macro="" textlink="">
      <xdr:nvSpPr>
        <xdr:cNvPr id="12" name="Oval 11">
          <a:extLst>
            <a:ext uri="{FF2B5EF4-FFF2-40B4-BE49-F238E27FC236}">
              <a16:creationId xmlns:a16="http://schemas.microsoft.com/office/drawing/2014/main" id="{BD7ECD27-1476-4FF0-BBF3-6DF77F2938A6}"/>
            </a:ext>
          </a:extLst>
        </xdr:cNvPr>
        <xdr:cNvSpPr>
          <a:spLocks noChangeAspect="1" noChangeArrowheads="1"/>
        </xdr:cNvSpPr>
      </xdr:nvSpPr>
      <xdr:spPr bwMode="auto">
        <a:xfrm>
          <a:off x="1133475" y="6696075"/>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38100</xdr:colOff>
      <xdr:row>36</xdr:row>
      <xdr:rowOff>0</xdr:rowOff>
    </xdr:from>
    <xdr:to>
      <xdr:col>8</xdr:col>
      <xdr:colOff>95250</xdr:colOff>
      <xdr:row>36</xdr:row>
      <xdr:rowOff>180975</xdr:rowOff>
    </xdr:to>
    <xdr:sp macro="" textlink="">
      <xdr:nvSpPr>
        <xdr:cNvPr id="13" name="Oval 12">
          <a:extLst>
            <a:ext uri="{FF2B5EF4-FFF2-40B4-BE49-F238E27FC236}">
              <a16:creationId xmlns:a16="http://schemas.microsoft.com/office/drawing/2014/main" id="{6C36B999-4BE8-4087-98DF-55C77B2C633C}"/>
            </a:ext>
          </a:extLst>
        </xdr:cNvPr>
        <xdr:cNvSpPr>
          <a:spLocks noChangeAspect="1" noChangeArrowheads="1"/>
        </xdr:cNvSpPr>
      </xdr:nvSpPr>
      <xdr:spPr bwMode="auto">
        <a:xfrm>
          <a:off x="1133475" y="8362950"/>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38100</xdr:colOff>
      <xdr:row>39</xdr:row>
      <xdr:rowOff>0</xdr:rowOff>
    </xdr:from>
    <xdr:to>
      <xdr:col>8</xdr:col>
      <xdr:colOff>95250</xdr:colOff>
      <xdr:row>39</xdr:row>
      <xdr:rowOff>180975</xdr:rowOff>
    </xdr:to>
    <xdr:sp macro="" textlink="">
      <xdr:nvSpPr>
        <xdr:cNvPr id="14" name="Oval 13">
          <a:extLst>
            <a:ext uri="{FF2B5EF4-FFF2-40B4-BE49-F238E27FC236}">
              <a16:creationId xmlns:a16="http://schemas.microsoft.com/office/drawing/2014/main" id="{965416F2-9D30-432E-ADBC-5E30B8C3009C}"/>
            </a:ext>
          </a:extLst>
        </xdr:cNvPr>
        <xdr:cNvSpPr>
          <a:spLocks noChangeAspect="1" noChangeArrowheads="1"/>
        </xdr:cNvSpPr>
      </xdr:nvSpPr>
      <xdr:spPr bwMode="auto">
        <a:xfrm>
          <a:off x="1133475" y="9077325"/>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38100</xdr:colOff>
      <xdr:row>42</xdr:row>
      <xdr:rowOff>0</xdr:rowOff>
    </xdr:from>
    <xdr:to>
      <xdr:col>8</xdr:col>
      <xdr:colOff>95250</xdr:colOff>
      <xdr:row>42</xdr:row>
      <xdr:rowOff>180975</xdr:rowOff>
    </xdr:to>
    <xdr:sp macro="" textlink="">
      <xdr:nvSpPr>
        <xdr:cNvPr id="15" name="Oval 14">
          <a:extLst>
            <a:ext uri="{FF2B5EF4-FFF2-40B4-BE49-F238E27FC236}">
              <a16:creationId xmlns:a16="http://schemas.microsoft.com/office/drawing/2014/main" id="{24E07E9F-6D63-4801-90F9-ACD53BC93625}"/>
            </a:ext>
          </a:extLst>
        </xdr:cNvPr>
        <xdr:cNvSpPr>
          <a:spLocks noChangeAspect="1" noChangeArrowheads="1"/>
        </xdr:cNvSpPr>
      </xdr:nvSpPr>
      <xdr:spPr bwMode="auto">
        <a:xfrm>
          <a:off x="1133475" y="9791700"/>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38100</xdr:colOff>
      <xdr:row>32</xdr:row>
      <xdr:rowOff>228600</xdr:rowOff>
    </xdr:from>
    <xdr:to>
      <xdr:col>8</xdr:col>
      <xdr:colOff>95250</xdr:colOff>
      <xdr:row>33</xdr:row>
      <xdr:rowOff>171450</xdr:rowOff>
    </xdr:to>
    <xdr:sp macro="" textlink="">
      <xdr:nvSpPr>
        <xdr:cNvPr id="16" name="Oval 15">
          <a:extLst>
            <a:ext uri="{FF2B5EF4-FFF2-40B4-BE49-F238E27FC236}">
              <a16:creationId xmlns:a16="http://schemas.microsoft.com/office/drawing/2014/main" id="{1830CED2-1A94-45A8-82F0-0B8C1EEBF3C6}"/>
            </a:ext>
          </a:extLst>
        </xdr:cNvPr>
        <xdr:cNvSpPr>
          <a:spLocks noChangeAspect="1" noChangeArrowheads="1"/>
        </xdr:cNvSpPr>
      </xdr:nvSpPr>
      <xdr:spPr bwMode="auto">
        <a:xfrm>
          <a:off x="1133475" y="7639050"/>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38100</xdr:colOff>
      <xdr:row>9</xdr:row>
      <xdr:rowOff>28575</xdr:rowOff>
    </xdr:from>
    <xdr:to>
      <xdr:col>9</xdr:col>
      <xdr:colOff>95250</xdr:colOff>
      <xdr:row>9</xdr:row>
      <xdr:rowOff>209550</xdr:rowOff>
    </xdr:to>
    <xdr:sp macro="" textlink="">
      <xdr:nvSpPr>
        <xdr:cNvPr id="8193" name="Oval 1">
          <a:extLst>
            <a:ext uri="{FF2B5EF4-FFF2-40B4-BE49-F238E27FC236}">
              <a16:creationId xmlns:a16="http://schemas.microsoft.com/office/drawing/2014/main" id="{8F0AA03B-9055-4E7F-9FD6-106F9A9533B1}"/>
            </a:ext>
          </a:extLst>
        </xdr:cNvPr>
        <xdr:cNvSpPr>
          <a:spLocks noChangeAspect="1" noChangeArrowheads="1"/>
        </xdr:cNvSpPr>
      </xdr:nvSpPr>
      <xdr:spPr bwMode="auto">
        <a:xfrm>
          <a:off x="1257300" y="1962150"/>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56</xdr:col>
      <xdr:colOff>352425</xdr:colOff>
      <xdr:row>14</xdr:row>
      <xdr:rowOff>9525</xdr:rowOff>
    </xdr:from>
    <xdr:to>
      <xdr:col>56</xdr:col>
      <xdr:colOff>523875</xdr:colOff>
      <xdr:row>15</xdr:row>
      <xdr:rowOff>0</xdr:rowOff>
    </xdr:to>
    <xdr:sp macro="" textlink="">
      <xdr:nvSpPr>
        <xdr:cNvPr id="8194" name="Oval 2">
          <a:extLst>
            <a:ext uri="{FF2B5EF4-FFF2-40B4-BE49-F238E27FC236}">
              <a16:creationId xmlns:a16="http://schemas.microsoft.com/office/drawing/2014/main" id="{534CE702-47F3-4F59-B665-8419C49D1D63}"/>
            </a:ext>
          </a:extLst>
        </xdr:cNvPr>
        <xdr:cNvSpPr>
          <a:spLocks noChangeArrowheads="1"/>
        </xdr:cNvSpPr>
      </xdr:nvSpPr>
      <xdr:spPr bwMode="auto">
        <a:xfrm>
          <a:off x="7286625" y="3133725"/>
          <a:ext cx="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38100</xdr:colOff>
      <xdr:row>11</xdr:row>
      <xdr:rowOff>28575</xdr:rowOff>
    </xdr:from>
    <xdr:to>
      <xdr:col>9</xdr:col>
      <xdr:colOff>95250</xdr:colOff>
      <xdr:row>11</xdr:row>
      <xdr:rowOff>209550</xdr:rowOff>
    </xdr:to>
    <xdr:sp macro="" textlink="">
      <xdr:nvSpPr>
        <xdr:cNvPr id="8195" name="Oval 3">
          <a:extLst>
            <a:ext uri="{FF2B5EF4-FFF2-40B4-BE49-F238E27FC236}">
              <a16:creationId xmlns:a16="http://schemas.microsoft.com/office/drawing/2014/main" id="{C608B3DE-A72D-4EEA-8CEC-5FBD89F68A94}"/>
            </a:ext>
          </a:extLst>
        </xdr:cNvPr>
        <xdr:cNvSpPr>
          <a:spLocks noChangeAspect="1" noChangeArrowheads="1"/>
        </xdr:cNvSpPr>
      </xdr:nvSpPr>
      <xdr:spPr bwMode="auto">
        <a:xfrm>
          <a:off x="1257300" y="2438400"/>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38100</xdr:colOff>
      <xdr:row>13</xdr:row>
      <xdr:rowOff>28575</xdr:rowOff>
    </xdr:from>
    <xdr:to>
      <xdr:col>9</xdr:col>
      <xdr:colOff>95250</xdr:colOff>
      <xdr:row>13</xdr:row>
      <xdr:rowOff>209550</xdr:rowOff>
    </xdr:to>
    <xdr:sp macro="" textlink="">
      <xdr:nvSpPr>
        <xdr:cNvPr id="8196" name="Oval 4">
          <a:extLst>
            <a:ext uri="{FF2B5EF4-FFF2-40B4-BE49-F238E27FC236}">
              <a16:creationId xmlns:a16="http://schemas.microsoft.com/office/drawing/2014/main" id="{18F6A317-9A0C-4FEE-944E-4691BB06A97E}"/>
            </a:ext>
          </a:extLst>
        </xdr:cNvPr>
        <xdr:cNvSpPr>
          <a:spLocks noChangeAspect="1" noChangeArrowheads="1"/>
        </xdr:cNvSpPr>
      </xdr:nvSpPr>
      <xdr:spPr bwMode="auto">
        <a:xfrm>
          <a:off x="1257300" y="2914650"/>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38100</xdr:colOff>
      <xdr:row>15</xdr:row>
      <xdr:rowOff>28575</xdr:rowOff>
    </xdr:from>
    <xdr:to>
      <xdr:col>11</xdr:col>
      <xdr:colOff>95250</xdr:colOff>
      <xdr:row>15</xdr:row>
      <xdr:rowOff>209550</xdr:rowOff>
    </xdr:to>
    <xdr:sp macro="" textlink="">
      <xdr:nvSpPr>
        <xdr:cNvPr id="8197" name="Oval 5">
          <a:extLst>
            <a:ext uri="{FF2B5EF4-FFF2-40B4-BE49-F238E27FC236}">
              <a16:creationId xmlns:a16="http://schemas.microsoft.com/office/drawing/2014/main" id="{48D5EC30-2367-4707-BC9C-4C4354D70082}"/>
            </a:ext>
          </a:extLst>
        </xdr:cNvPr>
        <xdr:cNvSpPr>
          <a:spLocks noChangeAspect="1" noChangeArrowheads="1"/>
        </xdr:cNvSpPr>
      </xdr:nvSpPr>
      <xdr:spPr bwMode="auto">
        <a:xfrm>
          <a:off x="1504950" y="3390900"/>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104775</xdr:colOff>
      <xdr:row>15</xdr:row>
      <xdr:rowOff>28575</xdr:rowOff>
    </xdr:from>
    <xdr:to>
      <xdr:col>20</xdr:col>
      <xdr:colOff>38100</xdr:colOff>
      <xdr:row>15</xdr:row>
      <xdr:rowOff>209550</xdr:rowOff>
    </xdr:to>
    <xdr:sp macro="" textlink="">
      <xdr:nvSpPr>
        <xdr:cNvPr id="8198" name="Oval 6">
          <a:extLst>
            <a:ext uri="{FF2B5EF4-FFF2-40B4-BE49-F238E27FC236}">
              <a16:creationId xmlns:a16="http://schemas.microsoft.com/office/drawing/2014/main" id="{49472443-80DA-4C91-AA1F-06B53B767ED6}"/>
            </a:ext>
          </a:extLst>
        </xdr:cNvPr>
        <xdr:cNvSpPr>
          <a:spLocks noChangeAspect="1" noChangeArrowheads="1"/>
        </xdr:cNvSpPr>
      </xdr:nvSpPr>
      <xdr:spPr bwMode="auto">
        <a:xfrm>
          <a:off x="2562225" y="3390900"/>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38100</xdr:colOff>
      <xdr:row>15</xdr:row>
      <xdr:rowOff>28575</xdr:rowOff>
    </xdr:from>
    <xdr:to>
      <xdr:col>27</xdr:col>
      <xdr:colOff>95250</xdr:colOff>
      <xdr:row>15</xdr:row>
      <xdr:rowOff>209550</xdr:rowOff>
    </xdr:to>
    <xdr:sp macro="" textlink="">
      <xdr:nvSpPr>
        <xdr:cNvPr id="8199" name="Oval 7">
          <a:extLst>
            <a:ext uri="{FF2B5EF4-FFF2-40B4-BE49-F238E27FC236}">
              <a16:creationId xmlns:a16="http://schemas.microsoft.com/office/drawing/2014/main" id="{CD5A2437-50F7-4858-9571-91E50F10252A}"/>
            </a:ext>
          </a:extLst>
        </xdr:cNvPr>
        <xdr:cNvSpPr>
          <a:spLocks noChangeAspect="1" noChangeArrowheads="1"/>
        </xdr:cNvSpPr>
      </xdr:nvSpPr>
      <xdr:spPr bwMode="auto">
        <a:xfrm>
          <a:off x="3486150" y="3390900"/>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47625</xdr:colOff>
      <xdr:row>15</xdr:row>
      <xdr:rowOff>28575</xdr:rowOff>
    </xdr:from>
    <xdr:to>
      <xdr:col>38</xdr:col>
      <xdr:colOff>104775</xdr:colOff>
      <xdr:row>15</xdr:row>
      <xdr:rowOff>209550</xdr:rowOff>
    </xdr:to>
    <xdr:sp macro="" textlink="">
      <xdr:nvSpPr>
        <xdr:cNvPr id="8200" name="Oval 8">
          <a:extLst>
            <a:ext uri="{FF2B5EF4-FFF2-40B4-BE49-F238E27FC236}">
              <a16:creationId xmlns:a16="http://schemas.microsoft.com/office/drawing/2014/main" id="{48C2F4BC-7A50-42E9-9D6E-6416C3573BFC}"/>
            </a:ext>
          </a:extLst>
        </xdr:cNvPr>
        <xdr:cNvSpPr>
          <a:spLocks noChangeAspect="1" noChangeArrowheads="1"/>
        </xdr:cNvSpPr>
      </xdr:nvSpPr>
      <xdr:spPr bwMode="auto">
        <a:xfrm>
          <a:off x="4857750" y="3390900"/>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42</xdr:col>
      <xdr:colOff>38100</xdr:colOff>
      <xdr:row>15</xdr:row>
      <xdr:rowOff>28575</xdr:rowOff>
    </xdr:from>
    <xdr:to>
      <xdr:col>43</xdr:col>
      <xdr:colOff>95250</xdr:colOff>
      <xdr:row>15</xdr:row>
      <xdr:rowOff>209550</xdr:rowOff>
    </xdr:to>
    <xdr:sp macro="" textlink="">
      <xdr:nvSpPr>
        <xdr:cNvPr id="8201" name="Oval 9">
          <a:extLst>
            <a:ext uri="{FF2B5EF4-FFF2-40B4-BE49-F238E27FC236}">
              <a16:creationId xmlns:a16="http://schemas.microsoft.com/office/drawing/2014/main" id="{D1B9D063-1C67-4815-953C-41315D344655}"/>
            </a:ext>
          </a:extLst>
        </xdr:cNvPr>
        <xdr:cNvSpPr>
          <a:spLocks noChangeAspect="1" noChangeArrowheads="1"/>
        </xdr:cNvSpPr>
      </xdr:nvSpPr>
      <xdr:spPr bwMode="auto">
        <a:xfrm>
          <a:off x="5467350" y="3390900"/>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54</xdr:col>
      <xdr:colOff>38100</xdr:colOff>
      <xdr:row>15</xdr:row>
      <xdr:rowOff>28575</xdr:rowOff>
    </xdr:from>
    <xdr:to>
      <xdr:col>55</xdr:col>
      <xdr:colOff>95250</xdr:colOff>
      <xdr:row>15</xdr:row>
      <xdr:rowOff>209550</xdr:rowOff>
    </xdr:to>
    <xdr:sp macro="" textlink="">
      <xdr:nvSpPr>
        <xdr:cNvPr id="8202" name="Oval 10">
          <a:extLst>
            <a:ext uri="{FF2B5EF4-FFF2-40B4-BE49-F238E27FC236}">
              <a16:creationId xmlns:a16="http://schemas.microsoft.com/office/drawing/2014/main" id="{D9AFC016-EEAD-492D-8D94-265166A56AB9}"/>
            </a:ext>
          </a:extLst>
        </xdr:cNvPr>
        <xdr:cNvSpPr>
          <a:spLocks noChangeAspect="1" noChangeArrowheads="1"/>
        </xdr:cNvSpPr>
      </xdr:nvSpPr>
      <xdr:spPr bwMode="auto">
        <a:xfrm>
          <a:off x="6953250" y="3390900"/>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38100</xdr:colOff>
      <xdr:row>29</xdr:row>
      <xdr:rowOff>0</xdr:rowOff>
    </xdr:from>
    <xdr:to>
      <xdr:col>8</xdr:col>
      <xdr:colOff>95250</xdr:colOff>
      <xdr:row>29</xdr:row>
      <xdr:rowOff>180975</xdr:rowOff>
    </xdr:to>
    <xdr:sp macro="" textlink="">
      <xdr:nvSpPr>
        <xdr:cNvPr id="8203" name="Oval 11">
          <a:extLst>
            <a:ext uri="{FF2B5EF4-FFF2-40B4-BE49-F238E27FC236}">
              <a16:creationId xmlns:a16="http://schemas.microsoft.com/office/drawing/2014/main" id="{BD7ECD27-1476-4FF0-BBF3-6DF77F2938A6}"/>
            </a:ext>
          </a:extLst>
        </xdr:cNvPr>
        <xdr:cNvSpPr>
          <a:spLocks noChangeAspect="1" noChangeArrowheads="1"/>
        </xdr:cNvSpPr>
      </xdr:nvSpPr>
      <xdr:spPr bwMode="auto">
        <a:xfrm>
          <a:off x="1133475" y="6696075"/>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38100</xdr:colOff>
      <xdr:row>36</xdr:row>
      <xdr:rowOff>0</xdr:rowOff>
    </xdr:from>
    <xdr:to>
      <xdr:col>8</xdr:col>
      <xdr:colOff>95250</xdr:colOff>
      <xdr:row>36</xdr:row>
      <xdr:rowOff>180975</xdr:rowOff>
    </xdr:to>
    <xdr:sp macro="" textlink="">
      <xdr:nvSpPr>
        <xdr:cNvPr id="8204" name="Oval 12">
          <a:extLst>
            <a:ext uri="{FF2B5EF4-FFF2-40B4-BE49-F238E27FC236}">
              <a16:creationId xmlns:a16="http://schemas.microsoft.com/office/drawing/2014/main" id="{6C36B999-4BE8-4087-98DF-55C77B2C633C}"/>
            </a:ext>
          </a:extLst>
        </xdr:cNvPr>
        <xdr:cNvSpPr>
          <a:spLocks noChangeAspect="1" noChangeArrowheads="1"/>
        </xdr:cNvSpPr>
      </xdr:nvSpPr>
      <xdr:spPr bwMode="auto">
        <a:xfrm>
          <a:off x="1133475" y="8362950"/>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38100</xdr:colOff>
      <xdr:row>39</xdr:row>
      <xdr:rowOff>0</xdr:rowOff>
    </xdr:from>
    <xdr:to>
      <xdr:col>8</xdr:col>
      <xdr:colOff>95250</xdr:colOff>
      <xdr:row>39</xdr:row>
      <xdr:rowOff>180975</xdr:rowOff>
    </xdr:to>
    <xdr:sp macro="" textlink="">
      <xdr:nvSpPr>
        <xdr:cNvPr id="8205" name="Oval 13">
          <a:extLst>
            <a:ext uri="{FF2B5EF4-FFF2-40B4-BE49-F238E27FC236}">
              <a16:creationId xmlns:a16="http://schemas.microsoft.com/office/drawing/2014/main" id="{965416F2-9D30-432E-ADBC-5E30B8C3009C}"/>
            </a:ext>
          </a:extLst>
        </xdr:cNvPr>
        <xdr:cNvSpPr>
          <a:spLocks noChangeAspect="1" noChangeArrowheads="1"/>
        </xdr:cNvSpPr>
      </xdr:nvSpPr>
      <xdr:spPr bwMode="auto">
        <a:xfrm>
          <a:off x="1133475" y="9077325"/>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38100</xdr:colOff>
      <xdr:row>42</xdr:row>
      <xdr:rowOff>0</xdr:rowOff>
    </xdr:from>
    <xdr:to>
      <xdr:col>8</xdr:col>
      <xdr:colOff>95250</xdr:colOff>
      <xdr:row>42</xdr:row>
      <xdr:rowOff>180975</xdr:rowOff>
    </xdr:to>
    <xdr:sp macro="" textlink="">
      <xdr:nvSpPr>
        <xdr:cNvPr id="8206" name="Oval 14">
          <a:extLst>
            <a:ext uri="{FF2B5EF4-FFF2-40B4-BE49-F238E27FC236}">
              <a16:creationId xmlns:a16="http://schemas.microsoft.com/office/drawing/2014/main" id="{24E07E9F-6D63-4801-90F9-ACD53BC93625}"/>
            </a:ext>
          </a:extLst>
        </xdr:cNvPr>
        <xdr:cNvSpPr>
          <a:spLocks noChangeAspect="1" noChangeArrowheads="1"/>
        </xdr:cNvSpPr>
      </xdr:nvSpPr>
      <xdr:spPr bwMode="auto">
        <a:xfrm>
          <a:off x="1133475" y="9791700"/>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38100</xdr:colOff>
      <xdr:row>32</xdr:row>
      <xdr:rowOff>228600</xdr:rowOff>
    </xdr:from>
    <xdr:to>
      <xdr:col>8</xdr:col>
      <xdr:colOff>95250</xdr:colOff>
      <xdr:row>33</xdr:row>
      <xdr:rowOff>171450</xdr:rowOff>
    </xdr:to>
    <xdr:sp macro="" textlink="">
      <xdr:nvSpPr>
        <xdr:cNvPr id="8207" name="Oval 15">
          <a:extLst>
            <a:ext uri="{FF2B5EF4-FFF2-40B4-BE49-F238E27FC236}">
              <a16:creationId xmlns:a16="http://schemas.microsoft.com/office/drawing/2014/main" id="{1830CED2-1A94-45A8-82F0-0B8C1EEBF3C6}"/>
            </a:ext>
          </a:extLst>
        </xdr:cNvPr>
        <xdr:cNvSpPr>
          <a:spLocks noChangeAspect="1" noChangeArrowheads="1"/>
        </xdr:cNvSpPr>
      </xdr:nvSpPr>
      <xdr:spPr bwMode="auto">
        <a:xfrm>
          <a:off x="1133475" y="7639050"/>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85725</xdr:colOff>
      <xdr:row>9</xdr:row>
      <xdr:rowOff>219075</xdr:rowOff>
    </xdr:from>
    <xdr:to>
      <xdr:col>56</xdr:col>
      <xdr:colOff>115957</xdr:colOff>
      <xdr:row>11</xdr:row>
      <xdr:rowOff>219075</xdr:rowOff>
    </xdr:to>
    <xdr:sp macro="" textlink="">
      <xdr:nvSpPr>
        <xdr:cNvPr id="18" name="AutoShape 17"/>
        <xdr:cNvSpPr>
          <a:spLocks noChangeArrowheads="1"/>
        </xdr:cNvSpPr>
      </xdr:nvSpPr>
      <xdr:spPr bwMode="auto">
        <a:xfrm>
          <a:off x="1808508" y="2165488"/>
          <a:ext cx="5496753" cy="480391"/>
        </a:xfrm>
        <a:prstGeom prst="roundRect">
          <a:avLst>
            <a:gd name="adj" fmla="val 16667"/>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95250</xdr:colOff>
      <xdr:row>9</xdr:row>
      <xdr:rowOff>196298</xdr:rowOff>
    </xdr:from>
    <xdr:to>
      <xdr:col>11</xdr:col>
      <xdr:colOff>28575</xdr:colOff>
      <xdr:row>10</xdr:row>
      <xdr:rowOff>186773</xdr:rowOff>
    </xdr:to>
    <xdr:sp macro="" textlink="">
      <xdr:nvSpPr>
        <xdr:cNvPr id="19" name="AutoShape 18">
          <a:extLst>
            <a:ext uri="{FF2B5EF4-FFF2-40B4-BE49-F238E27FC236}">
              <a16:creationId xmlns:a16="http://schemas.microsoft.com/office/drawing/2014/main" id="{C46ECFEB-6B39-41EE-A6D2-84A4448F77D0}"/>
            </a:ext>
          </a:extLst>
        </xdr:cNvPr>
        <xdr:cNvSpPr>
          <a:spLocks noChangeArrowheads="1"/>
        </xdr:cNvSpPr>
      </xdr:nvSpPr>
      <xdr:spPr bwMode="auto">
        <a:xfrm>
          <a:off x="575641" y="2142711"/>
          <a:ext cx="1051477" cy="230671"/>
        </a:xfrm>
        <a:prstGeom prst="wedgeRectCallout">
          <a:avLst>
            <a:gd name="adj1" fmla="val 66366"/>
            <a:gd name="adj2" fmla="val 50000"/>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交付決定額を記入</a:t>
          </a:r>
        </a:p>
      </xdr:txBody>
    </xdr:sp>
    <xdr:clientData/>
  </xdr:twoCellAnchor>
  <xdr:twoCellAnchor>
    <xdr:from>
      <xdr:col>12</xdr:col>
      <xdr:colOff>85725</xdr:colOff>
      <xdr:row>11</xdr:row>
      <xdr:rowOff>219075</xdr:rowOff>
    </xdr:from>
    <xdr:to>
      <xdr:col>56</xdr:col>
      <xdr:colOff>115957</xdr:colOff>
      <xdr:row>13</xdr:row>
      <xdr:rowOff>209550</xdr:rowOff>
    </xdr:to>
    <xdr:sp macro="" textlink="">
      <xdr:nvSpPr>
        <xdr:cNvPr id="20" name="AutoShape 22"/>
        <xdr:cNvSpPr>
          <a:spLocks noChangeArrowheads="1"/>
        </xdr:cNvSpPr>
      </xdr:nvSpPr>
      <xdr:spPr bwMode="auto">
        <a:xfrm>
          <a:off x="1808508" y="2645879"/>
          <a:ext cx="5496753" cy="470867"/>
        </a:xfrm>
        <a:prstGeom prst="roundRect">
          <a:avLst>
            <a:gd name="adj" fmla="val 16667"/>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95250</xdr:colOff>
      <xdr:row>11</xdr:row>
      <xdr:rowOff>209549</xdr:rowOff>
    </xdr:from>
    <xdr:to>
      <xdr:col>11</xdr:col>
      <xdr:colOff>28575</xdr:colOff>
      <xdr:row>13</xdr:row>
      <xdr:rowOff>124238</xdr:rowOff>
    </xdr:to>
    <xdr:sp macro="" textlink="">
      <xdr:nvSpPr>
        <xdr:cNvPr id="21" name="AutoShape 23">
          <a:extLst>
            <a:ext uri="{FF2B5EF4-FFF2-40B4-BE49-F238E27FC236}">
              <a16:creationId xmlns:a16="http://schemas.microsoft.com/office/drawing/2014/main" id="{88922FA4-3736-47FA-9F45-1E0BC2D7A886}"/>
            </a:ext>
          </a:extLst>
        </xdr:cNvPr>
        <xdr:cNvSpPr>
          <a:spLocks noChangeArrowheads="1"/>
        </xdr:cNvSpPr>
      </xdr:nvSpPr>
      <xdr:spPr bwMode="auto">
        <a:xfrm>
          <a:off x="575641" y="2636353"/>
          <a:ext cx="1051477" cy="395081"/>
        </a:xfrm>
        <a:prstGeom prst="wedgeRectCallout">
          <a:avLst>
            <a:gd name="adj1" fmla="val 66366"/>
            <a:gd name="adj2" fmla="val 25000"/>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イとロのいずれか小さい額を記入</a:t>
          </a:r>
        </a:p>
      </xdr:txBody>
    </xdr:sp>
    <xdr:clientData/>
  </xdr:twoCellAnchor>
  <xdr:twoCellAnchor>
    <xdr:from>
      <xdr:col>12</xdr:col>
      <xdr:colOff>85726</xdr:colOff>
      <xdr:row>7</xdr:row>
      <xdr:rowOff>142875</xdr:rowOff>
    </xdr:from>
    <xdr:to>
      <xdr:col>41</xdr:col>
      <xdr:colOff>8284</xdr:colOff>
      <xdr:row>9</xdr:row>
      <xdr:rowOff>228600</xdr:rowOff>
    </xdr:to>
    <xdr:sp macro="" textlink="">
      <xdr:nvSpPr>
        <xdr:cNvPr id="22" name="AutoShape 24"/>
        <xdr:cNvSpPr>
          <a:spLocks noChangeArrowheads="1"/>
        </xdr:cNvSpPr>
      </xdr:nvSpPr>
      <xdr:spPr bwMode="auto">
        <a:xfrm>
          <a:off x="1808509" y="1700005"/>
          <a:ext cx="3525492" cy="475008"/>
        </a:xfrm>
        <a:prstGeom prst="roundRect">
          <a:avLst>
            <a:gd name="adj" fmla="val 16667"/>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52594</xdr:colOff>
      <xdr:row>3</xdr:row>
      <xdr:rowOff>132521</xdr:rowOff>
    </xdr:from>
    <xdr:to>
      <xdr:col>25</xdr:col>
      <xdr:colOff>49696</xdr:colOff>
      <xdr:row>7</xdr:row>
      <xdr:rowOff>99392</xdr:rowOff>
    </xdr:to>
    <xdr:sp macro="" textlink="">
      <xdr:nvSpPr>
        <xdr:cNvPr id="23" name="AutoShape 25">
          <a:extLst>
            <a:ext uri="{FF2B5EF4-FFF2-40B4-BE49-F238E27FC236}">
              <a16:creationId xmlns:a16="http://schemas.microsoft.com/office/drawing/2014/main" id="{B4479F74-CC23-4DE1-9A84-E8B4102E3785}"/>
            </a:ext>
          </a:extLst>
        </xdr:cNvPr>
        <xdr:cNvSpPr>
          <a:spLocks noChangeArrowheads="1"/>
        </xdr:cNvSpPr>
      </xdr:nvSpPr>
      <xdr:spPr bwMode="auto">
        <a:xfrm>
          <a:off x="1278420" y="728869"/>
          <a:ext cx="2109167" cy="927653"/>
        </a:xfrm>
        <a:prstGeom prst="wedgeRectCallout">
          <a:avLst>
            <a:gd name="adj1" fmla="val 60597"/>
            <a:gd name="adj2" fmla="val 52865"/>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rtl="0"/>
          <a:r>
            <a:rPr lang="ja-JP" altLang="en-US" sz="900" b="0" i="0" u="none" strike="noStrike" baseline="0">
              <a:solidFill>
                <a:srgbClr val="000000"/>
              </a:solidFill>
              <a:latin typeface="游ゴシック" panose="020B0400000000000000" pitchFamily="50" charset="-128"/>
              <a:ea typeface="+mn-ea"/>
            </a:rPr>
            <a:t>負担（補助）対象経費算出表における「負担（補助）事業」</a:t>
          </a:r>
          <a:r>
            <a:rPr lang="ja-JP" altLang="ja-JP" sz="900" b="0" i="0" baseline="0">
              <a:effectLst/>
              <a:latin typeface="+mn-lt"/>
              <a:ea typeface="+mn-ea"/>
              <a:cs typeface="+mn-cs"/>
            </a:rPr>
            <a:t>の千円未満切捨ての金額が各施設区分ごとの工事費と同額になること</a:t>
          </a:r>
          <a:endParaRPr lang="ja-JP" altLang="ja-JP" sz="900">
            <a:effectLst/>
          </a:endParaRPr>
        </a:p>
      </xdr:txBody>
    </xdr:sp>
    <xdr:clientData/>
  </xdr:twoCellAnchor>
  <xdr:twoCellAnchor>
    <xdr:from>
      <xdr:col>39</xdr:col>
      <xdr:colOff>49696</xdr:colOff>
      <xdr:row>3</xdr:row>
      <xdr:rowOff>182217</xdr:rowOff>
    </xdr:from>
    <xdr:to>
      <xdr:col>53</xdr:col>
      <xdr:colOff>57976</xdr:colOff>
      <xdr:row>6</xdr:row>
      <xdr:rowOff>0</xdr:rowOff>
    </xdr:to>
    <xdr:sp macro="" textlink="">
      <xdr:nvSpPr>
        <xdr:cNvPr id="26" name="AutoShape 16">
          <a:extLst>
            <a:ext uri="{FF2B5EF4-FFF2-40B4-BE49-F238E27FC236}">
              <a16:creationId xmlns:a16="http://schemas.microsoft.com/office/drawing/2014/main" id="{68C2045F-7F70-43CF-ABA7-902DA1582099}"/>
            </a:ext>
          </a:extLst>
        </xdr:cNvPr>
        <xdr:cNvSpPr>
          <a:spLocks noChangeArrowheads="1"/>
        </xdr:cNvSpPr>
      </xdr:nvSpPr>
      <xdr:spPr bwMode="auto">
        <a:xfrm>
          <a:off x="5126935" y="778565"/>
          <a:ext cx="1747628" cy="538370"/>
        </a:xfrm>
        <a:prstGeom prst="wedgeRectCallout">
          <a:avLst>
            <a:gd name="adj1" fmla="val 11137"/>
            <a:gd name="adj2" fmla="val 111079"/>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900" b="0" i="0" baseline="0">
              <a:effectLst/>
              <a:latin typeface="游ゴシック" panose="020B0400000000000000" pitchFamily="50" charset="-128"/>
              <a:ea typeface="游ゴシック" panose="020B0400000000000000" pitchFamily="50" charset="-128"/>
              <a:cs typeface="+mn-cs"/>
            </a:rPr>
            <a:t>左記の</a:t>
          </a:r>
          <a:r>
            <a:rPr lang="ja-JP" altLang="ja-JP" sz="900" b="0" i="0" baseline="0">
              <a:effectLst/>
              <a:latin typeface="游ゴシック" panose="020B0400000000000000" pitchFamily="50" charset="-128"/>
              <a:ea typeface="游ゴシック" panose="020B0400000000000000" pitchFamily="50" charset="-128"/>
              <a:cs typeface="+mn-cs"/>
            </a:rPr>
            <a:t>工事費</a:t>
          </a:r>
          <a:r>
            <a:rPr lang="ja-JP" altLang="en-US" sz="900" b="0" i="0" baseline="0">
              <a:effectLst/>
              <a:latin typeface="游ゴシック" panose="020B0400000000000000" pitchFamily="50" charset="-128"/>
              <a:ea typeface="游ゴシック" panose="020B0400000000000000" pitchFamily="50" charset="-128"/>
              <a:cs typeface="+mn-cs"/>
            </a:rPr>
            <a:t>計</a:t>
          </a:r>
          <a:r>
            <a:rPr lang="ja-JP" altLang="ja-JP" sz="900" b="0" i="0" baseline="0">
              <a:effectLst/>
              <a:latin typeface="游ゴシック" panose="020B0400000000000000" pitchFamily="50" charset="-128"/>
              <a:ea typeface="游ゴシック" panose="020B0400000000000000" pitchFamily="50" charset="-128"/>
              <a:cs typeface="+mn-cs"/>
            </a:rPr>
            <a:t>×1%</a:t>
          </a:r>
          <a:r>
            <a:rPr lang="ja-JP" altLang="en-US" sz="900" b="0" i="0" baseline="0">
              <a:effectLst/>
              <a:latin typeface="游ゴシック" panose="020B0400000000000000" pitchFamily="50" charset="-128"/>
              <a:ea typeface="游ゴシック" panose="020B0400000000000000" pitchFamily="50" charset="-128"/>
              <a:cs typeface="+mn-cs"/>
            </a:rPr>
            <a:t>以下、かつ、</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実際に要した事務費を記入</a:t>
          </a:r>
        </a:p>
        <a:p>
          <a:pPr algn="l" rtl="0">
            <a:lnSpc>
              <a:spcPts val="1000"/>
            </a:lnSpc>
            <a:defRPr sz="1000"/>
          </a:pP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事務費内訳書の添付が必要</a:t>
          </a:r>
        </a:p>
      </xdr:txBody>
    </xdr:sp>
    <xdr:clientData/>
  </xdr:twoCellAnchor>
  <xdr:twoCellAnchor>
    <xdr:from>
      <xdr:col>16</xdr:col>
      <xdr:colOff>18222</xdr:colOff>
      <xdr:row>23</xdr:row>
      <xdr:rowOff>5798</xdr:rowOff>
    </xdr:from>
    <xdr:to>
      <xdr:col>24</xdr:col>
      <xdr:colOff>53009</xdr:colOff>
      <xdr:row>25</xdr:row>
      <xdr:rowOff>154057</xdr:rowOff>
    </xdr:to>
    <xdr:sp macro="" textlink="">
      <xdr:nvSpPr>
        <xdr:cNvPr id="30" name="AutoShape 19">
          <a:extLst>
            <a:ext uri="{FF2B5EF4-FFF2-40B4-BE49-F238E27FC236}">
              <a16:creationId xmlns:a16="http://schemas.microsoft.com/office/drawing/2014/main" id="{B31740F9-9B79-4860-970C-20F340D25EB8}"/>
            </a:ext>
          </a:extLst>
        </xdr:cNvPr>
        <xdr:cNvSpPr>
          <a:spLocks noChangeArrowheads="1"/>
        </xdr:cNvSpPr>
      </xdr:nvSpPr>
      <xdr:spPr bwMode="auto">
        <a:xfrm>
          <a:off x="2237961" y="5314950"/>
          <a:ext cx="1028700" cy="628650"/>
        </a:xfrm>
        <a:prstGeom prst="wedgeRectCallout">
          <a:avLst>
            <a:gd name="adj1" fmla="val 75926"/>
            <a:gd name="adj2" fmla="val 31819"/>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学校別表2-2⑨イ財源の内訳欄の『計』と同額になること</a:t>
          </a:r>
        </a:p>
      </xdr:txBody>
    </xdr:sp>
    <xdr:clientData/>
  </xdr:twoCellAnchor>
  <xdr:twoCellAnchor>
    <xdr:from>
      <xdr:col>48</xdr:col>
      <xdr:colOff>14495</xdr:colOff>
      <xdr:row>24</xdr:row>
      <xdr:rowOff>22777</xdr:rowOff>
    </xdr:from>
    <xdr:to>
      <xdr:col>56</xdr:col>
      <xdr:colOff>87382</xdr:colOff>
      <xdr:row>27</xdr:row>
      <xdr:rowOff>111815</xdr:rowOff>
    </xdr:to>
    <xdr:sp macro="" textlink="">
      <xdr:nvSpPr>
        <xdr:cNvPr id="31" name="AutoShape 20">
          <a:extLst>
            <a:ext uri="{FF2B5EF4-FFF2-40B4-BE49-F238E27FC236}">
              <a16:creationId xmlns:a16="http://schemas.microsoft.com/office/drawing/2014/main" id="{9E4D7955-A97A-41D9-B61F-9512A676A9AB}"/>
            </a:ext>
          </a:extLst>
        </xdr:cNvPr>
        <xdr:cNvSpPr>
          <a:spLocks noChangeArrowheads="1"/>
        </xdr:cNvSpPr>
      </xdr:nvSpPr>
      <xdr:spPr bwMode="auto">
        <a:xfrm>
          <a:off x="6209886" y="5572125"/>
          <a:ext cx="1066800" cy="809625"/>
        </a:xfrm>
        <a:prstGeom prst="wedgeRectCallout">
          <a:avLst>
            <a:gd name="adj1" fmla="val -59819"/>
            <a:gd name="adj2" fmla="val -70000"/>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上段の⑥「事業に要した経費等(全事業イ)」の工事費、事務費と同額になること</a:t>
          </a:r>
        </a:p>
      </xdr:txBody>
    </xdr:sp>
    <xdr:clientData/>
  </xdr:twoCellAnchor>
  <xdr:twoCellAnchor>
    <xdr:from>
      <xdr:col>42</xdr:col>
      <xdr:colOff>36029</xdr:colOff>
      <xdr:row>15</xdr:row>
      <xdr:rowOff>231913</xdr:rowOff>
    </xdr:from>
    <xdr:to>
      <xdr:col>47</xdr:col>
      <xdr:colOff>14909</xdr:colOff>
      <xdr:row>25</xdr:row>
      <xdr:rowOff>211207</xdr:rowOff>
    </xdr:to>
    <xdr:sp macro="" textlink="">
      <xdr:nvSpPr>
        <xdr:cNvPr id="32" name="AutoShape 21"/>
        <xdr:cNvSpPr>
          <a:spLocks noChangeArrowheads="1"/>
        </xdr:cNvSpPr>
      </xdr:nvSpPr>
      <xdr:spPr bwMode="auto">
        <a:xfrm>
          <a:off x="5485986" y="3619500"/>
          <a:ext cx="600075" cy="2381250"/>
        </a:xfrm>
        <a:prstGeom prst="roundRect">
          <a:avLst>
            <a:gd name="adj" fmla="val 11111"/>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45555</xdr:colOff>
      <xdr:row>0</xdr:row>
      <xdr:rowOff>72059</xdr:rowOff>
    </xdr:from>
    <xdr:to>
      <xdr:col>17</xdr:col>
      <xdr:colOff>24848</xdr:colOff>
      <xdr:row>1</xdr:row>
      <xdr:rowOff>62534</xdr:rowOff>
    </xdr:to>
    <xdr:sp macro="" textlink="">
      <xdr:nvSpPr>
        <xdr:cNvPr id="36" name="AutoShape 18">
          <a:extLst>
            <a:ext uri="{FF2B5EF4-FFF2-40B4-BE49-F238E27FC236}">
              <a16:creationId xmlns:a16="http://schemas.microsoft.com/office/drawing/2014/main" id="{C46ECFEB-6B39-41EE-A6D2-84A4448F77D0}"/>
            </a:ext>
          </a:extLst>
        </xdr:cNvPr>
        <xdr:cNvSpPr>
          <a:spLocks noChangeArrowheads="1"/>
        </xdr:cNvSpPr>
      </xdr:nvSpPr>
      <xdr:spPr bwMode="auto">
        <a:xfrm>
          <a:off x="1395620" y="72059"/>
          <a:ext cx="973206" cy="230671"/>
        </a:xfrm>
        <a:prstGeom prst="wedgeRectCallout">
          <a:avLst>
            <a:gd name="adj1" fmla="val -37502"/>
            <a:gd name="adj2" fmla="val 8949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defRPr sz="1000"/>
          </a:pP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予算年度を記入</a:t>
          </a:r>
        </a:p>
      </xdr:txBody>
    </xdr:sp>
    <xdr:clientData/>
  </xdr:twoCellAnchor>
  <xdr:twoCellAnchor>
    <xdr:from>
      <xdr:col>44</xdr:col>
      <xdr:colOff>107674</xdr:colOff>
      <xdr:row>7</xdr:row>
      <xdr:rowOff>142875</xdr:rowOff>
    </xdr:from>
    <xdr:to>
      <xdr:col>49</xdr:col>
      <xdr:colOff>24849</xdr:colOff>
      <xdr:row>9</xdr:row>
      <xdr:rowOff>228600</xdr:rowOff>
    </xdr:to>
    <xdr:sp macro="" textlink="">
      <xdr:nvSpPr>
        <xdr:cNvPr id="37" name="AutoShape 24"/>
        <xdr:cNvSpPr>
          <a:spLocks noChangeArrowheads="1"/>
        </xdr:cNvSpPr>
      </xdr:nvSpPr>
      <xdr:spPr bwMode="auto">
        <a:xfrm>
          <a:off x="5806109" y="1700005"/>
          <a:ext cx="538370" cy="475008"/>
        </a:xfrm>
        <a:prstGeom prst="roundRect">
          <a:avLst>
            <a:gd name="adj" fmla="val 16667"/>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19050</xdr:colOff>
      <xdr:row>18</xdr:row>
      <xdr:rowOff>0</xdr:rowOff>
    </xdr:from>
    <xdr:to>
      <xdr:col>6</xdr:col>
      <xdr:colOff>190500</xdr:colOff>
      <xdr:row>18</xdr:row>
      <xdr:rowOff>0</xdr:rowOff>
    </xdr:to>
    <xdr:sp macro="" textlink="">
      <xdr:nvSpPr>
        <xdr:cNvPr id="2" name="Oval 1">
          <a:extLst>
            <a:ext uri="{FF2B5EF4-FFF2-40B4-BE49-F238E27FC236}">
              <a16:creationId xmlns:a16="http://schemas.microsoft.com/office/drawing/2014/main" id="{41AD2535-DF91-408A-A23C-4D4F036E66A9}"/>
            </a:ext>
          </a:extLst>
        </xdr:cNvPr>
        <xdr:cNvSpPr>
          <a:spLocks noChangeArrowheads="1"/>
        </xdr:cNvSpPr>
      </xdr:nvSpPr>
      <xdr:spPr bwMode="auto">
        <a:xfrm>
          <a:off x="2133600" y="4829175"/>
          <a:ext cx="17145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9525</xdr:colOff>
      <xdr:row>21</xdr:row>
      <xdr:rowOff>19050</xdr:rowOff>
    </xdr:from>
    <xdr:to>
      <xdr:col>3</xdr:col>
      <xdr:colOff>180975</xdr:colOff>
      <xdr:row>22</xdr:row>
      <xdr:rowOff>0</xdr:rowOff>
    </xdr:to>
    <xdr:sp macro="" textlink="">
      <xdr:nvSpPr>
        <xdr:cNvPr id="3" name="Oval 2">
          <a:extLst>
            <a:ext uri="{FF2B5EF4-FFF2-40B4-BE49-F238E27FC236}">
              <a16:creationId xmlns:a16="http://schemas.microsoft.com/office/drawing/2014/main" id="{4BD61619-52FD-4E82-B484-B8D4329BD417}"/>
            </a:ext>
          </a:extLst>
        </xdr:cNvPr>
        <xdr:cNvSpPr>
          <a:spLocks noChangeAspect="1" noChangeArrowheads="1"/>
        </xdr:cNvSpPr>
      </xdr:nvSpPr>
      <xdr:spPr bwMode="auto">
        <a:xfrm>
          <a:off x="1143000" y="5419725"/>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9525</xdr:colOff>
      <xdr:row>23</xdr:row>
      <xdr:rowOff>19050</xdr:rowOff>
    </xdr:from>
    <xdr:to>
      <xdr:col>3</xdr:col>
      <xdr:colOff>180975</xdr:colOff>
      <xdr:row>24</xdr:row>
      <xdr:rowOff>0</xdr:rowOff>
    </xdr:to>
    <xdr:sp macro="" textlink="">
      <xdr:nvSpPr>
        <xdr:cNvPr id="4" name="Oval 3">
          <a:extLst>
            <a:ext uri="{FF2B5EF4-FFF2-40B4-BE49-F238E27FC236}">
              <a16:creationId xmlns:a16="http://schemas.microsoft.com/office/drawing/2014/main" id="{D165B91F-74B8-434F-9FC9-7F32551500EE}"/>
            </a:ext>
          </a:extLst>
        </xdr:cNvPr>
        <xdr:cNvSpPr>
          <a:spLocks noChangeAspect="1" noChangeArrowheads="1"/>
        </xdr:cNvSpPr>
      </xdr:nvSpPr>
      <xdr:spPr bwMode="auto">
        <a:xfrm>
          <a:off x="1143000" y="5800725"/>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9525</xdr:colOff>
      <xdr:row>25</xdr:row>
      <xdr:rowOff>19050</xdr:rowOff>
    </xdr:from>
    <xdr:to>
      <xdr:col>3</xdr:col>
      <xdr:colOff>180975</xdr:colOff>
      <xdr:row>26</xdr:row>
      <xdr:rowOff>0</xdr:rowOff>
    </xdr:to>
    <xdr:sp macro="" textlink="">
      <xdr:nvSpPr>
        <xdr:cNvPr id="5" name="Oval 4">
          <a:extLst>
            <a:ext uri="{FF2B5EF4-FFF2-40B4-BE49-F238E27FC236}">
              <a16:creationId xmlns:a16="http://schemas.microsoft.com/office/drawing/2014/main" id="{75598586-8427-409D-9A8B-04F09BBF5062}"/>
            </a:ext>
          </a:extLst>
        </xdr:cNvPr>
        <xdr:cNvSpPr>
          <a:spLocks noChangeAspect="1" noChangeArrowheads="1"/>
        </xdr:cNvSpPr>
      </xdr:nvSpPr>
      <xdr:spPr bwMode="auto">
        <a:xfrm>
          <a:off x="1143000" y="6181725"/>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57150</xdr:colOff>
      <xdr:row>28</xdr:row>
      <xdr:rowOff>161925</xdr:rowOff>
    </xdr:from>
    <xdr:to>
      <xdr:col>1</xdr:col>
      <xdr:colOff>228600</xdr:colOff>
      <xdr:row>28</xdr:row>
      <xdr:rowOff>333375</xdr:rowOff>
    </xdr:to>
    <xdr:sp macro="" textlink="">
      <xdr:nvSpPr>
        <xdr:cNvPr id="6" name="Oval 5">
          <a:extLst>
            <a:ext uri="{FF2B5EF4-FFF2-40B4-BE49-F238E27FC236}">
              <a16:creationId xmlns:a16="http://schemas.microsoft.com/office/drawing/2014/main" id="{ED37AB8F-FF15-4076-8463-EEDBE7D7750A}"/>
            </a:ext>
          </a:extLst>
        </xdr:cNvPr>
        <xdr:cNvSpPr>
          <a:spLocks noChangeAspect="1" noChangeArrowheads="1"/>
        </xdr:cNvSpPr>
      </xdr:nvSpPr>
      <xdr:spPr bwMode="auto">
        <a:xfrm>
          <a:off x="333375" y="6972300"/>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xdr:colOff>
      <xdr:row>11</xdr:row>
      <xdr:rowOff>104775</xdr:rowOff>
    </xdr:from>
    <xdr:to>
      <xdr:col>6</xdr:col>
      <xdr:colOff>180975</xdr:colOff>
      <xdr:row>11</xdr:row>
      <xdr:rowOff>276225</xdr:rowOff>
    </xdr:to>
    <xdr:sp macro="" textlink="">
      <xdr:nvSpPr>
        <xdr:cNvPr id="7" name="Oval 6">
          <a:extLst>
            <a:ext uri="{FF2B5EF4-FFF2-40B4-BE49-F238E27FC236}">
              <a16:creationId xmlns:a16="http://schemas.microsoft.com/office/drawing/2014/main" id="{68C9D734-D4B1-4A0E-A7FA-1D23B419EB14}"/>
            </a:ext>
          </a:extLst>
        </xdr:cNvPr>
        <xdr:cNvSpPr>
          <a:spLocks noChangeAspect="1" noChangeArrowheads="1"/>
        </xdr:cNvSpPr>
      </xdr:nvSpPr>
      <xdr:spPr bwMode="auto">
        <a:xfrm>
          <a:off x="2124075" y="2647950"/>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xdr:colOff>
      <xdr:row>13</xdr:row>
      <xdr:rowOff>285750</xdr:rowOff>
    </xdr:from>
    <xdr:to>
      <xdr:col>6</xdr:col>
      <xdr:colOff>180975</xdr:colOff>
      <xdr:row>14</xdr:row>
      <xdr:rowOff>76200</xdr:rowOff>
    </xdr:to>
    <xdr:sp macro="" textlink="">
      <xdr:nvSpPr>
        <xdr:cNvPr id="8" name="Oval 7">
          <a:extLst>
            <a:ext uri="{FF2B5EF4-FFF2-40B4-BE49-F238E27FC236}">
              <a16:creationId xmlns:a16="http://schemas.microsoft.com/office/drawing/2014/main" id="{6CE23AF0-8737-46A5-9A54-3ADD51E3E2F5}"/>
            </a:ext>
          </a:extLst>
        </xdr:cNvPr>
        <xdr:cNvSpPr>
          <a:spLocks noChangeAspect="1" noChangeArrowheads="1"/>
        </xdr:cNvSpPr>
      </xdr:nvSpPr>
      <xdr:spPr bwMode="auto">
        <a:xfrm>
          <a:off x="2124075" y="3590925"/>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xdr:colOff>
      <xdr:row>15</xdr:row>
      <xdr:rowOff>114300</xdr:rowOff>
    </xdr:from>
    <xdr:to>
      <xdr:col>6</xdr:col>
      <xdr:colOff>180975</xdr:colOff>
      <xdr:row>15</xdr:row>
      <xdr:rowOff>285750</xdr:rowOff>
    </xdr:to>
    <xdr:sp macro="" textlink="">
      <xdr:nvSpPr>
        <xdr:cNvPr id="9" name="Oval 8">
          <a:extLst>
            <a:ext uri="{FF2B5EF4-FFF2-40B4-BE49-F238E27FC236}">
              <a16:creationId xmlns:a16="http://schemas.microsoft.com/office/drawing/2014/main" id="{F10F2AD1-6A7D-4412-9B4E-E07E175CCE5C}"/>
            </a:ext>
          </a:extLst>
        </xdr:cNvPr>
        <xdr:cNvSpPr>
          <a:spLocks noChangeAspect="1" noChangeArrowheads="1"/>
        </xdr:cNvSpPr>
      </xdr:nvSpPr>
      <xdr:spPr bwMode="auto">
        <a:xfrm>
          <a:off x="2124075" y="4181475"/>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xdr:colOff>
      <xdr:row>16</xdr:row>
      <xdr:rowOff>104775</xdr:rowOff>
    </xdr:from>
    <xdr:to>
      <xdr:col>6</xdr:col>
      <xdr:colOff>180975</xdr:colOff>
      <xdr:row>17</xdr:row>
      <xdr:rowOff>85725</xdr:rowOff>
    </xdr:to>
    <xdr:sp macro="" textlink="">
      <xdr:nvSpPr>
        <xdr:cNvPr id="10" name="Oval 9">
          <a:extLst>
            <a:ext uri="{FF2B5EF4-FFF2-40B4-BE49-F238E27FC236}">
              <a16:creationId xmlns:a16="http://schemas.microsoft.com/office/drawing/2014/main" id="{02D18802-1978-4204-83D3-8B99AB51416D}"/>
            </a:ext>
          </a:extLst>
        </xdr:cNvPr>
        <xdr:cNvSpPr>
          <a:spLocks noChangeAspect="1" noChangeArrowheads="1"/>
        </xdr:cNvSpPr>
      </xdr:nvSpPr>
      <xdr:spPr bwMode="auto">
        <a:xfrm>
          <a:off x="2124075" y="4552950"/>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xdr:colOff>
      <xdr:row>27</xdr:row>
      <xdr:rowOff>28575</xdr:rowOff>
    </xdr:from>
    <xdr:to>
      <xdr:col>6</xdr:col>
      <xdr:colOff>180975</xdr:colOff>
      <xdr:row>27</xdr:row>
      <xdr:rowOff>200025</xdr:rowOff>
    </xdr:to>
    <xdr:sp macro="" textlink="">
      <xdr:nvSpPr>
        <xdr:cNvPr id="11" name="Oval 10">
          <a:extLst>
            <a:ext uri="{FF2B5EF4-FFF2-40B4-BE49-F238E27FC236}">
              <a16:creationId xmlns:a16="http://schemas.microsoft.com/office/drawing/2014/main" id="{20162F21-55D8-4B61-A63E-9458FFCE10A9}"/>
            </a:ext>
          </a:extLst>
        </xdr:cNvPr>
        <xdr:cNvSpPr>
          <a:spLocks noChangeAspect="1" noChangeArrowheads="1"/>
        </xdr:cNvSpPr>
      </xdr:nvSpPr>
      <xdr:spPr bwMode="auto">
        <a:xfrm>
          <a:off x="2124075" y="6610350"/>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29</xdr:row>
      <xdr:rowOff>28575</xdr:rowOff>
    </xdr:from>
    <xdr:to>
      <xdr:col>6</xdr:col>
      <xdr:colOff>66675</xdr:colOff>
      <xdr:row>29</xdr:row>
      <xdr:rowOff>200025</xdr:rowOff>
    </xdr:to>
    <xdr:sp macro="" textlink="">
      <xdr:nvSpPr>
        <xdr:cNvPr id="12" name="Oval 11">
          <a:extLst>
            <a:ext uri="{FF2B5EF4-FFF2-40B4-BE49-F238E27FC236}">
              <a16:creationId xmlns:a16="http://schemas.microsoft.com/office/drawing/2014/main" id="{E5915EDE-2B23-46BF-AE21-9F1A0DF0AC70}"/>
            </a:ext>
          </a:extLst>
        </xdr:cNvPr>
        <xdr:cNvSpPr>
          <a:spLocks noChangeAspect="1" noChangeArrowheads="1"/>
        </xdr:cNvSpPr>
      </xdr:nvSpPr>
      <xdr:spPr bwMode="auto">
        <a:xfrm>
          <a:off x="2009775" y="9963150"/>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57150</xdr:colOff>
      <xdr:row>3</xdr:row>
      <xdr:rowOff>9525</xdr:rowOff>
    </xdr:from>
    <xdr:to>
      <xdr:col>1</xdr:col>
      <xdr:colOff>228600</xdr:colOff>
      <xdr:row>3</xdr:row>
      <xdr:rowOff>180975</xdr:rowOff>
    </xdr:to>
    <xdr:sp macro="" textlink="">
      <xdr:nvSpPr>
        <xdr:cNvPr id="13" name="Oval 12">
          <a:extLst>
            <a:ext uri="{FF2B5EF4-FFF2-40B4-BE49-F238E27FC236}">
              <a16:creationId xmlns:a16="http://schemas.microsoft.com/office/drawing/2014/main" id="{76F0F9D0-0377-4C41-BAEA-22BCA0BD3110}"/>
            </a:ext>
          </a:extLst>
        </xdr:cNvPr>
        <xdr:cNvSpPr>
          <a:spLocks noChangeAspect="1" noChangeArrowheads="1"/>
        </xdr:cNvSpPr>
      </xdr:nvSpPr>
      <xdr:spPr bwMode="auto">
        <a:xfrm>
          <a:off x="333375" y="676275"/>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66675</xdr:colOff>
      <xdr:row>3</xdr:row>
      <xdr:rowOff>9525</xdr:rowOff>
    </xdr:from>
    <xdr:to>
      <xdr:col>8</xdr:col>
      <xdr:colOff>76200</xdr:colOff>
      <xdr:row>3</xdr:row>
      <xdr:rowOff>180975</xdr:rowOff>
    </xdr:to>
    <xdr:sp macro="" textlink="">
      <xdr:nvSpPr>
        <xdr:cNvPr id="14" name="Oval 13">
          <a:extLst>
            <a:ext uri="{FF2B5EF4-FFF2-40B4-BE49-F238E27FC236}">
              <a16:creationId xmlns:a16="http://schemas.microsoft.com/office/drawing/2014/main" id="{DDEFFABE-CF6D-40E1-B4D5-A7D4A7CABDCB}"/>
            </a:ext>
          </a:extLst>
        </xdr:cNvPr>
        <xdr:cNvSpPr>
          <a:spLocks noChangeAspect="1" noChangeArrowheads="1"/>
        </xdr:cNvSpPr>
      </xdr:nvSpPr>
      <xdr:spPr bwMode="auto">
        <a:xfrm>
          <a:off x="2552700" y="676275"/>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57150</xdr:colOff>
      <xdr:row>2</xdr:row>
      <xdr:rowOff>219075</xdr:rowOff>
    </xdr:from>
    <xdr:to>
      <xdr:col>22</xdr:col>
      <xdr:colOff>66675</xdr:colOff>
      <xdr:row>3</xdr:row>
      <xdr:rowOff>28575</xdr:rowOff>
    </xdr:to>
    <xdr:sp macro="" textlink="">
      <xdr:nvSpPr>
        <xdr:cNvPr id="15" name="Oval 14">
          <a:extLst>
            <a:ext uri="{FF2B5EF4-FFF2-40B4-BE49-F238E27FC236}">
              <a16:creationId xmlns:a16="http://schemas.microsoft.com/office/drawing/2014/main" id="{C802274A-982E-4CAC-9203-CF6BABE39276}"/>
            </a:ext>
          </a:extLst>
        </xdr:cNvPr>
        <xdr:cNvSpPr>
          <a:spLocks noChangeAspect="1" noChangeArrowheads="1"/>
        </xdr:cNvSpPr>
      </xdr:nvSpPr>
      <xdr:spPr bwMode="auto">
        <a:xfrm>
          <a:off x="5686425" y="523875"/>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19050</xdr:colOff>
      <xdr:row>18</xdr:row>
      <xdr:rowOff>0</xdr:rowOff>
    </xdr:from>
    <xdr:to>
      <xdr:col>6</xdr:col>
      <xdr:colOff>190500</xdr:colOff>
      <xdr:row>18</xdr:row>
      <xdr:rowOff>0</xdr:rowOff>
    </xdr:to>
    <xdr:sp macro="" textlink="">
      <xdr:nvSpPr>
        <xdr:cNvPr id="9217" name="Oval 1">
          <a:extLst>
            <a:ext uri="{FF2B5EF4-FFF2-40B4-BE49-F238E27FC236}">
              <a16:creationId xmlns:a16="http://schemas.microsoft.com/office/drawing/2014/main" id="{41AD2535-DF91-408A-A23C-4D4F036E66A9}"/>
            </a:ext>
          </a:extLst>
        </xdr:cNvPr>
        <xdr:cNvSpPr>
          <a:spLocks noChangeArrowheads="1"/>
        </xdr:cNvSpPr>
      </xdr:nvSpPr>
      <xdr:spPr bwMode="auto">
        <a:xfrm>
          <a:off x="2133600" y="4829175"/>
          <a:ext cx="17145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9525</xdr:colOff>
      <xdr:row>21</xdr:row>
      <xdr:rowOff>19050</xdr:rowOff>
    </xdr:from>
    <xdr:to>
      <xdr:col>3</xdr:col>
      <xdr:colOff>180975</xdr:colOff>
      <xdr:row>22</xdr:row>
      <xdr:rowOff>0</xdr:rowOff>
    </xdr:to>
    <xdr:sp macro="" textlink="">
      <xdr:nvSpPr>
        <xdr:cNvPr id="9218" name="Oval 2">
          <a:extLst>
            <a:ext uri="{FF2B5EF4-FFF2-40B4-BE49-F238E27FC236}">
              <a16:creationId xmlns:a16="http://schemas.microsoft.com/office/drawing/2014/main" id="{4BD61619-52FD-4E82-B484-B8D4329BD417}"/>
            </a:ext>
          </a:extLst>
        </xdr:cNvPr>
        <xdr:cNvSpPr>
          <a:spLocks noChangeAspect="1" noChangeArrowheads="1"/>
        </xdr:cNvSpPr>
      </xdr:nvSpPr>
      <xdr:spPr bwMode="auto">
        <a:xfrm>
          <a:off x="1143000" y="5419725"/>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9525</xdr:colOff>
      <xdr:row>23</xdr:row>
      <xdr:rowOff>19050</xdr:rowOff>
    </xdr:from>
    <xdr:to>
      <xdr:col>3</xdr:col>
      <xdr:colOff>180975</xdr:colOff>
      <xdr:row>24</xdr:row>
      <xdr:rowOff>0</xdr:rowOff>
    </xdr:to>
    <xdr:sp macro="" textlink="">
      <xdr:nvSpPr>
        <xdr:cNvPr id="9219" name="Oval 3">
          <a:extLst>
            <a:ext uri="{FF2B5EF4-FFF2-40B4-BE49-F238E27FC236}">
              <a16:creationId xmlns:a16="http://schemas.microsoft.com/office/drawing/2014/main" id="{D165B91F-74B8-434F-9FC9-7F32551500EE}"/>
            </a:ext>
          </a:extLst>
        </xdr:cNvPr>
        <xdr:cNvSpPr>
          <a:spLocks noChangeAspect="1" noChangeArrowheads="1"/>
        </xdr:cNvSpPr>
      </xdr:nvSpPr>
      <xdr:spPr bwMode="auto">
        <a:xfrm>
          <a:off x="1143000" y="5800725"/>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9525</xdr:colOff>
      <xdr:row>25</xdr:row>
      <xdr:rowOff>19050</xdr:rowOff>
    </xdr:from>
    <xdr:to>
      <xdr:col>3</xdr:col>
      <xdr:colOff>180975</xdr:colOff>
      <xdr:row>26</xdr:row>
      <xdr:rowOff>0</xdr:rowOff>
    </xdr:to>
    <xdr:sp macro="" textlink="">
      <xdr:nvSpPr>
        <xdr:cNvPr id="9220" name="Oval 4">
          <a:extLst>
            <a:ext uri="{FF2B5EF4-FFF2-40B4-BE49-F238E27FC236}">
              <a16:creationId xmlns:a16="http://schemas.microsoft.com/office/drawing/2014/main" id="{75598586-8427-409D-9A8B-04F09BBF5062}"/>
            </a:ext>
          </a:extLst>
        </xdr:cNvPr>
        <xdr:cNvSpPr>
          <a:spLocks noChangeAspect="1" noChangeArrowheads="1"/>
        </xdr:cNvSpPr>
      </xdr:nvSpPr>
      <xdr:spPr bwMode="auto">
        <a:xfrm>
          <a:off x="1143000" y="6181725"/>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57150</xdr:colOff>
      <xdr:row>28</xdr:row>
      <xdr:rowOff>161925</xdr:rowOff>
    </xdr:from>
    <xdr:to>
      <xdr:col>1</xdr:col>
      <xdr:colOff>228600</xdr:colOff>
      <xdr:row>28</xdr:row>
      <xdr:rowOff>333375</xdr:rowOff>
    </xdr:to>
    <xdr:sp macro="" textlink="">
      <xdr:nvSpPr>
        <xdr:cNvPr id="9221" name="Oval 5">
          <a:extLst>
            <a:ext uri="{FF2B5EF4-FFF2-40B4-BE49-F238E27FC236}">
              <a16:creationId xmlns:a16="http://schemas.microsoft.com/office/drawing/2014/main" id="{ED37AB8F-FF15-4076-8463-EEDBE7D7750A}"/>
            </a:ext>
          </a:extLst>
        </xdr:cNvPr>
        <xdr:cNvSpPr>
          <a:spLocks noChangeAspect="1" noChangeArrowheads="1"/>
        </xdr:cNvSpPr>
      </xdr:nvSpPr>
      <xdr:spPr bwMode="auto">
        <a:xfrm>
          <a:off x="333375" y="6972300"/>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xdr:colOff>
      <xdr:row>11</xdr:row>
      <xdr:rowOff>104775</xdr:rowOff>
    </xdr:from>
    <xdr:to>
      <xdr:col>6</xdr:col>
      <xdr:colOff>180975</xdr:colOff>
      <xdr:row>11</xdr:row>
      <xdr:rowOff>276225</xdr:rowOff>
    </xdr:to>
    <xdr:sp macro="" textlink="">
      <xdr:nvSpPr>
        <xdr:cNvPr id="9222" name="Oval 6">
          <a:extLst>
            <a:ext uri="{FF2B5EF4-FFF2-40B4-BE49-F238E27FC236}">
              <a16:creationId xmlns:a16="http://schemas.microsoft.com/office/drawing/2014/main" id="{68C9D734-D4B1-4A0E-A7FA-1D23B419EB14}"/>
            </a:ext>
          </a:extLst>
        </xdr:cNvPr>
        <xdr:cNvSpPr>
          <a:spLocks noChangeAspect="1" noChangeArrowheads="1"/>
        </xdr:cNvSpPr>
      </xdr:nvSpPr>
      <xdr:spPr bwMode="auto">
        <a:xfrm>
          <a:off x="2124075" y="2647950"/>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xdr:colOff>
      <xdr:row>13</xdr:row>
      <xdr:rowOff>285750</xdr:rowOff>
    </xdr:from>
    <xdr:to>
      <xdr:col>6</xdr:col>
      <xdr:colOff>180975</xdr:colOff>
      <xdr:row>14</xdr:row>
      <xdr:rowOff>76200</xdr:rowOff>
    </xdr:to>
    <xdr:sp macro="" textlink="">
      <xdr:nvSpPr>
        <xdr:cNvPr id="9223" name="Oval 7">
          <a:extLst>
            <a:ext uri="{FF2B5EF4-FFF2-40B4-BE49-F238E27FC236}">
              <a16:creationId xmlns:a16="http://schemas.microsoft.com/office/drawing/2014/main" id="{6CE23AF0-8737-46A5-9A54-3ADD51E3E2F5}"/>
            </a:ext>
          </a:extLst>
        </xdr:cNvPr>
        <xdr:cNvSpPr>
          <a:spLocks noChangeAspect="1" noChangeArrowheads="1"/>
        </xdr:cNvSpPr>
      </xdr:nvSpPr>
      <xdr:spPr bwMode="auto">
        <a:xfrm>
          <a:off x="2124075" y="3590925"/>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xdr:colOff>
      <xdr:row>15</xdr:row>
      <xdr:rowOff>114300</xdr:rowOff>
    </xdr:from>
    <xdr:to>
      <xdr:col>6</xdr:col>
      <xdr:colOff>180975</xdr:colOff>
      <xdr:row>15</xdr:row>
      <xdr:rowOff>285750</xdr:rowOff>
    </xdr:to>
    <xdr:sp macro="" textlink="">
      <xdr:nvSpPr>
        <xdr:cNvPr id="9224" name="Oval 8">
          <a:extLst>
            <a:ext uri="{FF2B5EF4-FFF2-40B4-BE49-F238E27FC236}">
              <a16:creationId xmlns:a16="http://schemas.microsoft.com/office/drawing/2014/main" id="{F10F2AD1-6A7D-4412-9B4E-E07E175CCE5C}"/>
            </a:ext>
          </a:extLst>
        </xdr:cNvPr>
        <xdr:cNvSpPr>
          <a:spLocks noChangeAspect="1" noChangeArrowheads="1"/>
        </xdr:cNvSpPr>
      </xdr:nvSpPr>
      <xdr:spPr bwMode="auto">
        <a:xfrm>
          <a:off x="2124075" y="4181475"/>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xdr:colOff>
      <xdr:row>16</xdr:row>
      <xdr:rowOff>104775</xdr:rowOff>
    </xdr:from>
    <xdr:to>
      <xdr:col>6</xdr:col>
      <xdr:colOff>180975</xdr:colOff>
      <xdr:row>17</xdr:row>
      <xdr:rowOff>85725</xdr:rowOff>
    </xdr:to>
    <xdr:sp macro="" textlink="">
      <xdr:nvSpPr>
        <xdr:cNvPr id="9225" name="Oval 9">
          <a:extLst>
            <a:ext uri="{FF2B5EF4-FFF2-40B4-BE49-F238E27FC236}">
              <a16:creationId xmlns:a16="http://schemas.microsoft.com/office/drawing/2014/main" id="{02D18802-1978-4204-83D3-8B99AB51416D}"/>
            </a:ext>
          </a:extLst>
        </xdr:cNvPr>
        <xdr:cNvSpPr>
          <a:spLocks noChangeAspect="1" noChangeArrowheads="1"/>
        </xdr:cNvSpPr>
      </xdr:nvSpPr>
      <xdr:spPr bwMode="auto">
        <a:xfrm>
          <a:off x="2124075" y="4552950"/>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xdr:colOff>
      <xdr:row>27</xdr:row>
      <xdr:rowOff>28575</xdr:rowOff>
    </xdr:from>
    <xdr:to>
      <xdr:col>6</xdr:col>
      <xdr:colOff>180975</xdr:colOff>
      <xdr:row>27</xdr:row>
      <xdr:rowOff>200025</xdr:rowOff>
    </xdr:to>
    <xdr:sp macro="" textlink="">
      <xdr:nvSpPr>
        <xdr:cNvPr id="9226" name="Oval 10">
          <a:extLst>
            <a:ext uri="{FF2B5EF4-FFF2-40B4-BE49-F238E27FC236}">
              <a16:creationId xmlns:a16="http://schemas.microsoft.com/office/drawing/2014/main" id="{20162F21-55D8-4B61-A63E-9458FFCE10A9}"/>
            </a:ext>
          </a:extLst>
        </xdr:cNvPr>
        <xdr:cNvSpPr>
          <a:spLocks noChangeAspect="1" noChangeArrowheads="1"/>
        </xdr:cNvSpPr>
      </xdr:nvSpPr>
      <xdr:spPr bwMode="auto">
        <a:xfrm>
          <a:off x="2124075" y="6610350"/>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581025</xdr:colOff>
      <xdr:row>29</xdr:row>
      <xdr:rowOff>28575</xdr:rowOff>
    </xdr:from>
    <xdr:to>
      <xdr:col>6</xdr:col>
      <xdr:colOff>47625</xdr:colOff>
      <xdr:row>29</xdr:row>
      <xdr:rowOff>200025</xdr:rowOff>
    </xdr:to>
    <xdr:sp macro="" textlink="">
      <xdr:nvSpPr>
        <xdr:cNvPr id="9227" name="Oval 11">
          <a:extLst>
            <a:ext uri="{FF2B5EF4-FFF2-40B4-BE49-F238E27FC236}">
              <a16:creationId xmlns:a16="http://schemas.microsoft.com/office/drawing/2014/main" id="{E5915EDE-2B23-46BF-AE21-9F1A0DF0AC70}"/>
            </a:ext>
          </a:extLst>
        </xdr:cNvPr>
        <xdr:cNvSpPr>
          <a:spLocks noChangeAspect="1" noChangeArrowheads="1"/>
        </xdr:cNvSpPr>
      </xdr:nvSpPr>
      <xdr:spPr bwMode="auto">
        <a:xfrm>
          <a:off x="1990725" y="9963150"/>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57150</xdr:colOff>
      <xdr:row>3</xdr:row>
      <xdr:rowOff>9525</xdr:rowOff>
    </xdr:from>
    <xdr:to>
      <xdr:col>1</xdr:col>
      <xdr:colOff>228600</xdr:colOff>
      <xdr:row>3</xdr:row>
      <xdr:rowOff>180975</xdr:rowOff>
    </xdr:to>
    <xdr:sp macro="" textlink="">
      <xdr:nvSpPr>
        <xdr:cNvPr id="9228" name="Oval 12">
          <a:extLst>
            <a:ext uri="{FF2B5EF4-FFF2-40B4-BE49-F238E27FC236}">
              <a16:creationId xmlns:a16="http://schemas.microsoft.com/office/drawing/2014/main" id="{76F0F9D0-0377-4C41-BAEA-22BCA0BD3110}"/>
            </a:ext>
          </a:extLst>
        </xdr:cNvPr>
        <xdr:cNvSpPr>
          <a:spLocks noChangeAspect="1" noChangeArrowheads="1"/>
        </xdr:cNvSpPr>
      </xdr:nvSpPr>
      <xdr:spPr bwMode="auto">
        <a:xfrm>
          <a:off x="333375" y="676275"/>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66675</xdr:colOff>
      <xdr:row>3</xdr:row>
      <xdr:rowOff>9525</xdr:rowOff>
    </xdr:from>
    <xdr:to>
      <xdr:col>8</xdr:col>
      <xdr:colOff>76200</xdr:colOff>
      <xdr:row>3</xdr:row>
      <xdr:rowOff>180975</xdr:rowOff>
    </xdr:to>
    <xdr:sp macro="" textlink="">
      <xdr:nvSpPr>
        <xdr:cNvPr id="9229" name="Oval 13">
          <a:extLst>
            <a:ext uri="{FF2B5EF4-FFF2-40B4-BE49-F238E27FC236}">
              <a16:creationId xmlns:a16="http://schemas.microsoft.com/office/drawing/2014/main" id="{DDEFFABE-CF6D-40E1-B4D5-A7D4A7CABDCB}"/>
            </a:ext>
          </a:extLst>
        </xdr:cNvPr>
        <xdr:cNvSpPr>
          <a:spLocks noChangeAspect="1" noChangeArrowheads="1"/>
        </xdr:cNvSpPr>
      </xdr:nvSpPr>
      <xdr:spPr bwMode="auto">
        <a:xfrm>
          <a:off x="2552700" y="676275"/>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57150</xdr:colOff>
      <xdr:row>2</xdr:row>
      <xdr:rowOff>219075</xdr:rowOff>
    </xdr:from>
    <xdr:to>
      <xdr:col>22</xdr:col>
      <xdr:colOff>66675</xdr:colOff>
      <xdr:row>3</xdr:row>
      <xdr:rowOff>28575</xdr:rowOff>
    </xdr:to>
    <xdr:sp macro="" textlink="">
      <xdr:nvSpPr>
        <xdr:cNvPr id="9230" name="Oval 14">
          <a:extLst>
            <a:ext uri="{FF2B5EF4-FFF2-40B4-BE49-F238E27FC236}">
              <a16:creationId xmlns:a16="http://schemas.microsoft.com/office/drawing/2014/main" id="{C802274A-982E-4CAC-9203-CF6BABE39276}"/>
            </a:ext>
          </a:extLst>
        </xdr:cNvPr>
        <xdr:cNvSpPr>
          <a:spLocks noChangeAspect="1" noChangeArrowheads="1"/>
        </xdr:cNvSpPr>
      </xdr:nvSpPr>
      <xdr:spPr bwMode="auto">
        <a:xfrm>
          <a:off x="5686425" y="523875"/>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238125</xdr:colOff>
      <xdr:row>30</xdr:row>
      <xdr:rowOff>9525</xdr:rowOff>
    </xdr:from>
    <xdr:to>
      <xdr:col>3</xdr:col>
      <xdr:colOff>85725</xdr:colOff>
      <xdr:row>31</xdr:row>
      <xdr:rowOff>19050</xdr:rowOff>
    </xdr:to>
    <xdr:sp macro="" textlink="">
      <xdr:nvSpPr>
        <xdr:cNvPr id="9231" name="Oval 15">
          <a:extLst>
            <a:ext uri="{FF2B5EF4-FFF2-40B4-BE49-F238E27FC236}">
              <a16:creationId xmlns:a16="http://schemas.microsoft.com/office/drawing/2014/main" id="{B58C567A-5339-42F6-99BE-EDC164674CB7}"/>
            </a:ext>
          </a:extLst>
        </xdr:cNvPr>
        <xdr:cNvSpPr>
          <a:spLocks noChangeArrowheads="1"/>
        </xdr:cNvSpPr>
      </xdr:nvSpPr>
      <xdr:spPr bwMode="auto">
        <a:xfrm>
          <a:off x="514350" y="10172700"/>
          <a:ext cx="704850" cy="2381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266700</xdr:colOff>
      <xdr:row>21</xdr:row>
      <xdr:rowOff>180975</xdr:rowOff>
    </xdr:from>
    <xdr:to>
      <xdr:col>25</xdr:col>
      <xdr:colOff>828675</xdr:colOff>
      <xdr:row>25</xdr:row>
      <xdr:rowOff>180975</xdr:rowOff>
    </xdr:to>
    <xdr:sp macro="" textlink="">
      <xdr:nvSpPr>
        <xdr:cNvPr id="17" name="AutoShape 19"/>
        <xdr:cNvSpPr>
          <a:spLocks noChangeArrowheads="1"/>
        </xdr:cNvSpPr>
      </xdr:nvSpPr>
      <xdr:spPr bwMode="auto">
        <a:xfrm>
          <a:off x="1400175" y="5581650"/>
          <a:ext cx="5934075" cy="762000"/>
        </a:xfrm>
        <a:prstGeom prst="roundRect">
          <a:avLst>
            <a:gd name="adj" fmla="val 1000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266700</xdr:colOff>
      <xdr:row>26</xdr:row>
      <xdr:rowOff>219075</xdr:rowOff>
    </xdr:from>
    <xdr:to>
      <xdr:col>25</xdr:col>
      <xdr:colOff>819150</xdr:colOff>
      <xdr:row>31</xdr:row>
      <xdr:rowOff>0</xdr:rowOff>
    </xdr:to>
    <xdr:sp macro="" textlink="">
      <xdr:nvSpPr>
        <xdr:cNvPr id="18" name="AutoShape 20"/>
        <xdr:cNvSpPr>
          <a:spLocks noChangeArrowheads="1"/>
        </xdr:cNvSpPr>
      </xdr:nvSpPr>
      <xdr:spPr bwMode="auto">
        <a:xfrm>
          <a:off x="266700" y="6572250"/>
          <a:ext cx="7058025" cy="3819525"/>
        </a:xfrm>
        <a:prstGeom prst="roundRect">
          <a:avLst>
            <a:gd name="adj" fmla="val 2495"/>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161925</xdr:colOff>
      <xdr:row>22</xdr:row>
      <xdr:rowOff>66675</xdr:rowOff>
    </xdr:from>
    <xdr:to>
      <xdr:col>2</xdr:col>
      <xdr:colOff>466725</xdr:colOff>
      <xdr:row>24</xdr:row>
      <xdr:rowOff>171450</xdr:rowOff>
    </xdr:to>
    <xdr:sp macro="" textlink="">
      <xdr:nvSpPr>
        <xdr:cNvPr id="19" name="AutoShape 21">
          <a:extLst>
            <a:ext uri="{FF2B5EF4-FFF2-40B4-BE49-F238E27FC236}">
              <a16:creationId xmlns:a16="http://schemas.microsoft.com/office/drawing/2014/main" id="{FB64A1FE-A905-46C4-9BB1-603214EED13C}"/>
            </a:ext>
          </a:extLst>
        </xdr:cNvPr>
        <xdr:cNvSpPr>
          <a:spLocks noChangeArrowheads="1"/>
        </xdr:cNvSpPr>
      </xdr:nvSpPr>
      <xdr:spPr bwMode="auto">
        <a:xfrm>
          <a:off x="161925" y="5657850"/>
          <a:ext cx="857250" cy="485775"/>
        </a:xfrm>
        <a:prstGeom prst="wedgeRectCallout">
          <a:avLst>
            <a:gd name="adj1" fmla="val 82097"/>
            <a:gd name="adj2" fmla="val 128259"/>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文科省で記入する欄のため記入は不要</a:t>
          </a:r>
        </a:p>
      </xdr:txBody>
    </xdr:sp>
    <xdr:clientData/>
  </xdr:twoCellAnchor>
  <xdr:twoCellAnchor>
    <xdr:from>
      <xdr:col>2</xdr:col>
      <xdr:colOff>466725</xdr:colOff>
      <xdr:row>15</xdr:row>
      <xdr:rowOff>95250</xdr:rowOff>
    </xdr:from>
    <xdr:to>
      <xdr:col>6</xdr:col>
      <xdr:colOff>104775</xdr:colOff>
      <xdr:row>15</xdr:row>
      <xdr:rowOff>333375</xdr:rowOff>
    </xdr:to>
    <xdr:sp macro="" textlink="">
      <xdr:nvSpPr>
        <xdr:cNvPr id="20" name="AutoShape 17">
          <a:extLst>
            <a:ext uri="{FF2B5EF4-FFF2-40B4-BE49-F238E27FC236}">
              <a16:creationId xmlns:a16="http://schemas.microsoft.com/office/drawing/2014/main" id="{DD307842-34D5-48C1-9B60-B72044A39FB1}"/>
            </a:ext>
          </a:extLst>
        </xdr:cNvPr>
        <xdr:cNvSpPr>
          <a:spLocks noChangeArrowheads="1"/>
        </xdr:cNvSpPr>
      </xdr:nvSpPr>
      <xdr:spPr bwMode="auto">
        <a:xfrm>
          <a:off x="1019175" y="4162425"/>
          <a:ext cx="1200150" cy="238125"/>
        </a:xfrm>
        <a:prstGeom prst="wedgeRectCallout">
          <a:avLst>
            <a:gd name="adj1" fmla="val 69843"/>
            <a:gd name="adj2" fmla="val 134000"/>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特に記入しなくて良い</a:t>
          </a:r>
        </a:p>
      </xdr:txBody>
    </xdr:sp>
    <xdr:clientData/>
  </xdr:twoCellAnchor>
  <xdr:twoCellAnchor>
    <xdr:from>
      <xdr:col>0</xdr:col>
      <xdr:colOff>180975</xdr:colOff>
      <xdr:row>10</xdr:row>
      <xdr:rowOff>47625</xdr:rowOff>
    </xdr:from>
    <xdr:to>
      <xdr:col>3</xdr:col>
      <xdr:colOff>180975</xdr:colOff>
      <xdr:row>11</xdr:row>
      <xdr:rowOff>161925</xdr:rowOff>
    </xdr:to>
    <xdr:sp macro="" textlink="">
      <xdr:nvSpPr>
        <xdr:cNvPr id="21" name="AutoShape 16">
          <a:extLst>
            <a:ext uri="{FF2B5EF4-FFF2-40B4-BE49-F238E27FC236}">
              <a16:creationId xmlns:a16="http://schemas.microsoft.com/office/drawing/2014/main" id="{06D78CE1-B9E9-4730-B452-106FD1D2DDE2}"/>
            </a:ext>
          </a:extLst>
        </xdr:cNvPr>
        <xdr:cNvSpPr>
          <a:spLocks noChangeArrowheads="1"/>
        </xdr:cNvSpPr>
      </xdr:nvSpPr>
      <xdr:spPr bwMode="auto">
        <a:xfrm>
          <a:off x="180975" y="2209800"/>
          <a:ext cx="1133475" cy="495300"/>
        </a:xfrm>
        <a:prstGeom prst="wedgeRectCallout">
          <a:avLst>
            <a:gd name="adj1" fmla="val 65968"/>
            <a:gd name="adj2" fmla="val -55769"/>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学校別表2⑦ハ契約額の『合計』欄と同額になること</a:t>
          </a:r>
        </a:p>
      </xdr:txBody>
    </xdr:sp>
    <xdr:clientData/>
  </xdr:twoCellAnchor>
  <xdr:twoCellAnchor>
    <xdr:from>
      <xdr:col>20</xdr:col>
      <xdr:colOff>504825</xdr:colOff>
      <xdr:row>18</xdr:row>
      <xdr:rowOff>76200</xdr:rowOff>
    </xdr:from>
    <xdr:to>
      <xdr:col>24</xdr:col>
      <xdr:colOff>247650</xdr:colOff>
      <xdr:row>20</xdr:row>
      <xdr:rowOff>180975</xdr:rowOff>
    </xdr:to>
    <xdr:sp macro="" textlink="">
      <xdr:nvSpPr>
        <xdr:cNvPr id="22" name="AutoShape 18">
          <a:extLst>
            <a:ext uri="{FF2B5EF4-FFF2-40B4-BE49-F238E27FC236}">
              <a16:creationId xmlns:a16="http://schemas.microsoft.com/office/drawing/2014/main" id="{52F47BE9-5DF1-4154-98CD-0B6106E9F612}"/>
            </a:ext>
          </a:extLst>
        </xdr:cNvPr>
        <xdr:cNvSpPr>
          <a:spLocks noChangeArrowheads="1"/>
        </xdr:cNvSpPr>
      </xdr:nvSpPr>
      <xdr:spPr bwMode="auto">
        <a:xfrm>
          <a:off x="5305425" y="4905375"/>
          <a:ext cx="1000125" cy="485775"/>
        </a:xfrm>
        <a:prstGeom prst="wedgeRectCallout">
          <a:avLst>
            <a:gd name="adj1" fmla="val 41431"/>
            <a:gd name="adj2" fmla="val 89218"/>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検査調書の完了日等との整合をとること</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3</xdr:col>
      <xdr:colOff>457200</xdr:colOff>
      <xdr:row>1</xdr:row>
      <xdr:rowOff>66675</xdr:rowOff>
    </xdr:from>
    <xdr:ext cx="3236784" cy="392800"/>
    <xdr:sp macro="" textlink="">
      <xdr:nvSpPr>
        <xdr:cNvPr id="2" name="テキスト ボックス 1"/>
        <xdr:cNvSpPr txBox="1"/>
      </xdr:nvSpPr>
      <xdr:spPr>
        <a:xfrm>
          <a:off x="2162175" y="371475"/>
          <a:ext cx="3236784" cy="392800"/>
        </a:xfrm>
        <a:prstGeom prst="rect">
          <a:avLst/>
        </a:prstGeom>
        <a:solidFill>
          <a:schemeClr val="accent6">
            <a:lumMod val="40000"/>
            <a:lumOff val="6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a:t>
          </a:r>
          <a:r>
            <a:rPr kumimoji="1" lang="ja-JP" altLang="en-US" sz="1400"/>
            <a:t>今年度完成しなかった事業の場合</a:t>
          </a:r>
          <a:r>
            <a:rPr kumimoji="1" lang="en-US" altLang="ja-JP" sz="1400"/>
            <a:t>】</a:t>
          </a:r>
          <a:endParaRPr kumimoji="1" lang="ja-JP" altLang="en-US" sz="1400"/>
        </a:p>
      </xdr:txBody>
    </xdr:sp>
    <xdr:clientData/>
  </xdr:oneCellAnchor>
  <xdr:twoCellAnchor>
    <xdr:from>
      <xdr:col>1</xdr:col>
      <xdr:colOff>752475</xdr:colOff>
      <xdr:row>0</xdr:row>
      <xdr:rowOff>85725</xdr:rowOff>
    </xdr:from>
    <xdr:to>
      <xdr:col>3</xdr:col>
      <xdr:colOff>306456</xdr:colOff>
      <xdr:row>1</xdr:row>
      <xdr:rowOff>11596</xdr:rowOff>
    </xdr:to>
    <xdr:sp macro="" textlink="">
      <xdr:nvSpPr>
        <xdr:cNvPr id="3" name="AutoShape 18">
          <a:extLst>
            <a:ext uri="{FF2B5EF4-FFF2-40B4-BE49-F238E27FC236}">
              <a16:creationId xmlns:a16="http://schemas.microsoft.com/office/drawing/2014/main" id="{C46ECFEB-6B39-41EE-A6D2-84A4448F77D0}"/>
            </a:ext>
          </a:extLst>
        </xdr:cNvPr>
        <xdr:cNvSpPr>
          <a:spLocks noChangeArrowheads="1"/>
        </xdr:cNvSpPr>
      </xdr:nvSpPr>
      <xdr:spPr bwMode="auto">
        <a:xfrm>
          <a:off x="1038225" y="85725"/>
          <a:ext cx="973206" cy="230671"/>
        </a:xfrm>
        <a:prstGeom prst="wedgeRectCallout">
          <a:avLst>
            <a:gd name="adj1" fmla="val -37502"/>
            <a:gd name="adj2" fmla="val 8949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defRPr sz="1000"/>
          </a:pP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予算年度を記入</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13</xdr:row>
      <xdr:rowOff>0</xdr:rowOff>
    </xdr:from>
    <xdr:to>
      <xdr:col>12</xdr:col>
      <xdr:colOff>0</xdr:colOff>
      <xdr:row>14</xdr:row>
      <xdr:rowOff>0</xdr:rowOff>
    </xdr:to>
    <xdr:sp macro="" textlink="">
      <xdr:nvSpPr>
        <xdr:cNvPr id="2" name="Line 1">
          <a:extLst>
            <a:ext uri="{FF2B5EF4-FFF2-40B4-BE49-F238E27FC236}">
              <a16:creationId xmlns:a16="http://schemas.microsoft.com/office/drawing/2014/main" id="{FAF61802-D5AC-40CB-9510-3ADFA9941428}"/>
            </a:ext>
          </a:extLst>
        </xdr:cNvPr>
        <xdr:cNvSpPr>
          <a:spLocks noChangeShapeType="1"/>
        </xdr:cNvSpPr>
      </xdr:nvSpPr>
      <xdr:spPr bwMode="auto">
        <a:xfrm>
          <a:off x="2000250" y="3352800"/>
          <a:ext cx="400050" cy="3810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13</xdr:row>
      <xdr:rowOff>0</xdr:rowOff>
    </xdr:from>
    <xdr:to>
      <xdr:col>14</xdr:col>
      <xdr:colOff>0</xdr:colOff>
      <xdr:row>14</xdr:row>
      <xdr:rowOff>0</xdr:rowOff>
    </xdr:to>
    <xdr:sp macro="" textlink="">
      <xdr:nvSpPr>
        <xdr:cNvPr id="3" name="Line 2">
          <a:extLst>
            <a:ext uri="{FF2B5EF4-FFF2-40B4-BE49-F238E27FC236}">
              <a16:creationId xmlns:a16="http://schemas.microsoft.com/office/drawing/2014/main" id="{F9C6B1BF-6016-4099-85E6-015653434A7E}"/>
            </a:ext>
          </a:extLst>
        </xdr:cNvPr>
        <xdr:cNvSpPr>
          <a:spLocks noChangeShapeType="1"/>
        </xdr:cNvSpPr>
      </xdr:nvSpPr>
      <xdr:spPr bwMode="auto">
        <a:xfrm>
          <a:off x="2400300" y="3352800"/>
          <a:ext cx="400050" cy="3810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13</xdr:row>
      <xdr:rowOff>0</xdr:rowOff>
    </xdr:from>
    <xdr:to>
      <xdr:col>19</xdr:col>
      <xdr:colOff>0</xdr:colOff>
      <xdr:row>14</xdr:row>
      <xdr:rowOff>0</xdr:rowOff>
    </xdr:to>
    <xdr:sp macro="" textlink="">
      <xdr:nvSpPr>
        <xdr:cNvPr id="4" name="Line 3">
          <a:extLst>
            <a:ext uri="{FF2B5EF4-FFF2-40B4-BE49-F238E27FC236}">
              <a16:creationId xmlns:a16="http://schemas.microsoft.com/office/drawing/2014/main" id="{45A6F819-B67E-4199-8C0D-9CFB732EEF6A}"/>
            </a:ext>
          </a:extLst>
        </xdr:cNvPr>
        <xdr:cNvSpPr>
          <a:spLocks noChangeShapeType="1"/>
        </xdr:cNvSpPr>
      </xdr:nvSpPr>
      <xdr:spPr bwMode="auto">
        <a:xfrm>
          <a:off x="3200400" y="3352800"/>
          <a:ext cx="600075" cy="3810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13</xdr:row>
      <xdr:rowOff>0</xdr:rowOff>
    </xdr:from>
    <xdr:to>
      <xdr:col>36</xdr:col>
      <xdr:colOff>0</xdr:colOff>
      <xdr:row>14</xdr:row>
      <xdr:rowOff>0</xdr:rowOff>
    </xdr:to>
    <xdr:sp macro="" textlink="">
      <xdr:nvSpPr>
        <xdr:cNvPr id="5" name="Line 4">
          <a:extLst>
            <a:ext uri="{FF2B5EF4-FFF2-40B4-BE49-F238E27FC236}">
              <a16:creationId xmlns:a16="http://schemas.microsoft.com/office/drawing/2014/main" id="{CE86B306-86C1-45DE-BD6F-F06D8746EE92}"/>
            </a:ext>
          </a:extLst>
        </xdr:cNvPr>
        <xdr:cNvSpPr>
          <a:spLocks noChangeShapeType="1"/>
        </xdr:cNvSpPr>
      </xdr:nvSpPr>
      <xdr:spPr bwMode="auto">
        <a:xfrm>
          <a:off x="6600825" y="3352800"/>
          <a:ext cx="600075" cy="3810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14</xdr:row>
      <xdr:rowOff>9525</xdr:rowOff>
    </xdr:from>
    <xdr:to>
      <xdr:col>6</xdr:col>
      <xdr:colOff>0</xdr:colOff>
      <xdr:row>16</xdr:row>
      <xdr:rowOff>0</xdr:rowOff>
    </xdr:to>
    <xdr:sp macro="" textlink="">
      <xdr:nvSpPr>
        <xdr:cNvPr id="6" name="Line 5">
          <a:extLst>
            <a:ext uri="{FF2B5EF4-FFF2-40B4-BE49-F238E27FC236}">
              <a16:creationId xmlns:a16="http://schemas.microsoft.com/office/drawing/2014/main" id="{87461F43-C683-4BC2-B9D1-399654B113A4}"/>
            </a:ext>
          </a:extLst>
        </xdr:cNvPr>
        <xdr:cNvSpPr>
          <a:spLocks noChangeShapeType="1"/>
        </xdr:cNvSpPr>
      </xdr:nvSpPr>
      <xdr:spPr bwMode="auto">
        <a:xfrm>
          <a:off x="9525" y="3743325"/>
          <a:ext cx="1190625" cy="3714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I41"/>
  <sheetViews>
    <sheetView showGridLines="0" view="pageBreakPreview" topLeftCell="A19" zoomScaleNormal="100" zoomScaleSheetLayoutView="100" workbookViewId="0">
      <selection activeCell="J27" sqref="J27"/>
    </sheetView>
  </sheetViews>
  <sheetFormatPr defaultRowHeight="13.5" x14ac:dyDescent="0.15"/>
  <cols>
    <col min="1" max="1" width="5.625" style="187" customWidth="1"/>
    <col min="2" max="2" width="15.625" style="187" customWidth="1"/>
    <col min="3" max="3" width="13.25" style="187" customWidth="1"/>
    <col min="4" max="4" width="10.625" style="187" customWidth="1"/>
    <col min="5" max="5" width="13.375" style="187" customWidth="1"/>
    <col min="6" max="6" width="8.625" style="187" customWidth="1"/>
    <col min="7" max="7" width="7.75" style="187" customWidth="1"/>
    <col min="8" max="8" width="15.625" style="187" customWidth="1"/>
    <col min="9" max="16384" width="9" style="187"/>
  </cols>
  <sheetData>
    <row r="2" spans="1:8" x14ac:dyDescent="0.15">
      <c r="H2" s="188" t="s">
        <v>436</v>
      </c>
    </row>
    <row r="3" spans="1:8" x14ac:dyDescent="0.15">
      <c r="H3" s="188" t="s">
        <v>437</v>
      </c>
    </row>
    <row r="4" spans="1:8" x14ac:dyDescent="0.15">
      <c r="H4" s="189"/>
    </row>
    <row r="5" spans="1:8" x14ac:dyDescent="0.15">
      <c r="H5" s="189"/>
    </row>
    <row r="6" spans="1:8" x14ac:dyDescent="0.15">
      <c r="A6" s="187" t="s">
        <v>424</v>
      </c>
      <c r="H6" s="189"/>
    </row>
    <row r="7" spans="1:8" x14ac:dyDescent="0.15">
      <c r="H7" s="189"/>
    </row>
    <row r="8" spans="1:8" x14ac:dyDescent="0.15">
      <c r="H8" s="189"/>
    </row>
    <row r="9" spans="1:8" x14ac:dyDescent="0.15">
      <c r="H9" s="189"/>
    </row>
    <row r="10" spans="1:8" x14ac:dyDescent="0.15">
      <c r="H10" s="189" t="s">
        <v>425</v>
      </c>
    </row>
    <row r="15" spans="1:8" ht="17.25" x14ac:dyDescent="0.15">
      <c r="A15" s="215" t="s">
        <v>426</v>
      </c>
      <c r="B15" s="215"/>
      <c r="C15" s="215"/>
      <c r="D15" s="215"/>
      <c r="E15" s="215"/>
      <c r="F15" s="215"/>
      <c r="G15" s="215"/>
      <c r="H15" s="215"/>
    </row>
    <row r="20" spans="1:9" ht="18" customHeight="1" x14ac:dyDescent="0.15">
      <c r="A20" s="216" t="s">
        <v>438</v>
      </c>
      <c r="B20" s="216"/>
      <c r="C20" s="216"/>
      <c r="D20" s="216"/>
      <c r="E20" s="216"/>
      <c r="F20" s="216"/>
      <c r="G20" s="216"/>
      <c r="H20" s="216"/>
    </row>
    <row r="21" spans="1:9" ht="18" customHeight="1" x14ac:dyDescent="0.15">
      <c r="A21" s="216" t="s">
        <v>427</v>
      </c>
      <c r="B21" s="216"/>
      <c r="C21" s="216"/>
      <c r="D21" s="216"/>
      <c r="E21" s="216"/>
      <c r="F21" s="216"/>
      <c r="G21" s="216"/>
      <c r="H21" s="216"/>
    </row>
    <row r="22" spans="1:9" s="190" customFormat="1" ht="18" customHeight="1" x14ac:dyDescent="0.15">
      <c r="A22" s="217"/>
      <c r="B22" s="217"/>
      <c r="C22" s="217"/>
      <c r="D22" s="217"/>
      <c r="E22" s="217"/>
      <c r="F22" s="217"/>
      <c r="G22" s="217"/>
      <c r="H22" s="217"/>
    </row>
    <row r="26" spans="1:9" ht="14.25" x14ac:dyDescent="0.15">
      <c r="A26" s="217" t="s">
        <v>428</v>
      </c>
      <c r="B26" s="217"/>
      <c r="C26" s="217"/>
      <c r="D26" s="217"/>
      <c r="E26" s="217"/>
      <c r="F26" s="217"/>
      <c r="G26" s="217"/>
      <c r="H26" s="217"/>
    </row>
    <row r="27" spans="1:9" ht="28.5" customHeight="1" x14ac:dyDescent="0.15">
      <c r="A27" s="191"/>
      <c r="B27" s="191"/>
      <c r="C27" s="191"/>
      <c r="D27" s="191"/>
      <c r="E27" s="191"/>
      <c r="F27" s="191"/>
      <c r="G27" s="191"/>
      <c r="H27" s="191"/>
    </row>
    <row r="28" spans="1:9" ht="24.95" customHeight="1" x14ac:dyDescent="0.15">
      <c r="A28" s="205" t="s">
        <v>429</v>
      </c>
      <c r="B28" s="206"/>
      <c r="C28" s="207"/>
      <c r="D28" s="205" t="s">
        <v>430</v>
      </c>
      <c r="E28" s="207"/>
      <c r="F28" s="211" t="s">
        <v>431</v>
      </c>
      <c r="G28" s="211"/>
      <c r="H28" s="212"/>
      <c r="I28" s="192"/>
    </row>
    <row r="29" spans="1:9" ht="24.95" customHeight="1" x14ac:dyDescent="0.15">
      <c r="A29" s="208"/>
      <c r="B29" s="209"/>
      <c r="C29" s="210"/>
      <c r="D29" s="208"/>
      <c r="E29" s="210"/>
      <c r="F29" s="213" t="s">
        <v>432</v>
      </c>
      <c r="G29" s="214"/>
      <c r="H29" s="193" t="s">
        <v>433</v>
      </c>
      <c r="I29" s="192"/>
    </row>
    <row r="30" spans="1:9" ht="15.75" customHeight="1" x14ac:dyDescent="0.15">
      <c r="A30" s="218"/>
      <c r="B30" s="219"/>
      <c r="C30" s="220"/>
      <c r="D30" s="221" t="s">
        <v>434</v>
      </c>
      <c r="E30" s="222"/>
      <c r="F30" s="223" t="s">
        <v>434</v>
      </c>
      <c r="G30" s="222"/>
      <c r="H30" s="194" t="s">
        <v>434</v>
      </c>
      <c r="I30" s="195"/>
    </row>
    <row r="31" spans="1:9" ht="43.5" customHeight="1" x14ac:dyDescent="0.15">
      <c r="A31" s="224" t="s">
        <v>435</v>
      </c>
      <c r="B31" s="225"/>
      <c r="C31" s="226"/>
      <c r="D31" s="196"/>
      <c r="E31" s="197"/>
      <c r="F31" s="227"/>
      <c r="G31" s="228"/>
      <c r="H31" s="198"/>
      <c r="I31" s="192"/>
    </row>
    <row r="32" spans="1:9"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sheetData>
  <mergeCells count="14">
    <mergeCell ref="A30:C30"/>
    <mergeCell ref="D30:E30"/>
    <mergeCell ref="F30:G30"/>
    <mergeCell ref="A31:C31"/>
    <mergeCell ref="F31:G31"/>
    <mergeCell ref="A28:C29"/>
    <mergeCell ref="D28:E29"/>
    <mergeCell ref="F28:H28"/>
    <mergeCell ref="F29:G29"/>
    <mergeCell ref="A15:H15"/>
    <mergeCell ref="A20:H20"/>
    <mergeCell ref="A21:H21"/>
    <mergeCell ref="A22:H22"/>
    <mergeCell ref="A26:H26"/>
  </mergeCells>
  <phoneticPr fontId="3"/>
  <printOptions horizontalCentered="1"/>
  <pageMargins left="0.78740157480314965" right="0.59055118110236227" top="0.78740157480314965" bottom="0.59055118110236227" header="0.51181102362204722" footer="0.51181102362204722"/>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AO63"/>
  <sheetViews>
    <sheetView view="pageBreakPreview" zoomScaleNormal="100" zoomScaleSheetLayoutView="100" workbookViewId="0">
      <selection activeCell="L29" sqref="L29:P30"/>
    </sheetView>
  </sheetViews>
  <sheetFormatPr defaultRowHeight="12" x14ac:dyDescent="0.15"/>
  <cols>
    <col min="1" max="167" width="2.625" style="81" customWidth="1"/>
    <col min="168" max="16384" width="9" style="81"/>
  </cols>
  <sheetData>
    <row r="1" spans="1:41" ht="20.100000000000001" customHeight="1" x14ac:dyDescent="0.15">
      <c r="A1" s="800" t="s">
        <v>448</v>
      </c>
      <c r="B1" s="800"/>
      <c r="C1" s="800"/>
      <c r="D1" s="800"/>
      <c r="E1" s="800"/>
      <c r="F1" s="800"/>
      <c r="G1" s="800"/>
      <c r="H1" s="800"/>
      <c r="I1" s="800"/>
      <c r="J1" s="800"/>
      <c r="K1" s="800"/>
      <c r="L1" s="800"/>
      <c r="M1" s="800"/>
      <c r="N1" s="800"/>
      <c r="O1" s="800"/>
      <c r="P1" s="800"/>
      <c r="Q1" s="800"/>
      <c r="R1" s="800"/>
      <c r="S1" s="800"/>
      <c r="T1" s="800"/>
      <c r="U1" s="800"/>
      <c r="V1" s="800"/>
      <c r="W1" s="800"/>
      <c r="X1" s="800"/>
      <c r="Y1" s="800"/>
      <c r="Z1" s="800"/>
      <c r="AA1" s="800"/>
      <c r="AB1" s="800"/>
      <c r="AC1" s="800"/>
      <c r="AD1" s="800"/>
      <c r="AE1" s="800"/>
      <c r="AF1" s="800"/>
      <c r="AG1" s="800"/>
      <c r="AH1" s="800"/>
      <c r="AI1" s="800"/>
      <c r="AJ1" s="800"/>
      <c r="AK1" s="800"/>
      <c r="AL1" s="800"/>
      <c r="AM1" s="800"/>
      <c r="AN1" s="800"/>
      <c r="AO1" s="800"/>
    </row>
    <row r="2" spans="1:41" ht="15" customHeight="1" x14ac:dyDescent="0.15">
      <c r="A2" s="82"/>
      <c r="AO2" s="83" t="s">
        <v>257</v>
      </c>
    </row>
    <row r="3" spans="1:41" ht="20.100000000000001" customHeight="1" x14ac:dyDescent="0.15">
      <c r="A3" s="709" t="s">
        <v>20</v>
      </c>
      <c r="B3" s="709"/>
      <c r="C3" s="709"/>
      <c r="D3" s="709"/>
      <c r="E3" s="759" t="s">
        <v>258</v>
      </c>
      <c r="F3" s="759"/>
      <c r="G3" s="759"/>
      <c r="H3" s="759"/>
      <c r="I3" s="709" t="s">
        <v>22</v>
      </c>
      <c r="J3" s="709"/>
      <c r="K3" s="709"/>
      <c r="L3" s="709"/>
      <c r="M3" s="759" t="s">
        <v>79</v>
      </c>
      <c r="N3" s="759"/>
      <c r="O3" s="759"/>
      <c r="P3" s="759"/>
      <c r="Q3" s="759"/>
      <c r="R3" s="759"/>
      <c r="S3" s="759"/>
      <c r="T3" s="709" t="s">
        <v>259</v>
      </c>
      <c r="U3" s="709"/>
      <c r="V3" s="709"/>
      <c r="W3" s="709"/>
      <c r="X3" s="709"/>
      <c r="Y3" s="759" t="s">
        <v>410</v>
      </c>
      <c r="Z3" s="759"/>
      <c r="AA3" s="759"/>
      <c r="AB3" s="759"/>
      <c r="AC3" s="759"/>
      <c r="AD3" s="759"/>
      <c r="AE3" s="709" t="s">
        <v>260</v>
      </c>
      <c r="AF3" s="709"/>
      <c r="AG3" s="709"/>
      <c r="AH3" s="709"/>
      <c r="AI3" s="709"/>
      <c r="AJ3" s="709"/>
      <c r="AK3" s="759" t="s">
        <v>16</v>
      </c>
      <c r="AL3" s="759"/>
      <c r="AM3" s="759"/>
      <c r="AN3" s="759"/>
      <c r="AO3" s="759"/>
    </row>
    <row r="4" spans="1:41" ht="15" customHeight="1" x14ac:dyDescent="0.15">
      <c r="A4" s="709" t="s">
        <v>261</v>
      </c>
      <c r="B4" s="709"/>
      <c r="C4" s="709"/>
      <c r="D4" s="709"/>
      <c r="E4" s="709"/>
      <c r="F4" s="709"/>
      <c r="G4" s="709" t="s">
        <v>21</v>
      </c>
      <c r="H4" s="709"/>
      <c r="I4" s="709"/>
      <c r="J4" s="709"/>
      <c r="K4" s="709" t="s">
        <v>61</v>
      </c>
      <c r="L4" s="709"/>
      <c r="M4" s="709" t="s">
        <v>49</v>
      </c>
      <c r="N4" s="709"/>
      <c r="O4" s="709" t="s">
        <v>51</v>
      </c>
      <c r="P4" s="709"/>
      <c r="Q4" s="709" t="s">
        <v>262</v>
      </c>
      <c r="R4" s="709"/>
      <c r="S4" s="709"/>
      <c r="T4" s="709" t="s">
        <v>57</v>
      </c>
      <c r="U4" s="709"/>
      <c r="V4" s="709"/>
      <c r="W4" s="709"/>
      <c r="X4" s="709"/>
      <c r="Y4" s="709" t="s">
        <v>55</v>
      </c>
      <c r="Z4" s="709"/>
      <c r="AA4" s="709"/>
      <c r="AB4" s="709"/>
      <c r="AC4" s="709" t="s">
        <v>263</v>
      </c>
      <c r="AD4" s="709"/>
      <c r="AE4" s="709"/>
      <c r="AF4" s="709"/>
      <c r="AG4" s="709"/>
      <c r="AH4" s="681" t="s">
        <v>264</v>
      </c>
      <c r="AI4" s="659"/>
      <c r="AJ4" s="642"/>
      <c r="AK4" s="681" t="s">
        <v>265</v>
      </c>
      <c r="AL4" s="659"/>
      <c r="AM4" s="659"/>
      <c r="AN4" s="659"/>
      <c r="AO4" s="642"/>
    </row>
    <row r="5" spans="1:41" ht="15" customHeight="1" x14ac:dyDescent="0.15">
      <c r="A5" s="709"/>
      <c r="B5" s="709"/>
      <c r="C5" s="709"/>
      <c r="D5" s="709"/>
      <c r="E5" s="709"/>
      <c r="F5" s="709"/>
      <c r="G5" s="709"/>
      <c r="H5" s="709"/>
      <c r="I5" s="709"/>
      <c r="J5" s="709"/>
      <c r="K5" s="709"/>
      <c r="L5" s="709"/>
      <c r="M5" s="709"/>
      <c r="N5" s="709"/>
      <c r="O5" s="709"/>
      <c r="P5" s="709"/>
      <c r="Q5" s="709"/>
      <c r="R5" s="709"/>
      <c r="S5" s="709"/>
      <c r="T5" s="709"/>
      <c r="U5" s="709"/>
      <c r="V5" s="709"/>
      <c r="W5" s="709"/>
      <c r="X5" s="709"/>
      <c r="Y5" s="709"/>
      <c r="Z5" s="709"/>
      <c r="AA5" s="709"/>
      <c r="AB5" s="709"/>
      <c r="AC5" s="709"/>
      <c r="AD5" s="709"/>
      <c r="AE5" s="709"/>
      <c r="AF5" s="709"/>
      <c r="AG5" s="709"/>
      <c r="AH5" s="654" t="s">
        <v>266</v>
      </c>
      <c r="AI5" s="655"/>
      <c r="AJ5" s="643"/>
      <c r="AK5" s="654" t="s">
        <v>267</v>
      </c>
      <c r="AL5" s="655"/>
      <c r="AM5" s="655"/>
      <c r="AN5" s="655"/>
      <c r="AO5" s="643"/>
    </row>
    <row r="6" spans="1:41" ht="15" customHeight="1" x14ac:dyDescent="0.15">
      <c r="A6" s="681" t="s">
        <v>268</v>
      </c>
      <c r="B6" s="659"/>
      <c r="C6" s="659"/>
      <c r="D6" s="659"/>
      <c r="E6" s="659"/>
      <c r="F6" s="659"/>
      <c r="G6" s="781"/>
      <c r="H6" s="714"/>
      <c r="I6" s="714"/>
      <c r="J6" s="715"/>
      <c r="K6" s="651"/>
      <c r="L6" s="651"/>
      <c r="M6" s="650"/>
      <c r="N6" s="660"/>
      <c r="O6" s="782" t="s">
        <v>270</v>
      </c>
      <c r="P6" s="782"/>
      <c r="Q6" s="783" t="s">
        <v>271</v>
      </c>
      <c r="R6" s="784"/>
      <c r="S6" s="785"/>
      <c r="T6" s="784" t="s">
        <v>272</v>
      </c>
      <c r="U6" s="784"/>
      <c r="V6" s="784"/>
      <c r="W6" s="784"/>
      <c r="X6" s="784"/>
      <c r="Y6" s="783" t="s">
        <v>273</v>
      </c>
      <c r="Z6" s="784"/>
      <c r="AA6" s="784"/>
      <c r="AB6" s="785"/>
      <c r="AC6" s="784" t="s">
        <v>274</v>
      </c>
      <c r="AD6" s="784"/>
      <c r="AE6" s="784"/>
      <c r="AF6" s="784"/>
      <c r="AG6" s="784"/>
      <c r="AH6" s="650"/>
      <c r="AI6" s="651"/>
      <c r="AJ6" s="660"/>
      <c r="AK6" s="651"/>
      <c r="AL6" s="651"/>
      <c r="AM6" s="651"/>
      <c r="AN6" s="651"/>
      <c r="AO6" s="660"/>
    </row>
    <row r="7" spans="1:41" ht="15" customHeight="1" x14ac:dyDescent="0.15">
      <c r="A7" s="654"/>
      <c r="B7" s="655"/>
      <c r="C7" s="655"/>
      <c r="D7" s="655"/>
      <c r="E7" s="655"/>
      <c r="F7" s="655"/>
      <c r="G7" s="716"/>
      <c r="H7" s="707"/>
      <c r="I7" s="707"/>
      <c r="J7" s="708"/>
      <c r="K7" s="727"/>
      <c r="L7" s="727"/>
      <c r="M7" s="798"/>
      <c r="N7" s="799"/>
      <c r="O7" s="707"/>
      <c r="P7" s="707"/>
      <c r="Q7" s="521"/>
      <c r="R7" s="530"/>
      <c r="S7" s="522"/>
      <c r="T7" s="648" t="e">
        <f>AF41</f>
        <v>#VALUE!</v>
      </c>
      <c r="U7" s="707"/>
      <c r="V7" s="707"/>
      <c r="W7" s="707"/>
      <c r="X7" s="707"/>
      <c r="Y7" s="647" t="e">
        <f>AK42</f>
        <v>#VALUE!</v>
      </c>
      <c r="Z7" s="707"/>
      <c r="AA7" s="707"/>
      <c r="AB7" s="708"/>
      <c r="AC7" s="648" t="e">
        <f>AA46</f>
        <v>#VALUE!</v>
      </c>
      <c r="AD7" s="707"/>
      <c r="AE7" s="707"/>
      <c r="AF7" s="707"/>
      <c r="AG7" s="707"/>
      <c r="AH7" s="773">
        <v>0.66666666666666663</v>
      </c>
      <c r="AI7" s="774"/>
      <c r="AJ7" s="775"/>
      <c r="AK7" s="530" t="e">
        <f>ROUNDDOWN(AC7*AH7,-1)</f>
        <v>#VALUE!</v>
      </c>
      <c r="AL7" s="530"/>
      <c r="AM7" s="530"/>
      <c r="AN7" s="530"/>
      <c r="AO7" s="522"/>
    </row>
    <row r="8" spans="1:41" ht="15" customHeight="1" x14ac:dyDescent="0.15">
      <c r="A8" s="681" t="s">
        <v>277</v>
      </c>
      <c r="B8" s="659"/>
      <c r="C8" s="659"/>
      <c r="D8" s="659"/>
      <c r="E8" s="659"/>
      <c r="F8" s="642"/>
      <c r="G8" s="786"/>
      <c r="H8" s="787"/>
      <c r="I8" s="787"/>
      <c r="J8" s="788"/>
      <c r="K8" s="792"/>
      <c r="L8" s="793"/>
      <c r="M8" s="796"/>
      <c r="N8" s="797"/>
      <c r="O8" s="781"/>
      <c r="P8" s="715"/>
      <c r="Q8" s="776"/>
      <c r="R8" s="777"/>
      <c r="S8" s="778"/>
      <c r="T8" s="644" t="e">
        <f>G40</f>
        <v>#VALUE!</v>
      </c>
      <c r="U8" s="645"/>
      <c r="V8" s="645"/>
      <c r="W8" s="645"/>
      <c r="X8" s="646"/>
      <c r="Y8" s="644" t="e">
        <f>ROUND(T8/100,-1)</f>
        <v>#VALUE!</v>
      </c>
      <c r="Z8" s="645"/>
      <c r="AA8" s="645"/>
      <c r="AB8" s="646"/>
      <c r="AC8" s="644" t="e">
        <f>SUM(T8:AB8)</f>
        <v>#VALUE!</v>
      </c>
      <c r="AD8" s="645"/>
      <c r="AE8" s="645"/>
      <c r="AF8" s="645"/>
      <c r="AG8" s="646"/>
      <c r="AH8" s="770">
        <v>0.66666666666666663</v>
      </c>
      <c r="AI8" s="771"/>
      <c r="AJ8" s="772"/>
      <c r="AK8" s="776" t="e">
        <f>ROUNDDOWN(AC8*AH8,-1)</f>
        <v>#VALUE!</v>
      </c>
      <c r="AL8" s="777"/>
      <c r="AM8" s="777"/>
      <c r="AN8" s="777"/>
      <c r="AO8" s="778"/>
    </row>
    <row r="9" spans="1:41" ht="15" customHeight="1" x14ac:dyDescent="0.15">
      <c r="A9" s="729"/>
      <c r="B9" s="730"/>
      <c r="C9" s="730"/>
      <c r="D9" s="730"/>
      <c r="E9" s="730"/>
      <c r="F9" s="764"/>
      <c r="G9" s="789"/>
      <c r="H9" s="790"/>
      <c r="I9" s="790"/>
      <c r="J9" s="791"/>
      <c r="K9" s="794"/>
      <c r="L9" s="795"/>
      <c r="M9" s="779"/>
      <c r="N9" s="780"/>
      <c r="O9" s="716"/>
      <c r="P9" s="708"/>
      <c r="Q9" s="521"/>
      <c r="R9" s="530"/>
      <c r="S9" s="522"/>
      <c r="T9" s="647"/>
      <c r="U9" s="648"/>
      <c r="V9" s="648"/>
      <c r="W9" s="648"/>
      <c r="X9" s="649"/>
      <c r="Y9" s="647"/>
      <c r="Z9" s="648"/>
      <c r="AA9" s="648"/>
      <c r="AB9" s="649"/>
      <c r="AC9" s="647"/>
      <c r="AD9" s="648"/>
      <c r="AE9" s="648"/>
      <c r="AF9" s="648"/>
      <c r="AG9" s="649"/>
      <c r="AH9" s="773"/>
      <c r="AI9" s="774"/>
      <c r="AJ9" s="775"/>
      <c r="AK9" s="521"/>
      <c r="AL9" s="530"/>
      <c r="AM9" s="530"/>
      <c r="AN9" s="530"/>
      <c r="AO9" s="522"/>
    </row>
    <row r="10" spans="1:41" ht="30" customHeight="1" x14ac:dyDescent="0.15">
      <c r="A10" s="729"/>
      <c r="B10" s="730"/>
      <c r="C10" s="730"/>
      <c r="D10" s="730"/>
      <c r="E10" s="730"/>
      <c r="F10" s="764"/>
      <c r="G10" s="769"/>
      <c r="H10" s="736"/>
      <c r="I10" s="736"/>
      <c r="J10" s="736"/>
      <c r="K10" s="757"/>
      <c r="L10" s="757"/>
      <c r="M10" s="736"/>
      <c r="N10" s="736"/>
      <c r="O10" s="736"/>
      <c r="P10" s="736"/>
      <c r="Q10" s="736"/>
      <c r="R10" s="736"/>
      <c r="S10" s="736"/>
      <c r="T10" s="749" t="e">
        <f>L40</f>
        <v>#VALUE!</v>
      </c>
      <c r="U10" s="736"/>
      <c r="V10" s="736"/>
      <c r="W10" s="736"/>
      <c r="X10" s="736"/>
      <c r="Y10" s="673" t="e">
        <f>ROUND(T10/100,-1)</f>
        <v>#VALUE!</v>
      </c>
      <c r="Z10" s="674"/>
      <c r="AA10" s="674"/>
      <c r="AB10" s="675"/>
      <c r="AC10" s="749" t="e">
        <f>SUM(T10:AB10)</f>
        <v>#VALUE!</v>
      </c>
      <c r="AD10" s="736"/>
      <c r="AE10" s="736"/>
      <c r="AF10" s="736"/>
      <c r="AG10" s="736"/>
      <c r="AH10" s="765">
        <v>0.66666666666666663</v>
      </c>
      <c r="AI10" s="765"/>
      <c r="AJ10" s="765"/>
      <c r="AK10" s="530" t="e">
        <f>ROUNDDOWN(AC10*AH10,-1)</f>
        <v>#VALUE!</v>
      </c>
      <c r="AL10" s="530"/>
      <c r="AM10" s="530"/>
      <c r="AN10" s="530"/>
      <c r="AO10" s="522"/>
    </row>
    <row r="11" spans="1:41" ht="30" customHeight="1" x14ac:dyDescent="0.15">
      <c r="A11" s="729"/>
      <c r="B11" s="730"/>
      <c r="C11" s="730"/>
      <c r="D11" s="730"/>
      <c r="E11" s="730"/>
      <c r="F11" s="764"/>
      <c r="G11" s="766"/>
      <c r="H11" s="767"/>
      <c r="I11" s="767"/>
      <c r="J11" s="768"/>
      <c r="K11" s="757"/>
      <c r="L11" s="757"/>
      <c r="M11" s="736"/>
      <c r="N11" s="736"/>
      <c r="O11" s="736"/>
      <c r="P11" s="736"/>
      <c r="Q11" s="736"/>
      <c r="R11" s="736"/>
      <c r="S11" s="736"/>
      <c r="T11" s="749" t="e">
        <f>Q40</f>
        <v>#VALUE!</v>
      </c>
      <c r="U11" s="736"/>
      <c r="V11" s="736"/>
      <c r="W11" s="736"/>
      <c r="X11" s="736"/>
      <c r="Y11" s="673" t="e">
        <f>ROUND(T11/100,-1)</f>
        <v>#VALUE!</v>
      </c>
      <c r="Z11" s="674"/>
      <c r="AA11" s="674"/>
      <c r="AB11" s="675"/>
      <c r="AC11" s="749" t="e">
        <f>SUM(T11:AB11)</f>
        <v>#VALUE!</v>
      </c>
      <c r="AD11" s="736"/>
      <c r="AE11" s="736"/>
      <c r="AF11" s="736"/>
      <c r="AG11" s="736"/>
      <c r="AH11" s="765">
        <v>0.66666666666666663</v>
      </c>
      <c r="AI11" s="765"/>
      <c r="AJ11" s="765"/>
      <c r="AK11" s="530" t="e">
        <f>ROUNDDOWN(AC11*AH11,-1)</f>
        <v>#VALUE!</v>
      </c>
      <c r="AL11" s="530"/>
      <c r="AM11" s="530"/>
      <c r="AN11" s="530"/>
      <c r="AO11" s="522"/>
    </row>
    <row r="12" spans="1:41" ht="30" customHeight="1" x14ac:dyDescent="0.15">
      <c r="A12" s="729"/>
      <c r="B12" s="730"/>
      <c r="C12" s="730"/>
      <c r="D12" s="730"/>
      <c r="E12" s="730"/>
      <c r="F12" s="764"/>
      <c r="G12" s="736"/>
      <c r="H12" s="736"/>
      <c r="I12" s="736"/>
      <c r="J12" s="736"/>
      <c r="K12" s="757"/>
      <c r="L12" s="757"/>
      <c r="M12" s="736"/>
      <c r="N12" s="736"/>
      <c r="O12" s="736"/>
      <c r="P12" s="736"/>
      <c r="Q12" s="736"/>
      <c r="R12" s="736"/>
      <c r="S12" s="736"/>
      <c r="T12" s="749" t="e">
        <f>V40</f>
        <v>#VALUE!</v>
      </c>
      <c r="U12" s="736"/>
      <c r="V12" s="736"/>
      <c r="W12" s="736"/>
      <c r="X12" s="736"/>
      <c r="Y12" s="673" t="e">
        <f>ROUND(T12/100,-1)</f>
        <v>#VALUE!</v>
      </c>
      <c r="Z12" s="674"/>
      <c r="AA12" s="674"/>
      <c r="AB12" s="675"/>
      <c r="AC12" s="749" t="e">
        <f>SUM(T12:AB12)</f>
        <v>#VALUE!</v>
      </c>
      <c r="AD12" s="736"/>
      <c r="AE12" s="736"/>
      <c r="AF12" s="736"/>
      <c r="AG12" s="736"/>
      <c r="AH12" s="765">
        <v>0.66666666666666663</v>
      </c>
      <c r="AI12" s="765"/>
      <c r="AJ12" s="765"/>
      <c r="AK12" s="530" t="e">
        <f>ROUNDDOWN(AC12*AH12,-1)</f>
        <v>#VALUE!</v>
      </c>
      <c r="AL12" s="530"/>
      <c r="AM12" s="530"/>
      <c r="AN12" s="530"/>
      <c r="AO12" s="522"/>
    </row>
    <row r="13" spans="1:41" ht="30" customHeight="1" x14ac:dyDescent="0.15">
      <c r="A13" s="729"/>
      <c r="B13" s="730"/>
      <c r="C13" s="730"/>
      <c r="D13" s="730"/>
      <c r="E13" s="730"/>
      <c r="F13" s="764"/>
      <c r="G13" s="736"/>
      <c r="H13" s="736"/>
      <c r="I13" s="736"/>
      <c r="J13" s="736"/>
      <c r="K13" s="757"/>
      <c r="L13" s="757"/>
      <c r="M13" s="736"/>
      <c r="N13" s="736"/>
      <c r="O13" s="736"/>
      <c r="P13" s="736"/>
      <c r="Q13" s="736"/>
      <c r="R13" s="736"/>
      <c r="S13" s="736"/>
      <c r="T13" s="749" t="e">
        <f>AA40</f>
        <v>#VALUE!</v>
      </c>
      <c r="U13" s="736"/>
      <c r="V13" s="736"/>
      <c r="W13" s="736"/>
      <c r="X13" s="736"/>
      <c r="Y13" s="673" t="e">
        <f>ROUND(T13/100,-1)</f>
        <v>#VALUE!</v>
      </c>
      <c r="Z13" s="674"/>
      <c r="AA13" s="674"/>
      <c r="AB13" s="675"/>
      <c r="AC13" s="749" t="e">
        <f>SUM(T13:AB13)</f>
        <v>#VALUE!</v>
      </c>
      <c r="AD13" s="736"/>
      <c r="AE13" s="736"/>
      <c r="AF13" s="736"/>
      <c r="AG13" s="736"/>
      <c r="AH13" s="765">
        <v>0.66666666666666663</v>
      </c>
      <c r="AI13" s="765"/>
      <c r="AJ13" s="765"/>
      <c r="AK13" s="530" t="e">
        <f>ROUNDDOWN(AC13*AH13,-1)</f>
        <v>#VALUE!</v>
      </c>
      <c r="AL13" s="530"/>
      <c r="AM13" s="530"/>
      <c r="AN13" s="530"/>
      <c r="AO13" s="522"/>
    </row>
    <row r="14" spans="1:41" ht="30" customHeight="1" x14ac:dyDescent="0.15">
      <c r="A14" s="654"/>
      <c r="B14" s="655"/>
      <c r="C14" s="655"/>
      <c r="D14" s="655"/>
      <c r="E14" s="655"/>
      <c r="F14" s="643"/>
      <c r="G14" s="671" t="s">
        <v>18</v>
      </c>
      <c r="H14" s="672"/>
      <c r="I14" s="672"/>
      <c r="J14" s="756"/>
      <c r="K14" s="757"/>
      <c r="L14" s="757"/>
      <c r="M14" s="757"/>
      <c r="N14" s="757"/>
      <c r="O14" s="736">
        <v>687</v>
      </c>
      <c r="P14" s="736"/>
      <c r="Q14" s="757"/>
      <c r="R14" s="757"/>
      <c r="S14" s="757"/>
      <c r="T14" s="749" t="e">
        <f>SUM(T8:X13)</f>
        <v>#VALUE!</v>
      </c>
      <c r="U14" s="736"/>
      <c r="V14" s="736"/>
      <c r="W14" s="736"/>
      <c r="X14" s="736"/>
      <c r="Y14" s="749" t="e">
        <f>SUM(Y8:AB13)</f>
        <v>#VALUE!</v>
      </c>
      <c r="Z14" s="749"/>
      <c r="AA14" s="749"/>
      <c r="AB14" s="749"/>
      <c r="AC14" s="749" t="e">
        <f>SUM(AC8:AG13)</f>
        <v>#VALUE!</v>
      </c>
      <c r="AD14" s="736"/>
      <c r="AE14" s="736"/>
      <c r="AF14" s="736"/>
      <c r="AG14" s="736"/>
      <c r="AH14" s="757"/>
      <c r="AI14" s="757"/>
      <c r="AJ14" s="757"/>
      <c r="AK14" s="758" t="e">
        <f>SUM(AK8:AO13)</f>
        <v>#VALUE!</v>
      </c>
      <c r="AL14" s="736"/>
      <c r="AM14" s="736"/>
      <c r="AN14" s="736"/>
      <c r="AO14" s="736"/>
    </row>
    <row r="15" spans="1:41" ht="15" customHeight="1" x14ac:dyDescent="0.15">
      <c r="A15" s="178"/>
      <c r="B15" s="177"/>
      <c r="C15" s="177"/>
      <c r="D15" s="177"/>
      <c r="E15" s="177"/>
      <c r="F15" s="176" t="s">
        <v>281</v>
      </c>
      <c r="G15" s="759"/>
      <c r="H15" s="759"/>
      <c r="I15" s="759"/>
      <c r="J15" s="759"/>
      <c r="K15" s="759"/>
      <c r="L15" s="759"/>
      <c r="M15" s="759"/>
      <c r="N15" s="759"/>
      <c r="O15" s="759"/>
      <c r="P15" s="759"/>
      <c r="Q15" s="759"/>
      <c r="R15" s="759"/>
      <c r="S15" s="759"/>
      <c r="T15" s="759"/>
      <c r="U15" s="759"/>
      <c r="V15" s="481"/>
      <c r="W15" s="760"/>
      <c r="X15" s="760"/>
      <c r="Y15" s="760"/>
      <c r="Z15" s="761"/>
      <c r="AA15" s="759"/>
      <c r="AB15" s="759"/>
      <c r="AC15" s="759"/>
      <c r="AD15" s="759"/>
      <c r="AE15" s="759"/>
      <c r="AF15" s="709" t="s">
        <v>18</v>
      </c>
      <c r="AG15" s="709"/>
      <c r="AH15" s="709"/>
      <c r="AI15" s="709"/>
      <c r="AJ15" s="709"/>
      <c r="AK15" s="709"/>
      <c r="AL15" s="709"/>
      <c r="AM15" s="709"/>
      <c r="AN15" s="709"/>
      <c r="AO15" s="709"/>
    </row>
    <row r="16" spans="1:41" ht="15" customHeight="1" x14ac:dyDescent="0.15">
      <c r="A16" s="181" t="s">
        <v>14</v>
      </c>
      <c r="B16" s="182"/>
      <c r="C16" s="182"/>
      <c r="D16" s="182"/>
      <c r="E16" s="182"/>
      <c r="F16" s="180"/>
      <c r="G16" s="759"/>
      <c r="H16" s="759"/>
      <c r="I16" s="759"/>
      <c r="J16" s="759"/>
      <c r="K16" s="759"/>
      <c r="L16" s="759"/>
      <c r="M16" s="759"/>
      <c r="N16" s="759"/>
      <c r="O16" s="759"/>
      <c r="P16" s="759"/>
      <c r="Q16" s="759"/>
      <c r="R16" s="759"/>
      <c r="S16" s="759"/>
      <c r="T16" s="759"/>
      <c r="U16" s="759"/>
      <c r="V16" s="475"/>
      <c r="W16" s="762"/>
      <c r="X16" s="762"/>
      <c r="Y16" s="762"/>
      <c r="Z16" s="763"/>
      <c r="AA16" s="759"/>
      <c r="AB16" s="759"/>
      <c r="AC16" s="759"/>
      <c r="AD16" s="759"/>
      <c r="AE16" s="759"/>
      <c r="AF16" s="709"/>
      <c r="AG16" s="709"/>
      <c r="AH16" s="709"/>
      <c r="AI16" s="709"/>
      <c r="AJ16" s="709"/>
      <c r="AK16" s="709"/>
      <c r="AL16" s="709"/>
      <c r="AM16" s="709"/>
      <c r="AN16" s="709"/>
      <c r="AO16" s="709"/>
    </row>
    <row r="17" spans="1:41" ht="30" customHeight="1" x14ac:dyDescent="0.15">
      <c r="A17" s="671" t="s">
        <v>282</v>
      </c>
      <c r="B17" s="672"/>
      <c r="C17" s="672"/>
      <c r="D17" s="672"/>
      <c r="E17" s="672"/>
      <c r="F17" s="179" t="s">
        <v>60</v>
      </c>
      <c r="G17" s="748"/>
      <c r="H17" s="748"/>
      <c r="I17" s="748"/>
      <c r="J17" s="748"/>
      <c r="K17" s="748"/>
      <c r="L17" s="748"/>
      <c r="M17" s="748"/>
      <c r="N17" s="748"/>
      <c r="O17" s="748"/>
      <c r="P17" s="748"/>
      <c r="Q17" s="748"/>
      <c r="R17" s="748"/>
      <c r="S17" s="748"/>
      <c r="T17" s="748"/>
      <c r="U17" s="748"/>
      <c r="V17" s="748"/>
      <c r="W17" s="748"/>
      <c r="X17" s="748"/>
      <c r="Y17" s="748"/>
      <c r="Z17" s="748"/>
      <c r="AA17" s="748"/>
      <c r="AB17" s="748"/>
      <c r="AC17" s="748"/>
      <c r="AD17" s="748"/>
      <c r="AE17" s="748"/>
      <c r="AF17" s="749">
        <f>SUM(G17:AE17)</f>
        <v>0</v>
      </c>
      <c r="AG17" s="749"/>
      <c r="AH17" s="749"/>
      <c r="AI17" s="749"/>
      <c r="AJ17" s="749"/>
      <c r="AK17" s="749"/>
      <c r="AL17" s="749"/>
      <c r="AM17" s="749"/>
      <c r="AN17" s="749"/>
      <c r="AO17" s="749"/>
    </row>
    <row r="18" spans="1:41" ht="30" customHeight="1" x14ac:dyDescent="0.15">
      <c r="A18" s="539" t="s">
        <v>283</v>
      </c>
      <c r="B18" s="671" t="s">
        <v>284</v>
      </c>
      <c r="C18" s="672"/>
      <c r="D18" s="672"/>
      <c r="E18" s="672"/>
      <c r="F18" s="183" t="s">
        <v>75</v>
      </c>
      <c r="G18" s="748"/>
      <c r="H18" s="748"/>
      <c r="I18" s="748"/>
      <c r="J18" s="748"/>
      <c r="K18" s="748"/>
      <c r="L18" s="748"/>
      <c r="M18" s="748"/>
      <c r="N18" s="748"/>
      <c r="O18" s="748"/>
      <c r="P18" s="748"/>
      <c r="Q18" s="748"/>
      <c r="R18" s="748"/>
      <c r="S18" s="748"/>
      <c r="T18" s="748"/>
      <c r="U18" s="748"/>
      <c r="V18" s="748"/>
      <c r="W18" s="748"/>
      <c r="X18" s="748"/>
      <c r="Y18" s="748"/>
      <c r="Z18" s="748"/>
      <c r="AA18" s="748"/>
      <c r="AB18" s="748"/>
      <c r="AC18" s="748"/>
      <c r="AD18" s="748"/>
      <c r="AE18" s="748"/>
      <c r="AF18" s="749">
        <f>SUM(G18:AE18)</f>
        <v>0</v>
      </c>
      <c r="AG18" s="749"/>
      <c r="AH18" s="749"/>
      <c r="AI18" s="749"/>
      <c r="AJ18" s="749"/>
      <c r="AK18" s="749"/>
      <c r="AL18" s="749"/>
      <c r="AM18" s="749"/>
      <c r="AN18" s="749"/>
      <c r="AO18" s="749"/>
    </row>
    <row r="19" spans="1:41" ht="30" customHeight="1" x14ac:dyDescent="0.15">
      <c r="A19" s="731"/>
      <c r="B19" s="671" t="s">
        <v>286</v>
      </c>
      <c r="C19" s="672"/>
      <c r="D19" s="672"/>
      <c r="E19" s="672"/>
      <c r="F19" s="183" t="s">
        <v>77</v>
      </c>
      <c r="G19" s="748"/>
      <c r="H19" s="748"/>
      <c r="I19" s="748"/>
      <c r="J19" s="748"/>
      <c r="K19" s="748"/>
      <c r="L19" s="748"/>
      <c r="M19" s="748"/>
      <c r="N19" s="748"/>
      <c r="O19" s="748"/>
      <c r="P19" s="748"/>
      <c r="Q19" s="748"/>
      <c r="R19" s="748"/>
      <c r="S19" s="748"/>
      <c r="T19" s="748"/>
      <c r="U19" s="748"/>
      <c r="V19" s="748"/>
      <c r="W19" s="748"/>
      <c r="X19" s="748"/>
      <c r="Y19" s="748"/>
      <c r="Z19" s="748"/>
      <c r="AA19" s="748"/>
      <c r="AB19" s="748"/>
      <c r="AC19" s="748"/>
      <c r="AD19" s="748"/>
      <c r="AE19" s="748"/>
      <c r="AF19" s="749">
        <f>SUM(G19:AE19)</f>
        <v>0</v>
      </c>
      <c r="AG19" s="749"/>
      <c r="AH19" s="749"/>
      <c r="AI19" s="749"/>
      <c r="AJ19" s="749"/>
      <c r="AK19" s="749"/>
      <c r="AL19" s="749"/>
      <c r="AM19" s="749"/>
      <c r="AN19" s="749"/>
      <c r="AO19" s="749"/>
    </row>
    <row r="20" spans="1:41" ht="15" customHeight="1" x14ac:dyDescent="0.15">
      <c r="A20" s="731"/>
      <c r="B20" s="681" t="s">
        <v>379</v>
      </c>
      <c r="C20" s="659"/>
      <c r="D20" s="659"/>
      <c r="E20" s="659"/>
      <c r="F20" s="659" t="s">
        <v>80</v>
      </c>
      <c r="G20" s="748">
        <f>G18+G19</f>
        <v>0</v>
      </c>
      <c r="H20" s="748"/>
      <c r="I20" s="748"/>
      <c r="J20" s="748"/>
      <c r="K20" s="748"/>
      <c r="L20" s="748">
        <f>L18+L19</f>
        <v>0</v>
      </c>
      <c r="M20" s="748"/>
      <c r="N20" s="748"/>
      <c r="O20" s="748"/>
      <c r="P20" s="748"/>
      <c r="Q20" s="748">
        <f>Q18+Q19</f>
        <v>0</v>
      </c>
      <c r="R20" s="748"/>
      <c r="S20" s="748"/>
      <c r="T20" s="748"/>
      <c r="U20" s="748"/>
      <c r="V20" s="748">
        <f>V18+V19</f>
        <v>0</v>
      </c>
      <c r="W20" s="748"/>
      <c r="X20" s="748"/>
      <c r="Y20" s="748"/>
      <c r="Z20" s="748"/>
      <c r="AA20" s="748">
        <f>AA18+AA19</f>
        <v>0</v>
      </c>
      <c r="AB20" s="748"/>
      <c r="AC20" s="748"/>
      <c r="AD20" s="748"/>
      <c r="AE20" s="748"/>
      <c r="AF20" s="644">
        <f>SUM(G20:AE20)</f>
        <v>0</v>
      </c>
      <c r="AG20" s="645"/>
      <c r="AH20" s="645"/>
      <c r="AI20" s="645"/>
      <c r="AJ20" s="645"/>
      <c r="AK20" s="645"/>
      <c r="AL20" s="645"/>
      <c r="AM20" s="645"/>
      <c r="AN20" s="645"/>
      <c r="AO20" s="646"/>
    </row>
    <row r="21" spans="1:41" ht="15" customHeight="1" x14ac:dyDescent="0.15">
      <c r="A21" s="731"/>
      <c r="B21" s="729" t="s">
        <v>18</v>
      </c>
      <c r="C21" s="730"/>
      <c r="D21" s="730"/>
      <c r="E21" s="730"/>
      <c r="F21" s="730"/>
      <c r="G21" s="748"/>
      <c r="H21" s="748"/>
      <c r="I21" s="748"/>
      <c r="J21" s="748"/>
      <c r="K21" s="748"/>
      <c r="L21" s="748"/>
      <c r="M21" s="748"/>
      <c r="N21" s="748"/>
      <c r="O21" s="748"/>
      <c r="P21" s="748"/>
      <c r="Q21" s="748"/>
      <c r="R21" s="748"/>
      <c r="S21" s="748"/>
      <c r="T21" s="748"/>
      <c r="U21" s="748"/>
      <c r="V21" s="748"/>
      <c r="W21" s="748"/>
      <c r="X21" s="748"/>
      <c r="Y21" s="748"/>
      <c r="Z21" s="748"/>
      <c r="AA21" s="748"/>
      <c r="AB21" s="748"/>
      <c r="AC21" s="748"/>
      <c r="AD21" s="748"/>
      <c r="AE21" s="748"/>
      <c r="AF21" s="647"/>
      <c r="AG21" s="648"/>
      <c r="AH21" s="648"/>
      <c r="AI21" s="648"/>
      <c r="AJ21" s="648"/>
      <c r="AK21" s="648"/>
      <c r="AL21" s="648"/>
      <c r="AM21" s="648"/>
      <c r="AN21" s="648"/>
      <c r="AO21" s="649"/>
    </row>
    <row r="22" spans="1:41" ht="15" customHeight="1" x14ac:dyDescent="0.15">
      <c r="A22" s="681" t="s">
        <v>287</v>
      </c>
      <c r="B22" s="659"/>
      <c r="C22" s="659"/>
      <c r="D22" s="659"/>
      <c r="E22" s="659"/>
      <c r="F22" s="659" t="s">
        <v>288</v>
      </c>
      <c r="G22" s="748">
        <f>G17-G20</f>
        <v>0</v>
      </c>
      <c r="H22" s="748"/>
      <c r="I22" s="748"/>
      <c r="J22" s="748"/>
      <c r="K22" s="748"/>
      <c r="L22" s="748">
        <f>L17-L20</f>
        <v>0</v>
      </c>
      <c r="M22" s="748"/>
      <c r="N22" s="748"/>
      <c r="O22" s="748"/>
      <c r="P22" s="748"/>
      <c r="Q22" s="748">
        <f>Q17-Q20</f>
        <v>0</v>
      </c>
      <c r="R22" s="748"/>
      <c r="S22" s="748"/>
      <c r="T22" s="748"/>
      <c r="U22" s="748"/>
      <c r="V22" s="748">
        <f>V17-V20</f>
        <v>0</v>
      </c>
      <c r="W22" s="748"/>
      <c r="X22" s="748"/>
      <c r="Y22" s="748"/>
      <c r="Z22" s="748"/>
      <c r="AA22" s="748">
        <f>AA17-AA20</f>
        <v>0</v>
      </c>
      <c r="AB22" s="748"/>
      <c r="AC22" s="748"/>
      <c r="AD22" s="748"/>
      <c r="AE22" s="748"/>
      <c r="AF22" s="644">
        <f>SUM(G22:AE22)</f>
        <v>0</v>
      </c>
      <c r="AG22" s="645"/>
      <c r="AH22" s="645"/>
      <c r="AI22" s="645"/>
      <c r="AJ22" s="645"/>
      <c r="AK22" s="645"/>
      <c r="AL22" s="645"/>
      <c r="AM22" s="645"/>
      <c r="AN22" s="645"/>
      <c r="AO22" s="646"/>
    </row>
    <row r="23" spans="1:41" ht="15" customHeight="1" x14ac:dyDescent="0.15">
      <c r="A23" s="654" t="s">
        <v>289</v>
      </c>
      <c r="B23" s="655"/>
      <c r="C23" s="655"/>
      <c r="D23" s="655"/>
      <c r="E23" s="655"/>
      <c r="F23" s="655"/>
      <c r="G23" s="748"/>
      <c r="H23" s="748"/>
      <c r="I23" s="748"/>
      <c r="J23" s="748"/>
      <c r="K23" s="748"/>
      <c r="L23" s="748"/>
      <c r="M23" s="748"/>
      <c r="N23" s="748"/>
      <c r="O23" s="748"/>
      <c r="P23" s="748"/>
      <c r="Q23" s="748"/>
      <c r="R23" s="748"/>
      <c r="S23" s="748"/>
      <c r="T23" s="748"/>
      <c r="U23" s="748"/>
      <c r="V23" s="748"/>
      <c r="W23" s="748"/>
      <c r="X23" s="748"/>
      <c r="Y23" s="748"/>
      <c r="Z23" s="748"/>
      <c r="AA23" s="748"/>
      <c r="AB23" s="748"/>
      <c r="AC23" s="748"/>
      <c r="AD23" s="748"/>
      <c r="AE23" s="748"/>
      <c r="AF23" s="647"/>
      <c r="AG23" s="648"/>
      <c r="AH23" s="648"/>
      <c r="AI23" s="648"/>
      <c r="AJ23" s="648"/>
      <c r="AK23" s="648"/>
      <c r="AL23" s="648"/>
      <c r="AM23" s="648"/>
      <c r="AN23" s="648"/>
      <c r="AO23" s="649"/>
    </row>
    <row r="24" spans="1:41" ht="15" customHeight="1" x14ac:dyDescent="0.15">
      <c r="A24" s="539" t="s">
        <v>290</v>
      </c>
      <c r="B24" s="681" t="s">
        <v>291</v>
      </c>
      <c r="C24" s="659"/>
      <c r="D24" s="659"/>
      <c r="E24" s="659"/>
      <c r="F24" s="659" t="s">
        <v>292</v>
      </c>
      <c r="G24" s="748"/>
      <c r="H24" s="748"/>
      <c r="I24" s="748"/>
      <c r="J24" s="748"/>
      <c r="K24" s="748"/>
      <c r="L24" s="748"/>
      <c r="M24" s="748"/>
      <c r="N24" s="748"/>
      <c r="O24" s="748"/>
      <c r="P24" s="748"/>
      <c r="Q24" s="748"/>
      <c r="R24" s="748"/>
      <c r="S24" s="748"/>
      <c r="T24" s="748"/>
      <c r="U24" s="748"/>
      <c r="V24" s="748"/>
      <c r="W24" s="748"/>
      <c r="X24" s="748"/>
      <c r="Y24" s="748"/>
      <c r="Z24" s="748"/>
      <c r="AA24" s="748"/>
      <c r="AB24" s="748"/>
      <c r="AC24" s="748"/>
      <c r="AD24" s="748"/>
      <c r="AE24" s="748"/>
      <c r="AF24" s="751" t="s">
        <v>293</v>
      </c>
      <c r="AG24" s="752"/>
      <c r="AH24" s="752"/>
      <c r="AI24" s="752"/>
      <c r="AJ24" s="752"/>
      <c r="AK24" s="752"/>
      <c r="AL24" s="752"/>
      <c r="AM24" s="752"/>
      <c r="AN24" s="752"/>
      <c r="AO24" s="753"/>
    </row>
    <row r="25" spans="1:41" ht="15" customHeight="1" x14ac:dyDescent="0.15">
      <c r="A25" s="731"/>
      <c r="B25" s="654"/>
      <c r="C25" s="655"/>
      <c r="D25" s="655"/>
      <c r="E25" s="655"/>
      <c r="F25" s="655"/>
      <c r="G25" s="748"/>
      <c r="H25" s="748"/>
      <c r="I25" s="748"/>
      <c r="J25" s="748"/>
      <c r="K25" s="748"/>
      <c r="L25" s="748"/>
      <c r="M25" s="748"/>
      <c r="N25" s="748"/>
      <c r="O25" s="748"/>
      <c r="P25" s="748"/>
      <c r="Q25" s="748"/>
      <c r="R25" s="748"/>
      <c r="S25" s="748"/>
      <c r="T25" s="748"/>
      <c r="U25" s="748"/>
      <c r="V25" s="748"/>
      <c r="W25" s="748"/>
      <c r="X25" s="748"/>
      <c r="Y25" s="748"/>
      <c r="Z25" s="748"/>
      <c r="AA25" s="748"/>
      <c r="AB25" s="748"/>
      <c r="AC25" s="748"/>
      <c r="AD25" s="748"/>
      <c r="AE25" s="748"/>
      <c r="AF25" s="647">
        <f>SUM(G24:AE25)</f>
        <v>0</v>
      </c>
      <c r="AG25" s="648"/>
      <c r="AH25" s="648"/>
      <c r="AI25" s="648"/>
      <c r="AJ25" s="648"/>
      <c r="AK25" s="648"/>
      <c r="AL25" s="648"/>
      <c r="AM25" s="648"/>
      <c r="AN25" s="648"/>
      <c r="AO25" s="649"/>
    </row>
    <row r="26" spans="1:41" ht="30" customHeight="1" x14ac:dyDescent="0.15">
      <c r="A26" s="731"/>
      <c r="B26" s="681" t="s">
        <v>294</v>
      </c>
      <c r="C26" s="659"/>
      <c r="D26" s="659"/>
      <c r="E26" s="659"/>
      <c r="F26" s="179" t="s">
        <v>295</v>
      </c>
      <c r="G26" s="754">
        <f>G22-G24</f>
        <v>0</v>
      </c>
      <c r="H26" s="754"/>
      <c r="I26" s="754"/>
      <c r="J26" s="754"/>
      <c r="K26" s="754"/>
      <c r="L26" s="754">
        <f>L22-L24</f>
        <v>0</v>
      </c>
      <c r="M26" s="754"/>
      <c r="N26" s="754"/>
      <c r="O26" s="754"/>
      <c r="P26" s="754"/>
      <c r="Q26" s="754">
        <f>Q22-Q24</f>
        <v>0</v>
      </c>
      <c r="R26" s="754"/>
      <c r="S26" s="754"/>
      <c r="T26" s="754"/>
      <c r="U26" s="754"/>
      <c r="V26" s="754">
        <f>V22-V24</f>
        <v>0</v>
      </c>
      <c r="W26" s="754"/>
      <c r="X26" s="754"/>
      <c r="Y26" s="754"/>
      <c r="Z26" s="754"/>
      <c r="AA26" s="754">
        <f>AA22-AA24</f>
        <v>0</v>
      </c>
      <c r="AB26" s="754"/>
      <c r="AC26" s="754"/>
      <c r="AD26" s="754"/>
      <c r="AE26" s="754"/>
      <c r="AF26" s="755">
        <f>SUM(G26:AE26)</f>
        <v>0</v>
      </c>
      <c r="AG26" s="755"/>
      <c r="AH26" s="755"/>
      <c r="AI26" s="755"/>
      <c r="AJ26" s="755"/>
      <c r="AK26" s="755"/>
      <c r="AL26" s="755"/>
      <c r="AM26" s="755"/>
      <c r="AN26" s="755"/>
      <c r="AO26" s="755"/>
    </row>
    <row r="27" spans="1:41" ht="15" customHeight="1" x14ac:dyDescent="0.15">
      <c r="A27" s="681" t="s">
        <v>296</v>
      </c>
      <c r="B27" s="659"/>
      <c r="C27" s="659"/>
      <c r="D27" s="659"/>
      <c r="E27" s="659"/>
      <c r="F27" s="659" t="s">
        <v>297</v>
      </c>
      <c r="G27" s="750" t="str">
        <f>IF(G22=0,"",G20/G22)</f>
        <v/>
      </c>
      <c r="H27" s="750"/>
      <c r="I27" s="750"/>
      <c r="J27" s="750"/>
      <c r="K27" s="750"/>
      <c r="L27" s="750" t="str">
        <f>IF(L22=0,"",L20/L22)</f>
        <v/>
      </c>
      <c r="M27" s="750"/>
      <c r="N27" s="750"/>
      <c r="O27" s="750"/>
      <c r="P27" s="750"/>
      <c r="Q27" s="750" t="str">
        <f t="shared" ref="Q27" si="0">IF(Q22=0,"",Q20/Q22)</f>
        <v/>
      </c>
      <c r="R27" s="750"/>
      <c r="S27" s="750"/>
      <c r="T27" s="750"/>
      <c r="U27" s="750"/>
      <c r="V27" s="750" t="str">
        <f t="shared" ref="V27" si="1">IF(V22=0,"",V20/V22)</f>
        <v/>
      </c>
      <c r="W27" s="750"/>
      <c r="X27" s="750"/>
      <c r="Y27" s="750"/>
      <c r="Z27" s="750"/>
      <c r="AA27" s="750" t="str">
        <f t="shared" ref="AA27" si="2">IF(AA22=0,"",AA20/AA22)</f>
        <v/>
      </c>
      <c r="AB27" s="750"/>
      <c r="AC27" s="750"/>
      <c r="AD27" s="750"/>
      <c r="AE27" s="750"/>
      <c r="AF27" s="749"/>
      <c r="AG27" s="749"/>
      <c r="AH27" s="749"/>
      <c r="AI27" s="749"/>
      <c r="AJ27" s="749"/>
      <c r="AK27" s="749"/>
      <c r="AL27" s="749"/>
      <c r="AM27" s="749"/>
      <c r="AN27" s="749"/>
      <c r="AO27" s="749"/>
    </row>
    <row r="28" spans="1:41" ht="15" customHeight="1" x14ac:dyDescent="0.15">
      <c r="A28" s="654" t="s">
        <v>298</v>
      </c>
      <c r="B28" s="655"/>
      <c r="C28" s="655"/>
      <c r="D28" s="655"/>
      <c r="E28" s="655"/>
      <c r="F28" s="655"/>
      <c r="G28" s="750"/>
      <c r="H28" s="750"/>
      <c r="I28" s="750"/>
      <c r="J28" s="750"/>
      <c r="K28" s="750"/>
      <c r="L28" s="750"/>
      <c r="M28" s="750"/>
      <c r="N28" s="750"/>
      <c r="O28" s="750"/>
      <c r="P28" s="750"/>
      <c r="Q28" s="750"/>
      <c r="R28" s="750"/>
      <c r="S28" s="750"/>
      <c r="T28" s="750"/>
      <c r="U28" s="750"/>
      <c r="V28" s="750"/>
      <c r="W28" s="750"/>
      <c r="X28" s="750"/>
      <c r="Y28" s="750"/>
      <c r="Z28" s="750"/>
      <c r="AA28" s="750"/>
      <c r="AB28" s="750"/>
      <c r="AC28" s="750"/>
      <c r="AD28" s="750"/>
      <c r="AE28" s="750"/>
      <c r="AF28" s="749"/>
      <c r="AG28" s="749"/>
      <c r="AH28" s="749"/>
      <c r="AI28" s="749"/>
      <c r="AJ28" s="749"/>
      <c r="AK28" s="749"/>
      <c r="AL28" s="749"/>
      <c r="AM28" s="749"/>
      <c r="AN28" s="749"/>
      <c r="AO28" s="749"/>
    </row>
    <row r="29" spans="1:41" ht="15" customHeight="1" x14ac:dyDescent="0.15">
      <c r="A29" s="681" t="s">
        <v>299</v>
      </c>
      <c r="B29" s="659"/>
      <c r="C29" s="659"/>
      <c r="D29" s="659"/>
      <c r="E29" s="659"/>
      <c r="F29" s="659" t="s">
        <v>300</v>
      </c>
      <c r="G29" s="748" t="str">
        <f>IF(G22=0,"",ROUND(G20*G24/G22,))</f>
        <v/>
      </c>
      <c r="H29" s="748"/>
      <c r="I29" s="748"/>
      <c r="J29" s="748"/>
      <c r="K29" s="748"/>
      <c r="L29" s="748" t="str">
        <f>IF(L22=0,"",ROUND(L20*L24/L22,))</f>
        <v/>
      </c>
      <c r="M29" s="748"/>
      <c r="N29" s="748"/>
      <c r="O29" s="748"/>
      <c r="P29" s="748"/>
      <c r="Q29" s="748" t="str">
        <f t="shared" ref="Q29" si="3">IF(Q22=0,"",ROUND(Q20*Q24/Q22,))</f>
        <v/>
      </c>
      <c r="R29" s="748"/>
      <c r="S29" s="748"/>
      <c r="T29" s="748"/>
      <c r="U29" s="748"/>
      <c r="V29" s="748" t="str">
        <f t="shared" ref="V29" si="4">IF(V22=0,"",ROUND(V20*V24/V22,))</f>
        <v/>
      </c>
      <c r="W29" s="748"/>
      <c r="X29" s="748"/>
      <c r="Y29" s="748"/>
      <c r="Z29" s="748"/>
      <c r="AA29" s="748" t="str">
        <f t="shared" ref="AA29" si="5">IF(AA22=0,"",ROUND(AA20*AA24/AA22,))</f>
        <v/>
      </c>
      <c r="AB29" s="748"/>
      <c r="AC29" s="748"/>
      <c r="AD29" s="748"/>
      <c r="AE29" s="748"/>
      <c r="AF29" s="749">
        <f>SUM(G29:AE30)</f>
        <v>0</v>
      </c>
      <c r="AG29" s="749"/>
      <c r="AH29" s="749"/>
      <c r="AI29" s="749"/>
      <c r="AJ29" s="749"/>
      <c r="AK29" s="749"/>
      <c r="AL29" s="749"/>
      <c r="AM29" s="749"/>
      <c r="AN29" s="749"/>
      <c r="AO29" s="749"/>
    </row>
    <row r="30" spans="1:41" ht="15" customHeight="1" x14ac:dyDescent="0.15">
      <c r="A30" s="654" t="s">
        <v>301</v>
      </c>
      <c r="B30" s="655"/>
      <c r="C30" s="655"/>
      <c r="D30" s="655"/>
      <c r="E30" s="655"/>
      <c r="F30" s="655"/>
      <c r="G30" s="748"/>
      <c r="H30" s="748"/>
      <c r="I30" s="748"/>
      <c r="J30" s="748"/>
      <c r="K30" s="748"/>
      <c r="L30" s="748"/>
      <c r="M30" s="748"/>
      <c r="N30" s="748"/>
      <c r="O30" s="748"/>
      <c r="P30" s="748"/>
      <c r="Q30" s="748"/>
      <c r="R30" s="748"/>
      <c r="S30" s="748"/>
      <c r="T30" s="748"/>
      <c r="U30" s="748"/>
      <c r="V30" s="748"/>
      <c r="W30" s="748"/>
      <c r="X30" s="748"/>
      <c r="Y30" s="748"/>
      <c r="Z30" s="748"/>
      <c r="AA30" s="748"/>
      <c r="AB30" s="748"/>
      <c r="AC30" s="748"/>
      <c r="AD30" s="748"/>
      <c r="AE30" s="748"/>
      <c r="AF30" s="749"/>
      <c r="AG30" s="749"/>
      <c r="AH30" s="749"/>
      <c r="AI30" s="749"/>
      <c r="AJ30" s="749"/>
      <c r="AK30" s="749"/>
      <c r="AL30" s="749"/>
      <c r="AM30" s="749"/>
      <c r="AN30" s="749"/>
      <c r="AO30" s="749"/>
    </row>
    <row r="31" spans="1:41" ht="15" customHeight="1" x14ac:dyDescent="0.15">
      <c r="A31" s="681" t="s">
        <v>302</v>
      </c>
      <c r="B31" s="659"/>
      <c r="C31" s="659"/>
      <c r="D31" s="659"/>
      <c r="E31" s="659"/>
      <c r="F31" s="659" t="s">
        <v>303</v>
      </c>
      <c r="G31" s="748" t="str">
        <f>IF(G24=0,"",G24+G29)</f>
        <v/>
      </c>
      <c r="H31" s="748"/>
      <c r="I31" s="748"/>
      <c r="J31" s="748"/>
      <c r="K31" s="748"/>
      <c r="L31" s="748" t="str">
        <f>IF(L24=0,"",L24+L29)</f>
        <v/>
      </c>
      <c r="M31" s="748"/>
      <c r="N31" s="748"/>
      <c r="O31" s="748"/>
      <c r="P31" s="748"/>
      <c r="Q31" s="748" t="str">
        <f t="shared" ref="Q31" si="6">IF(Q24=0,"",Q24+Q29)</f>
        <v/>
      </c>
      <c r="R31" s="748"/>
      <c r="S31" s="748"/>
      <c r="T31" s="748"/>
      <c r="U31" s="748"/>
      <c r="V31" s="748" t="str">
        <f t="shared" ref="V31" si="7">IF(V24=0,"",V24+V29)</f>
        <v/>
      </c>
      <c r="W31" s="748"/>
      <c r="X31" s="748"/>
      <c r="Y31" s="748"/>
      <c r="Z31" s="748"/>
      <c r="AA31" s="748" t="str">
        <f t="shared" ref="AA31" si="8">IF(AA24=0,"",AA24+AA29)</f>
        <v/>
      </c>
      <c r="AB31" s="748"/>
      <c r="AC31" s="748"/>
      <c r="AD31" s="748"/>
      <c r="AE31" s="748"/>
      <c r="AF31" s="749">
        <f>SUM(G31:AE32)</f>
        <v>0</v>
      </c>
      <c r="AG31" s="749"/>
      <c r="AH31" s="749"/>
      <c r="AI31" s="749"/>
      <c r="AJ31" s="749"/>
      <c r="AK31" s="749"/>
      <c r="AL31" s="749"/>
      <c r="AM31" s="749"/>
      <c r="AN31" s="749"/>
      <c r="AO31" s="749"/>
    </row>
    <row r="32" spans="1:41" ht="15" customHeight="1" x14ac:dyDescent="0.15">
      <c r="A32" s="654" t="s">
        <v>291</v>
      </c>
      <c r="B32" s="655"/>
      <c r="C32" s="655"/>
      <c r="D32" s="655"/>
      <c r="E32" s="655"/>
      <c r="F32" s="655"/>
      <c r="G32" s="748"/>
      <c r="H32" s="748"/>
      <c r="I32" s="748"/>
      <c r="J32" s="748"/>
      <c r="K32" s="748"/>
      <c r="L32" s="748"/>
      <c r="M32" s="748"/>
      <c r="N32" s="748"/>
      <c r="O32" s="748"/>
      <c r="P32" s="748"/>
      <c r="Q32" s="748"/>
      <c r="R32" s="748"/>
      <c r="S32" s="748"/>
      <c r="T32" s="748"/>
      <c r="U32" s="748"/>
      <c r="V32" s="748"/>
      <c r="W32" s="748"/>
      <c r="X32" s="748"/>
      <c r="Y32" s="748"/>
      <c r="Z32" s="748"/>
      <c r="AA32" s="748"/>
      <c r="AB32" s="748"/>
      <c r="AC32" s="748"/>
      <c r="AD32" s="748"/>
      <c r="AE32" s="748"/>
      <c r="AF32" s="749"/>
      <c r="AG32" s="749"/>
      <c r="AH32" s="749"/>
      <c r="AI32" s="749"/>
      <c r="AJ32" s="749"/>
      <c r="AK32" s="749"/>
      <c r="AL32" s="749"/>
      <c r="AM32" s="749"/>
      <c r="AN32" s="749"/>
      <c r="AO32" s="749"/>
    </row>
    <row r="33" spans="1:41" ht="30" customHeight="1" x14ac:dyDescent="0.15">
      <c r="A33" s="539" t="s">
        <v>304</v>
      </c>
      <c r="B33" s="671" t="s">
        <v>305</v>
      </c>
      <c r="C33" s="672"/>
      <c r="D33" s="672"/>
      <c r="E33" s="672"/>
      <c r="F33" s="183"/>
      <c r="G33" s="733"/>
      <c r="H33" s="734"/>
      <c r="I33" s="734"/>
      <c r="J33" s="734"/>
      <c r="K33" s="735"/>
      <c r="L33" s="733"/>
      <c r="M33" s="734"/>
      <c r="N33" s="734"/>
      <c r="O33" s="734"/>
      <c r="P33" s="735"/>
      <c r="Q33" s="733"/>
      <c r="R33" s="734"/>
      <c r="S33" s="734"/>
      <c r="T33" s="734"/>
      <c r="U33" s="735"/>
      <c r="V33" s="733"/>
      <c r="W33" s="734"/>
      <c r="X33" s="734"/>
      <c r="Y33" s="734"/>
      <c r="Z33" s="735"/>
      <c r="AA33" s="733"/>
      <c r="AB33" s="734"/>
      <c r="AC33" s="734"/>
      <c r="AD33" s="734"/>
      <c r="AE33" s="735"/>
      <c r="AF33" s="736"/>
      <c r="AG33" s="736"/>
      <c r="AH33" s="736"/>
      <c r="AI33" s="736"/>
      <c r="AJ33" s="736"/>
      <c r="AK33" s="736"/>
      <c r="AL33" s="736"/>
      <c r="AM33" s="736"/>
      <c r="AN33" s="736"/>
      <c r="AO33" s="736"/>
    </row>
    <row r="34" spans="1:41" ht="15" customHeight="1" x14ac:dyDescent="0.15">
      <c r="A34" s="731"/>
      <c r="B34" s="681" t="s">
        <v>306</v>
      </c>
      <c r="C34" s="659"/>
      <c r="D34" s="659"/>
      <c r="E34" s="659"/>
      <c r="F34" s="659"/>
      <c r="G34" s="745"/>
      <c r="H34" s="746"/>
      <c r="I34" s="746"/>
      <c r="J34" s="746"/>
      <c r="K34" s="747"/>
      <c r="L34" s="737"/>
      <c r="M34" s="738"/>
      <c r="N34" s="738"/>
      <c r="O34" s="738"/>
      <c r="P34" s="739"/>
      <c r="Q34" s="737"/>
      <c r="R34" s="738"/>
      <c r="S34" s="738"/>
      <c r="T34" s="738"/>
      <c r="U34" s="739"/>
      <c r="V34" s="737"/>
      <c r="W34" s="738"/>
      <c r="X34" s="738"/>
      <c r="Y34" s="738"/>
      <c r="Z34" s="739"/>
      <c r="AA34" s="737"/>
      <c r="AB34" s="738"/>
      <c r="AC34" s="738"/>
      <c r="AD34" s="738"/>
      <c r="AE34" s="739"/>
      <c r="AF34" s="737">
        <f>SUM(G34:AE34)</f>
        <v>0</v>
      </c>
      <c r="AG34" s="714"/>
      <c r="AH34" s="714"/>
      <c r="AI34" s="714"/>
      <c r="AJ34" s="714"/>
      <c r="AK34" s="714"/>
      <c r="AL34" s="714"/>
      <c r="AM34" s="714"/>
      <c r="AN34" s="714"/>
      <c r="AO34" s="715"/>
    </row>
    <row r="35" spans="1:41" ht="15" customHeight="1" x14ac:dyDescent="0.15">
      <c r="A35" s="732"/>
      <c r="B35" s="654"/>
      <c r="C35" s="655"/>
      <c r="D35" s="655"/>
      <c r="E35" s="655"/>
      <c r="F35" s="655"/>
      <c r="G35" s="740"/>
      <c r="H35" s="741"/>
      <c r="I35" s="741"/>
      <c r="J35" s="741"/>
      <c r="K35" s="742"/>
      <c r="L35" s="740"/>
      <c r="M35" s="741"/>
      <c r="N35" s="741"/>
      <c r="O35" s="741"/>
      <c r="P35" s="742"/>
      <c r="Q35" s="740"/>
      <c r="R35" s="741"/>
      <c r="S35" s="741"/>
      <c r="T35" s="741"/>
      <c r="U35" s="742"/>
      <c r="V35" s="740"/>
      <c r="W35" s="741"/>
      <c r="X35" s="741"/>
      <c r="Y35" s="741"/>
      <c r="Z35" s="742"/>
      <c r="AA35" s="740"/>
      <c r="AB35" s="741"/>
      <c r="AC35" s="741"/>
      <c r="AD35" s="741"/>
      <c r="AE35" s="742"/>
      <c r="AF35" s="740">
        <f>SUM(G35:AE35)</f>
        <v>0</v>
      </c>
      <c r="AG35" s="743"/>
      <c r="AH35" s="743"/>
      <c r="AI35" s="743"/>
      <c r="AJ35" s="743"/>
      <c r="AK35" s="743"/>
      <c r="AL35" s="743"/>
      <c r="AM35" s="743"/>
      <c r="AN35" s="743"/>
      <c r="AO35" s="744"/>
    </row>
    <row r="36" spans="1:41" ht="15" customHeight="1" x14ac:dyDescent="0.15">
      <c r="A36" s="681" t="s">
        <v>307</v>
      </c>
      <c r="B36" s="659"/>
      <c r="C36" s="659"/>
      <c r="D36" s="659"/>
      <c r="E36" s="659"/>
      <c r="F36" s="659" t="s">
        <v>308</v>
      </c>
      <c r="G36" s="717" t="e">
        <f>G34/G17</f>
        <v>#DIV/0!</v>
      </c>
      <c r="H36" s="718"/>
      <c r="I36" s="718"/>
      <c r="J36" s="718"/>
      <c r="K36" s="719"/>
      <c r="L36" s="717" t="e">
        <f>L34/L17</f>
        <v>#DIV/0!</v>
      </c>
      <c r="M36" s="718"/>
      <c r="N36" s="718"/>
      <c r="O36" s="718"/>
      <c r="P36" s="719"/>
      <c r="Q36" s="717" t="e">
        <f>Q34/Q17</f>
        <v>#DIV/0!</v>
      </c>
      <c r="R36" s="718"/>
      <c r="S36" s="718"/>
      <c r="T36" s="718"/>
      <c r="U36" s="719"/>
      <c r="V36" s="717" t="e">
        <f>V34/V17</f>
        <v>#DIV/0!</v>
      </c>
      <c r="W36" s="718"/>
      <c r="X36" s="718"/>
      <c r="Y36" s="718"/>
      <c r="Z36" s="719"/>
      <c r="AA36" s="717" t="e">
        <f>AA34/AA17</f>
        <v>#DIV/0!</v>
      </c>
      <c r="AB36" s="718"/>
      <c r="AC36" s="718"/>
      <c r="AD36" s="718"/>
      <c r="AE36" s="719"/>
      <c r="AF36" s="723"/>
      <c r="AG36" s="724"/>
      <c r="AH36" s="724"/>
      <c r="AI36" s="724"/>
      <c r="AJ36" s="724"/>
      <c r="AK36" s="724"/>
      <c r="AL36" s="724"/>
      <c r="AM36" s="724"/>
      <c r="AN36" s="724"/>
      <c r="AO36" s="725"/>
    </row>
    <row r="37" spans="1:41" ht="15" customHeight="1" x14ac:dyDescent="0.15">
      <c r="A37" s="729" t="s">
        <v>309</v>
      </c>
      <c r="B37" s="730"/>
      <c r="C37" s="730"/>
      <c r="D37" s="730"/>
      <c r="E37" s="730"/>
      <c r="F37" s="730"/>
      <c r="G37" s="720"/>
      <c r="H37" s="721"/>
      <c r="I37" s="721"/>
      <c r="J37" s="721"/>
      <c r="K37" s="722"/>
      <c r="L37" s="720"/>
      <c r="M37" s="721"/>
      <c r="N37" s="721"/>
      <c r="O37" s="721"/>
      <c r="P37" s="722"/>
      <c r="Q37" s="720"/>
      <c r="R37" s="721"/>
      <c r="S37" s="721"/>
      <c r="T37" s="721"/>
      <c r="U37" s="722"/>
      <c r="V37" s="720"/>
      <c r="W37" s="721"/>
      <c r="X37" s="721"/>
      <c r="Y37" s="721"/>
      <c r="Z37" s="722"/>
      <c r="AA37" s="720"/>
      <c r="AB37" s="721"/>
      <c r="AC37" s="721"/>
      <c r="AD37" s="721"/>
      <c r="AE37" s="722"/>
      <c r="AF37" s="726"/>
      <c r="AG37" s="727"/>
      <c r="AH37" s="727"/>
      <c r="AI37" s="727"/>
      <c r="AJ37" s="727"/>
      <c r="AK37" s="727"/>
      <c r="AL37" s="727"/>
      <c r="AM37" s="727"/>
      <c r="AN37" s="727"/>
      <c r="AO37" s="728"/>
    </row>
    <row r="38" spans="1:41" ht="15" customHeight="1" x14ac:dyDescent="0.15">
      <c r="A38" s="656" t="s">
        <v>447</v>
      </c>
      <c r="B38" s="657"/>
      <c r="C38" s="657"/>
      <c r="D38" s="657"/>
      <c r="E38" s="657"/>
      <c r="F38" s="659" t="s">
        <v>311</v>
      </c>
      <c r="G38" s="662" t="e">
        <f>ROUND(G31*G36*1.1,-1)</f>
        <v>#VALUE!</v>
      </c>
      <c r="H38" s="663"/>
      <c r="I38" s="663"/>
      <c r="J38" s="663"/>
      <c r="K38" s="664"/>
      <c r="L38" s="662" t="e">
        <f t="shared" ref="L38" si="9">ROUND(L31*L36*1.1,-1)</f>
        <v>#VALUE!</v>
      </c>
      <c r="M38" s="663"/>
      <c r="N38" s="663"/>
      <c r="O38" s="663"/>
      <c r="P38" s="664"/>
      <c r="Q38" s="662" t="e">
        <f t="shared" ref="Q38" si="10">ROUND(Q31*Q36*1.1,-1)</f>
        <v>#VALUE!</v>
      </c>
      <c r="R38" s="663"/>
      <c r="S38" s="663"/>
      <c r="T38" s="663"/>
      <c r="U38" s="664"/>
      <c r="V38" s="662" t="e">
        <f t="shared" ref="V38" si="11">ROUND(V31*V36*1.1,-1)</f>
        <v>#VALUE!</v>
      </c>
      <c r="W38" s="663"/>
      <c r="X38" s="663"/>
      <c r="Y38" s="663"/>
      <c r="Z38" s="664"/>
      <c r="AA38" s="662" t="e">
        <f t="shared" ref="AA38" si="12">ROUND(AA31*AA36*1.1,-1)</f>
        <v>#VALUE!</v>
      </c>
      <c r="AB38" s="663"/>
      <c r="AC38" s="663"/>
      <c r="AD38" s="663"/>
      <c r="AE38" s="664"/>
      <c r="AF38" s="704" t="s">
        <v>312</v>
      </c>
      <c r="AG38" s="705"/>
      <c r="AH38" s="705"/>
      <c r="AI38" s="705"/>
      <c r="AJ38" s="705"/>
      <c r="AK38" s="705"/>
      <c r="AL38" s="705"/>
      <c r="AM38" s="705"/>
      <c r="AN38" s="705"/>
      <c r="AO38" s="706"/>
    </row>
    <row r="39" spans="1:41" ht="15" customHeight="1" x14ac:dyDescent="0.15">
      <c r="A39" s="654" t="s">
        <v>291</v>
      </c>
      <c r="B39" s="655"/>
      <c r="C39" s="655"/>
      <c r="D39" s="655"/>
      <c r="E39" s="655"/>
      <c r="F39" s="655"/>
      <c r="G39" s="667"/>
      <c r="H39" s="668"/>
      <c r="I39" s="668"/>
      <c r="J39" s="668"/>
      <c r="K39" s="669"/>
      <c r="L39" s="667"/>
      <c r="M39" s="668"/>
      <c r="N39" s="668"/>
      <c r="O39" s="668"/>
      <c r="P39" s="669"/>
      <c r="Q39" s="667"/>
      <c r="R39" s="668"/>
      <c r="S39" s="668"/>
      <c r="T39" s="668"/>
      <c r="U39" s="669"/>
      <c r="V39" s="667"/>
      <c r="W39" s="668"/>
      <c r="X39" s="668"/>
      <c r="Y39" s="668"/>
      <c r="Z39" s="669"/>
      <c r="AA39" s="667"/>
      <c r="AB39" s="668"/>
      <c r="AC39" s="668"/>
      <c r="AD39" s="668"/>
      <c r="AE39" s="669"/>
      <c r="AF39" s="647" t="e">
        <f>SUM(G38:AE39)</f>
        <v>#VALUE!</v>
      </c>
      <c r="AG39" s="707"/>
      <c r="AH39" s="707"/>
      <c r="AI39" s="707"/>
      <c r="AJ39" s="707"/>
      <c r="AK39" s="707"/>
      <c r="AL39" s="707"/>
      <c r="AM39" s="707"/>
      <c r="AN39" s="707"/>
      <c r="AO39" s="708"/>
    </row>
    <row r="40" spans="1:41" ht="15" customHeight="1" x14ac:dyDescent="0.15">
      <c r="A40" s="681" t="s">
        <v>313</v>
      </c>
      <c r="B40" s="659"/>
      <c r="C40" s="659"/>
      <c r="D40" s="659"/>
      <c r="E40" s="659"/>
      <c r="F40" s="659" t="s">
        <v>314</v>
      </c>
      <c r="G40" s="644" t="e">
        <f>G35-G38</f>
        <v>#VALUE!</v>
      </c>
      <c r="H40" s="714"/>
      <c r="I40" s="714"/>
      <c r="J40" s="714"/>
      <c r="K40" s="715"/>
      <c r="L40" s="644" t="e">
        <f>L35-L38</f>
        <v>#VALUE!</v>
      </c>
      <c r="M40" s="645"/>
      <c r="N40" s="645"/>
      <c r="O40" s="645"/>
      <c r="P40" s="646"/>
      <c r="Q40" s="644" t="e">
        <f>Q35-Q38</f>
        <v>#VALUE!</v>
      </c>
      <c r="R40" s="645"/>
      <c r="S40" s="645"/>
      <c r="T40" s="645"/>
      <c r="U40" s="646"/>
      <c r="V40" s="644" t="e">
        <f>V35-V38</f>
        <v>#VALUE!</v>
      </c>
      <c r="W40" s="645"/>
      <c r="X40" s="645"/>
      <c r="Y40" s="645"/>
      <c r="Z40" s="646"/>
      <c r="AA40" s="644" t="e">
        <f>AA35-AA38</f>
        <v>#VALUE!</v>
      </c>
      <c r="AB40" s="645"/>
      <c r="AC40" s="645"/>
      <c r="AD40" s="645"/>
      <c r="AE40" s="646"/>
      <c r="AF40" s="704" t="s">
        <v>315</v>
      </c>
      <c r="AG40" s="705"/>
      <c r="AH40" s="705"/>
      <c r="AI40" s="705"/>
      <c r="AJ40" s="705"/>
      <c r="AK40" s="705"/>
      <c r="AL40" s="705"/>
      <c r="AM40" s="705"/>
      <c r="AN40" s="705"/>
      <c r="AO40" s="706"/>
    </row>
    <row r="41" spans="1:41" ht="15" customHeight="1" x14ac:dyDescent="0.15">
      <c r="A41" s="654" t="s">
        <v>294</v>
      </c>
      <c r="B41" s="655"/>
      <c r="C41" s="655"/>
      <c r="D41" s="655"/>
      <c r="E41" s="655"/>
      <c r="F41" s="655"/>
      <c r="G41" s="716"/>
      <c r="H41" s="707"/>
      <c r="I41" s="707"/>
      <c r="J41" s="707"/>
      <c r="K41" s="708"/>
      <c r="L41" s="647"/>
      <c r="M41" s="648"/>
      <c r="N41" s="648"/>
      <c r="O41" s="648"/>
      <c r="P41" s="649"/>
      <c r="Q41" s="647"/>
      <c r="R41" s="648"/>
      <c r="S41" s="648"/>
      <c r="T41" s="648"/>
      <c r="U41" s="649"/>
      <c r="V41" s="647"/>
      <c r="W41" s="648"/>
      <c r="X41" s="648"/>
      <c r="Y41" s="648"/>
      <c r="Z41" s="649"/>
      <c r="AA41" s="647"/>
      <c r="AB41" s="648"/>
      <c r="AC41" s="648"/>
      <c r="AD41" s="648"/>
      <c r="AE41" s="649"/>
      <c r="AF41" s="647" t="e">
        <f>SUM(G40:AE41)</f>
        <v>#VALUE!</v>
      </c>
      <c r="AG41" s="707"/>
      <c r="AH41" s="707"/>
      <c r="AI41" s="707"/>
      <c r="AJ41" s="707"/>
      <c r="AK41" s="707"/>
      <c r="AL41" s="707"/>
      <c r="AM41" s="707"/>
      <c r="AN41" s="707"/>
      <c r="AO41" s="708"/>
    </row>
    <row r="42" spans="1:41" ht="15" customHeight="1" x14ac:dyDescent="0.15">
      <c r="A42" s="681" t="s">
        <v>316</v>
      </c>
      <c r="B42" s="659"/>
      <c r="C42" s="659"/>
      <c r="D42" s="659"/>
      <c r="E42" s="659"/>
      <c r="F42" s="642" t="s">
        <v>317</v>
      </c>
      <c r="G42" s="644">
        <v>0</v>
      </c>
      <c r="H42" s="645"/>
      <c r="I42" s="645"/>
      <c r="J42" s="645"/>
      <c r="K42" s="646"/>
      <c r="L42" s="709" t="s">
        <v>195</v>
      </c>
      <c r="M42" s="709"/>
      <c r="N42" s="709"/>
      <c r="O42" s="709"/>
      <c r="P42" s="709" t="s">
        <v>18</v>
      </c>
      <c r="Q42" s="709"/>
      <c r="R42" s="709"/>
      <c r="S42" s="709"/>
      <c r="T42" s="710" t="s">
        <v>318</v>
      </c>
      <c r="U42" s="711"/>
      <c r="V42" s="711"/>
      <c r="W42" s="711"/>
      <c r="X42" s="660" t="s">
        <v>319</v>
      </c>
      <c r="Y42" s="662">
        <f>ROUNDDOWN(AF35/100,-1)</f>
        <v>0</v>
      </c>
      <c r="Z42" s="663"/>
      <c r="AA42" s="663"/>
      <c r="AB42" s="663"/>
      <c r="AC42" s="664"/>
      <c r="AD42" s="650" t="s">
        <v>320</v>
      </c>
      <c r="AE42" s="651"/>
      <c r="AF42" s="651"/>
      <c r="AG42" s="651"/>
      <c r="AH42" s="651"/>
      <c r="AI42" s="651"/>
      <c r="AJ42" s="642" t="s">
        <v>321</v>
      </c>
      <c r="AK42" s="662" t="e">
        <f>ROUND(Y42*AF41/AF35,-1)</f>
        <v>#VALUE!</v>
      </c>
      <c r="AL42" s="663"/>
      <c r="AM42" s="663"/>
      <c r="AN42" s="663"/>
      <c r="AO42" s="664"/>
    </row>
    <row r="43" spans="1:41" ht="15" customHeight="1" x14ac:dyDescent="0.15">
      <c r="A43" s="702" t="s">
        <v>322</v>
      </c>
      <c r="B43" s="703"/>
      <c r="C43" s="703"/>
      <c r="D43" s="703"/>
      <c r="E43" s="703"/>
      <c r="F43" s="643"/>
      <c r="G43" s="647"/>
      <c r="H43" s="648"/>
      <c r="I43" s="648"/>
      <c r="J43" s="648"/>
      <c r="K43" s="649"/>
      <c r="L43" s="709"/>
      <c r="M43" s="709"/>
      <c r="N43" s="709"/>
      <c r="O43" s="709"/>
      <c r="P43" s="709"/>
      <c r="Q43" s="709"/>
      <c r="R43" s="709"/>
      <c r="S43" s="709"/>
      <c r="T43" s="712"/>
      <c r="U43" s="713"/>
      <c r="V43" s="713"/>
      <c r="W43" s="713"/>
      <c r="X43" s="678"/>
      <c r="Y43" s="667"/>
      <c r="Z43" s="668"/>
      <c r="AA43" s="668"/>
      <c r="AB43" s="668"/>
      <c r="AC43" s="669"/>
      <c r="AD43" s="652" t="s">
        <v>323</v>
      </c>
      <c r="AE43" s="653"/>
      <c r="AF43" s="653"/>
      <c r="AG43" s="653"/>
      <c r="AH43" s="653"/>
      <c r="AI43" s="653"/>
      <c r="AJ43" s="643"/>
      <c r="AK43" s="667"/>
      <c r="AL43" s="668"/>
      <c r="AM43" s="668"/>
      <c r="AN43" s="668"/>
      <c r="AO43" s="669"/>
    </row>
    <row r="44" spans="1:41" ht="15" customHeight="1" x14ac:dyDescent="0.15">
      <c r="A44" s="681" t="s">
        <v>324</v>
      </c>
      <c r="B44" s="659"/>
      <c r="C44" s="659"/>
      <c r="D44" s="659"/>
      <c r="E44" s="659"/>
      <c r="F44" s="642" t="s">
        <v>325</v>
      </c>
      <c r="G44" s="697"/>
      <c r="H44" s="698"/>
      <c r="I44" s="698"/>
      <c r="J44" s="698"/>
      <c r="K44" s="699"/>
      <c r="L44" s="650"/>
      <c r="M44" s="651"/>
      <c r="N44" s="651"/>
      <c r="O44" s="660"/>
      <c r="P44" s="650"/>
      <c r="Q44" s="651"/>
      <c r="R44" s="651"/>
      <c r="S44" s="660"/>
      <c r="T44" s="700" t="s">
        <v>326</v>
      </c>
      <c r="U44" s="701"/>
      <c r="V44" s="701"/>
      <c r="W44" s="701"/>
      <c r="X44" s="660" t="s">
        <v>327</v>
      </c>
      <c r="Y44" s="644">
        <v>0</v>
      </c>
      <c r="Z44" s="645"/>
      <c r="AA44" s="645"/>
      <c r="AB44" s="645"/>
      <c r="AC44" s="646"/>
      <c r="AD44" s="676" t="s">
        <v>328</v>
      </c>
      <c r="AE44" s="677"/>
      <c r="AF44" s="677"/>
      <c r="AG44" s="677"/>
      <c r="AH44" s="677"/>
      <c r="AI44" s="677"/>
      <c r="AJ44" s="183" t="s">
        <v>329</v>
      </c>
      <c r="AK44" s="690" t="e">
        <f>AF41+P50</f>
        <v>#VALUE!</v>
      </c>
      <c r="AL44" s="691"/>
      <c r="AM44" s="691"/>
      <c r="AN44" s="691"/>
      <c r="AO44" s="691"/>
    </row>
    <row r="45" spans="1:41" ht="15" customHeight="1" x14ac:dyDescent="0.15">
      <c r="A45" s="654"/>
      <c r="B45" s="655"/>
      <c r="C45" s="655"/>
      <c r="D45" s="655"/>
      <c r="E45" s="655"/>
      <c r="F45" s="643"/>
      <c r="G45" s="692">
        <v>0</v>
      </c>
      <c r="H45" s="693"/>
      <c r="I45" s="693"/>
      <c r="J45" s="693"/>
      <c r="K45" s="694"/>
      <c r="L45" s="692">
        <v>0</v>
      </c>
      <c r="M45" s="693"/>
      <c r="N45" s="693"/>
      <c r="O45" s="694"/>
      <c r="P45" s="692">
        <v>0</v>
      </c>
      <c r="Q45" s="693"/>
      <c r="R45" s="693"/>
      <c r="S45" s="694"/>
      <c r="T45" s="695" t="s">
        <v>330</v>
      </c>
      <c r="U45" s="696"/>
      <c r="V45" s="696"/>
      <c r="W45" s="696"/>
      <c r="X45" s="678"/>
      <c r="Y45" s="647"/>
      <c r="Z45" s="648"/>
      <c r="AA45" s="648"/>
      <c r="AB45" s="648"/>
      <c r="AC45" s="649"/>
      <c r="AD45" s="676" t="s">
        <v>331</v>
      </c>
      <c r="AE45" s="677"/>
      <c r="AF45" s="677"/>
      <c r="AG45" s="677"/>
      <c r="AH45" s="677"/>
      <c r="AI45" s="677"/>
      <c r="AJ45" s="183" t="s">
        <v>279</v>
      </c>
      <c r="AK45" s="690" t="e">
        <f>AK42+Y44</f>
        <v>#VALUE!</v>
      </c>
      <c r="AL45" s="691"/>
      <c r="AM45" s="691"/>
      <c r="AN45" s="691"/>
      <c r="AO45" s="691"/>
    </row>
    <row r="46" spans="1:41" ht="30" customHeight="1" x14ac:dyDescent="0.15">
      <c r="A46" s="670" t="s">
        <v>333</v>
      </c>
      <c r="B46" s="671" t="s">
        <v>291</v>
      </c>
      <c r="C46" s="672"/>
      <c r="D46" s="672"/>
      <c r="E46" s="672"/>
      <c r="F46" s="183"/>
      <c r="G46" s="645">
        <v>0</v>
      </c>
      <c r="H46" s="645"/>
      <c r="I46" s="645"/>
      <c r="J46" s="645"/>
      <c r="K46" s="645"/>
      <c r="L46" s="644">
        <v>0</v>
      </c>
      <c r="M46" s="645"/>
      <c r="N46" s="645"/>
      <c r="O46" s="646"/>
      <c r="P46" s="673">
        <v>0</v>
      </c>
      <c r="Q46" s="674"/>
      <c r="R46" s="674"/>
      <c r="S46" s="675"/>
      <c r="T46" s="676" t="s">
        <v>334</v>
      </c>
      <c r="U46" s="677"/>
      <c r="V46" s="677"/>
      <c r="W46" s="677"/>
      <c r="X46" s="677"/>
      <c r="Y46" s="677"/>
      <c r="Z46" s="183" t="s">
        <v>335</v>
      </c>
      <c r="AA46" s="673" t="e">
        <f>AK44+AK45</f>
        <v>#VALUE!</v>
      </c>
      <c r="AB46" s="679"/>
      <c r="AC46" s="679"/>
      <c r="AD46" s="679"/>
      <c r="AE46" s="679"/>
      <c r="AF46" s="679"/>
      <c r="AG46" s="679"/>
      <c r="AH46" s="679"/>
      <c r="AI46" s="679"/>
      <c r="AJ46" s="679"/>
      <c r="AK46" s="679"/>
      <c r="AL46" s="679"/>
      <c r="AM46" s="679"/>
      <c r="AN46" s="679"/>
      <c r="AO46" s="680"/>
    </row>
    <row r="47" spans="1:41" ht="15" customHeight="1" x14ac:dyDescent="0.15">
      <c r="A47" s="670"/>
      <c r="B47" s="681" t="s">
        <v>294</v>
      </c>
      <c r="C47" s="659"/>
      <c r="D47" s="659"/>
      <c r="E47" s="659"/>
      <c r="F47" s="642"/>
      <c r="G47" s="644"/>
      <c r="H47" s="645"/>
      <c r="I47" s="645"/>
      <c r="J47" s="645"/>
      <c r="K47" s="646"/>
      <c r="L47" s="682"/>
      <c r="M47" s="683"/>
      <c r="N47" s="683"/>
      <c r="O47" s="684"/>
      <c r="P47" s="685" t="s">
        <v>336</v>
      </c>
      <c r="Q47" s="686"/>
      <c r="R47" s="686"/>
      <c r="S47" s="687"/>
      <c r="T47" s="650" t="s">
        <v>337</v>
      </c>
      <c r="U47" s="651"/>
      <c r="V47" s="651"/>
      <c r="W47" s="651"/>
      <c r="X47" s="651"/>
      <c r="Y47" s="651"/>
      <c r="Z47" s="660"/>
      <c r="AA47" s="658"/>
      <c r="AB47" s="688"/>
      <c r="AC47" s="688"/>
      <c r="AD47" s="688"/>
      <c r="AE47" s="688"/>
      <c r="AF47" s="688"/>
      <c r="AG47" s="688"/>
      <c r="AH47" s="688"/>
      <c r="AI47" s="688"/>
      <c r="AJ47" s="688"/>
      <c r="AK47" s="688"/>
      <c r="AL47" s="688"/>
      <c r="AM47" s="688"/>
      <c r="AN47" s="688"/>
      <c r="AO47" s="689"/>
    </row>
    <row r="48" spans="1:41" ht="15" customHeight="1" x14ac:dyDescent="0.15">
      <c r="A48" s="670"/>
      <c r="B48" s="654"/>
      <c r="C48" s="655"/>
      <c r="D48" s="655"/>
      <c r="E48" s="655"/>
      <c r="F48" s="643"/>
      <c r="G48" s="647">
        <v>0</v>
      </c>
      <c r="H48" s="648"/>
      <c r="I48" s="648"/>
      <c r="J48" s="648"/>
      <c r="K48" s="649"/>
      <c r="L48" s="647">
        <v>0</v>
      </c>
      <c r="M48" s="648"/>
      <c r="N48" s="648"/>
      <c r="O48" s="649"/>
      <c r="P48" s="647">
        <v>0</v>
      </c>
      <c r="Q48" s="648"/>
      <c r="R48" s="648"/>
      <c r="S48" s="649"/>
      <c r="T48" s="652"/>
      <c r="U48" s="653"/>
      <c r="V48" s="653"/>
      <c r="W48" s="653"/>
      <c r="X48" s="653"/>
      <c r="Y48" s="653"/>
      <c r="Z48" s="678"/>
      <c r="AA48" s="654"/>
      <c r="AB48" s="655"/>
      <c r="AC48" s="655"/>
      <c r="AD48" s="655"/>
      <c r="AE48" s="655"/>
      <c r="AF48" s="655"/>
      <c r="AG48" s="655"/>
      <c r="AH48" s="655"/>
      <c r="AI48" s="655"/>
      <c r="AJ48" s="655"/>
      <c r="AK48" s="655"/>
      <c r="AL48" s="655"/>
      <c r="AM48" s="655"/>
      <c r="AN48" s="655"/>
      <c r="AO48" s="643"/>
    </row>
    <row r="49" spans="1:41" ht="15" customHeight="1" x14ac:dyDescent="0.15">
      <c r="A49" s="656" t="s">
        <v>338</v>
      </c>
      <c r="B49" s="657"/>
      <c r="C49" s="657"/>
      <c r="D49" s="657"/>
      <c r="E49" s="657"/>
      <c r="F49" s="657"/>
      <c r="G49" s="642" t="s">
        <v>339</v>
      </c>
      <c r="H49" s="644" t="e">
        <f>AF41/100</f>
        <v>#VALUE!</v>
      </c>
      <c r="I49" s="645"/>
      <c r="J49" s="645"/>
      <c r="K49" s="646"/>
      <c r="L49" s="658" t="s">
        <v>340</v>
      </c>
      <c r="M49" s="659"/>
      <c r="N49" s="659"/>
      <c r="O49" s="642"/>
      <c r="P49" s="650" t="s">
        <v>341</v>
      </c>
      <c r="Q49" s="651"/>
      <c r="R49" s="651"/>
      <c r="S49" s="660"/>
      <c r="T49" s="661" t="s">
        <v>342</v>
      </c>
      <c r="U49" s="651"/>
      <c r="V49" s="651"/>
      <c r="W49" s="651"/>
      <c r="X49" s="651"/>
      <c r="Y49" s="651"/>
      <c r="Z49" s="642" t="s">
        <v>343</v>
      </c>
      <c r="AA49" s="662"/>
      <c r="AB49" s="663"/>
      <c r="AC49" s="663"/>
      <c r="AD49" s="663"/>
      <c r="AE49" s="663"/>
      <c r="AF49" s="663"/>
      <c r="AG49" s="663"/>
      <c r="AH49" s="663"/>
      <c r="AI49" s="663"/>
      <c r="AJ49" s="663"/>
      <c r="AK49" s="663"/>
      <c r="AL49" s="663"/>
      <c r="AM49" s="663"/>
      <c r="AN49" s="663"/>
      <c r="AO49" s="664"/>
    </row>
    <row r="50" spans="1:41" ht="15" customHeight="1" x14ac:dyDescent="0.15">
      <c r="A50" s="665" t="s">
        <v>344</v>
      </c>
      <c r="B50" s="666"/>
      <c r="C50" s="666"/>
      <c r="D50" s="666"/>
      <c r="E50" s="666"/>
      <c r="F50" s="666"/>
      <c r="G50" s="643"/>
      <c r="H50" s="647"/>
      <c r="I50" s="648"/>
      <c r="J50" s="648"/>
      <c r="K50" s="649"/>
      <c r="L50" s="654"/>
      <c r="M50" s="655"/>
      <c r="N50" s="655"/>
      <c r="O50" s="643"/>
      <c r="P50" s="647">
        <v>0</v>
      </c>
      <c r="Q50" s="648"/>
      <c r="R50" s="648"/>
      <c r="S50" s="649"/>
      <c r="T50" s="652"/>
      <c r="U50" s="653"/>
      <c r="V50" s="653"/>
      <c r="W50" s="653"/>
      <c r="X50" s="653"/>
      <c r="Y50" s="653"/>
      <c r="Z50" s="643"/>
      <c r="AA50" s="667"/>
      <c r="AB50" s="668"/>
      <c r="AC50" s="668"/>
      <c r="AD50" s="668"/>
      <c r="AE50" s="668"/>
      <c r="AF50" s="668"/>
      <c r="AG50" s="668"/>
      <c r="AH50" s="668"/>
      <c r="AI50" s="668"/>
      <c r="AJ50" s="668"/>
      <c r="AK50" s="668"/>
      <c r="AL50" s="668"/>
      <c r="AM50" s="668"/>
      <c r="AN50" s="668"/>
      <c r="AO50" s="669"/>
    </row>
    <row r="51" spans="1:41" ht="15" customHeight="1" x14ac:dyDescent="0.15">
      <c r="A51" s="178" t="s">
        <v>345</v>
      </c>
      <c r="B51" s="177"/>
      <c r="C51" s="177"/>
      <c r="D51" s="177"/>
      <c r="E51" s="177"/>
      <c r="F51" s="177"/>
      <c r="G51" s="177"/>
      <c r="H51" s="177"/>
      <c r="I51" s="177"/>
      <c r="J51" s="177"/>
      <c r="K51" s="642" t="s">
        <v>346</v>
      </c>
      <c r="L51" s="644" t="e">
        <f>T7/O7</f>
        <v>#VALUE!</v>
      </c>
      <c r="M51" s="645"/>
      <c r="N51" s="645"/>
      <c r="O51" s="645"/>
      <c r="P51" s="645"/>
      <c r="Q51" s="645"/>
      <c r="R51" s="645"/>
      <c r="S51" s="646"/>
      <c r="T51" s="650" t="s">
        <v>347</v>
      </c>
      <c r="U51" s="651"/>
      <c r="V51" s="651"/>
      <c r="W51" s="651"/>
      <c r="X51" s="651"/>
      <c r="Y51" s="651"/>
      <c r="Z51" s="642" t="s">
        <v>348</v>
      </c>
      <c r="AA51" s="644"/>
      <c r="AB51" s="645"/>
      <c r="AC51" s="645"/>
      <c r="AD51" s="645"/>
      <c r="AE51" s="645"/>
      <c r="AF51" s="645"/>
      <c r="AG51" s="645"/>
      <c r="AH51" s="645"/>
      <c r="AI51" s="645"/>
      <c r="AJ51" s="645"/>
      <c r="AK51" s="645"/>
      <c r="AL51" s="645"/>
      <c r="AM51" s="645"/>
      <c r="AN51" s="645"/>
      <c r="AO51" s="646"/>
    </row>
    <row r="52" spans="1:41" ht="15" customHeight="1" x14ac:dyDescent="0.15">
      <c r="A52" s="181" t="s">
        <v>349</v>
      </c>
      <c r="B52" s="182"/>
      <c r="C52" s="182"/>
      <c r="D52" s="182"/>
      <c r="E52" s="182"/>
      <c r="F52" s="182"/>
      <c r="G52" s="182"/>
      <c r="H52" s="182"/>
      <c r="I52" s="182"/>
      <c r="J52" s="182"/>
      <c r="K52" s="643"/>
      <c r="L52" s="647"/>
      <c r="M52" s="648"/>
      <c r="N52" s="648"/>
      <c r="O52" s="648"/>
      <c r="P52" s="648"/>
      <c r="Q52" s="648"/>
      <c r="R52" s="648"/>
      <c r="S52" s="649"/>
      <c r="T52" s="652"/>
      <c r="U52" s="653"/>
      <c r="V52" s="653"/>
      <c r="W52" s="653"/>
      <c r="X52" s="653"/>
      <c r="Y52" s="653"/>
      <c r="Z52" s="643"/>
      <c r="AA52" s="647"/>
      <c r="AB52" s="648"/>
      <c r="AC52" s="648"/>
      <c r="AD52" s="648"/>
      <c r="AE52" s="648"/>
      <c r="AF52" s="648"/>
      <c r="AG52" s="648"/>
      <c r="AH52" s="648"/>
      <c r="AI52" s="648"/>
      <c r="AJ52" s="648"/>
      <c r="AK52" s="648"/>
      <c r="AL52" s="648"/>
      <c r="AM52" s="648"/>
      <c r="AN52" s="648"/>
      <c r="AO52" s="649"/>
    </row>
    <row r="53" spans="1:41" ht="15" customHeight="1" x14ac:dyDescent="0.15"/>
    <row r="54" spans="1:41" ht="15" customHeight="1" x14ac:dyDescent="0.15"/>
    <row r="55" spans="1:41" ht="15" customHeight="1" x14ac:dyDescent="0.15"/>
    <row r="56" spans="1:41" ht="15" customHeight="1" x14ac:dyDescent="0.15"/>
    <row r="57" spans="1:41" ht="15" customHeight="1" x14ac:dyDescent="0.15"/>
    <row r="58" spans="1:41" ht="15" customHeight="1" x14ac:dyDescent="0.15"/>
    <row r="59" spans="1:41" ht="15" customHeight="1" x14ac:dyDescent="0.15"/>
    <row r="60" spans="1:41" ht="15" customHeight="1" x14ac:dyDescent="0.15"/>
    <row r="61" spans="1:41" ht="15" customHeight="1" x14ac:dyDescent="0.15"/>
    <row r="62" spans="1:41" ht="15" customHeight="1" x14ac:dyDescent="0.15"/>
    <row r="63" spans="1:41" ht="15" customHeight="1" x14ac:dyDescent="0.15"/>
  </sheetData>
  <mergeCells count="312">
    <mergeCell ref="A1:AO1"/>
    <mergeCell ref="A3:D3"/>
    <mergeCell ref="E3:H3"/>
    <mergeCell ref="I3:L3"/>
    <mergeCell ref="M3:S3"/>
    <mergeCell ref="T3:X3"/>
    <mergeCell ref="Y3:AD3"/>
    <mergeCell ref="AE3:AJ3"/>
    <mergeCell ref="AK3:AO3"/>
    <mergeCell ref="AC4:AG5"/>
    <mergeCell ref="T6:X6"/>
    <mergeCell ref="Y6:AB6"/>
    <mergeCell ref="AC6:AG6"/>
    <mergeCell ref="AH4:AJ4"/>
    <mergeCell ref="AK4:AO4"/>
    <mergeCell ref="AH5:AJ5"/>
    <mergeCell ref="AK5:AO5"/>
    <mergeCell ref="A4:F5"/>
    <mergeCell ref="G4:J5"/>
    <mergeCell ref="K4:L5"/>
    <mergeCell ref="M4:N5"/>
    <mergeCell ref="O4:P5"/>
    <mergeCell ref="Q4:S5"/>
    <mergeCell ref="AH6:AJ6"/>
    <mergeCell ref="AK6:AO6"/>
    <mergeCell ref="A6:F7"/>
    <mergeCell ref="G6:J6"/>
    <mergeCell ref="K6:L6"/>
    <mergeCell ref="M6:N6"/>
    <mergeCell ref="O6:P6"/>
    <mergeCell ref="Q6:S6"/>
    <mergeCell ref="T4:X5"/>
    <mergeCell ref="Y4:AB5"/>
    <mergeCell ref="Q8:S8"/>
    <mergeCell ref="G8:J9"/>
    <mergeCell ref="K8:L9"/>
    <mergeCell ref="M8:N8"/>
    <mergeCell ref="O8:P8"/>
    <mergeCell ref="G7:J7"/>
    <mergeCell ref="K7:L7"/>
    <mergeCell ref="M7:N7"/>
    <mergeCell ref="O7:P7"/>
    <mergeCell ref="Q7:S7"/>
    <mergeCell ref="T8:X9"/>
    <mergeCell ref="Y8:AB9"/>
    <mergeCell ref="AC8:AG9"/>
    <mergeCell ref="AH8:AJ9"/>
    <mergeCell ref="AK8:AO9"/>
    <mergeCell ref="T7:X7"/>
    <mergeCell ref="Y7:AB7"/>
    <mergeCell ref="AC7:AG7"/>
    <mergeCell ref="AH7:AJ7"/>
    <mergeCell ref="AK7:AO7"/>
    <mergeCell ref="M9:N9"/>
    <mergeCell ref="O9:P9"/>
    <mergeCell ref="Q9:S9"/>
    <mergeCell ref="T10:X10"/>
    <mergeCell ref="Y10:AB10"/>
    <mergeCell ref="AC10:AG10"/>
    <mergeCell ref="AH10:AJ10"/>
    <mergeCell ref="AK10:AO10"/>
    <mergeCell ref="G11:J11"/>
    <mergeCell ref="K11:L11"/>
    <mergeCell ref="M11:N11"/>
    <mergeCell ref="O11:P11"/>
    <mergeCell ref="Q11:S11"/>
    <mergeCell ref="T11:X11"/>
    <mergeCell ref="Y11:AB11"/>
    <mergeCell ref="AC11:AG11"/>
    <mergeCell ref="AH11:AJ11"/>
    <mergeCell ref="AK11:AO11"/>
    <mergeCell ref="G10:J10"/>
    <mergeCell ref="K10:L10"/>
    <mergeCell ref="M10:N10"/>
    <mergeCell ref="O10:P10"/>
    <mergeCell ref="Q10:S10"/>
    <mergeCell ref="AK12:AO12"/>
    <mergeCell ref="G13:J13"/>
    <mergeCell ref="K13:L13"/>
    <mergeCell ref="M13:N13"/>
    <mergeCell ref="O13:P13"/>
    <mergeCell ref="Q13:S13"/>
    <mergeCell ref="T13:X13"/>
    <mergeCell ref="Y13:AB13"/>
    <mergeCell ref="AC13:AG13"/>
    <mergeCell ref="AH13:AJ13"/>
    <mergeCell ref="AK13:AO13"/>
    <mergeCell ref="G12:J12"/>
    <mergeCell ref="K12:L12"/>
    <mergeCell ref="M12:N12"/>
    <mergeCell ref="O12:P12"/>
    <mergeCell ref="Q12:S12"/>
    <mergeCell ref="T12:X12"/>
    <mergeCell ref="Y12:AB12"/>
    <mergeCell ref="AC12:AG12"/>
    <mergeCell ref="AH12:AJ12"/>
    <mergeCell ref="G14:J14"/>
    <mergeCell ref="K14:L14"/>
    <mergeCell ref="M14:N14"/>
    <mergeCell ref="O14:P14"/>
    <mergeCell ref="Q14:S14"/>
    <mergeCell ref="AF15:AO16"/>
    <mergeCell ref="A17:E17"/>
    <mergeCell ref="G17:K17"/>
    <mergeCell ref="L17:P17"/>
    <mergeCell ref="Q17:U17"/>
    <mergeCell ref="V17:Z17"/>
    <mergeCell ref="AA17:AE17"/>
    <mergeCell ref="AF17:AO17"/>
    <mergeCell ref="T14:X14"/>
    <mergeCell ref="Y14:AB14"/>
    <mergeCell ref="AC14:AG14"/>
    <mergeCell ref="AH14:AJ14"/>
    <mergeCell ref="AK14:AO14"/>
    <mergeCell ref="G15:K16"/>
    <mergeCell ref="L15:P16"/>
    <mergeCell ref="Q15:U16"/>
    <mergeCell ref="V15:Z16"/>
    <mergeCell ref="AA15:AE16"/>
    <mergeCell ref="A8:F14"/>
    <mergeCell ref="Q19:U19"/>
    <mergeCell ref="V19:Z19"/>
    <mergeCell ref="AA19:AE19"/>
    <mergeCell ref="AF19:AO19"/>
    <mergeCell ref="B18:E18"/>
    <mergeCell ref="G18:K18"/>
    <mergeCell ref="L18:P18"/>
    <mergeCell ref="Q18:U18"/>
    <mergeCell ref="V18:Z18"/>
    <mergeCell ref="Q20:U21"/>
    <mergeCell ref="V20:Z21"/>
    <mergeCell ref="AA20:AE21"/>
    <mergeCell ref="AF20:AO21"/>
    <mergeCell ref="B21:E21"/>
    <mergeCell ref="A22:E22"/>
    <mergeCell ref="F22:F23"/>
    <mergeCell ref="G22:K23"/>
    <mergeCell ref="L22:P23"/>
    <mergeCell ref="Q22:U23"/>
    <mergeCell ref="A18:A21"/>
    <mergeCell ref="B20:E20"/>
    <mergeCell ref="F20:F21"/>
    <mergeCell ref="G20:K21"/>
    <mergeCell ref="L20:P21"/>
    <mergeCell ref="V22:Z23"/>
    <mergeCell ref="AA22:AE23"/>
    <mergeCell ref="AF22:AO23"/>
    <mergeCell ref="A23:E23"/>
    <mergeCell ref="AA18:AE18"/>
    <mergeCell ref="AF18:AO18"/>
    <mergeCell ref="B19:E19"/>
    <mergeCell ref="G19:K19"/>
    <mergeCell ref="L19:P19"/>
    <mergeCell ref="A24:A26"/>
    <mergeCell ref="B24:E25"/>
    <mergeCell ref="F24:F25"/>
    <mergeCell ref="G24:K25"/>
    <mergeCell ref="L24:P25"/>
    <mergeCell ref="Q24:U25"/>
    <mergeCell ref="V24:Z25"/>
    <mergeCell ref="AA24:AE25"/>
    <mergeCell ref="AF24:AO24"/>
    <mergeCell ref="AF25:AO25"/>
    <mergeCell ref="B26:E26"/>
    <mergeCell ref="G26:K26"/>
    <mergeCell ref="L26:P26"/>
    <mergeCell ref="Q26:U26"/>
    <mergeCell ref="V26:Z26"/>
    <mergeCell ref="AA26:AE26"/>
    <mergeCell ref="AF26:AO26"/>
    <mergeCell ref="A27:E27"/>
    <mergeCell ref="F27:F28"/>
    <mergeCell ref="G27:K28"/>
    <mergeCell ref="L27:P28"/>
    <mergeCell ref="Q27:U28"/>
    <mergeCell ref="V27:Z28"/>
    <mergeCell ref="AA27:AE28"/>
    <mergeCell ref="AF27:AO28"/>
    <mergeCell ref="A28:E28"/>
    <mergeCell ref="AA29:AE30"/>
    <mergeCell ref="AF29:AO30"/>
    <mergeCell ref="A30:E30"/>
    <mergeCell ref="A31:E31"/>
    <mergeCell ref="F31:F32"/>
    <mergeCell ref="G31:K32"/>
    <mergeCell ref="L31:P32"/>
    <mergeCell ref="Q31:U32"/>
    <mergeCell ref="V31:Z32"/>
    <mergeCell ref="AA31:AE32"/>
    <mergeCell ref="A29:E29"/>
    <mergeCell ref="F29:F30"/>
    <mergeCell ref="G29:K30"/>
    <mergeCell ref="L29:P30"/>
    <mergeCell ref="Q29:U30"/>
    <mergeCell ref="V29:Z30"/>
    <mergeCell ref="AF31:AO32"/>
    <mergeCell ref="A32:E32"/>
    <mergeCell ref="A33:A35"/>
    <mergeCell ref="B33:E33"/>
    <mergeCell ref="G33:K33"/>
    <mergeCell ref="L33:P33"/>
    <mergeCell ref="Q33:U33"/>
    <mergeCell ref="V33:Z33"/>
    <mergeCell ref="AA33:AE33"/>
    <mergeCell ref="AF33:AO33"/>
    <mergeCell ref="AA34:AE34"/>
    <mergeCell ref="AF34:AO34"/>
    <mergeCell ref="G35:K35"/>
    <mergeCell ref="L35:P35"/>
    <mergeCell ref="Q35:U35"/>
    <mergeCell ref="V35:Z35"/>
    <mergeCell ref="AA35:AE35"/>
    <mergeCell ref="AF35:AO35"/>
    <mergeCell ref="B34:E35"/>
    <mergeCell ref="F34:F35"/>
    <mergeCell ref="G34:K34"/>
    <mergeCell ref="L34:P34"/>
    <mergeCell ref="Q34:U34"/>
    <mergeCell ref="V34:Z34"/>
    <mergeCell ref="Y42:AC43"/>
    <mergeCell ref="AD42:AI42"/>
    <mergeCell ref="AA36:AE37"/>
    <mergeCell ref="AF36:AO37"/>
    <mergeCell ref="A37:E37"/>
    <mergeCell ref="A38:E38"/>
    <mergeCell ref="F38:F39"/>
    <mergeCell ref="G38:K39"/>
    <mergeCell ref="L38:P39"/>
    <mergeCell ref="Q38:U39"/>
    <mergeCell ref="V38:Z39"/>
    <mergeCell ref="AA38:AE39"/>
    <mergeCell ref="A36:E36"/>
    <mergeCell ref="F36:F37"/>
    <mergeCell ref="G36:K37"/>
    <mergeCell ref="L36:P37"/>
    <mergeCell ref="Q36:U37"/>
    <mergeCell ref="V36:Z37"/>
    <mergeCell ref="AF38:AO38"/>
    <mergeCell ref="A39:E39"/>
    <mergeCell ref="AF39:AO39"/>
    <mergeCell ref="L44:O44"/>
    <mergeCell ref="P44:S44"/>
    <mergeCell ref="T44:W44"/>
    <mergeCell ref="AJ42:AJ43"/>
    <mergeCell ref="AK42:AO43"/>
    <mergeCell ref="A43:E43"/>
    <mergeCell ref="AD43:AI43"/>
    <mergeCell ref="AF40:AO40"/>
    <mergeCell ref="A41:E41"/>
    <mergeCell ref="AF41:AO41"/>
    <mergeCell ref="A42:E42"/>
    <mergeCell ref="F42:F43"/>
    <mergeCell ref="G42:K43"/>
    <mergeCell ref="L42:O43"/>
    <mergeCell ref="P42:S43"/>
    <mergeCell ref="T42:W43"/>
    <mergeCell ref="X42:X43"/>
    <mergeCell ref="A40:E40"/>
    <mergeCell ref="F40:F41"/>
    <mergeCell ref="G40:K41"/>
    <mergeCell ref="L40:P41"/>
    <mergeCell ref="Q40:U41"/>
    <mergeCell ref="V40:Z41"/>
    <mergeCell ref="AA40:AE41"/>
    <mergeCell ref="P48:S48"/>
    <mergeCell ref="X44:X45"/>
    <mergeCell ref="Y44:AC45"/>
    <mergeCell ref="AA46:AO46"/>
    <mergeCell ref="B47:E48"/>
    <mergeCell ref="F47:F48"/>
    <mergeCell ref="G47:K47"/>
    <mergeCell ref="L47:O47"/>
    <mergeCell ref="P47:S47"/>
    <mergeCell ref="T47:Z48"/>
    <mergeCell ref="AA47:AO47"/>
    <mergeCell ref="G48:K48"/>
    <mergeCell ref="L48:O48"/>
    <mergeCell ref="AD44:AI44"/>
    <mergeCell ref="AK44:AO44"/>
    <mergeCell ref="G45:K45"/>
    <mergeCell ref="L45:O45"/>
    <mergeCell ref="P45:S45"/>
    <mergeCell ref="T45:W45"/>
    <mergeCell ref="AD45:AI45"/>
    <mergeCell ref="AK45:AO45"/>
    <mergeCell ref="A44:E45"/>
    <mergeCell ref="F44:F45"/>
    <mergeCell ref="G44:K44"/>
    <mergeCell ref="K51:K52"/>
    <mergeCell ref="L51:S52"/>
    <mergeCell ref="T51:Y52"/>
    <mergeCell ref="Z51:Z52"/>
    <mergeCell ref="AA51:AO51"/>
    <mergeCell ref="AA52:AO52"/>
    <mergeCell ref="AA48:AO48"/>
    <mergeCell ref="A49:F49"/>
    <mergeCell ref="G49:G50"/>
    <mergeCell ref="H49:K50"/>
    <mergeCell ref="L49:O50"/>
    <mergeCell ref="P49:S49"/>
    <mergeCell ref="T49:Y50"/>
    <mergeCell ref="Z49:Z50"/>
    <mergeCell ref="AA49:AO49"/>
    <mergeCell ref="A50:F50"/>
    <mergeCell ref="P50:S50"/>
    <mergeCell ref="AA50:AO50"/>
    <mergeCell ref="A46:A48"/>
    <mergeCell ref="B46:E46"/>
    <mergeCell ref="G46:K46"/>
    <mergeCell ref="L46:O46"/>
    <mergeCell ref="P46:S46"/>
    <mergeCell ref="T46:Y46"/>
  </mergeCells>
  <phoneticPr fontId="3"/>
  <pageMargins left="0.78740157480314965" right="0.59055118110236227" top="0.78740157480314965" bottom="0.59055118110236227" header="0.51181102362204722" footer="0.51181102362204722"/>
  <pageSetup paperSize="9" scale="8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O63"/>
  <sheetViews>
    <sheetView view="pageBreakPreview" zoomScaleNormal="100" zoomScaleSheetLayoutView="100" workbookViewId="0">
      <selection activeCell="AF34" sqref="AF34:AO34"/>
    </sheetView>
  </sheetViews>
  <sheetFormatPr defaultRowHeight="12" x14ac:dyDescent="0.15"/>
  <cols>
    <col min="1" max="167" width="2.625" style="81" customWidth="1"/>
    <col min="168" max="16384" width="9" style="81"/>
  </cols>
  <sheetData>
    <row r="1" spans="1:41" ht="20.100000000000001" customHeight="1" x14ac:dyDescent="0.15">
      <c r="A1" s="800" t="s">
        <v>449</v>
      </c>
      <c r="B1" s="800"/>
      <c r="C1" s="800"/>
      <c r="D1" s="800"/>
      <c r="E1" s="800"/>
      <c r="F1" s="800"/>
      <c r="G1" s="800"/>
      <c r="H1" s="800"/>
      <c r="I1" s="800"/>
      <c r="J1" s="800"/>
      <c r="K1" s="800"/>
      <c r="L1" s="800"/>
      <c r="M1" s="800"/>
      <c r="N1" s="800"/>
      <c r="O1" s="800"/>
      <c r="P1" s="800"/>
      <c r="Q1" s="800"/>
      <c r="R1" s="800"/>
      <c r="S1" s="800"/>
      <c r="T1" s="800"/>
      <c r="U1" s="800"/>
      <c r="V1" s="800"/>
      <c r="W1" s="800"/>
      <c r="X1" s="800"/>
      <c r="Y1" s="800"/>
      <c r="Z1" s="800"/>
      <c r="AA1" s="800"/>
      <c r="AB1" s="800"/>
      <c r="AC1" s="800"/>
      <c r="AD1" s="800"/>
      <c r="AE1" s="800"/>
      <c r="AF1" s="800"/>
      <c r="AG1" s="800"/>
      <c r="AH1" s="800"/>
      <c r="AI1" s="800"/>
      <c r="AJ1" s="800"/>
      <c r="AK1" s="800"/>
      <c r="AL1" s="800"/>
      <c r="AM1" s="800"/>
      <c r="AN1" s="800"/>
      <c r="AO1" s="800"/>
    </row>
    <row r="2" spans="1:41" ht="15" customHeight="1" x14ac:dyDescent="0.15">
      <c r="A2" s="82"/>
      <c r="AO2" s="83" t="s">
        <v>257</v>
      </c>
    </row>
    <row r="3" spans="1:41" ht="20.100000000000001" customHeight="1" x14ac:dyDescent="0.15">
      <c r="A3" s="709" t="s">
        <v>20</v>
      </c>
      <c r="B3" s="709"/>
      <c r="C3" s="709"/>
      <c r="D3" s="709"/>
      <c r="E3" s="759" t="s">
        <v>258</v>
      </c>
      <c r="F3" s="759"/>
      <c r="G3" s="759"/>
      <c r="H3" s="759"/>
      <c r="I3" s="709" t="s">
        <v>22</v>
      </c>
      <c r="J3" s="709"/>
      <c r="K3" s="709"/>
      <c r="L3" s="709"/>
      <c r="M3" s="759" t="s">
        <v>79</v>
      </c>
      <c r="N3" s="759"/>
      <c r="O3" s="759"/>
      <c r="P3" s="759"/>
      <c r="Q3" s="759"/>
      <c r="R3" s="759"/>
      <c r="S3" s="759"/>
      <c r="T3" s="709" t="s">
        <v>259</v>
      </c>
      <c r="U3" s="709"/>
      <c r="V3" s="709"/>
      <c r="W3" s="709"/>
      <c r="X3" s="709"/>
      <c r="Y3" s="759" t="s">
        <v>410</v>
      </c>
      <c r="Z3" s="759"/>
      <c r="AA3" s="759"/>
      <c r="AB3" s="759"/>
      <c r="AC3" s="759"/>
      <c r="AD3" s="759"/>
      <c r="AE3" s="709" t="s">
        <v>260</v>
      </c>
      <c r="AF3" s="709"/>
      <c r="AG3" s="709"/>
      <c r="AH3" s="709"/>
      <c r="AI3" s="709"/>
      <c r="AJ3" s="709"/>
      <c r="AK3" s="759" t="s">
        <v>16</v>
      </c>
      <c r="AL3" s="759"/>
      <c r="AM3" s="759"/>
      <c r="AN3" s="759"/>
      <c r="AO3" s="759"/>
    </row>
    <row r="4" spans="1:41" ht="15" customHeight="1" x14ac:dyDescent="0.15">
      <c r="A4" s="709" t="s">
        <v>261</v>
      </c>
      <c r="B4" s="709"/>
      <c r="C4" s="709"/>
      <c r="D4" s="709"/>
      <c r="E4" s="709"/>
      <c r="F4" s="709"/>
      <c r="G4" s="709" t="s">
        <v>21</v>
      </c>
      <c r="H4" s="709"/>
      <c r="I4" s="709"/>
      <c r="J4" s="709"/>
      <c r="K4" s="709" t="s">
        <v>61</v>
      </c>
      <c r="L4" s="709"/>
      <c r="M4" s="709" t="s">
        <v>49</v>
      </c>
      <c r="N4" s="709"/>
      <c r="O4" s="709" t="s">
        <v>51</v>
      </c>
      <c r="P4" s="709"/>
      <c r="Q4" s="709" t="s">
        <v>262</v>
      </c>
      <c r="R4" s="709"/>
      <c r="S4" s="709"/>
      <c r="T4" s="709" t="s">
        <v>57</v>
      </c>
      <c r="U4" s="709"/>
      <c r="V4" s="709"/>
      <c r="W4" s="709"/>
      <c r="X4" s="709"/>
      <c r="Y4" s="709" t="s">
        <v>55</v>
      </c>
      <c r="Z4" s="709"/>
      <c r="AA4" s="709"/>
      <c r="AB4" s="709"/>
      <c r="AC4" s="709" t="s">
        <v>263</v>
      </c>
      <c r="AD4" s="709"/>
      <c r="AE4" s="709"/>
      <c r="AF4" s="709"/>
      <c r="AG4" s="709"/>
      <c r="AH4" s="681" t="s">
        <v>264</v>
      </c>
      <c r="AI4" s="659"/>
      <c r="AJ4" s="642"/>
      <c r="AK4" s="681" t="s">
        <v>265</v>
      </c>
      <c r="AL4" s="659"/>
      <c r="AM4" s="659"/>
      <c r="AN4" s="659"/>
      <c r="AO4" s="642"/>
    </row>
    <row r="5" spans="1:41" ht="15" customHeight="1" x14ac:dyDescent="0.15">
      <c r="A5" s="709"/>
      <c r="B5" s="709"/>
      <c r="C5" s="709"/>
      <c r="D5" s="709"/>
      <c r="E5" s="709"/>
      <c r="F5" s="709"/>
      <c r="G5" s="709"/>
      <c r="H5" s="709"/>
      <c r="I5" s="709"/>
      <c r="J5" s="709"/>
      <c r="K5" s="709"/>
      <c r="L5" s="709"/>
      <c r="M5" s="709"/>
      <c r="N5" s="709"/>
      <c r="O5" s="709"/>
      <c r="P5" s="709"/>
      <c r="Q5" s="709"/>
      <c r="R5" s="709"/>
      <c r="S5" s="709"/>
      <c r="T5" s="709"/>
      <c r="U5" s="709"/>
      <c r="V5" s="709"/>
      <c r="W5" s="709"/>
      <c r="X5" s="709"/>
      <c r="Y5" s="709"/>
      <c r="Z5" s="709"/>
      <c r="AA5" s="709"/>
      <c r="AB5" s="709"/>
      <c r="AC5" s="709"/>
      <c r="AD5" s="709"/>
      <c r="AE5" s="709"/>
      <c r="AF5" s="709"/>
      <c r="AG5" s="709"/>
      <c r="AH5" s="654" t="s">
        <v>266</v>
      </c>
      <c r="AI5" s="655"/>
      <c r="AJ5" s="643"/>
      <c r="AK5" s="654" t="s">
        <v>267</v>
      </c>
      <c r="AL5" s="655"/>
      <c r="AM5" s="655"/>
      <c r="AN5" s="655"/>
      <c r="AO5" s="643"/>
    </row>
    <row r="6" spans="1:41" ht="15" customHeight="1" x14ac:dyDescent="0.15">
      <c r="A6" s="681" t="s">
        <v>268</v>
      </c>
      <c r="B6" s="659"/>
      <c r="C6" s="659"/>
      <c r="D6" s="659"/>
      <c r="E6" s="659"/>
      <c r="F6" s="659"/>
      <c r="G6" s="781" t="s">
        <v>269</v>
      </c>
      <c r="H6" s="714"/>
      <c r="I6" s="714"/>
      <c r="J6" s="715"/>
      <c r="K6" s="651"/>
      <c r="L6" s="651"/>
      <c r="M6" s="650"/>
      <c r="N6" s="660"/>
      <c r="O6" s="782" t="s">
        <v>270</v>
      </c>
      <c r="P6" s="782"/>
      <c r="Q6" s="783" t="s">
        <v>271</v>
      </c>
      <c r="R6" s="784"/>
      <c r="S6" s="785"/>
      <c r="T6" s="784" t="s">
        <v>272</v>
      </c>
      <c r="U6" s="784"/>
      <c r="V6" s="784"/>
      <c r="W6" s="784"/>
      <c r="X6" s="784"/>
      <c r="Y6" s="783" t="s">
        <v>273</v>
      </c>
      <c r="Z6" s="784"/>
      <c r="AA6" s="784"/>
      <c r="AB6" s="785"/>
      <c r="AC6" s="784" t="s">
        <v>274</v>
      </c>
      <c r="AD6" s="784"/>
      <c r="AE6" s="784"/>
      <c r="AF6" s="784"/>
      <c r="AG6" s="784"/>
      <c r="AH6" s="650"/>
      <c r="AI6" s="651"/>
      <c r="AJ6" s="660"/>
      <c r="AK6" s="651"/>
      <c r="AL6" s="651"/>
      <c r="AM6" s="651"/>
      <c r="AN6" s="651"/>
      <c r="AO6" s="660"/>
    </row>
    <row r="7" spans="1:41" ht="15" customHeight="1" x14ac:dyDescent="0.15">
      <c r="A7" s="654"/>
      <c r="B7" s="655"/>
      <c r="C7" s="655"/>
      <c r="D7" s="655"/>
      <c r="E7" s="655"/>
      <c r="F7" s="655"/>
      <c r="G7" s="716" t="s">
        <v>275</v>
      </c>
      <c r="H7" s="707"/>
      <c r="I7" s="707"/>
      <c r="J7" s="708"/>
      <c r="K7" s="727"/>
      <c r="L7" s="727"/>
      <c r="M7" s="798" t="s">
        <v>276</v>
      </c>
      <c r="N7" s="799"/>
      <c r="O7" s="707">
        <v>687</v>
      </c>
      <c r="P7" s="707"/>
      <c r="Q7" s="521">
        <f>L51</f>
        <v>170824.17758369722</v>
      </c>
      <c r="R7" s="530"/>
      <c r="S7" s="522"/>
      <c r="T7" s="648">
        <f>AF41</f>
        <v>117356210</v>
      </c>
      <c r="U7" s="707"/>
      <c r="V7" s="707"/>
      <c r="W7" s="707"/>
      <c r="X7" s="707"/>
      <c r="Y7" s="647">
        <f>AK42</f>
        <v>1173560</v>
      </c>
      <c r="Z7" s="707"/>
      <c r="AA7" s="707"/>
      <c r="AB7" s="708"/>
      <c r="AC7" s="648">
        <f>AA46</f>
        <v>118529770</v>
      </c>
      <c r="AD7" s="707"/>
      <c r="AE7" s="707"/>
      <c r="AF7" s="707"/>
      <c r="AG7" s="707"/>
      <c r="AH7" s="773">
        <v>0.66666666666666663</v>
      </c>
      <c r="AI7" s="774"/>
      <c r="AJ7" s="775"/>
      <c r="AK7" s="530">
        <f>ROUNDDOWN(AC7*AH7,-1)</f>
        <v>79019840</v>
      </c>
      <c r="AL7" s="530"/>
      <c r="AM7" s="530"/>
      <c r="AN7" s="530"/>
      <c r="AO7" s="522"/>
    </row>
    <row r="8" spans="1:41" ht="15" customHeight="1" x14ac:dyDescent="0.15">
      <c r="A8" s="681" t="s">
        <v>277</v>
      </c>
      <c r="B8" s="659"/>
      <c r="C8" s="659"/>
      <c r="D8" s="659"/>
      <c r="E8" s="659"/>
      <c r="F8" s="642"/>
      <c r="G8" s="786" t="s">
        <v>278</v>
      </c>
      <c r="H8" s="787"/>
      <c r="I8" s="787"/>
      <c r="J8" s="788"/>
      <c r="K8" s="792"/>
      <c r="L8" s="793"/>
      <c r="M8" s="796" t="s">
        <v>279</v>
      </c>
      <c r="N8" s="797"/>
      <c r="O8" s="781">
        <v>106</v>
      </c>
      <c r="P8" s="715"/>
      <c r="Q8" s="776">
        <v>12331</v>
      </c>
      <c r="R8" s="777"/>
      <c r="S8" s="778"/>
      <c r="T8" s="644">
        <f>G40</f>
        <v>92724030</v>
      </c>
      <c r="U8" s="645"/>
      <c r="V8" s="645"/>
      <c r="W8" s="645"/>
      <c r="X8" s="646"/>
      <c r="Y8" s="644">
        <f>ROUND(T8/100,-1)</f>
        <v>927240</v>
      </c>
      <c r="Z8" s="645"/>
      <c r="AA8" s="645"/>
      <c r="AB8" s="646"/>
      <c r="AC8" s="644">
        <f>SUM(T8:AB8)</f>
        <v>93651270</v>
      </c>
      <c r="AD8" s="645"/>
      <c r="AE8" s="645"/>
      <c r="AF8" s="645"/>
      <c r="AG8" s="646"/>
      <c r="AH8" s="770">
        <v>0.66666666666666663</v>
      </c>
      <c r="AI8" s="771"/>
      <c r="AJ8" s="772"/>
      <c r="AK8" s="776">
        <f>ROUNDDOWN(AC8*AH8,-1)</f>
        <v>62434180</v>
      </c>
      <c r="AL8" s="777"/>
      <c r="AM8" s="777"/>
      <c r="AN8" s="777"/>
      <c r="AO8" s="778"/>
    </row>
    <row r="9" spans="1:41" ht="15" customHeight="1" x14ac:dyDescent="0.15">
      <c r="A9" s="729"/>
      <c r="B9" s="730"/>
      <c r="C9" s="730"/>
      <c r="D9" s="730"/>
      <c r="E9" s="730"/>
      <c r="F9" s="764"/>
      <c r="G9" s="789"/>
      <c r="H9" s="790"/>
      <c r="I9" s="790"/>
      <c r="J9" s="791"/>
      <c r="K9" s="794"/>
      <c r="L9" s="795"/>
      <c r="M9" s="779" t="s">
        <v>280</v>
      </c>
      <c r="N9" s="780"/>
      <c r="O9" s="716">
        <v>581</v>
      </c>
      <c r="P9" s="708"/>
      <c r="Q9" s="521">
        <v>80393</v>
      </c>
      <c r="R9" s="530"/>
      <c r="S9" s="522"/>
      <c r="T9" s="647"/>
      <c r="U9" s="648"/>
      <c r="V9" s="648"/>
      <c r="W9" s="648"/>
      <c r="X9" s="649"/>
      <c r="Y9" s="647"/>
      <c r="Z9" s="648"/>
      <c r="AA9" s="648"/>
      <c r="AB9" s="649"/>
      <c r="AC9" s="647"/>
      <c r="AD9" s="648"/>
      <c r="AE9" s="648"/>
      <c r="AF9" s="648"/>
      <c r="AG9" s="649"/>
      <c r="AH9" s="773"/>
      <c r="AI9" s="774"/>
      <c r="AJ9" s="775"/>
      <c r="AK9" s="521"/>
      <c r="AL9" s="530"/>
      <c r="AM9" s="530"/>
      <c r="AN9" s="530"/>
      <c r="AO9" s="522"/>
    </row>
    <row r="10" spans="1:41" ht="30" customHeight="1" x14ac:dyDescent="0.15">
      <c r="A10" s="729"/>
      <c r="B10" s="730"/>
      <c r="C10" s="730"/>
      <c r="D10" s="730"/>
      <c r="E10" s="730"/>
      <c r="F10" s="764"/>
      <c r="G10" s="769" t="s">
        <v>123</v>
      </c>
      <c r="H10" s="736"/>
      <c r="I10" s="736"/>
      <c r="J10" s="736"/>
      <c r="K10" s="757"/>
      <c r="L10" s="757"/>
      <c r="M10" s="736"/>
      <c r="N10" s="736"/>
      <c r="O10" s="736"/>
      <c r="P10" s="736"/>
      <c r="Q10" s="736"/>
      <c r="R10" s="736"/>
      <c r="S10" s="736"/>
      <c r="T10" s="749">
        <f>L40</f>
        <v>14860650</v>
      </c>
      <c r="U10" s="736"/>
      <c r="V10" s="736"/>
      <c r="W10" s="736"/>
      <c r="X10" s="736"/>
      <c r="Y10" s="673">
        <f>ROUND(T10/100,-1)</f>
        <v>148610</v>
      </c>
      <c r="Z10" s="674"/>
      <c r="AA10" s="674"/>
      <c r="AB10" s="675"/>
      <c r="AC10" s="749">
        <f>SUM(T10:AB10)</f>
        <v>15009260</v>
      </c>
      <c r="AD10" s="736"/>
      <c r="AE10" s="736"/>
      <c r="AF10" s="736"/>
      <c r="AG10" s="736"/>
      <c r="AH10" s="765">
        <v>0.66666666666666663</v>
      </c>
      <c r="AI10" s="765"/>
      <c r="AJ10" s="765"/>
      <c r="AK10" s="530">
        <f>ROUNDDOWN(AC10*AH10,-1)</f>
        <v>10006170</v>
      </c>
      <c r="AL10" s="530"/>
      <c r="AM10" s="530"/>
      <c r="AN10" s="530"/>
      <c r="AO10" s="522"/>
    </row>
    <row r="11" spans="1:41" ht="30" customHeight="1" x14ac:dyDescent="0.15">
      <c r="A11" s="729"/>
      <c r="B11" s="730"/>
      <c r="C11" s="730"/>
      <c r="D11" s="730"/>
      <c r="E11" s="730"/>
      <c r="F11" s="764"/>
      <c r="G11" s="766" t="s">
        <v>125</v>
      </c>
      <c r="H11" s="767"/>
      <c r="I11" s="767"/>
      <c r="J11" s="768"/>
      <c r="K11" s="757"/>
      <c r="L11" s="757"/>
      <c r="M11" s="736"/>
      <c r="N11" s="736"/>
      <c r="O11" s="736"/>
      <c r="P11" s="736"/>
      <c r="Q11" s="736"/>
      <c r="R11" s="736"/>
      <c r="S11" s="736"/>
      <c r="T11" s="749">
        <f>Q40</f>
        <v>5680500</v>
      </c>
      <c r="U11" s="736"/>
      <c r="V11" s="736"/>
      <c r="W11" s="736"/>
      <c r="X11" s="736"/>
      <c r="Y11" s="673">
        <f>ROUND(T11/100,-1)</f>
        <v>56810</v>
      </c>
      <c r="Z11" s="674"/>
      <c r="AA11" s="674"/>
      <c r="AB11" s="675"/>
      <c r="AC11" s="749">
        <f>SUM(T11:AB11)</f>
        <v>5737310</v>
      </c>
      <c r="AD11" s="736"/>
      <c r="AE11" s="736"/>
      <c r="AF11" s="736"/>
      <c r="AG11" s="736"/>
      <c r="AH11" s="765">
        <v>0.66666666666666663</v>
      </c>
      <c r="AI11" s="765"/>
      <c r="AJ11" s="765"/>
      <c r="AK11" s="530">
        <f>ROUNDDOWN(AC11*AH11,-1)</f>
        <v>3824870</v>
      </c>
      <c r="AL11" s="530"/>
      <c r="AM11" s="530"/>
      <c r="AN11" s="530"/>
      <c r="AO11" s="522"/>
    </row>
    <row r="12" spans="1:41" ht="30" customHeight="1" x14ac:dyDescent="0.15">
      <c r="A12" s="729"/>
      <c r="B12" s="730"/>
      <c r="C12" s="730"/>
      <c r="D12" s="730"/>
      <c r="E12" s="730"/>
      <c r="F12" s="764"/>
      <c r="G12" s="736" t="s">
        <v>126</v>
      </c>
      <c r="H12" s="736"/>
      <c r="I12" s="736"/>
      <c r="J12" s="736"/>
      <c r="K12" s="757"/>
      <c r="L12" s="757"/>
      <c r="M12" s="736"/>
      <c r="N12" s="736"/>
      <c r="O12" s="736"/>
      <c r="P12" s="736"/>
      <c r="Q12" s="736"/>
      <c r="R12" s="736"/>
      <c r="S12" s="736"/>
      <c r="T12" s="749">
        <f>V40</f>
        <v>3347630</v>
      </c>
      <c r="U12" s="736"/>
      <c r="V12" s="736"/>
      <c r="W12" s="736"/>
      <c r="X12" s="736"/>
      <c r="Y12" s="673">
        <f>ROUND(T12/100,-1)</f>
        <v>33480</v>
      </c>
      <c r="Z12" s="674"/>
      <c r="AA12" s="674"/>
      <c r="AB12" s="675"/>
      <c r="AC12" s="749">
        <f>SUM(T12:AB12)</f>
        <v>3381110</v>
      </c>
      <c r="AD12" s="736"/>
      <c r="AE12" s="736"/>
      <c r="AF12" s="736"/>
      <c r="AG12" s="736"/>
      <c r="AH12" s="765">
        <v>0.66666666666666663</v>
      </c>
      <c r="AI12" s="765"/>
      <c r="AJ12" s="765"/>
      <c r="AK12" s="530">
        <f>ROUNDDOWN(AC12*AH12,-1)</f>
        <v>2254070</v>
      </c>
      <c r="AL12" s="530"/>
      <c r="AM12" s="530"/>
      <c r="AN12" s="530"/>
      <c r="AO12" s="522"/>
    </row>
    <row r="13" spans="1:41" ht="30" customHeight="1" x14ac:dyDescent="0.15">
      <c r="A13" s="729"/>
      <c r="B13" s="730"/>
      <c r="C13" s="730"/>
      <c r="D13" s="730"/>
      <c r="E13" s="730"/>
      <c r="F13" s="764"/>
      <c r="G13" s="736" t="s">
        <v>129</v>
      </c>
      <c r="H13" s="736"/>
      <c r="I13" s="736"/>
      <c r="J13" s="736"/>
      <c r="K13" s="757"/>
      <c r="L13" s="757"/>
      <c r="M13" s="736"/>
      <c r="N13" s="736"/>
      <c r="O13" s="736"/>
      <c r="P13" s="736"/>
      <c r="Q13" s="736"/>
      <c r="R13" s="736"/>
      <c r="S13" s="736"/>
      <c r="T13" s="749">
        <f>AA40</f>
        <v>743400</v>
      </c>
      <c r="U13" s="736"/>
      <c r="V13" s="736"/>
      <c r="W13" s="736"/>
      <c r="X13" s="736"/>
      <c r="Y13" s="673">
        <f>ROUND(T13/100,-1)</f>
        <v>7430</v>
      </c>
      <c r="Z13" s="674"/>
      <c r="AA13" s="674"/>
      <c r="AB13" s="675"/>
      <c r="AC13" s="749">
        <f>SUM(T13:AB13)</f>
        <v>750830</v>
      </c>
      <c r="AD13" s="736"/>
      <c r="AE13" s="736"/>
      <c r="AF13" s="736"/>
      <c r="AG13" s="736"/>
      <c r="AH13" s="765">
        <v>0.66666666666666663</v>
      </c>
      <c r="AI13" s="765"/>
      <c r="AJ13" s="765"/>
      <c r="AK13" s="530">
        <f>ROUNDDOWN(AC13*AH13,-1)</f>
        <v>500550</v>
      </c>
      <c r="AL13" s="530"/>
      <c r="AM13" s="530"/>
      <c r="AN13" s="530"/>
      <c r="AO13" s="522"/>
    </row>
    <row r="14" spans="1:41" ht="30" customHeight="1" x14ac:dyDescent="0.15">
      <c r="A14" s="654"/>
      <c r="B14" s="655"/>
      <c r="C14" s="655"/>
      <c r="D14" s="655"/>
      <c r="E14" s="655"/>
      <c r="F14" s="643"/>
      <c r="G14" s="671" t="s">
        <v>18</v>
      </c>
      <c r="H14" s="672"/>
      <c r="I14" s="672"/>
      <c r="J14" s="756"/>
      <c r="K14" s="757"/>
      <c r="L14" s="757"/>
      <c r="M14" s="757"/>
      <c r="N14" s="757"/>
      <c r="O14" s="736">
        <v>687</v>
      </c>
      <c r="P14" s="736"/>
      <c r="Q14" s="757"/>
      <c r="R14" s="757"/>
      <c r="S14" s="757"/>
      <c r="T14" s="749">
        <f>SUM(T8:X13)</f>
        <v>117356210</v>
      </c>
      <c r="U14" s="736"/>
      <c r="V14" s="736"/>
      <c r="W14" s="736"/>
      <c r="X14" s="736"/>
      <c r="Y14" s="749">
        <f>SUM(Y8:AB13)</f>
        <v>1173570</v>
      </c>
      <c r="Z14" s="749"/>
      <c r="AA14" s="749"/>
      <c r="AB14" s="749"/>
      <c r="AC14" s="749">
        <f>SUM(AC8:AG13)</f>
        <v>118529780</v>
      </c>
      <c r="AD14" s="736"/>
      <c r="AE14" s="736"/>
      <c r="AF14" s="736"/>
      <c r="AG14" s="736"/>
      <c r="AH14" s="757"/>
      <c r="AI14" s="757"/>
      <c r="AJ14" s="757"/>
      <c r="AK14" s="758">
        <f>SUM(AK8:AO13)</f>
        <v>79019840</v>
      </c>
      <c r="AL14" s="736"/>
      <c r="AM14" s="736"/>
      <c r="AN14" s="736"/>
      <c r="AO14" s="736"/>
    </row>
    <row r="15" spans="1:41" ht="15" customHeight="1" x14ac:dyDescent="0.15">
      <c r="A15" s="86"/>
      <c r="B15" s="85"/>
      <c r="C15" s="85"/>
      <c r="D15" s="85"/>
      <c r="E15" s="85"/>
      <c r="F15" s="88" t="s">
        <v>281</v>
      </c>
      <c r="G15" s="759" t="s">
        <v>120</v>
      </c>
      <c r="H15" s="759"/>
      <c r="I15" s="759"/>
      <c r="J15" s="759"/>
      <c r="K15" s="759"/>
      <c r="L15" s="759" t="s">
        <v>123</v>
      </c>
      <c r="M15" s="759"/>
      <c r="N15" s="759"/>
      <c r="O15" s="759"/>
      <c r="P15" s="759"/>
      <c r="Q15" s="759" t="s">
        <v>125</v>
      </c>
      <c r="R15" s="759"/>
      <c r="S15" s="759"/>
      <c r="T15" s="759"/>
      <c r="U15" s="759"/>
      <c r="V15" s="481" t="s">
        <v>126</v>
      </c>
      <c r="W15" s="760"/>
      <c r="X15" s="760"/>
      <c r="Y15" s="760"/>
      <c r="Z15" s="761"/>
      <c r="AA15" s="759" t="s">
        <v>129</v>
      </c>
      <c r="AB15" s="759"/>
      <c r="AC15" s="759"/>
      <c r="AD15" s="759"/>
      <c r="AE15" s="759"/>
      <c r="AF15" s="709" t="s">
        <v>18</v>
      </c>
      <c r="AG15" s="709"/>
      <c r="AH15" s="709"/>
      <c r="AI15" s="709"/>
      <c r="AJ15" s="709"/>
      <c r="AK15" s="709"/>
      <c r="AL15" s="709"/>
      <c r="AM15" s="709"/>
      <c r="AN15" s="709"/>
      <c r="AO15" s="709"/>
    </row>
    <row r="16" spans="1:41" ht="15" customHeight="1" x14ac:dyDescent="0.15">
      <c r="A16" s="89" t="s">
        <v>14</v>
      </c>
      <c r="B16" s="90"/>
      <c r="C16" s="90"/>
      <c r="D16" s="90"/>
      <c r="E16" s="90"/>
      <c r="F16" s="91"/>
      <c r="G16" s="759"/>
      <c r="H16" s="759"/>
      <c r="I16" s="759"/>
      <c r="J16" s="759"/>
      <c r="K16" s="759"/>
      <c r="L16" s="759"/>
      <c r="M16" s="759"/>
      <c r="N16" s="759"/>
      <c r="O16" s="759"/>
      <c r="P16" s="759"/>
      <c r="Q16" s="759"/>
      <c r="R16" s="759"/>
      <c r="S16" s="759"/>
      <c r="T16" s="759"/>
      <c r="U16" s="759"/>
      <c r="V16" s="475"/>
      <c r="W16" s="762"/>
      <c r="X16" s="762"/>
      <c r="Y16" s="762"/>
      <c r="Z16" s="763"/>
      <c r="AA16" s="759"/>
      <c r="AB16" s="759"/>
      <c r="AC16" s="759"/>
      <c r="AD16" s="759"/>
      <c r="AE16" s="759"/>
      <c r="AF16" s="709"/>
      <c r="AG16" s="709"/>
      <c r="AH16" s="709"/>
      <c r="AI16" s="709"/>
      <c r="AJ16" s="709"/>
      <c r="AK16" s="709"/>
      <c r="AL16" s="709"/>
      <c r="AM16" s="709"/>
      <c r="AN16" s="709"/>
      <c r="AO16" s="709"/>
    </row>
    <row r="17" spans="1:41" ht="30" customHeight="1" x14ac:dyDescent="0.15">
      <c r="A17" s="671" t="s">
        <v>282</v>
      </c>
      <c r="B17" s="672"/>
      <c r="C17" s="672"/>
      <c r="D17" s="672"/>
      <c r="E17" s="672"/>
      <c r="F17" s="84" t="s">
        <v>60</v>
      </c>
      <c r="G17" s="748">
        <v>103600000</v>
      </c>
      <c r="H17" s="748"/>
      <c r="I17" s="748"/>
      <c r="J17" s="748"/>
      <c r="K17" s="748"/>
      <c r="L17" s="748">
        <v>15810000</v>
      </c>
      <c r="M17" s="748"/>
      <c r="N17" s="748"/>
      <c r="O17" s="748"/>
      <c r="P17" s="748"/>
      <c r="Q17" s="748">
        <v>5517000</v>
      </c>
      <c r="R17" s="748"/>
      <c r="S17" s="748"/>
      <c r="T17" s="748"/>
      <c r="U17" s="748"/>
      <c r="V17" s="748">
        <v>3652000</v>
      </c>
      <c r="W17" s="748"/>
      <c r="X17" s="748"/>
      <c r="Y17" s="748"/>
      <c r="Z17" s="748"/>
      <c r="AA17" s="748">
        <v>1197000</v>
      </c>
      <c r="AB17" s="748"/>
      <c r="AC17" s="748"/>
      <c r="AD17" s="748"/>
      <c r="AE17" s="748"/>
      <c r="AF17" s="749">
        <f>SUM(G17:AE17)</f>
        <v>129776000</v>
      </c>
      <c r="AG17" s="749"/>
      <c r="AH17" s="749"/>
      <c r="AI17" s="749"/>
      <c r="AJ17" s="749"/>
      <c r="AK17" s="749"/>
      <c r="AL17" s="749"/>
      <c r="AM17" s="749"/>
      <c r="AN17" s="749"/>
      <c r="AO17" s="749"/>
    </row>
    <row r="18" spans="1:41" ht="30" customHeight="1" x14ac:dyDescent="0.15">
      <c r="A18" s="539" t="s">
        <v>283</v>
      </c>
      <c r="B18" s="671" t="s">
        <v>284</v>
      </c>
      <c r="C18" s="672"/>
      <c r="D18" s="672"/>
      <c r="E18" s="672"/>
      <c r="F18" s="87" t="s">
        <v>285</v>
      </c>
      <c r="G18" s="748">
        <v>9418000</v>
      </c>
      <c r="H18" s="748"/>
      <c r="I18" s="748"/>
      <c r="J18" s="748"/>
      <c r="K18" s="748"/>
      <c r="L18" s="748">
        <v>1437000</v>
      </c>
      <c r="M18" s="748"/>
      <c r="N18" s="748"/>
      <c r="O18" s="748"/>
      <c r="P18" s="748"/>
      <c r="Q18" s="748">
        <v>501000</v>
      </c>
      <c r="R18" s="748"/>
      <c r="S18" s="748"/>
      <c r="T18" s="748"/>
      <c r="U18" s="748"/>
      <c r="V18" s="748">
        <v>347323</v>
      </c>
      <c r="W18" s="748"/>
      <c r="X18" s="748"/>
      <c r="Y18" s="748"/>
      <c r="Z18" s="748"/>
      <c r="AA18" s="748">
        <v>0</v>
      </c>
      <c r="AB18" s="748"/>
      <c r="AC18" s="748"/>
      <c r="AD18" s="748"/>
      <c r="AE18" s="748"/>
      <c r="AF18" s="749">
        <f>SUM(G18:AE18)</f>
        <v>11703323</v>
      </c>
      <c r="AG18" s="749"/>
      <c r="AH18" s="749"/>
      <c r="AI18" s="749"/>
      <c r="AJ18" s="749"/>
      <c r="AK18" s="749"/>
      <c r="AL18" s="749"/>
      <c r="AM18" s="749"/>
      <c r="AN18" s="749"/>
      <c r="AO18" s="749"/>
    </row>
    <row r="19" spans="1:41" ht="30" customHeight="1" x14ac:dyDescent="0.15">
      <c r="A19" s="731"/>
      <c r="B19" s="671" t="s">
        <v>286</v>
      </c>
      <c r="C19" s="672"/>
      <c r="D19" s="672"/>
      <c r="E19" s="672"/>
      <c r="F19" s="87" t="s">
        <v>378</v>
      </c>
      <c r="G19" s="748">
        <v>17266000</v>
      </c>
      <c r="H19" s="748"/>
      <c r="I19" s="748"/>
      <c r="J19" s="748"/>
      <c r="K19" s="748"/>
      <c r="L19" s="748">
        <v>2635000</v>
      </c>
      <c r="M19" s="748"/>
      <c r="N19" s="748"/>
      <c r="O19" s="748"/>
      <c r="P19" s="748"/>
      <c r="Q19" s="748">
        <v>1072000</v>
      </c>
      <c r="R19" s="748"/>
      <c r="S19" s="748"/>
      <c r="T19" s="748"/>
      <c r="U19" s="748"/>
      <c r="V19" s="748">
        <v>1170488</v>
      </c>
      <c r="W19" s="748"/>
      <c r="X19" s="748"/>
      <c r="Y19" s="748"/>
      <c r="Z19" s="748"/>
      <c r="AA19" s="748">
        <v>0</v>
      </c>
      <c r="AB19" s="748"/>
      <c r="AC19" s="748"/>
      <c r="AD19" s="748"/>
      <c r="AE19" s="748"/>
      <c r="AF19" s="749">
        <f>SUM(G19:AE19)</f>
        <v>22143488</v>
      </c>
      <c r="AG19" s="749"/>
      <c r="AH19" s="749"/>
      <c r="AI19" s="749"/>
      <c r="AJ19" s="749"/>
      <c r="AK19" s="749"/>
      <c r="AL19" s="749"/>
      <c r="AM19" s="749"/>
      <c r="AN19" s="749"/>
      <c r="AO19" s="749"/>
    </row>
    <row r="20" spans="1:41" ht="15" customHeight="1" x14ac:dyDescent="0.15">
      <c r="A20" s="731"/>
      <c r="B20" s="681" t="s">
        <v>379</v>
      </c>
      <c r="C20" s="659"/>
      <c r="D20" s="659"/>
      <c r="E20" s="659"/>
      <c r="F20" s="659" t="s">
        <v>380</v>
      </c>
      <c r="G20" s="748">
        <f>G18+G19</f>
        <v>26684000</v>
      </c>
      <c r="H20" s="748"/>
      <c r="I20" s="748"/>
      <c r="J20" s="748"/>
      <c r="K20" s="748"/>
      <c r="L20" s="748">
        <f>L18+L19</f>
        <v>4072000</v>
      </c>
      <c r="M20" s="748"/>
      <c r="N20" s="748"/>
      <c r="O20" s="748"/>
      <c r="P20" s="748"/>
      <c r="Q20" s="748">
        <f>Q18+Q19</f>
        <v>1573000</v>
      </c>
      <c r="R20" s="748"/>
      <c r="S20" s="748"/>
      <c r="T20" s="748"/>
      <c r="U20" s="748"/>
      <c r="V20" s="748">
        <f>V18+V19</f>
        <v>1517811</v>
      </c>
      <c r="W20" s="748"/>
      <c r="X20" s="748"/>
      <c r="Y20" s="748"/>
      <c r="Z20" s="748"/>
      <c r="AA20" s="748">
        <f>AA18+AA19</f>
        <v>0</v>
      </c>
      <c r="AB20" s="748"/>
      <c r="AC20" s="748"/>
      <c r="AD20" s="748"/>
      <c r="AE20" s="748"/>
      <c r="AF20" s="644">
        <f>SUM(G20:AE20)</f>
        <v>33846811</v>
      </c>
      <c r="AG20" s="645"/>
      <c r="AH20" s="645"/>
      <c r="AI20" s="645"/>
      <c r="AJ20" s="645"/>
      <c r="AK20" s="645"/>
      <c r="AL20" s="645"/>
      <c r="AM20" s="645"/>
      <c r="AN20" s="645"/>
      <c r="AO20" s="646"/>
    </row>
    <row r="21" spans="1:41" ht="15" customHeight="1" x14ac:dyDescent="0.15">
      <c r="A21" s="731"/>
      <c r="B21" s="729" t="s">
        <v>18</v>
      </c>
      <c r="C21" s="730"/>
      <c r="D21" s="730"/>
      <c r="E21" s="730"/>
      <c r="F21" s="730"/>
      <c r="G21" s="748"/>
      <c r="H21" s="748"/>
      <c r="I21" s="748"/>
      <c r="J21" s="748"/>
      <c r="K21" s="748"/>
      <c r="L21" s="748"/>
      <c r="M21" s="748"/>
      <c r="N21" s="748"/>
      <c r="O21" s="748"/>
      <c r="P21" s="748"/>
      <c r="Q21" s="748"/>
      <c r="R21" s="748"/>
      <c r="S21" s="748"/>
      <c r="T21" s="748"/>
      <c r="U21" s="748"/>
      <c r="V21" s="748"/>
      <c r="W21" s="748"/>
      <c r="X21" s="748"/>
      <c r="Y21" s="748"/>
      <c r="Z21" s="748"/>
      <c r="AA21" s="748"/>
      <c r="AB21" s="748"/>
      <c r="AC21" s="748"/>
      <c r="AD21" s="748"/>
      <c r="AE21" s="748"/>
      <c r="AF21" s="647"/>
      <c r="AG21" s="648"/>
      <c r="AH21" s="648"/>
      <c r="AI21" s="648"/>
      <c r="AJ21" s="648"/>
      <c r="AK21" s="648"/>
      <c r="AL21" s="648"/>
      <c r="AM21" s="648"/>
      <c r="AN21" s="648"/>
      <c r="AO21" s="649"/>
    </row>
    <row r="22" spans="1:41" ht="15" customHeight="1" x14ac:dyDescent="0.15">
      <c r="A22" s="681" t="s">
        <v>287</v>
      </c>
      <c r="B22" s="659"/>
      <c r="C22" s="659"/>
      <c r="D22" s="659"/>
      <c r="E22" s="659"/>
      <c r="F22" s="659" t="s">
        <v>288</v>
      </c>
      <c r="G22" s="748">
        <f>G17-G20</f>
        <v>76916000</v>
      </c>
      <c r="H22" s="748"/>
      <c r="I22" s="748"/>
      <c r="J22" s="748"/>
      <c r="K22" s="748"/>
      <c r="L22" s="748">
        <f>L17-L20</f>
        <v>11738000</v>
      </c>
      <c r="M22" s="748"/>
      <c r="N22" s="748"/>
      <c r="O22" s="748"/>
      <c r="P22" s="748"/>
      <c r="Q22" s="748">
        <f>Q17-Q20</f>
        <v>3944000</v>
      </c>
      <c r="R22" s="748"/>
      <c r="S22" s="748"/>
      <c r="T22" s="748"/>
      <c r="U22" s="748"/>
      <c r="V22" s="748">
        <f>V17-V20</f>
        <v>2134189</v>
      </c>
      <c r="W22" s="748"/>
      <c r="X22" s="748"/>
      <c r="Y22" s="748"/>
      <c r="Z22" s="748"/>
      <c r="AA22" s="748">
        <f>AA17-AA20</f>
        <v>1197000</v>
      </c>
      <c r="AB22" s="748"/>
      <c r="AC22" s="748"/>
      <c r="AD22" s="748"/>
      <c r="AE22" s="748"/>
      <c r="AF22" s="644">
        <f>SUM(G22:AE22)</f>
        <v>95929189</v>
      </c>
      <c r="AG22" s="645"/>
      <c r="AH22" s="645"/>
      <c r="AI22" s="645"/>
      <c r="AJ22" s="645"/>
      <c r="AK22" s="645"/>
      <c r="AL22" s="645"/>
      <c r="AM22" s="645"/>
      <c r="AN22" s="645"/>
      <c r="AO22" s="646"/>
    </row>
    <row r="23" spans="1:41" ht="15" customHeight="1" x14ac:dyDescent="0.15">
      <c r="A23" s="654" t="s">
        <v>289</v>
      </c>
      <c r="B23" s="655"/>
      <c r="C23" s="655"/>
      <c r="D23" s="655"/>
      <c r="E23" s="655"/>
      <c r="F23" s="655"/>
      <c r="G23" s="748"/>
      <c r="H23" s="748"/>
      <c r="I23" s="748"/>
      <c r="J23" s="748"/>
      <c r="K23" s="748"/>
      <c r="L23" s="748"/>
      <c r="M23" s="748"/>
      <c r="N23" s="748"/>
      <c r="O23" s="748"/>
      <c r="P23" s="748"/>
      <c r="Q23" s="748"/>
      <c r="R23" s="748"/>
      <c r="S23" s="748"/>
      <c r="T23" s="748"/>
      <c r="U23" s="748"/>
      <c r="V23" s="748"/>
      <c r="W23" s="748"/>
      <c r="X23" s="748"/>
      <c r="Y23" s="748"/>
      <c r="Z23" s="748"/>
      <c r="AA23" s="748"/>
      <c r="AB23" s="748"/>
      <c r="AC23" s="748"/>
      <c r="AD23" s="748"/>
      <c r="AE23" s="748"/>
      <c r="AF23" s="647"/>
      <c r="AG23" s="648"/>
      <c r="AH23" s="648"/>
      <c r="AI23" s="648"/>
      <c r="AJ23" s="648"/>
      <c r="AK23" s="648"/>
      <c r="AL23" s="648"/>
      <c r="AM23" s="648"/>
      <c r="AN23" s="648"/>
      <c r="AO23" s="649"/>
    </row>
    <row r="24" spans="1:41" ht="15" customHeight="1" x14ac:dyDescent="0.15">
      <c r="A24" s="539" t="s">
        <v>290</v>
      </c>
      <c r="B24" s="681" t="s">
        <v>291</v>
      </c>
      <c r="C24" s="659"/>
      <c r="D24" s="659"/>
      <c r="E24" s="659"/>
      <c r="F24" s="659" t="s">
        <v>292</v>
      </c>
      <c r="G24" s="748">
        <v>4061000</v>
      </c>
      <c r="H24" s="748"/>
      <c r="I24" s="748"/>
      <c r="J24" s="748"/>
      <c r="K24" s="748"/>
      <c r="L24" s="748">
        <v>0</v>
      </c>
      <c r="M24" s="748"/>
      <c r="N24" s="748"/>
      <c r="O24" s="748"/>
      <c r="P24" s="748"/>
      <c r="Q24" s="748">
        <v>0</v>
      </c>
      <c r="R24" s="748"/>
      <c r="S24" s="748"/>
      <c r="T24" s="748"/>
      <c r="U24" s="748"/>
      <c r="V24" s="748">
        <v>132938</v>
      </c>
      <c r="W24" s="748"/>
      <c r="X24" s="748"/>
      <c r="Y24" s="748"/>
      <c r="Z24" s="748"/>
      <c r="AA24" s="748">
        <v>0</v>
      </c>
      <c r="AB24" s="748"/>
      <c r="AC24" s="748"/>
      <c r="AD24" s="748"/>
      <c r="AE24" s="748"/>
      <c r="AF24" s="751" t="s">
        <v>293</v>
      </c>
      <c r="AG24" s="752"/>
      <c r="AH24" s="752"/>
      <c r="AI24" s="752"/>
      <c r="AJ24" s="752"/>
      <c r="AK24" s="752"/>
      <c r="AL24" s="752"/>
      <c r="AM24" s="752"/>
      <c r="AN24" s="752"/>
      <c r="AO24" s="753"/>
    </row>
    <row r="25" spans="1:41" ht="15" customHeight="1" x14ac:dyDescent="0.15">
      <c r="A25" s="731"/>
      <c r="B25" s="654"/>
      <c r="C25" s="655"/>
      <c r="D25" s="655"/>
      <c r="E25" s="655"/>
      <c r="F25" s="655"/>
      <c r="G25" s="748"/>
      <c r="H25" s="748"/>
      <c r="I25" s="748"/>
      <c r="J25" s="748"/>
      <c r="K25" s="748"/>
      <c r="L25" s="748"/>
      <c r="M25" s="748"/>
      <c r="N25" s="748"/>
      <c r="O25" s="748"/>
      <c r="P25" s="748"/>
      <c r="Q25" s="748"/>
      <c r="R25" s="748"/>
      <c r="S25" s="748"/>
      <c r="T25" s="748"/>
      <c r="U25" s="748"/>
      <c r="V25" s="748"/>
      <c r="W25" s="748"/>
      <c r="X25" s="748"/>
      <c r="Y25" s="748"/>
      <c r="Z25" s="748"/>
      <c r="AA25" s="748"/>
      <c r="AB25" s="748"/>
      <c r="AC25" s="748"/>
      <c r="AD25" s="748"/>
      <c r="AE25" s="748"/>
      <c r="AF25" s="647">
        <f>SUM(G24:AE25)</f>
        <v>4193938</v>
      </c>
      <c r="AG25" s="648"/>
      <c r="AH25" s="648"/>
      <c r="AI25" s="648"/>
      <c r="AJ25" s="648"/>
      <c r="AK25" s="648"/>
      <c r="AL25" s="648"/>
      <c r="AM25" s="648"/>
      <c r="AN25" s="648"/>
      <c r="AO25" s="649"/>
    </row>
    <row r="26" spans="1:41" ht="30" customHeight="1" x14ac:dyDescent="0.15">
      <c r="A26" s="731"/>
      <c r="B26" s="681" t="s">
        <v>294</v>
      </c>
      <c r="C26" s="659"/>
      <c r="D26" s="659"/>
      <c r="E26" s="659"/>
      <c r="F26" s="84" t="s">
        <v>295</v>
      </c>
      <c r="G26" s="754">
        <f>G22-G24</f>
        <v>72855000</v>
      </c>
      <c r="H26" s="754"/>
      <c r="I26" s="754"/>
      <c r="J26" s="754"/>
      <c r="K26" s="754"/>
      <c r="L26" s="754">
        <f>L22-L24</f>
        <v>11738000</v>
      </c>
      <c r="M26" s="754"/>
      <c r="N26" s="754"/>
      <c r="O26" s="754"/>
      <c r="P26" s="754"/>
      <c r="Q26" s="754">
        <f>Q22-Q24</f>
        <v>3944000</v>
      </c>
      <c r="R26" s="754"/>
      <c r="S26" s="754"/>
      <c r="T26" s="754"/>
      <c r="U26" s="754"/>
      <c r="V26" s="754">
        <f>V22-V24</f>
        <v>2001251</v>
      </c>
      <c r="W26" s="754"/>
      <c r="X26" s="754"/>
      <c r="Y26" s="754"/>
      <c r="Z26" s="754"/>
      <c r="AA26" s="754">
        <f>AA22-AA24</f>
        <v>1197000</v>
      </c>
      <c r="AB26" s="754"/>
      <c r="AC26" s="754"/>
      <c r="AD26" s="754"/>
      <c r="AE26" s="754"/>
      <c r="AF26" s="755">
        <f>SUM(G26:AE26)</f>
        <v>91735251</v>
      </c>
      <c r="AG26" s="755"/>
      <c r="AH26" s="755"/>
      <c r="AI26" s="755"/>
      <c r="AJ26" s="755"/>
      <c r="AK26" s="755"/>
      <c r="AL26" s="755"/>
      <c r="AM26" s="755"/>
      <c r="AN26" s="755"/>
      <c r="AO26" s="755"/>
    </row>
    <row r="27" spans="1:41" ht="15" customHeight="1" x14ac:dyDescent="0.15">
      <c r="A27" s="681" t="s">
        <v>296</v>
      </c>
      <c r="B27" s="659"/>
      <c r="C27" s="659"/>
      <c r="D27" s="659"/>
      <c r="E27" s="659"/>
      <c r="F27" s="659" t="s">
        <v>297</v>
      </c>
      <c r="G27" s="750">
        <f>G20/G22</f>
        <v>0.34692391700036401</v>
      </c>
      <c r="H27" s="750"/>
      <c r="I27" s="750"/>
      <c r="J27" s="750"/>
      <c r="K27" s="750"/>
      <c r="L27" s="750">
        <f>L20/L22</f>
        <v>0.34690747997955357</v>
      </c>
      <c r="M27" s="750"/>
      <c r="N27" s="750"/>
      <c r="O27" s="750"/>
      <c r="P27" s="750"/>
      <c r="Q27" s="750">
        <f>Q20/Q22</f>
        <v>0.3988336713995943</v>
      </c>
      <c r="R27" s="750"/>
      <c r="S27" s="750"/>
      <c r="T27" s="750"/>
      <c r="U27" s="750"/>
      <c r="V27" s="750">
        <f>V20/V22</f>
        <v>0.71118865292624034</v>
      </c>
      <c r="W27" s="750"/>
      <c r="X27" s="750"/>
      <c r="Y27" s="750"/>
      <c r="Z27" s="750"/>
      <c r="AA27" s="750">
        <f>AA20/AA22</f>
        <v>0</v>
      </c>
      <c r="AB27" s="750"/>
      <c r="AC27" s="750"/>
      <c r="AD27" s="750"/>
      <c r="AE27" s="750"/>
      <c r="AF27" s="749"/>
      <c r="AG27" s="749"/>
      <c r="AH27" s="749"/>
      <c r="AI27" s="749"/>
      <c r="AJ27" s="749"/>
      <c r="AK27" s="749"/>
      <c r="AL27" s="749"/>
      <c r="AM27" s="749"/>
      <c r="AN27" s="749"/>
      <c r="AO27" s="749"/>
    </row>
    <row r="28" spans="1:41" ht="15" customHeight="1" x14ac:dyDescent="0.15">
      <c r="A28" s="654" t="s">
        <v>298</v>
      </c>
      <c r="B28" s="655"/>
      <c r="C28" s="655"/>
      <c r="D28" s="655"/>
      <c r="E28" s="655"/>
      <c r="F28" s="655"/>
      <c r="G28" s="750"/>
      <c r="H28" s="750"/>
      <c r="I28" s="750"/>
      <c r="J28" s="750"/>
      <c r="K28" s="750"/>
      <c r="L28" s="750"/>
      <c r="M28" s="750"/>
      <c r="N28" s="750"/>
      <c r="O28" s="750"/>
      <c r="P28" s="750"/>
      <c r="Q28" s="750"/>
      <c r="R28" s="750"/>
      <c r="S28" s="750"/>
      <c r="T28" s="750"/>
      <c r="U28" s="750"/>
      <c r="V28" s="750"/>
      <c r="W28" s="750"/>
      <c r="X28" s="750"/>
      <c r="Y28" s="750"/>
      <c r="Z28" s="750"/>
      <c r="AA28" s="750"/>
      <c r="AB28" s="750"/>
      <c r="AC28" s="750"/>
      <c r="AD28" s="750"/>
      <c r="AE28" s="750"/>
      <c r="AF28" s="749"/>
      <c r="AG28" s="749"/>
      <c r="AH28" s="749"/>
      <c r="AI28" s="749"/>
      <c r="AJ28" s="749"/>
      <c r="AK28" s="749"/>
      <c r="AL28" s="749"/>
      <c r="AM28" s="749"/>
      <c r="AN28" s="749"/>
      <c r="AO28" s="749"/>
    </row>
    <row r="29" spans="1:41" ht="15" customHeight="1" x14ac:dyDescent="0.15">
      <c r="A29" s="681" t="s">
        <v>299</v>
      </c>
      <c r="B29" s="659"/>
      <c r="C29" s="659"/>
      <c r="D29" s="659"/>
      <c r="E29" s="659"/>
      <c r="F29" s="659" t="s">
        <v>300</v>
      </c>
      <c r="G29" s="748">
        <f>ROUND(G20*G24/G22,)</f>
        <v>1408858</v>
      </c>
      <c r="H29" s="748"/>
      <c r="I29" s="748"/>
      <c r="J29" s="748"/>
      <c r="K29" s="748"/>
      <c r="L29" s="748">
        <f>ROUND(L20*L24/L22,)</f>
        <v>0</v>
      </c>
      <c r="M29" s="748"/>
      <c r="N29" s="748"/>
      <c r="O29" s="748"/>
      <c r="P29" s="748"/>
      <c r="Q29" s="748">
        <f>ROUND(Q20*Q24/Q22,)</f>
        <v>0</v>
      </c>
      <c r="R29" s="748"/>
      <c r="S29" s="748"/>
      <c r="T29" s="748"/>
      <c r="U29" s="748"/>
      <c r="V29" s="748">
        <f>ROUND(V20*V24/V22,)</f>
        <v>94544</v>
      </c>
      <c r="W29" s="748"/>
      <c r="X29" s="748"/>
      <c r="Y29" s="748"/>
      <c r="Z29" s="748"/>
      <c r="AA29" s="748">
        <f>ROUND(AA20*AA24/AA22,)</f>
        <v>0</v>
      </c>
      <c r="AB29" s="748"/>
      <c r="AC29" s="748"/>
      <c r="AD29" s="748"/>
      <c r="AE29" s="748"/>
      <c r="AF29" s="749">
        <f>SUM(G29:AE30)</f>
        <v>1503402</v>
      </c>
      <c r="AG29" s="749"/>
      <c r="AH29" s="749"/>
      <c r="AI29" s="749"/>
      <c r="AJ29" s="749"/>
      <c r="AK29" s="749"/>
      <c r="AL29" s="749"/>
      <c r="AM29" s="749"/>
      <c r="AN29" s="749"/>
      <c r="AO29" s="749"/>
    </row>
    <row r="30" spans="1:41" ht="15" customHeight="1" x14ac:dyDescent="0.15">
      <c r="A30" s="654" t="s">
        <v>301</v>
      </c>
      <c r="B30" s="655"/>
      <c r="C30" s="655"/>
      <c r="D30" s="655"/>
      <c r="E30" s="655"/>
      <c r="F30" s="655"/>
      <c r="G30" s="748"/>
      <c r="H30" s="748"/>
      <c r="I30" s="748"/>
      <c r="J30" s="748"/>
      <c r="K30" s="748"/>
      <c r="L30" s="748"/>
      <c r="M30" s="748"/>
      <c r="N30" s="748"/>
      <c r="O30" s="748"/>
      <c r="P30" s="748"/>
      <c r="Q30" s="748"/>
      <c r="R30" s="748"/>
      <c r="S30" s="748"/>
      <c r="T30" s="748"/>
      <c r="U30" s="748"/>
      <c r="V30" s="748"/>
      <c r="W30" s="748"/>
      <c r="X30" s="748"/>
      <c r="Y30" s="748"/>
      <c r="Z30" s="748"/>
      <c r="AA30" s="748"/>
      <c r="AB30" s="748"/>
      <c r="AC30" s="748"/>
      <c r="AD30" s="748"/>
      <c r="AE30" s="748"/>
      <c r="AF30" s="749"/>
      <c r="AG30" s="749"/>
      <c r="AH30" s="749"/>
      <c r="AI30" s="749"/>
      <c r="AJ30" s="749"/>
      <c r="AK30" s="749"/>
      <c r="AL30" s="749"/>
      <c r="AM30" s="749"/>
      <c r="AN30" s="749"/>
      <c r="AO30" s="749"/>
    </row>
    <row r="31" spans="1:41" ht="15" customHeight="1" x14ac:dyDescent="0.15">
      <c r="A31" s="681" t="s">
        <v>302</v>
      </c>
      <c r="B31" s="659"/>
      <c r="C31" s="659"/>
      <c r="D31" s="659"/>
      <c r="E31" s="659"/>
      <c r="F31" s="659" t="s">
        <v>303</v>
      </c>
      <c r="G31" s="748">
        <f>G24+G29</f>
        <v>5469858</v>
      </c>
      <c r="H31" s="748"/>
      <c r="I31" s="748"/>
      <c r="J31" s="748"/>
      <c r="K31" s="748"/>
      <c r="L31" s="748">
        <f>L24+L29</f>
        <v>0</v>
      </c>
      <c r="M31" s="748"/>
      <c r="N31" s="748"/>
      <c r="O31" s="748"/>
      <c r="P31" s="748"/>
      <c r="Q31" s="748">
        <f>Q24+Q29</f>
        <v>0</v>
      </c>
      <c r="R31" s="748"/>
      <c r="S31" s="748"/>
      <c r="T31" s="748"/>
      <c r="U31" s="748"/>
      <c r="V31" s="748">
        <f>V24+V29</f>
        <v>227482</v>
      </c>
      <c r="W31" s="748"/>
      <c r="X31" s="748"/>
      <c r="Y31" s="748"/>
      <c r="Z31" s="748"/>
      <c r="AA31" s="748">
        <f>AA24+AA29</f>
        <v>0</v>
      </c>
      <c r="AB31" s="748"/>
      <c r="AC31" s="748"/>
      <c r="AD31" s="748"/>
      <c r="AE31" s="748"/>
      <c r="AF31" s="749">
        <f>SUM(G31:AE32)</f>
        <v>5697340</v>
      </c>
      <c r="AG31" s="749"/>
      <c r="AH31" s="749"/>
      <c r="AI31" s="749"/>
      <c r="AJ31" s="749"/>
      <c r="AK31" s="749"/>
      <c r="AL31" s="749"/>
      <c r="AM31" s="749"/>
      <c r="AN31" s="749"/>
      <c r="AO31" s="749"/>
    </row>
    <row r="32" spans="1:41" ht="15" customHeight="1" x14ac:dyDescent="0.15">
      <c r="A32" s="654" t="s">
        <v>291</v>
      </c>
      <c r="B32" s="655"/>
      <c r="C32" s="655"/>
      <c r="D32" s="655"/>
      <c r="E32" s="655"/>
      <c r="F32" s="655"/>
      <c r="G32" s="748"/>
      <c r="H32" s="748"/>
      <c r="I32" s="748"/>
      <c r="J32" s="748"/>
      <c r="K32" s="748"/>
      <c r="L32" s="748"/>
      <c r="M32" s="748"/>
      <c r="N32" s="748"/>
      <c r="O32" s="748"/>
      <c r="P32" s="748"/>
      <c r="Q32" s="748"/>
      <c r="R32" s="748"/>
      <c r="S32" s="748"/>
      <c r="T32" s="748"/>
      <c r="U32" s="748"/>
      <c r="V32" s="748"/>
      <c r="W32" s="748"/>
      <c r="X32" s="748"/>
      <c r="Y32" s="748"/>
      <c r="Z32" s="748"/>
      <c r="AA32" s="748"/>
      <c r="AB32" s="748"/>
      <c r="AC32" s="748"/>
      <c r="AD32" s="748"/>
      <c r="AE32" s="748"/>
      <c r="AF32" s="749"/>
      <c r="AG32" s="749"/>
      <c r="AH32" s="749"/>
      <c r="AI32" s="749"/>
      <c r="AJ32" s="749"/>
      <c r="AK32" s="749"/>
      <c r="AL32" s="749"/>
      <c r="AM32" s="749"/>
      <c r="AN32" s="749"/>
      <c r="AO32" s="749"/>
    </row>
    <row r="33" spans="1:41" ht="30" customHeight="1" x14ac:dyDescent="0.15">
      <c r="A33" s="539" t="s">
        <v>304</v>
      </c>
      <c r="B33" s="671" t="s">
        <v>305</v>
      </c>
      <c r="C33" s="672"/>
      <c r="D33" s="672"/>
      <c r="E33" s="672"/>
      <c r="F33" s="87"/>
      <c r="G33" s="733">
        <v>38660</v>
      </c>
      <c r="H33" s="734"/>
      <c r="I33" s="734"/>
      <c r="J33" s="734"/>
      <c r="K33" s="735"/>
      <c r="L33" s="733">
        <v>38660</v>
      </c>
      <c r="M33" s="734"/>
      <c r="N33" s="734"/>
      <c r="O33" s="734"/>
      <c r="P33" s="735"/>
      <c r="Q33" s="733">
        <v>38644</v>
      </c>
      <c r="R33" s="734"/>
      <c r="S33" s="734"/>
      <c r="T33" s="734"/>
      <c r="U33" s="735"/>
      <c r="V33" s="733">
        <v>38634</v>
      </c>
      <c r="W33" s="734"/>
      <c r="X33" s="734"/>
      <c r="Y33" s="734"/>
      <c r="Z33" s="735"/>
      <c r="AA33" s="733">
        <v>38610</v>
      </c>
      <c r="AB33" s="734"/>
      <c r="AC33" s="734"/>
      <c r="AD33" s="734"/>
      <c r="AE33" s="735"/>
      <c r="AF33" s="736"/>
      <c r="AG33" s="736"/>
      <c r="AH33" s="736"/>
      <c r="AI33" s="736"/>
      <c r="AJ33" s="736"/>
      <c r="AK33" s="736"/>
      <c r="AL33" s="736"/>
      <c r="AM33" s="736"/>
      <c r="AN33" s="736"/>
      <c r="AO33" s="736"/>
    </row>
    <row r="34" spans="1:41" ht="15" customHeight="1" x14ac:dyDescent="0.15">
      <c r="A34" s="731"/>
      <c r="B34" s="681" t="s">
        <v>306</v>
      </c>
      <c r="C34" s="659"/>
      <c r="D34" s="659"/>
      <c r="E34" s="659"/>
      <c r="F34" s="659"/>
      <c r="G34" s="745">
        <v>93231000</v>
      </c>
      <c r="H34" s="746"/>
      <c r="I34" s="746"/>
      <c r="J34" s="746"/>
      <c r="K34" s="747"/>
      <c r="L34" s="737">
        <v>14153000</v>
      </c>
      <c r="M34" s="738"/>
      <c r="N34" s="738"/>
      <c r="O34" s="738"/>
      <c r="P34" s="739"/>
      <c r="Q34" s="737">
        <v>5410000</v>
      </c>
      <c r="R34" s="738"/>
      <c r="S34" s="738"/>
      <c r="T34" s="738"/>
      <c r="U34" s="739"/>
      <c r="V34" s="737">
        <v>3400000</v>
      </c>
      <c r="W34" s="738"/>
      <c r="X34" s="738"/>
      <c r="Y34" s="738"/>
      <c r="Z34" s="739"/>
      <c r="AA34" s="737">
        <v>708000</v>
      </c>
      <c r="AB34" s="738"/>
      <c r="AC34" s="738"/>
      <c r="AD34" s="738"/>
      <c r="AE34" s="739"/>
      <c r="AF34" s="737">
        <f>SUM(G34:AE34)</f>
        <v>116902000</v>
      </c>
      <c r="AG34" s="714"/>
      <c r="AH34" s="714"/>
      <c r="AI34" s="714"/>
      <c r="AJ34" s="714"/>
      <c r="AK34" s="714"/>
      <c r="AL34" s="714"/>
      <c r="AM34" s="714"/>
      <c r="AN34" s="714"/>
      <c r="AO34" s="715"/>
    </row>
    <row r="35" spans="1:41" ht="15" customHeight="1" x14ac:dyDescent="0.15">
      <c r="A35" s="732"/>
      <c r="B35" s="654"/>
      <c r="C35" s="655"/>
      <c r="D35" s="655"/>
      <c r="E35" s="655"/>
      <c r="F35" s="655"/>
      <c r="G35" s="740">
        <v>97892550</v>
      </c>
      <c r="H35" s="741"/>
      <c r="I35" s="741"/>
      <c r="J35" s="741"/>
      <c r="K35" s="742"/>
      <c r="L35" s="740">
        <v>14860650</v>
      </c>
      <c r="M35" s="741"/>
      <c r="N35" s="741"/>
      <c r="O35" s="741"/>
      <c r="P35" s="742"/>
      <c r="Q35" s="740">
        <v>5680500</v>
      </c>
      <c r="R35" s="741"/>
      <c r="S35" s="741"/>
      <c r="T35" s="741"/>
      <c r="U35" s="742"/>
      <c r="V35" s="740">
        <v>3570000</v>
      </c>
      <c r="W35" s="741"/>
      <c r="X35" s="741"/>
      <c r="Y35" s="741"/>
      <c r="Z35" s="742"/>
      <c r="AA35" s="740">
        <v>743400</v>
      </c>
      <c r="AB35" s="741"/>
      <c r="AC35" s="741"/>
      <c r="AD35" s="741"/>
      <c r="AE35" s="742"/>
      <c r="AF35" s="740">
        <f>SUM(G35:AE35)</f>
        <v>122747100</v>
      </c>
      <c r="AG35" s="743"/>
      <c r="AH35" s="743"/>
      <c r="AI35" s="743"/>
      <c r="AJ35" s="743"/>
      <c r="AK35" s="743"/>
      <c r="AL35" s="743"/>
      <c r="AM35" s="743"/>
      <c r="AN35" s="743"/>
      <c r="AO35" s="744"/>
    </row>
    <row r="36" spans="1:41" ht="15" customHeight="1" x14ac:dyDescent="0.15">
      <c r="A36" s="681" t="s">
        <v>307</v>
      </c>
      <c r="B36" s="659"/>
      <c r="C36" s="659"/>
      <c r="D36" s="659"/>
      <c r="E36" s="659"/>
      <c r="F36" s="659" t="s">
        <v>308</v>
      </c>
      <c r="G36" s="717">
        <f>G34/G17</f>
        <v>0.89991312741312746</v>
      </c>
      <c r="H36" s="718"/>
      <c r="I36" s="718"/>
      <c r="J36" s="718"/>
      <c r="K36" s="719"/>
      <c r="L36" s="717">
        <f>L34/L17</f>
        <v>0.89519291587602778</v>
      </c>
      <c r="M36" s="718"/>
      <c r="N36" s="718"/>
      <c r="O36" s="718"/>
      <c r="P36" s="719"/>
      <c r="Q36" s="717">
        <f>Q34/Q17</f>
        <v>0.98060540148631503</v>
      </c>
      <c r="R36" s="718"/>
      <c r="S36" s="718"/>
      <c r="T36" s="718"/>
      <c r="U36" s="719"/>
      <c r="V36" s="717">
        <f>V34/V17</f>
        <v>0.93099671412924423</v>
      </c>
      <c r="W36" s="718"/>
      <c r="X36" s="718"/>
      <c r="Y36" s="718"/>
      <c r="Z36" s="719"/>
      <c r="AA36" s="717">
        <f>AA34/AA17</f>
        <v>0.5914786967418546</v>
      </c>
      <c r="AB36" s="718"/>
      <c r="AC36" s="718"/>
      <c r="AD36" s="718"/>
      <c r="AE36" s="719"/>
      <c r="AF36" s="723"/>
      <c r="AG36" s="724"/>
      <c r="AH36" s="724"/>
      <c r="AI36" s="724"/>
      <c r="AJ36" s="724"/>
      <c r="AK36" s="724"/>
      <c r="AL36" s="724"/>
      <c r="AM36" s="724"/>
      <c r="AN36" s="724"/>
      <c r="AO36" s="725"/>
    </row>
    <row r="37" spans="1:41" ht="15" customHeight="1" x14ac:dyDescent="0.15">
      <c r="A37" s="729" t="s">
        <v>309</v>
      </c>
      <c r="B37" s="730"/>
      <c r="C37" s="730"/>
      <c r="D37" s="730"/>
      <c r="E37" s="730"/>
      <c r="F37" s="730"/>
      <c r="G37" s="720"/>
      <c r="H37" s="721"/>
      <c r="I37" s="721"/>
      <c r="J37" s="721"/>
      <c r="K37" s="722"/>
      <c r="L37" s="720"/>
      <c r="M37" s="721"/>
      <c r="N37" s="721"/>
      <c r="O37" s="721"/>
      <c r="P37" s="722"/>
      <c r="Q37" s="720"/>
      <c r="R37" s="721"/>
      <c r="S37" s="721"/>
      <c r="T37" s="721"/>
      <c r="U37" s="722"/>
      <c r="V37" s="720"/>
      <c r="W37" s="721"/>
      <c r="X37" s="721"/>
      <c r="Y37" s="721"/>
      <c r="Z37" s="722"/>
      <c r="AA37" s="720"/>
      <c r="AB37" s="721"/>
      <c r="AC37" s="721"/>
      <c r="AD37" s="721"/>
      <c r="AE37" s="722"/>
      <c r="AF37" s="726"/>
      <c r="AG37" s="727"/>
      <c r="AH37" s="727"/>
      <c r="AI37" s="727"/>
      <c r="AJ37" s="727"/>
      <c r="AK37" s="727"/>
      <c r="AL37" s="727"/>
      <c r="AM37" s="727"/>
      <c r="AN37" s="727"/>
      <c r="AO37" s="728"/>
    </row>
    <row r="38" spans="1:41" ht="15" customHeight="1" x14ac:dyDescent="0.15">
      <c r="A38" s="681" t="s">
        <v>310</v>
      </c>
      <c r="B38" s="659"/>
      <c r="C38" s="659"/>
      <c r="D38" s="659"/>
      <c r="E38" s="659"/>
      <c r="F38" s="659" t="s">
        <v>311</v>
      </c>
      <c r="G38" s="662">
        <f>ROUND(G31*G36*1.05,-1)</f>
        <v>5168520</v>
      </c>
      <c r="H38" s="663"/>
      <c r="I38" s="663"/>
      <c r="J38" s="663"/>
      <c r="K38" s="664"/>
      <c r="L38" s="662">
        <f>ROUND(L31*L36*1.05,-1)</f>
        <v>0</v>
      </c>
      <c r="M38" s="663"/>
      <c r="N38" s="663"/>
      <c r="O38" s="663"/>
      <c r="P38" s="664"/>
      <c r="Q38" s="662">
        <f>ROUND(Q31*Q36*1.05,-1)</f>
        <v>0</v>
      </c>
      <c r="R38" s="663"/>
      <c r="S38" s="663"/>
      <c r="T38" s="663"/>
      <c r="U38" s="664"/>
      <c r="V38" s="662">
        <f>ROUND(V31*V36*1.05,-1)</f>
        <v>222370</v>
      </c>
      <c r="W38" s="663"/>
      <c r="X38" s="663"/>
      <c r="Y38" s="663"/>
      <c r="Z38" s="664"/>
      <c r="AA38" s="662">
        <f>ROUND(AA31*AA36*1.05,-1)</f>
        <v>0</v>
      </c>
      <c r="AB38" s="663"/>
      <c r="AC38" s="663"/>
      <c r="AD38" s="663"/>
      <c r="AE38" s="664"/>
      <c r="AF38" s="704" t="s">
        <v>312</v>
      </c>
      <c r="AG38" s="705"/>
      <c r="AH38" s="705"/>
      <c r="AI38" s="705"/>
      <c r="AJ38" s="705"/>
      <c r="AK38" s="705"/>
      <c r="AL38" s="705"/>
      <c r="AM38" s="705"/>
      <c r="AN38" s="705"/>
      <c r="AO38" s="706"/>
    </row>
    <row r="39" spans="1:41" ht="15" customHeight="1" x14ac:dyDescent="0.15">
      <c r="A39" s="654" t="s">
        <v>291</v>
      </c>
      <c r="B39" s="655"/>
      <c r="C39" s="655"/>
      <c r="D39" s="655"/>
      <c r="E39" s="655"/>
      <c r="F39" s="655"/>
      <c r="G39" s="667"/>
      <c r="H39" s="668"/>
      <c r="I39" s="668"/>
      <c r="J39" s="668"/>
      <c r="K39" s="669"/>
      <c r="L39" s="667"/>
      <c r="M39" s="668"/>
      <c r="N39" s="668"/>
      <c r="O39" s="668"/>
      <c r="P39" s="669"/>
      <c r="Q39" s="667"/>
      <c r="R39" s="668"/>
      <c r="S39" s="668"/>
      <c r="T39" s="668"/>
      <c r="U39" s="669"/>
      <c r="V39" s="667"/>
      <c r="W39" s="668"/>
      <c r="X39" s="668"/>
      <c r="Y39" s="668"/>
      <c r="Z39" s="669"/>
      <c r="AA39" s="667"/>
      <c r="AB39" s="668"/>
      <c r="AC39" s="668"/>
      <c r="AD39" s="668"/>
      <c r="AE39" s="669"/>
      <c r="AF39" s="647">
        <f>SUM(G38:AE39)</f>
        <v>5390890</v>
      </c>
      <c r="AG39" s="707"/>
      <c r="AH39" s="707"/>
      <c r="AI39" s="707"/>
      <c r="AJ39" s="707"/>
      <c r="AK39" s="707"/>
      <c r="AL39" s="707"/>
      <c r="AM39" s="707"/>
      <c r="AN39" s="707"/>
      <c r="AO39" s="708"/>
    </row>
    <row r="40" spans="1:41" ht="15" customHeight="1" x14ac:dyDescent="0.15">
      <c r="A40" s="681" t="s">
        <v>313</v>
      </c>
      <c r="B40" s="659"/>
      <c r="C40" s="659"/>
      <c r="D40" s="659"/>
      <c r="E40" s="659"/>
      <c r="F40" s="659" t="s">
        <v>314</v>
      </c>
      <c r="G40" s="644">
        <f>G35-G38</f>
        <v>92724030</v>
      </c>
      <c r="H40" s="714"/>
      <c r="I40" s="714"/>
      <c r="J40" s="714"/>
      <c r="K40" s="715"/>
      <c r="L40" s="644">
        <f>L35-L38</f>
        <v>14860650</v>
      </c>
      <c r="M40" s="714"/>
      <c r="N40" s="714"/>
      <c r="O40" s="714"/>
      <c r="P40" s="715"/>
      <c r="Q40" s="644">
        <f>Q35-Q38</f>
        <v>5680500</v>
      </c>
      <c r="R40" s="714"/>
      <c r="S40" s="714"/>
      <c r="T40" s="714"/>
      <c r="U40" s="715"/>
      <c r="V40" s="644">
        <f>V35-V38</f>
        <v>3347630</v>
      </c>
      <c r="W40" s="714"/>
      <c r="X40" s="714"/>
      <c r="Y40" s="714"/>
      <c r="Z40" s="715"/>
      <c r="AA40" s="644">
        <f>AA35-AA38</f>
        <v>743400</v>
      </c>
      <c r="AB40" s="714"/>
      <c r="AC40" s="714"/>
      <c r="AD40" s="714"/>
      <c r="AE40" s="715"/>
      <c r="AF40" s="704" t="s">
        <v>315</v>
      </c>
      <c r="AG40" s="705"/>
      <c r="AH40" s="705"/>
      <c r="AI40" s="705"/>
      <c r="AJ40" s="705"/>
      <c r="AK40" s="705"/>
      <c r="AL40" s="705"/>
      <c r="AM40" s="705"/>
      <c r="AN40" s="705"/>
      <c r="AO40" s="706"/>
    </row>
    <row r="41" spans="1:41" ht="15" customHeight="1" x14ac:dyDescent="0.15">
      <c r="A41" s="654" t="s">
        <v>294</v>
      </c>
      <c r="B41" s="655"/>
      <c r="C41" s="655"/>
      <c r="D41" s="655"/>
      <c r="E41" s="655"/>
      <c r="F41" s="655"/>
      <c r="G41" s="716"/>
      <c r="H41" s="707"/>
      <c r="I41" s="707"/>
      <c r="J41" s="707"/>
      <c r="K41" s="708"/>
      <c r="L41" s="716"/>
      <c r="M41" s="707"/>
      <c r="N41" s="707"/>
      <c r="O41" s="707"/>
      <c r="P41" s="708"/>
      <c r="Q41" s="716"/>
      <c r="R41" s="707"/>
      <c r="S41" s="707"/>
      <c r="T41" s="707"/>
      <c r="U41" s="708"/>
      <c r="V41" s="716"/>
      <c r="W41" s="707"/>
      <c r="X41" s="707"/>
      <c r="Y41" s="707"/>
      <c r="Z41" s="708"/>
      <c r="AA41" s="716"/>
      <c r="AB41" s="707"/>
      <c r="AC41" s="707"/>
      <c r="AD41" s="707"/>
      <c r="AE41" s="708"/>
      <c r="AF41" s="647">
        <f>SUM(G40:AE41)</f>
        <v>117356210</v>
      </c>
      <c r="AG41" s="707"/>
      <c r="AH41" s="707"/>
      <c r="AI41" s="707"/>
      <c r="AJ41" s="707"/>
      <c r="AK41" s="707"/>
      <c r="AL41" s="707"/>
      <c r="AM41" s="707"/>
      <c r="AN41" s="707"/>
      <c r="AO41" s="708"/>
    </row>
    <row r="42" spans="1:41" ht="15" customHeight="1" x14ac:dyDescent="0.15">
      <c r="A42" s="681" t="s">
        <v>316</v>
      </c>
      <c r="B42" s="659"/>
      <c r="C42" s="659"/>
      <c r="D42" s="659"/>
      <c r="E42" s="659"/>
      <c r="F42" s="642" t="s">
        <v>317</v>
      </c>
      <c r="G42" s="644">
        <v>0</v>
      </c>
      <c r="H42" s="645"/>
      <c r="I42" s="645"/>
      <c r="J42" s="645"/>
      <c r="K42" s="646"/>
      <c r="L42" s="709" t="s">
        <v>195</v>
      </c>
      <c r="M42" s="709"/>
      <c r="N42" s="709"/>
      <c r="O42" s="709"/>
      <c r="P42" s="709" t="s">
        <v>18</v>
      </c>
      <c r="Q42" s="709"/>
      <c r="R42" s="709"/>
      <c r="S42" s="709"/>
      <c r="T42" s="710" t="s">
        <v>318</v>
      </c>
      <c r="U42" s="711"/>
      <c r="V42" s="711"/>
      <c r="W42" s="711"/>
      <c r="X42" s="660" t="s">
        <v>319</v>
      </c>
      <c r="Y42" s="662">
        <f>ROUNDDOWN(AF35/100,-1)</f>
        <v>1227470</v>
      </c>
      <c r="Z42" s="663"/>
      <c r="AA42" s="663"/>
      <c r="AB42" s="663"/>
      <c r="AC42" s="664"/>
      <c r="AD42" s="650" t="s">
        <v>320</v>
      </c>
      <c r="AE42" s="651"/>
      <c r="AF42" s="651"/>
      <c r="AG42" s="651"/>
      <c r="AH42" s="651"/>
      <c r="AI42" s="651"/>
      <c r="AJ42" s="642" t="s">
        <v>321</v>
      </c>
      <c r="AK42" s="662">
        <f>ROUND(Y42*AF41/AF35,-1)</f>
        <v>1173560</v>
      </c>
      <c r="AL42" s="663"/>
      <c r="AM42" s="663"/>
      <c r="AN42" s="663"/>
      <c r="AO42" s="664"/>
    </row>
    <row r="43" spans="1:41" ht="15" customHeight="1" x14ac:dyDescent="0.15">
      <c r="A43" s="702" t="s">
        <v>322</v>
      </c>
      <c r="B43" s="703"/>
      <c r="C43" s="703"/>
      <c r="D43" s="703"/>
      <c r="E43" s="703"/>
      <c r="F43" s="643"/>
      <c r="G43" s="647"/>
      <c r="H43" s="648"/>
      <c r="I43" s="648"/>
      <c r="J43" s="648"/>
      <c r="K43" s="649"/>
      <c r="L43" s="709"/>
      <c r="M43" s="709"/>
      <c r="N43" s="709"/>
      <c r="O43" s="709"/>
      <c r="P43" s="709"/>
      <c r="Q43" s="709"/>
      <c r="R43" s="709"/>
      <c r="S43" s="709"/>
      <c r="T43" s="712"/>
      <c r="U43" s="713"/>
      <c r="V43" s="713"/>
      <c r="W43" s="713"/>
      <c r="X43" s="678"/>
      <c r="Y43" s="667"/>
      <c r="Z43" s="668"/>
      <c r="AA43" s="668"/>
      <c r="AB43" s="668"/>
      <c r="AC43" s="669"/>
      <c r="AD43" s="652" t="s">
        <v>323</v>
      </c>
      <c r="AE43" s="653"/>
      <c r="AF43" s="653"/>
      <c r="AG43" s="653"/>
      <c r="AH43" s="653"/>
      <c r="AI43" s="653"/>
      <c r="AJ43" s="643"/>
      <c r="AK43" s="667"/>
      <c r="AL43" s="668"/>
      <c r="AM43" s="668"/>
      <c r="AN43" s="668"/>
      <c r="AO43" s="669"/>
    </row>
    <row r="44" spans="1:41" ht="15" customHeight="1" x14ac:dyDescent="0.15">
      <c r="A44" s="681" t="s">
        <v>324</v>
      </c>
      <c r="B44" s="659"/>
      <c r="C44" s="659"/>
      <c r="D44" s="659"/>
      <c r="E44" s="659"/>
      <c r="F44" s="642" t="s">
        <v>325</v>
      </c>
      <c r="G44" s="697"/>
      <c r="H44" s="698"/>
      <c r="I44" s="698"/>
      <c r="J44" s="698"/>
      <c r="K44" s="699"/>
      <c r="L44" s="650"/>
      <c r="M44" s="651"/>
      <c r="N44" s="651"/>
      <c r="O44" s="660"/>
      <c r="P44" s="650"/>
      <c r="Q44" s="651"/>
      <c r="R44" s="651"/>
      <c r="S44" s="660"/>
      <c r="T44" s="700" t="s">
        <v>326</v>
      </c>
      <c r="U44" s="701"/>
      <c r="V44" s="701"/>
      <c r="W44" s="701"/>
      <c r="X44" s="660" t="s">
        <v>327</v>
      </c>
      <c r="Y44" s="644">
        <v>0</v>
      </c>
      <c r="Z44" s="645"/>
      <c r="AA44" s="645"/>
      <c r="AB44" s="645"/>
      <c r="AC44" s="646"/>
      <c r="AD44" s="676" t="s">
        <v>328</v>
      </c>
      <c r="AE44" s="677"/>
      <c r="AF44" s="677"/>
      <c r="AG44" s="677"/>
      <c r="AH44" s="677"/>
      <c r="AI44" s="677"/>
      <c r="AJ44" s="87" t="s">
        <v>329</v>
      </c>
      <c r="AK44" s="690">
        <f>AF41+P50</f>
        <v>117356210</v>
      </c>
      <c r="AL44" s="691"/>
      <c r="AM44" s="691"/>
      <c r="AN44" s="691"/>
      <c r="AO44" s="691"/>
    </row>
    <row r="45" spans="1:41" ht="15" customHeight="1" x14ac:dyDescent="0.15">
      <c r="A45" s="654"/>
      <c r="B45" s="655"/>
      <c r="C45" s="655"/>
      <c r="D45" s="655"/>
      <c r="E45" s="655"/>
      <c r="F45" s="643"/>
      <c r="G45" s="692">
        <v>0</v>
      </c>
      <c r="H45" s="693"/>
      <c r="I45" s="693"/>
      <c r="J45" s="693"/>
      <c r="K45" s="694"/>
      <c r="L45" s="692">
        <v>0</v>
      </c>
      <c r="M45" s="693"/>
      <c r="N45" s="693"/>
      <c r="O45" s="694"/>
      <c r="P45" s="692">
        <v>0</v>
      </c>
      <c r="Q45" s="693"/>
      <c r="R45" s="693"/>
      <c r="S45" s="694"/>
      <c r="T45" s="695" t="s">
        <v>330</v>
      </c>
      <c r="U45" s="696"/>
      <c r="V45" s="696"/>
      <c r="W45" s="696"/>
      <c r="X45" s="678"/>
      <c r="Y45" s="647"/>
      <c r="Z45" s="648"/>
      <c r="AA45" s="648"/>
      <c r="AB45" s="648"/>
      <c r="AC45" s="649"/>
      <c r="AD45" s="676" t="s">
        <v>331</v>
      </c>
      <c r="AE45" s="677"/>
      <c r="AF45" s="677"/>
      <c r="AG45" s="677"/>
      <c r="AH45" s="677"/>
      <c r="AI45" s="677"/>
      <c r="AJ45" s="87" t="s">
        <v>332</v>
      </c>
      <c r="AK45" s="690">
        <f>AK42+Y44</f>
        <v>1173560</v>
      </c>
      <c r="AL45" s="691"/>
      <c r="AM45" s="691"/>
      <c r="AN45" s="691"/>
      <c r="AO45" s="691"/>
    </row>
    <row r="46" spans="1:41" ht="30" customHeight="1" x14ac:dyDescent="0.15">
      <c r="A46" s="670" t="s">
        <v>333</v>
      </c>
      <c r="B46" s="671" t="s">
        <v>291</v>
      </c>
      <c r="C46" s="672"/>
      <c r="D46" s="672"/>
      <c r="E46" s="672"/>
      <c r="F46" s="87"/>
      <c r="G46" s="645">
        <v>0</v>
      </c>
      <c r="H46" s="645"/>
      <c r="I46" s="645"/>
      <c r="J46" s="645"/>
      <c r="K46" s="645"/>
      <c r="L46" s="644">
        <v>0</v>
      </c>
      <c r="M46" s="645"/>
      <c r="N46" s="645"/>
      <c r="O46" s="646"/>
      <c r="P46" s="673">
        <v>0</v>
      </c>
      <c r="Q46" s="674"/>
      <c r="R46" s="674"/>
      <c r="S46" s="675"/>
      <c r="T46" s="676" t="s">
        <v>334</v>
      </c>
      <c r="U46" s="677"/>
      <c r="V46" s="677"/>
      <c r="W46" s="677"/>
      <c r="X46" s="677"/>
      <c r="Y46" s="677"/>
      <c r="Z46" s="87" t="s">
        <v>335</v>
      </c>
      <c r="AA46" s="673">
        <f>AK44+AK45</f>
        <v>118529770</v>
      </c>
      <c r="AB46" s="679"/>
      <c r="AC46" s="679"/>
      <c r="AD46" s="679"/>
      <c r="AE46" s="679"/>
      <c r="AF46" s="679"/>
      <c r="AG46" s="679"/>
      <c r="AH46" s="679"/>
      <c r="AI46" s="679"/>
      <c r="AJ46" s="679"/>
      <c r="AK46" s="679"/>
      <c r="AL46" s="679"/>
      <c r="AM46" s="679"/>
      <c r="AN46" s="679"/>
      <c r="AO46" s="680"/>
    </row>
    <row r="47" spans="1:41" ht="15" customHeight="1" x14ac:dyDescent="0.15">
      <c r="A47" s="670"/>
      <c r="B47" s="681" t="s">
        <v>294</v>
      </c>
      <c r="C47" s="659"/>
      <c r="D47" s="659"/>
      <c r="E47" s="659"/>
      <c r="F47" s="642"/>
      <c r="G47" s="644"/>
      <c r="H47" s="645"/>
      <c r="I47" s="645"/>
      <c r="J47" s="645"/>
      <c r="K47" s="646"/>
      <c r="L47" s="682"/>
      <c r="M47" s="683"/>
      <c r="N47" s="683"/>
      <c r="O47" s="684"/>
      <c r="P47" s="685" t="s">
        <v>336</v>
      </c>
      <c r="Q47" s="686"/>
      <c r="R47" s="686"/>
      <c r="S47" s="687"/>
      <c r="T47" s="650" t="s">
        <v>337</v>
      </c>
      <c r="U47" s="651"/>
      <c r="V47" s="651"/>
      <c r="W47" s="651"/>
      <c r="X47" s="651"/>
      <c r="Y47" s="651"/>
      <c r="Z47" s="660"/>
      <c r="AA47" s="658"/>
      <c r="AB47" s="688"/>
      <c r="AC47" s="688"/>
      <c r="AD47" s="688"/>
      <c r="AE47" s="688"/>
      <c r="AF47" s="688"/>
      <c r="AG47" s="688"/>
      <c r="AH47" s="688"/>
      <c r="AI47" s="688"/>
      <c r="AJ47" s="688"/>
      <c r="AK47" s="688"/>
      <c r="AL47" s="688"/>
      <c r="AM47" s="688"/>
      <c r="AN47" s="688"/>
      <c r="AO47" s="689"/>
    </row>
    <row r="48" spans="1:41" ht="15" customHeight="1" x14ac:dyDescent="0.15">
      <c r="A48" s="670"/>
      <c r="B48" s="654"/>
      <c r="C48" s="655"/>
      <c r="D48" s="655"/>
      <c r="E48" s="655"/>
      <c r="F48" s="643"/>
      <c r="G48" s="647">
        <v>0</v>
      </c>
      <c r="H48" s="648"/>
      <c r="I48" s="648"/>
      <c r="J48" s="648"/>
      <c r="K48" s="649"/>
      <c r="L48" s="647">
        <v>0</v>
      </c>
      <c r="M48" s="648"/>
      <c r="N48" s="648"/>
      <c r="O48" s="649"/>
      <c r="P48" s="647">
        <v>0</v>
      </c>
      <c r="Q48" s="648"/>
      <c r="R48" s="648"/>
      <c r="S48" s="649"/>
      <c r="T48" s="652"/>
      <c r="U48" s="653"/>
      <c r="V48" s="653"/>
      <c r="W48" s="653"/>
      <c r="X48" s="653"/>
      <c r="Y48" s="653"/>
      <c r="Z48" s="678"/>
      <c r="AA48" s="654"/>
      <c r="AB48" s="655"/>
      <c r="AC48" s="655"/>
      <c r="AD48" s="655"/>
      <c r="AE48" s="655"/>
      <c r="AF48" s="655"/>
      <c r="AG48" s="655"/>
      <c r="AH48" s="655"/>
      <c r="AI48" s="655"/>
      <c r="AJ48" s="655"/>
      <c r="AK48" s="655"/>
      <c r="AL48" s="655"/>
      <c r="AM48" s="655"/>
      <c r="AN48" s="655"/>
      <c r="AO48" s="643"/>
    </row>
    <row r="49" spans="1:41" ht="15" customHeight="1" x14ac:dyDescent="0.15">
      <c r="A49" s="656" t="s">
        <v>338</v>
      </c>
      <c r="B49" s="657"/>
      <c r="C49" s="657"/>
      <c r="D49" s="657"/>
      <c r="E49" s="657"/>
      <c r="F49" s="657"/>
      <c r="G49" s="642" t="s">
        <v>339</v>
      </c>
      <c r="H49" s="644">
        <f>AF41/100</f>
        <v>1173562.1000000001</v>
      </c>
      <c r="I49" s="645"/>
      <c r="J49" s="645"/>
      <c r="K49" s="646"/>
      <c r="L49" s="658" t="s">
        <v>340</v>
      </c>
      <c r="M49" s="659"/>
      <c r="N49" s="659"/>
      <c r="O49" s="642"/>
      <c r="P49" s="650" t="s">
        <v>341</v>
      </c>
      <c r="Q49" s="651"/>
      <c r="R49" s="651"/>
      <c r="S49" s="660"/>
      <c r="T49" s="661" t="s">
        <v>342</v>
      </c>
      <c r="U49" s="651"/>
      <c r="V49" s="651"/>
      <c r="W49" s="651"/>
      <c r="X49" s="651"/>
      <c r="Y49" s="651"/>
      <c r="Z49" s="642" t="s">
        <v>343</v>
      </c>
      <c r="AA49" s="662"/>
      <c r="AB49" s="663"/>
      <c r="AC49" s="663"/>
      <c r="AD49" s="663"/>
      <c r="AE49" s="663"/>
      <c r="AF49" s="663"/>
      <c r="AG49" s="663"/>
      <c r="AH49" s="663"/>
      <c r="AI49" s="663"/>
      <c r="AJ49" s="663"/>
      <c r="AK49" s="663"/>
      <c r="AL49" s="663"/>
      <c r="AM49" s="663"/>
      <c r="AN49" s="663"/>
      <c r="AO49" s="664"/>
    </row>
    <row r="50" spans="1:41" ht="15" customHeight="1" x14ac:dyDescent="0.15">
      <c r="A50" s="665" t="s">
        <v>344</v>
      </c>
      <c r="B50" s="666"/>
      <c r="C50" s="666"/>
      <c r="D50" s="666"/>
      <c r="E50" s="666"/>
      <c r="F50" s="666"/>
      <c r="G50" s="643"/>
      <c r="H50" s="647"/>
      <c r="I50" s="648"/>
      <c r="J50" s="648"/>
      <c r="K50" s="649"/>
      <c r="L50" s="654"/>
      <c r="M50" s="655"/>
      <c r="N50" s="655"/>
      <c r="O50" s="643"/>
      <c r="P50" s="647">
        <v>0</v>
      </c>
      <c r="Q50" s="648"/>
      <c r="R50" s="648"/>
      <c r="S50" s="649"/>
      <c r="T50" s="652"/>
      <c r="U50" s="653"/>
      <c r="V50" s="653"/>
      <c r="W50" s="653"/>
      <c r="X50" s="653"/>
      <c r="Y50" s="653"/>
      <c r="Z50" s="643"/>
      <c r="AA50" s="667"/>
      <c r="AB50" s="668"/>
      <c r="AC50" s="668"/>
      <c r="AD50" s="668"/>
      <c r="AE50" s="668"/>
      <c r="AF50" s="668"/>
      <c r="AG50" s="668"/>
      <c r="AH50" s="668"/>
      <c r="AI50" s="668"/>
      <c r="AJ50" s="668"/>
      <c r="AK50" s="668"/>
      <c r="AL50" s="668"/>
      <c r="AM50" s="668"/>
      <c r="AN50" s="668"/>
      <c r="AO50" s="669"/>
    </row>
    <row r="51" spans="1:41" ht="15" customHeight="1" x14ac:dyDescent="0.15">
      <c r="A51" s="86" t="s">
        <v>345</v>
      </c>
      <c r="B51" s="85"/>
      <c r="C51" s="85"/>
      <c r="D51" s="85"/>
      <c r="E51" s="85"/>
      <c r="F51" s="85"/>
      <c r="G51" s="85"/>
      <c r="H51" s="85"/>
      <c r="I51" s="85"/>
      <c r="J51" s="85"/>
      <c r="K51" s="642" t="s">
        <v>346</v>
      </c>
      <c r="L51" s="644">
        <f>T7/O7</f>
        <v>170824.17758369722</v>
      </c>
      <c r="M51" s="645"/>
      <c r="N51" s="645"/>
      <c r="O51" s="645"/>
      <c r="P51" s="645"/>
      <c r="Q51" s="645"/>
      <c r="R51" s="645"/>
      <c r="S51" s="646"/>
      <c r="T51" s="650" t="s">
        <v>347</v>
      </c>
      <c r="U51" s="651"/>
      <c r="V51" s="651"/>
      <c r="W51" s="651"/>
      <c r="X51" s="651"/>
      <c r="Y51" s="651"/>
      <c r="Z51" s="642" t="s">
        <v>348</v>
      </c>
      <c r="AA51" s="644"/>
      <c r="AB51" s="645"/>
      <c r="AC51" s="645"/>
      <c r="AD51" s="645"/>
      <c r="AE51" s="645"/>
      <c r="AF51" s="645"/>
      <c r="AG51" s="645"/>
      <c r="AH51" s="645"/>
      <c r="AI51" s="645"/>
      <c r="AJ51" s="645"/>
      <c r="AK51" s="645"/>
      <c r="AL51" s="645"/>
      <c r="AM51" s="645"/>
      <c r="AN51" s="645"/>
      <c r="AO51" s="646"/>
    </row>
    <row r="52" spans="1:41" ht="15" customHeight="1" x14ac:dyDescent="0.15">
      <c r="A52" s="89" t="s">
        <v>349</v>
      </c>
      <c r="B52" s="90"/>
      <c r="C52" s="90"/>
      <c r="D52" s="90"/>
      <c r="E52" s="90"/>
      <c r="F52" s="90"/>
      <c r="G52" s="90"/>
      <c r="H52" s="90"/>
      <c r="I52" s="90"/>
      <c r="J52" s="90"/>
      <c r="K52" s="643"/>
      <c r="L52" s="647"/>
      <c r="M52" s="648"/>
      <c r="N52" s="648"/>
      <c r="O52" s="648"/>
      <c r="P52" s="648"/>
      <c r="Q52" s="648"/>
      <c r="R52" s="648"/>
      <c r="S52" s="649"/>
      <c r="T52" s="652"/>
      <c r="U52" s="653"/>
      <c r="V52" s="653"/>
      <c r="W52" s="653"/>
      <c r="X52" s="653"/>
      <c r="Y52" s="653"/>
      <c r="Z52" s="643"/>
      <c r="AA52" s="647"/>
      <c r="AB52" s="648"/>
      <c r="AC52" s="648"/>
      <c r="AD52" s="648"/>
      <c r="AE52" s="648"/>
      <c r="AF52" s="648"/>
      <c r="AG52" s="648"/>
      <c r="AH52" s="648"/>
      <c r="AI52" s="648"/>
      <c r="AJ52" s="648"/>
      <c r="AK52" s="648"/>
      <c r="AL52" s="648"/>
      <c r="AM52" s="648"/>
      <c r="AN52" s="648"/>
      <c r="AO52" s="649"/>
    </row>
    <row r="53" spans="1:41" ht="15" customHeight="1" x14ac:dyDescent="0.15"/>
    <row r="54" spans="1:41" ht="15" customHeight="1" x14ac:dyDescent="0.15"/>
    <row r="55" spans="1:41" ht="15" customHeight="1" x14ac:dyDescent="0.15"/>
    <row r="56" spans="1:41" ht="15" customHeight="1" x14ac:dyDescent="0.15"/>
    <row r="57" spans="1:41" ht="15" customHeight="1" x14ac:dyDescent="0.15"/>
    <row r="58" spans="1:41" ht="15" customHeight="1" x14ac:dyDescent="0.15"/>
    <row r="59" spans="1:41" ht="15" customHeight="1" x14ac:dyDescent="0.15"/>
    <row r="60" spans="1:41" ht="15" customHeight="1" x14ac:dyDescent="0.15"/>
    <row r="61" spans="1:41" ht="15" customHeight="1" x14ac:dyDescent="0.15"/>
    <row r="62" spans="1:41" ht="15" customHeight="1" x14ac:dyDescent="0.15"/>
    <row r="63" spans="1:41" ht="15" customHeight="1" x14ac:dyDescent="0.15"/>
  </sheetData>
  <mergeCells count="312">
    <mergeCell ref="T8:X9"/>
    <mergeCell ref="Q8:S8"/>
    <mergeCell ref="Q38:U39"/>
    <mergeCell ref="Q34:U34"/>
    <mergeCell ref="Q35:U35"/>
    <mergeCell ref="V34:Z34"/>
    <mergeCell ref="Q36:U37"/>
    <mergeCell ref="Q11:S11"/>
    <mergeCell ref="Q9:S9"/>
    <mergeCell ref="Q17:U17"/>
    <mergeCell ref="Q18:U18"/>
    <mergeCell ref="Q19:U19"/>
    <mergeCell ref="Q13:S13"/>
    <mergeCell ref="Q10:S10"/>
    <mergeCell ref="T14:X14"/>
    <mergeCell ref="V15:Z16"/>
    <mergeCell ref="Q15:U16"/>
    <mergeCell ref="T10:X10"/>
    <mergeCell ref="M10:N10"/>
    <mergeCell ref="M11:N11"/>
    <mergeCell ref="L24:P25"/>
    <mergeCell ref="L22:P23"/>
    <mergeCell ref="K10:L10"/>
    <mergeCell ref="L15:P16"/>
    <mergeCell ref="G15:K16"/>
    <mergeCell ref="L20:P21"/>
    <mergeCell ref="L19:P19"/>
    <mergeCell ref="L17:P17"/>
    <mergeCell ref="L18:P18"/>
    <mergeCell ref="B21:E21"/>
    <mergeCell ref="B34:E35"/>
    <mergeCell ref="A22:E22"/>
    <mergeCell ref="A23:E23"/>
    <mergeCell ref="A30:E30"/>
    <mergeCell ref="A31:E31"/>
    <mergeCell ref="B18:E18"/>
    <mergeCell ref="G8:J9"/>
    <mergeCell ref="K8:L9"/>
    <mergeCell ref="F24:F25"/>
    <mergeCell ref="G29:K30"/>
    <mergeCell ref="G27:K28"/>
    <mergeCell ref="K11:L11"/>
    <mergeCell ref="K12:L12"/>
    <mergeCell ref="L29:P30"/>
    <mergeCell ref="L26:P26"/>
    <mergeCell ref="A1:AO1"/>
    <mergeCell ref="V17:Z17"/>
    <mergeCell ref="V18:Z18"/>
    <mergeCell ref="V33:Z33"/>
    <mergeCell ref="G11:J11"/>
    <mergeCell ref="M12:N12"/>
    <mergeCell ref="G12:J12"/>
    <mergeCell ref="G13:J13"/>
    <mergeCell ref="G14:J14"/>
    <mergeCell ref="M13:N13"/>
    <mergeCell ref="M14:N14"/>
    <mergeCell ref="K13:L13"/>
    <mergeCell ref="K14:L14"/>
    <mergeCell ref="O10:P10"/>
    <mergeCell ref="O11:P11"/>
    <mergeCell ref="O12:P12"/>
    <mergeCell ref="F20:F21"/>
    <mergeCell ref="F22:F23"/>
    <mergeCell ref="G24:K25"/>
    <mergeCell ref="G20:K21"/>
    <mergeCell ref="G26:K26"/>
    <mergeCell ref="F29:F30"/>
    <mergeCell ref="F27:F28"/>
    <mergeCell ref="T13:X13"/>
    <mergeCell ref="T51:Y52"/>
    <mergeCell ref="L51:S52"/>
    <mergeCell ref="K51:K52"/>
    <mergeCell ref="P49:S49"/>
    <mergeCell ref="P50:S50"/>
    <mergeCell ref="Z51:Z52"/>
    <mergeCell ref="T49:Y50"/>
    <mergeCell ref="AA46:AO46"/>
    <mergeCell ref="Z49:Z50"/>
    <mergeCell ref="AA51:AO51"/>
    <mergeCell ref="AA52:AO52"/>
    <mergeCell ref="AA47:AO47"/>
    <mergeCell ref="AA48:AO48"/>
    <mergeCell ref="AA49:AO49"/>
    <mergeCell ref="T47:Z48"/>
    <mergeCell ref="T46:Y46"/>
    <mergeCell ref="AA50:AO50"/>
    <mergeCell ref="P47:S47"/>
    <mergeCell ref="P46:S46"/>
    <mergeCell ref="L47:O47"/>
    <mergeCell ref="A49:F49"/>
    <mergeCell ref="G49:G50"/>
    <mergeCell ref="H49:K50"/>
    <mergeCell ref="L49:O50"/>
    <mergeCell ref="A50:F50"/>
    <mergeCell ref="F36:F37"/>
    <mergeCell ref="F38:F39"/>
    <mergeCell ref="A39:E39"/>
    <mergeCell ref="A40:E40"/>
    <mergeCell ref="A37:E37"/>
    <mergeCell ref="A38:E38"/>
    <mergeCell ref="A36:E36"/>
    <mergeCell ref="L36:P37"/>
    <mergeCell ref="G38:K39"/>
    <mergeCell ref="G36:K37"/>
    <mergeCell ref="G40:K41"/>
    <mergeCell ref="A41:E41"/>
    <mergeCell ref="G45:K45"/>
    <mergeCell ref="L44:O44"/>
    <mergeCell ref="L45:O45"/>
    <mergeCell ref="F40:F41"/>
    <mergeCell ref="A46:A48"/>
    <mergeCell ref="B46:E46"/>
    <mergeCell ref="B47:E48"/>
    <mergeCell ref="A17:E17"/>
    <mergeCell ref="G17:K17"/>
    <mergeCell ref="G18:K18"/>
    <mergeCell ref="G19:K19"/>
    <mergeCell ref="G22:K23"/>
    <mergeCell ref="A32:E32"/>
    <mergeCell ref="B33:E33"/>
    <mergeCell ref="A44:E45"/>
    <mergeCell ref="F44:F45"/>
    <mergeCell ref="A42:E42"/>
    <mergeCell ref="A43:E43"/>
    <mergeCell ref="F42:F43"/>
    <mergeCell ref="G42:K43"/>
    <mergeCell ref="G44:K44"/>
    <mergeCell ref="A18:A21"/>
    <mergeCell ref="A33:A35"/>
    <mergeCell ref="A24:A26"/>
    <mergeCell ref="A28:E28"/>
    <mergeCell ref="A29:E29"/>
    <mergeCell ref="B26:E26"/>
    <mergeCell ref="B24:E25"/>
    <mergeCell ref="A27:E27"/>
    <mergeCell ref="B19:E19"/>
    <mergeCell ref="B20:E20"/>
    <mergeCell ref="L35:P35"/>
    <mergeCell ref="AA22:AE23"/>
    <mergeCell ref="P48:S48"/>
    <mergeCell ref="F34:F35"/>
    <mergeCell ref="F31:F32"/>
    <mergeCell ref="G31:K32"/>
    <mergeCell ref="G34:K34"/>
    <mergeCell ref="G35:K35"/>
    <mergeCell ref="AA24:AE25"/>
    <mergeCell ref="V24:Z25"/>
    <mergeCell ref="V29:Z30"/>
    <mergeCell ref="AA31:AE32"/>
    <mergeCell ref="V31:Z32"/>
    <mergeCell ref="T45:W45"/>
    <mergeCell ref="V38:Z39"/>
    <mergeCell ref="V36:Z37"/>
    <mergeCell ref="V26:Z26"/>
    <mergeCell ref="P44:S44"/>
    <mergeCell ref="Q29:U30"/>
    <mergeCell ref="L34:P34"/>
    <mergeCell ref="G33:K33"/>
    <mergeCell ref="F47:F48"/>
    <mergeCell ref="G48:K48"/>
    <mergeCell ref="G46:K46"/>
    <mergeCell ref="L46:O46"/>
    <mergeCell ref="G47:K47"/>
    <mergeCell ref="L48:O48"/>
    <mergeCell ref="L42:O43"/>
    <mergeCell ref="P45:S45"/>
    <mergeCell ref="L40:P41"/>
    <mergeCell ref="Q24:U25"/>
    <mergeCell ref="AF24:AO24"/>
    <mergeCell ref="V27:Z28"/>
    <mergeCell ref="Q27:U28"/>
    <mergeCell ref="AA33:AE33"/>
    <mergeCell ref="AA27:AE28"/>
    <mergeCell ref="AC11:AG11"/>
    <mergeCell ref="AF20:AO21"/>
    <mergeCell ref="AA20:AE21"/>
    <mergeCell ref="G4:J5"/>
    <mergeCell ref="A3:D3"/>
    <mergeCell ref="E3:H3"/>
    <mergeCell ref="I3:L3"/>
    <mergeCell ref="M3:S3"/>
    <mergeCell ref="T3:X3"/>
    <mergeCell ref="A8:F14"/>
    <mergeCell ref="G10:J10"/>
    <mergeCell ref="O4:P5"/>
    <mergeCell ref="Q4:S5"/>
    <mergeCell ref="K4:L5"/>
    <mergeCell ref="M4:N5"/>
    <mergeCell ref="O13:P13"/>
    <mergeCell ref="O14:P14"/>
    <mergeCell ref="A6:F7"/>
    <mergeCell ref="K6:L6"/>
    <mergeCell ref="G6:J6"/>
    <mergeCell ref="G7:J7"/>
    <mergeCell ref="A4:F5"/>
    <mergeCell ref="Q14:S14"/>
    <mergeCell ref="T11:X11"/>
    <mergeCell ref="T12:X12"/>
    <mergeCell ref="M9:N9"/>
    <mergeCell ref="O9:P9"/>
    <mergeCell ref="AF18:AO18"/>
    <mergeCell ref="V20:Z21"/>
    <mergeCell ref="Q20:U21"/>
    <mergeCell ref="AK6:AO6"/>
    <mergeCell ref="AK7:AO7"/>
    <mergeCell ref="AC12:AG12"/>
    <mergeCell ref="Y13:AB13"/>
    <mergeCell ref="AH14:AJ14"/>
    <mergeCell ref="AF35:AO35"/>
    <mergeCell ref="AA29:AE30"/>
    <mergeCell ref="AF33:AO33"/>
    <mergeCell ref="AF31:AO32"/>
    <mergeCell ref="AF25:AO25"/>
    <mergeCell ref="AA18:AE18"/>
    <mergeCell ref="AA19:AE19"/>
    <mergeCell ref="V35:Z35"/>
    <mergeCell ref="Y10:AB10"/>
    <mergeCell ref="AH8:AJ9"/>
    <mergeCell ref="AC10:AG10"/>
    <mergeCell ref="Y8:AB9"/>
    <mergeCell ref="AC8:AG9"/>
    <mergeCell ref="AF19:AO19"/>
    <mergeCell ref="V22:Z23"/>
    <mergeCell ref="Q22:U23"/>
    <mergeCell ref="AK45:AO45"/>
    <mergeCell ref="AD45:AI45"/>
    <mergeCell ref="V40:Z41"/>
    <mergeCell ref="AJ42:AJ43"/>
    <mergeCell ref="AF41:AO41"/>
    <mergeCell ref="AK44:AO44"/>
    <mergeCell ref="Y42:AC43"/>
    <mergeCell ref="T42:W43"/>
    <mergeCell ref="X42:X43"/>
    <mergeCell ref="AD42:AI42"/>
    <mergeCell ref="AD43:AI43"/>
    <mergeCell ref="AK42:AO43"/>
    <mergeCell ref="AF40:AO40"/>
    <mergeCell ref="Q40:U41"/>
    <mergeCell ref="Y44:AC45"/>
    <mergeCell ref="X44:X45"/>
    <mergeCell ref="AK12:AO12"/>
    <mergeCell ref="AH13:AJ13"/>
    <mergeCell ref="K7:L7"/>
    <mergeCell ref="Q6:S6"/>
    <mergeCell ref="Q7:S7"/>
    <mergeCell ref="O6:P6"/>
    <mergeCell ref="O7:P7"/>
    <mergeCell ref="AH4:AJ4"/>
    <mergeCell ref="AH5:AJ5"/>
    <mergeCell ref="M6:N6"/>
    <mergeCell ref="M7:N7"/>
    <mergeCell ref="T4:X5"/>
    <mergeCell ref="Y4:AB5"/>
    <mergeCell ref="AC4:AG5"/>
    <mergeCell ref="AH6:AJ6"/>
    <mergeCell ref="AH7:AJ7"/>
    <mergeCell ref="AC6:AG6"/>
    <mergeCell ref="AC7:AG7"/>
    <mergeCell ref="Y6:AB6"/>
    <mergeCell ref="T6:X6"/>
    <mergeCell ref="T7:X7"/>
    <mergeCell ref="Q12:S12"/>
    <mergeCell ref="M8:N8"/>
    <mergeCell ref="O8:P8"/>
    <mergeCell ref="Q31:U32"/>
    <mergeCell ref="AF29:AO30"/>
    <mergeCell ref="AK8:AO9"/>
    <mergeCell ref="V19:Z19"/>
    <mergeCell ref="AK3:AO3"/>
    <mergeCell ref="AF17:AO17"/>
    <mergeCell ref="AK4:AO4"/>
    <mergeCell ref="AK5:AO5"/>
    <mergeCell ref="Y7:AB7"/>
    <mergeCell ref="AH10:AJ10"/>
    <mergeCell ref="AH11:AJ11"/>
    <mergeCell ref="AH12:AJ12"/>
    <mergeCell ref="Y11:AB11"/>
    <mergeCell ref="Y12:AB12"/>
    <mergeCell ref="AC13:AG13"/>
    <mergeCell ref="AC14:AG14"/>
    <mergeCell ref="Y14:AB14"/>
    <mergeCell ref="AK10:AO10"/>
    <mergeCell ref="AK11:AO11"/>
    <mergeCell ref="AF15:AO16"/>
    <mergeCell ref="AA15:AE16"/>
    <mergeCell ref="Y3:AD3"/>
    <mergeCell ref="AE3:AJ3"/>
    <mergeCell ref="AA17:AE17"/>
    <mergeCell ref="AF26:AO26"/>
    <mergeCell ref="AA26:AE26"/>
    <mergeCell ref="AK13:AO13"/>
    <mergeCell ref="AK14:AO14"/>
    <mergeCell ref="AF22:AO23"/>
    <mergeCell ref="AD44:AI44"/>
    <mergeCell ref="AA40:AE41"/>
    <mergeCell ref="P42:S43"/>
    <mergeCell ref="L31:P32"/>
    <mergeCell ref="AA34:AE34"/>
    <mergeCell ref="AA35:AE35"/>
    <mergeCell ref="L33:P33"/>
    <mergeCell ref="Q33:U33"/>
    <mergeCell ref="AA38:AE39"/>
    <mergeCell ref="AA36:AE37"/>
    <mergeCell ref="AF34:AO34"/>
    <mergeCell ref="L38:P39"/>
    <mergeCell ref="AF39:AO39"/>
    <mergeCell ref="AF38:AO38"/>
    <mergeCell ref="AF36:AO37"/>
    <mergeCell ref="Q26:U26"/>
    <mergeCell ref="L27:P28"/>
    <mergeCell ref="T44:W44"/>
    <mergeCell ref="AF27:AO28"/>
  </mergeCells>
  <phoneticPr fontId="3"/>
  <pageMargins left="0.78740157480314965" right="0.59055118110236227" top="0.78740157480314965" bottom="0.59055118110236227" header="0.51181102362204722" footer="0.51181102362204722"/>
  <pageSetup paperSize="9" scale="83"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AO79"/>
  <sheetViews>
    <sheetView view="pageBreakPreview" topLeftCell="A19" zoomScaleNormal="100" zoomScaleSheetLayoutView="100" workbookViewId="0">
      <selection activeCell="I3" sqref="I3:L3"/>
    </sheetView>
  </sheetViews>
  <sheetFormatPr defaultRowHeight="12" x14ac:dyDescent="0.15"/>
  <cols>
    <col min="1" max="167" width="2.625" style="81" customWidth="1"/>
    <col min="168" max="16384" width="9" style="81"/>
  </cols>
  <sheetData>
    <row r="1" spans="1:41" s="93" customFormat="1" ht="18" customHeight="1" x14ac:dyDescent="0.15">
      <c r="A1" s="92" t="s">
        <v>350</v>
      </c>
      <c r="B1" s="92"/>
      <c r="C1" s="92"/>
      <c r="D1" s="92"/>
      <c r="E1" s="92"/>
      <c r="F1" s="92"/>
      <c r="G1" s="92"/>
      <c r="H1" s="92"/>
      <c r="I1" s="92"/>
      <c r="J1" s="92"/>
      <c r="K1" s="92"/>
      <c r="L1" s="92"/>
      <c r="M1" s="92"/>
      <c r="N1" s="92"/>
      <c r="O1" s="92"/>
      <c r="P1" s="107"/>
      <c r="Q1" s="92"/>
      <c r="R1" s="92"/>
      <c r="S1" s="92"/>
      <c r="T1" s="92"/>
      <c r="U1" s="92"/>
      <c r="V1" s="92"/>
      <c r="W1" s="92"/>
      <c r="X1" s="92"/>
      <c r="Y1" s="92"/>
      <c r="Z1" s="92"/>
      <c r="AA1" s="92"/>
      <c r="AB1" s="92"/>
      <c r="AC1" s="92"/>
      <c r="AD1" s="92"/>
      <c r="AE1" s="92"/>
      <c r="AF1" s="92"/>
      <c r="AG1" s="92"/>
      <c r="AH1" s="92"/>
      <c r="AI1" s="92"/>
      <c r="AJ1" s="92"/>
      <c r="AK1" s="92"/>
      <c r="AL1" s="92"/>
      <c r="AM1" s="92"/>
      <c r="AN1" s="92"/>
      <c r="AO1" s="92"/>
    </row>
    <row r="2" spans="1:41" ht="15.95" customHeight="1" x14ac:dyDescent="0.15">
      <c r="A2" s="709" t="s">
        <v>351</v>
      </c>
      <c r="B2" s="709"/>
      <c r="C2" s="709"/>
      <c r="D2" s="709"/>
      <c r="E2" s="709" t="s">
        <v>352</v>
      </c>
      <c r="F2" s="709"/>
      <c r="G2" s="709"/>
      <c r="H2" s="709"/>
      <c r="I2" s="709" t="s">
        <v>353</v>
      </c>
      <c r="J2" s="709"/>
      <c r="K2" s="709"/>
      <c r="L2" s="709"/>
      <c r="M2" s="709"/>
      <c r="N2" s="709"/>
      <c r="O2" s="709"/>
      <c r="P2" s="709"/>
      <c r="Q2" s="709"/>
      <c r="R2" s="709"/>
      <c r="S2" s="709"/>
      <c r="T2" s="709"/>
      <c r="U2" s="709"/>
      <c r="V2" s="709"/>
      <c r="W2" s="709"/>
      <c r="X2" s="709"/>
      <c r="Y2" s="709"/>
      <c r="Z2" s="709"/>
      <c r="AA2" s="709"/>
      <c r="AB2" s="709"/>
      <c r="AC2" s="709"/>
      <c r="AD2" s="709"/>
      <c r="AE2" s="709"/>
      <c r="AF2" s="709"/>
      <c r="AG2" s="709"/>
      <c r="AH2" s="709"/>
      <c r="AI2" s="709"/>
    </row>
    <row r="3" spans="1:41" ht="15.95" customHeight="1" x14ac:dyDescent="0.15">
      <c r="A3" s="709"/>
      <c r="B3" s="709"/>
      <c r="C3" s="709"/>
      <c r="D3" s="709"/>
      <c r="E3" s="709"/>
      <c r="F3" s="709"/>
      <c r="G3" s="709"/>
      <c r="H3" s="709"/>
      <c r="I3" s="709" t="s">
        <v>354</v>
      </c>
      <c r="J3" s="709"/>
      <c r="K3" s="709"/>
      <c r="L3" s="709"/>
      <c r="M3" s="709" t="s">
        <v>355</v>
      </c>
      <c r="N3" s="709"/>
      <c r="O3" s="709"/>
      <c r="P3" s="709"/>
      <c r="Q3" s="709"/>
      <c r="R3" s="709" t="s">
        <v>354</v>
      </c>
      <c r="S3" s="709"/>
      <c r="T3" s="709"/>
      <c r="U3" s="709"/>
      <c r="V3" s="709" t="s">
        <v>355</v>
      </c>
      <c r="W3" s="709"/>
      <c r="X3" s="709"/>
      <c r="Y3" s="709"/>
      <c r="Z3" s="709"/>
      <c r="AA3" s="709" t="s">
        <v>354</v>
      </c>
      <c r="AB3" s="709"/>
      <c r="AC3" s="709"/>
      <c r="AD3" s="709"/>
      <c r="AE3" s="709" t="s">
        <v>355</v>
      </c>
      <c r="AF3" s="709"/>
      <c r="AG3" s="709"/>
      <c r="AH3" s="709"/>
      <c r="AI3" s="709"/>
      <c r="AJ3" s="184"/>
    </row>
    <row r="4" spans="1:41" ht="15.95" customHeight="1" x14ac:dyDescent="0.15">
      <c r="A4" s="481"/>
      <c r="B4" s="760"/>
      <c r="C4" s="760"/>
      <c r="D4" s="761"/>
      <c r="E4" s="825"/>
      <c r="F4" s="826"/>
      <c r="G4" s="826"/>
      <c r="H4" s="827"/>
      <c r="I4" s="830"/>
      <c r="J4" s="831"/>
      <c r="K4" s="831"/>
      <c r="L4" s="831"/>
      <c r="M4" s="832"/>
      <c r="N4" s="833"/>
      <c r="O4" s="833"/>
      <c r="P4" s="833"/>
      <c r="Q4" s="834"/>
      <c r="R4" s="831"/>
      <c r="S4" s="831"/>
      <c r="T4" s="831"/>
      <c r="U4" s="831"/>
      <c r="V4" s="650"/>
      <c r="W4" s="651"/>
      <c r="X4" s="651"/>
      <c r="Y4" s="651"/>
      <c r="Z4" s="660"/>
      <c r="AA4" s="651"/>
      <c r="AB4" s="651"/>
      <c r="AC4" s="651"/>
      <c r="AD4" s="651"/>
      <c r="AE4" s="650"/>
      <c r="AF4" s="651"/>
      <c r="AG4" s="651"/>
      <c r="AH4" s="651"/>
      <c r="AI4" s="660"/>
    </row>
    <row r="5" spans="1:41" ht="15.95" customHeight="1" x14ac:dyDescent="0.15">
      <c r="A5" s="822"/>
      <c r="B5" s="823"/>
      <c r="C5" s="823"/>
      <c r="D5" s="824"/>
      <c r="E5" s="814"/>
      <c r="F5" s="815"/>
      <c r="G5" s="815"/>
      <c r="H5" s="828"/>
      <c r="I5" s="816"/>
      <c r="J5" s="817"/>
      <c r="K5" s="817"/>
      <c r="L5" s="817"/>
      <c r="M5" s="819"/>
      <c r="N5" s="820"/>
      <c r="O5" s="820"/>
      <c r="P5" s="820"/>
      <c r="Q5" s="821"/>
      <c r="R5" s="817"/>
      <c r="S5" s="817"/>
      <c r="T5" s="817"/>
      <c r="U5" s="817"/>
      <c r="V5" s="805"/>
      <c r="W5" s="806"/>
      <c r="X5" s="806"/>
      <c r="Y5" s="806"/>
      <c r="Z5" s="807"/>
      <c r="AA5" s="806"/>
      <c r="AB5" s="806"/>
      <c r="AC5" s="806"/>
      <c r="AD5" s="806"/>
      <c r="AE5" s="805"/>
      <c r="AF5" s="806"/>
      <c r="AG5" s="806"/>
      <c r="AH5" s="806"/>
      <c r="AI5" s="807"/>
    </row>
    <row r="6" spans="1:41" ht="15.95" customHeight="1" x14ac:dyDescent="0.15">
      <c r="A6" s="822"/>
      <c r="B6" s="823"/>
      <c r="C6" s="823"/>
      <c r="D6" s="824"/>
      <c r="E6" s="814"/>
      <c r="F6" s="815"/>
      <c r="G6" s="815"/>
      <c r="H6" s="828"/>
      <c r="I6" s="816"/>
      <c r="J6" s="817"/>
      <c r="K6" s="817"/>
      <c r="L6" s="817"/>
      <c r="M6" s="819"/>
      <c r="N6" s="820"/>
      <c r="O6" s="820"/>
      <c r="P6" s="820"/>
      <c r="Q6" s="821"/>
      <c r="R6" s="817"/>
      <c r="S6" s="817"/>
      <c r="T6" s="817"/>
      <c r="U6" s="817"/>
      <c r="V6" s="805"/>
      <c r="W6" s="806"/>
      <c r="X6" s="806"/>
      <c r="Y6" s="806"/>
      <c r="Z6" s="807"/>
      <c r="AA6" s="806"/>
      <c r="AB6" s="806"/>
      <c r="AC6" s="806"/>
      <c r="AD6" s="806"/>
      <c r="AE6" s="805"/>
      <c r="AF6" s="806"/>
      <c r="AG6" s="806"/>
      <c r="AH6" s="806"/>
      <c r="AI6" s="807"/>
    </row>
    <row r="7" spans="1:41" ht="15.95" customHeight="1" x14ac:dyDescent="0.15">
      <c r="A7" s="822"/>
      <c r="B7" s="823"/>
      <c r="C7" s="823"/>
      <c r="D7" s="824"/>
      <c r="E7" s="814"/>
      <c r="F7" s="815"/>
      <c r="G7" s="815"/>
      <c r="H7" s="828"/>
      <c r="I7" s="816"/>
      <c r="J7" s="817"/>
      <c r="K7" s="817"/>
      <c r="L7" s="817"/>
      <c r="M7" s="816"/>
      <c r="N7" s="817"/>
      <c r="O7" s="817"/>
      <c r="P7" s="817"/>
      <c r="Q7" s="818"/>
      <c r="R7" s="817"/>
      <c r="S7" s="817"/>
      <c r="T7" s="817"/>
      <c r="U7" s="817"/>
      <c r="V7" s="805"/>
      <c r="W7" s="806"/>
      <c r="X7" s="806"/>
      <c r="Y7" s="806"/>
      <c r="Z7" s="807"/>
      <c r="AA7" s="806"/>
      <c r="AB7" s="806"/>
      <c r="AC7" s="806"/>
      <c r="AD7" s="806"/>
      <c r="AE7" s="805"/>
      <c r="AF7" s="806"/>
      <c r="AG7" s="806"/>
      <c r="AH7" s="806"/>
      <c r="AI7" s="807"/>
    </row>
    <row r="8" spans="1:41" ht="15.95" customHeight="1" x14ac:dyDescent="0.15">
      <c r="A8" s="822"/>
      <c r="B8" s="823"/>
      <c r="C8" s="823"/>
      <c r="D8" s="824"/>
      <c r="E8" s="814"/>
      <c r="F8" s="815"/>
      <c r="G8" s="815"/>
      <c r="H8" s="828"/>
      <c r="I8" s="816"/>
      <c r="J8" s="817"/>
      <c r="K8" s="817"/>
      <c r="L8" s="817"/>
      <c r="M8" s="816"/>
      <c r="N8" s="817"/>
      <c r="O8" s="817"/>
      <c r="P8" s="817"/>
      <c r="Q8" s="818"/>
      <c r="R8" s="817"/>
      <c r="S8" s="817"/>
      <c r="T8" s="817"/>
      <c r="U8" s="817"/>
      <c r="V8" s="805"/>
      <c r="W8" s="806"/>
      <c r="X8" s="806"/>
      <c r="Y8" s="806"/>
      <c r="Z8" s="807"/>
      <c r="AA8" s="806"/>
      <c r="AB8" s="806"/>
      <c r="AC8" s="806"/>
      <c r="AD8" s="806"/>
      <c r="AE8" s="805"/>
      <c r="AF8" s="806"/>
      <c r="AG8" s="806"/>
      <c r="AH8" s="806"/>
      <c r="AI8" s="807"/>
    </row>
    <row r="9" spans="1:41" ht="15.95" customHeight="1" x14ac:dyDescent="0.15">
      <c r="A9" s="822"/>
      <c r="B9" s="823"/>
      <c r="C9" s="823"/>
      <c r="D9" s="824"/>
      <c r="E9" s="814"/>
      <c r="F9" s="815"/>
      <c r="G9" s="815"/>
      <c r="H9" s="828"/>
      <c r="I9" s="816"/>
      <c r="J9" s="817"/>
      <c r="K9" s="817"/>
      <c r="L9" s="817"/>
      <c r="M9" s="816"/>
      <c r="N9" s="817"/>
      <c r="O9" s="817"/>
      <c r="P9" s="817"/>
      <c r="Q9" s="818"/>
      <c r="R9" s="817"/>
      <c r="S9" s="817"/>
      <c r="T9" s="817"/>
      <c r="U9" s="817"/>
      <c r="V9" s="805"/>
      <c r="W9" s="806"/>
      <c r="X9" s="806"/>
      <c r="Y9" s="806"/>
      <c r="Z9" s="807"/>
      <c r="AA9" s="806"/>
      <c r="AB9" s="806"/>
      <c r="AC9" s="806"/>
      <c r="AD9" s="806"/>
      <c r="AE9" s="805"/>
      <c r="AF9" s="806"/>
      <c r="AG9" s="806"/>
      <c r="AH9" s="806"/>
      <c r="AI9" s="807"/>
    </row>
    <row r="10" spans="1:41" ht="15.95" customHeight="1" x14ac:dyDescent="0.15">
      <c r="A10" s="822"/>
      <c r="B10" s="823"/>
      <c r="C10" s="823"/>
      <c r="D10" s="824"/>
      <c r="E10" s="814"/>
      <c r="F10" s="815"/>
      <c r="G10" s="815"/>
      <c r="H10" s="828"/>
      <c r="I10" s="816"/>
      <c r="J10" s="817"/>
      <c r="K10" s="817"/>
      <c r="L10" s="817"/>
      <c r="M10" s="816"/>
      <c r="N10" s="817"/>
      <c r="O10" s="817"/>
      <c r="P10" s="817"/>
      <c r="Q10" s="818"/>
      <c r="R10" s="817"/>
      <c r="S10" s="817"/>
      <c r="T10" s="817"/>
      <c r="U10" s="817"/>
      <c r="V10" s="805"/>
      <c r="W10" s="806"/>
      <c r="X10" s="806"/>
      <c r="Y10" s="806"/>
      <c r="Z10" s="807"/>
      <c r="AA10" s="806"/>
      <c r="AB10" s="806"/>
      <c r="AC10" s="806"/>
      <c r="AD10" s="806"/>
      <c r="AE10" s="805"/>
      <c r="AF10" s="806"/>
      <c r="AG10" s="806"/>
      <c r="AH10" s="806"/>
      <c r="AI10" s="807"/>
    </row>
    <row r="11" spans="1:41" ht="15.95" customHeight="1" x14ac:dyDescent="0.15">
      <c r="A11" s="822"/>
      <c r="B11" s="823"/>
      <c r="C11" s="823"/>
      <c r="D11" s="824"/>
      <c r="E11" s="814"/>
      <c r="F11" s="815"/>
      <c r="G11" s="815"/>
      <c r="H11" s="828"/>
      <c r="I11" s="816"/>
      <c r="J11" s="817"/>
      <c r="K11" s="817"/>
      <c r="L11" s="817"/>
      <c r="M11" s="816"/>
      <c r="N11" s="817"/>
      <c r="O11" s="817"/>
      <c r="P11" s="817"/>
      <c r="Q11" s="818"/>
      <c r="R11" s="817"/>
      <c r="S11" s="817"/>
      <c r="T11" s="817"/>
      <c r="U11" s="817"/>
      <c r="V11" s="805"/>
      <c r="W11" s="806"/>
      <c r="X11" s="806"/>
      <c r="Y11" s="806"/>
      <c r="Z11" s="807"/>
      <c r="AA11" s="806"/>
      <c r="AB11" s="806"/>
      <c r="AC11" s="806"/>
      <c r="AD11" s="806"/>
      <c r="AE11" s="805"/>
      <c r="AF11" s="806"/>
      <c r="AG11" s="806"/>
      <c r="AH11" s="806"/>
      <c r="AI11" s="807"/>
    </row>
    <row r="12" spans="1:41" ht="15.95" customHeight="1" x14ac:dyDescent="0.15">
      <c r="A12" s="822"/>
      <c r="B12" s="823"/>
      <c r="C12" s="823"/>
      <c r="D12" s="824"/>
      <c r="E12" s="814"/>
      <c r="F12" s="815"/>
      <c r="G12" s="815"/>
      <c r="H12" s="828"/>
      <c r="I12" s="816"/>
      <c r="J12" s="817"/>
      <c r="K12" s="817"/>
      <c r="L12" s="817"/>
      <c r="M12" s="816"/>
      <c r="N12" s="817"/>
      <c r="O12" s="817"/>
      <c r="P12" s="817"/>
      <c r="Q12" s="818"/>
      <c r="R12" s="817"/>
      <c r="S12" s="817"/>
      <c r="T12" s="817"/>
      <c r="U12" s="817"/>
      <c r="V12" s="805"/>
      <c r="W12" s="806"/>
      <c r="X12" s="806"/>
      <c r="Y12" s="806"/>
      <c r="Z12" s="807"/>
      <c r="AA12" s="806"/>
      <c r="AB12" s="806"/>
      <c r="AC12" s="806"/>
      <c r="AD12" s="806"/>
      <c r="AE12" s="805"/>
      <c r="AF12" s="806"/>
      <c r="AG12" s="806"/>
      <c r="AH12" s="806"/>
      <c r="AI12" s="807"/>
    </row>
    <row r="13" spans="1:41" ht="15.95" customHeight="1" x14ac:dyDescent="0.15">
      <c r="A13" s="475"/>
      <c r="B13" s="762"/>
      <c r="C13" s="762"/>
      <c r="D13" s="763"/>
      <c r="E13" s="809"/>
      <c r="F13" s="810"/>
      <c r="G13" s="810"/>
      <c r="H13" s="829"/>
      <c r="I13" s="811"/>
      <c r="J13" s="812"/>
      <c r="K13" s="812"/>
      <c r="L13" s="812"/>
      <c r="M13" s="811"/>
      <c r="N13" s="812"/>
      <c r="O13" s="812"/>
      <c r="P13" s="812"/>
      <c r="Q13" s="813"/>
      <c r="R13" s="812"/>
      <c r="S13" s="812"/>
      <c r="T13" s="812"/>
      <c r="U13" s="812"/>
      <c r="V13" s="652"/>
      <c r="W13" s="653"/>
      <c r="X13" s="653"/>
      <c r="Y13" s="653"/>
      <c r="Z13" s="678"/>
      <c r="AA13" s="671" t="s">
        <v>18</v>
      </c>
      <c r="AB13" s="672"/>
      <c r="AC13" s="672"/>
      <c r="AD13" s="756"/>
      <c r="AE13" s="804">
        <f>SUM(M4:Q13)</f>
        <v>0</v>
      </c>
      <c r="AF13" s="802"/>
      <c r="AG13" s="802"/>
      <c r="AH13" s="802"/>
      <c r="AI13" s="803"/>
    </row>
    <row r="14" spans="1:41" ht="15.95" customHeight="1" x14ac:dyDescent="0.15">
      <c r="A14" s="481"/>
      <c r="B14" s="760"/>
      <c r="C14" s="760"/>
      <c r="D14" s="761"/>
      <c r="E14" s="481"/>
      <c r="F14" s="760"/>
      <c r="G14" s="760"/>
      <c r="H14" s="761"/>
      <c r="I14" s="825"/>
      <c r="J14" s="826"/>
      <c r="K14" s="826"/>
      <c r="L14" s="827"/>
      <c r="M14" s="697"/>
      <c r="N14" s="698"/>
      <c r="O14" s="698"/>
      <c r="P14" s="698"/>
      <c r="Q14" s="699"/>
      <c r="R14" s="651"/>
      <c r="S14" s="651"/>
      <c r="T14" s="651"/>
      <c r="U14" s="651"/>
      <c r="V14" s="650"/>
      <c r="W14" s="651"/>
      <c r="X14" s="651"/>
      <c r="Y14" s="651"/>
      <c r="Z14" s="660"/>
      <c r="AA14" s="651"/>
      <c r="AB14" s="651"/>
      <c r="AC14" s="651"/>
      <c r="AD14" s="651"/>
      <c r="AE14" s="650"/>
      <c r="AF14" s="651"/>
      <c r="AG14" s="651"/>
      <c r="AH14" s="651"/>
      <c r="AI14" s="660"/>
    </row>
    <row r="15" spans="1:41" ht="15.95" customHeight="1" x14ac:dyDescent="0.15">
      <c r="A15" s="822"/>
      <c r="B15" s="823"/>
      <c r="C15" s="823"/>
      <c r="D15" s="824"/>
      <c r="E15" s="822"/>
      <c r="F15" s="823"/>
      <c r="G15" s="823"/>
      <c r="H15" s="824"/>
      <c r="I15" s="814"/>
      <c r="J15" s="815"/>
      <c r="K15" s="815"/>
      <c r="L15" s="815"/>
      <c r="M15" s="816"/>
      <c r="N15" s="817"/>
      <c r="O15" s="817"/>
      <c r="P15" s="817"/>
      <c r="Q15" s="818"/>
      <c r="R15" s="806"/>
      <c r="S15" s="806"/>
      <c r="T15" s="806"/>
      <c r="U15" s="806"/>
      <c r="V15" s="805"/>
      <c r="W15" s="806"/>
      <c r="X15" s="806"/>
      <c r="Y15" s="806"/>
      <c r="Z15" s="807"/>
      <c r="AA15" s="806"/>
      <c r="AB15" s="806"/>
      <c r="AC15" s="806"/>
      <c r="AD15" s="806"/>
      <c r="AE15" s="805"/>
      <c r="AF15" s="806"/>
      <c r="AG15" s="806"/>
      <c r="AH15" s="806"/>
      <c r="AI15" s="807"/>
    </row>
    <row r="16" spans="1:41" ht="15.95" customHeight="1" x14ac:dyDescent="0.15">
      <c r="A16" s="822"/>
      <c r="B16" s="823"/>
      <c r="C16" s="823"/>
      <c r="D16" s="824"/>
      <c r="E16" s="822"/>
      <c r="F16" s="823"/>
      <c r="G16" s="823"/>
      <c r="H16" s="824"/>
      <c r="I16" s="814"/>
      <c r="J16" s="815"/>
      <c r="K16" s="815"/>
      <c r="L16" s="815"/>
      <c r="M16" s="816"/>
      <c r="N16" s="817"/>
      <c r="O16" s="817"/>
      <c r="P16" s="817"/>
      <c r="Q16" s="818"/>
      <c r="R16" s="806"/>
      <c r="S16" s="806"/>
      <c r="T16" s="806"/>
      <c r="U16" s="806"/>
      <c r="V16" s="805"/>
      <c r="W16" s="806"/>
      <c r="X16" s="806"/>
      <c r="Y16" s="806"/>
      <c r="Z16" s="807"/>
      <c r="AA16" s="806"/>
      <c r="AB16" s="806"/>
      <c r="AC16" s="806"/>
      <c r="AD16" s="806"/>
      <c r="AE16" s="805"/>
      <c r="AF16" s="806"/>
      <c r="AG16" s="806"/>
      <c r="AH16" s="806"/>
      <c r="AI16" s="807"/>
    </row>
    <row r="17" spans="1:35" ht="15.95" customHeight="1" x14ac:dyDescent="0.15">
      <c r="A17" s="822"/>
      <c r="B17" s="823"/>
      <c r="C17" s="823"/>
      <c r="D17" s="824"/>
      <c r="E17" s="822"/>
      <c r="F17" s="823"/>
      <c r="G17" s="823"/>
      <c r="H17" s="824"/>
      <c r="I17" s="814"/>
      <c r="J17" s="815"/>
      <c r="K17" s="815"/>
      <c r="L17" s="815"/>
      <c r="M17" s="819"/>
      <c r="N17" s="820"/>
      <c r="O17" s="820"/>
      <c r="P17" s="820"/>
      <c r="Q17" s="821"/>
      <c r="R17" s="806"/>
      <c r="S17" s="806"/>
      <c r="T17" s="806"/>
      <c r="U17" s="806"/>
      <c r="V17" s="805"/>
      <c r="W17" s="806"/>
      <c r="X17" s="806"/>
      <c r="Y17" s="806"/>
      <c r="Z17" s="807"/>
      <c r="AA17" s="806"/>
      <c r="AB17" s="806"/>
      <c r="AC17" s="806"/>
      <c r="AD17" s="806"/>
      <c r="AE17" s="805"/>
      <c r="AF17" s="806"/>
      <c r="AG17" s="806"/>
      <c r="AH17" s="806"/>
      <c r="AI17" s="807"/>
    </row>
    <row r="18" spans="1:35" ht="15.95" customHeight="1" x14ac:dyDescent="0.15">
      <c r="A18" s="822"/>
      <c r="B18" s="823"/>
      <c r="C18" s="823"/>
      <c r="D18" s="824"/>
      <c r="E18" s="822"/>
      <c r="F18" s="823"/>
      <c r="G18" s="823"/>
      <c r="H18" s="824"/>
      <c r="I18" s="814"/>
      <c r="J18" s="815"/>
      <c r="K18" s="815"/>
      <c r="L18" s="815"/>
      <c r="M18" s="819"/>
      <c r="N18" s="820"/>
      <c r="O18" s="820"/>
      <c r="P18" s="820"/>
      <c r="Q18" s="821"/>
      <c r="R18" s="806"/>
      <c r="S18" s="806"/>
      <c r="T18" s="806"/>
      <c r="U18" s="806"/>
      <c r="V18" s="805"/>
      <c r="W18" s="806"/>
      <c r="X18" s="806"/>
      <c r="Y18" s="806"/>
      <c r="Z18" s="807"/>
      <c r="AA18" s="806"/>
      <c r="AB18" s="806"/>
      <c r="AC18" s="806"/>
      <c r="AD18" s="806"/>
      <c r="AE18" s="805"/>
      <c r="AF18" s="806"/>
      <c r="AG18" s="806"/>
      <c r="AH18" s="806"/>
      <c r="AI18" s="807"/>
    </row>
    <row r="19" spans="1:35" ht="15.95" customHeight="1" x14ac:dyDescent="0.15">
      <c r="A19" s="822"/>
      <c r="B19" s="823"/>
      <c r="C19" s="823"/>
      <c r="D19" s="824"/>
      <c r="E19" s="822"/>
      <c r="F19" s="823"/>
      <c r="G19" s="823"/>
      <c r="H19" s="824"/>
      <c r="I19" s="814"/>
      <c r="J19" s="815"/>
      <c r="K19" s="815"/>
      <c r="L19" s="815"/>
      <c r="M19" s="816"/>
      <c r="N19" s="817"/>
      <c r="O19" s="817"/>
      <c r="P19" s="817"/>
      <c r="Q19" s="818"/>
      <c r="R19" s="806"/>
      <c r="S19" s="806"/>
      <c r="T19" s="806"/>
      <c r="U19" s="806"/>
      <c r="V19" s="805"/>
      <c r="W19" s="806"/>
      <c r="X19" s="806"/>
      <c r="Y19" s="806"/>
      <c r="Z19" s="807"/>
      <c r="AA19" s="806"/>
      <c r="AB19" s="806"/>
      <c r="AC19" s="806"/>
      <c r="AD19" s="806"/>
      <c r="AE19" s="805"/>
      <c r="AF19" s="806"/>
      <c r="AG19" s="806"/>
      <c r="AH19" s="806"/>
      <c r="AI19" s="807"/>
    </row>
    <row r="20" spans="1:35" ht="15.95" customHeight="1" x14ac:dyDescent="0.15">
      <c r="A20" s="822"/>
      <c r="B20" s="823"/>
      <c r="C20" s="823"/>
      <c r="D20" s="824"/>
      <c r="E20" s="822"/>
      <c r="F20" s="823"/>
      <c r="G20" s="823"/>
      <c r="H20" s="824"/>
      <c r="I20" s="814"/>
      <c r="J20" s="815"/>
      <c r="K20" s="815"/>
      <c r="L20" s="815"/>
      <c r="M20" s="816"/>
      <c r="N20" s="817"/>
      <c r="O20" s="817"/>
      <c r="P20" s="817"/>
      <c r="Q20" s="818"/>
      <c r="R20" s="806"/>
      <c r="S20" s="806"/>
      <c r="T20" s="806"/>
      <c r="U20" s="806"/>
      <c r="V20" s="805"/>
      <c r="W20" s="806"/>
      <c r="X20" s="806"/>
      <c r="Y20" s="806"/>
      <c r="Z20" s="807"/>
      <c r="AA20" s="806"/>
      <c r="AB20" s="806"/>
      <c r="AC20" s="806"/>
      <c r="AD20" s="806"/>
      <c r="AE20" s="805"/>
      <c r="AF20" s="806"/>
      <c r="AG20" s="806"/>
      <c r="AH20" s="806"/>
      <c r="AI20" s="807"/>
    </row>
    <row r="21" spans="1:35" ht="15.95" customHeight="1" x14ac:dyDescent="0.15">
      <c r="A21" s="822"/>
      <c r="B21" s="823"/>
      <c r="C21" s="823"/>
      <c r="D21" s="824"/>
      <c r="E21" s="822"/>
      <c r="F21" s="823"/>
      <c r="G21" s="823"/>
      <c r="H21" s="824"/>
      <c r="I21" s="814"/>
      <c r="J21" s="815"/>
      <c r="K21" s="815"/>
      <c r="L21" s="815"/>
      <c r="M21" s="816"/>
      <c r="N21" s="817"/>
      <c r="O21" s="817"/>
      <c r="P21" s="817"/>
      <c r="Q21" s="818"/>
      <c r="R21" s="806"/>
      <c r="S21" s="806"/>
      <c r="T21" s="806"/>
      <c r="U21" s="806"/>
      <c r="V21" s="805"/>
      <c r="W21" s="806"/>
      <c r="X21" s="806"/>
      <c r="Y21" s="806"/>
      <c r="Z21" s="807"/>
      <c r="AA21" s="806"/>
      <c r="AB21" s="806"/>
      <c r="AC21" s="806"/>
      <c r="AD21" s="806"/>
      <c r="AE21" s="805"/>
      <c r="AF21" s="806"/>
      <c r="AG21" s="806"/>
      <c r="AH21" s="806"/>
      <c r="AI21" s="807"/>
    </row>
    <row r="22" spans="1:35" ht="15.95" customHeight="1" x14ac:dyDescent="0.15">
      <c r="A22" s="822"/>
      <c r="B22" s="823"/>
      <c r="C22" s="823"/>
      <c r="D22" s="824"/>
      <c r="E22" s="822"/>
      <c r="F22" s="823"/>
      <c r="G22" s="823"/>
      <c r="H22" s="824"/>
      <c r="I22" s="814"/>
      <c r="J22" s="815"/>
      <c r="K22" s="815"/>
      <c r="L22" s="815"/>
      <c r="M22" s="816"/>
      <c r="N22" s="817"/>
      <c r="O22" s="817"/>
      <c r="P22" s="817"/>
      <c r="Q22" s="818"/>
      <c r="R22" s="806"/>
      <c r="S22" s="806"/>
      <c r="T22" s="806"/>
      <c r="U22" s="806"/>
      <c r="V22" s="805"/>
      <c r="W22" s="806"/>
      <c r="X22" s="806"/>
      <c r="Y22" s="806"/>
      <c r="Z22" s="807"/>
      <c r="AA22" s="806"/>
      <c r="AB22" s="806"/>
      <c r="AC22" s="806"/>
      <c r="AD22" s="806"/>
      <c r="AE22" s="805"/>
      <c r="AF22" s="806"/>
      <c r="AG22" s="806"/>
      <c r="AH22" s="806"/>
      <c r="AI22" s="807"/>
    </row>
    <row r="23" spans="1:35" ht="15.95" customHeight="1" x14ac:dyDescent="0.15">
      <c r="A23" s="475"/>
      <c r="B23" s="762"/>
      <c r="C23" s="762"/>
      <c r="D23" s="763"/>
      <c r="E23" s="475"/>
      <c r="F23" s="762"/>
      <c r="G23" s="762"/>
      <c r="H23" s="763"/>
      <c r="I23" s="809"/>
      <c r="J23" s="810"/>
      <c r="K23" s="810"/>
      <c r="L23" s="810"/>
      <c r="M23" s="811"/>
      <c r="N23" s="812"/>
      <c r="O23" s="812"/>
      <c r="P23" s="812"/>
      <c r="Q23" s="813"/>
      <c r="R23" s="653"/>
      <c r="S23" s="653"/>
      <c r="T23" s="653"/>
      <c r="U23" s="653"/>
      <c r="V23" s="652"/>
      <c r="W23" s="653"/>
      <c r="X23" s="653"/>
      <c r="Y23" s="653"/>
      <c r="Z23" s="678"/>
      <c r="AA23" s="671" t="s">
        <v>18</v>
      </c>
      <c r="AB23" s="672"/>
      <c r="AC23" s="672"/>
      <c r="AD23" s="756"/>
      <c r="AE23" s="804">
        <f>SUM(M14:Q23)</f>
        <v>0</v>
      </c>
      <c r="AF23" s="802"/>
      <c r="AG23" s="802"/>
      <c r="AH23" s="802"/>
      <c r="AI23" s="803"/>
    </row>
    <row r="24" spans="1:35" ht="15.95" customHeight="1" x14ac:dyDescent="0.15">
      <c r="A24" s="808"/>
      <c r="B24" s="808"/>
      <c r="C24" s="808"/>
      <c r="D24" s="808"/>
      <c r="E24" s="808"/>
      <c r="F24" s="808"/>
      <c r="G24" s="808"/>
      <c r="H24" s="808"/>
      <c r="I24" s="650"/>
      <c r="J24" s="651"/>
      <c r="K24" s="651"/>
      <c r="L24" s="651"/>
      <c r="M24" s="650"/>
      <c r="N24" s="651"/>
      <c r="O24" s="651"/>
      <c r="P24" s="651"/>
      <c r="Q24" s="660"/>
      <c r="R24" s="651"/>
      <c r="S24" s="651"/>
      <c r="T24" s="651"/>
      <c r="U24" s="651"/>
      <c r="V24" s="650"/>
      <c r="W24" s="651"/>
      <c r="X24" s="651"/>
      <c r="Y24" s="651"/>
      <c r="Z24" s="660"/>
      <c r="AA24" s="651"/>
      <c r="AB24" s="651"/>
      <c r="AC24" s="651"/>
      <c r="AD24" s="651"/>
      <c r="AE24" s="650"/>
      <c r="AF24" s="651"/>
      <c r="AG24" s="651"/>
      <c r="AH24" s="651"/>
      <c r="AI24" s="660"/>
    </row>
    <row r="25" spans="1:35" ht="15.95" customHeight="1" x14ac:dyDescent="0.15">
      <c r="A25" s="808"/>
      <c r="B25" s="808"/>
      <c r="C25" s="808"/>
      <c r="D25" s="808"/>
      <c r="E25" s="808"/>
      <c r="F25" s="808"/>
      <c r="G25" s="808"/>
      <c r="H25" s="808"/>
      <c r="I25" s="805"/>
      <c r="J25" s="806"/>
      <c r="K25" s="806"/>
      <c r="L25" s="806"/>
      <c r="M25" s="805"/>
      <c r="N25" s="806"/>
      <c r="O25" s="806"/>
      <c r="P25" s="806"/>
      <c r="Q25" s="807"/>
      <c r="R25" s="806"/>
      <c r="S25" s="806"/>
      <c r="T25" s="806"/>
      <c r="U25" s="806"/>
      <c r="V25" s="805"/>
      <c r="W25" s="806"/>
      <c r="X25" s="806"/>
      <c r="Y25" s="806"/>
      <c r="Z25" s="807"/>
      <c r="AA25" s="806"/>
      <c r="AB25" s="806"/>
      <c r="AC25" s="806"/>
      <c r="AD25" s="806"/>
      <c r="AE25" s="805"/>
      <c r="AF25" s="806"/>
      <c r="AG25" s="806"/>
      <c r="AH25" s="806"/>
      <c r="AI25" s="807"/>
    </row>
    <row r="26" spans="1:35" ht="15.95" customHeight="1" x14ac:dyDescent="0.15">
      <c r="A26" s="808"/>
      <c r="B26" s="808"/>
      <c r="C26" s="808"/>
      <c r="D26" s="808"/>
      <c r="E26" s="808"/>
      <c r="F26" s="808"/>
      <c r="G26" s="808"/>
      <c r="H26" s="808"/>
      <c r="I26" s="805"/>
      <c r="J26" s="806"/>
      <c r="K26" s="806"/>
      <c r="L26" s="806"/>
      <c r="M26" s="805"/>
      <c r="N26" s="806"/>
      <c r="O26" s="806"/>
      <c r="P26" s="806"/>
      <c r="Q26" s="807"/>
      <c r="R26" s="806"/>
      <c r="S26" s="806"/>
      <c r="T26" s="806"/>
      <c r="U26" s="806"/>
      <c r="V26" s="805"/>
      <c r="W26" s="806"/>
      <c r="X26" s="806"/>
      <c r="Y26" s="806"/>
      <c r="Z26" s="807"/>
      <c r="AA26" s="806"/>
      <c r="AB26" s="806"/>
      <c r="AC26" s="806"/>
      <c r="AD26" s="806"/>
      <c r="AE26" s="805"/>
      <c r="AF26" s="806"/>
      <c r="AG26" s="806"/>
      <c r="AH26" s="806"/>
      <c r="AI26" s="807"/>
    </row>
    <row r="27" spans="1:35" ht="15.95" customHeight="1" x14ac:dyDescent="0.15">
      <c r="A27" s="808"/>
      <c r="B27" s="808"/>
      <c r="C27" s="808"/>
      <c r="D27" s="808"/>
      <c r="E27" s="808"/>
      <c r="F27" s="808"/>
      <c r="G27" s="808"/>
      <c r="H27" s="808"/>
      <c r="I27" s="805"/>
      <c r="J27" s="806"/>
      <c r="K27" s="806"/>
      <c r="L27" s="806"/>
      <c r="M27" s="805"/>
      <c r="N27" s="806"/>
      <c r="O27" s="806"/>
      <c r="P27" s="806"/>
      <c r="Q27" s="807"/>
      <c r="R27" s="806"/>
      <c r="S27" s="806"/>
      <c r="T27" s="806"/>
      <c r="U27" s="806"/>
      <c r="V27" s="805"/>
      <c r="W27" s="806"/>
      <c r="X27" s="806"/>
      <c r="Y27" s="806"/>
      <c r="Z27" s="807"/>
      <c r="AA27" s="806"/>
      <c r="AB27" s="806"/>
      <c r="AC27" s="806"/>
      <c r="AD27" s="806"/>
      <c r="AE27" s="805"/>
      <c r="AF27" s="806"/>
      <c r="AG27" s="806"/>
      <c r="AH27" s="806"/>
      <c r="AI27" s="807"/>
    </row>
    <row r="28" spans="1:35" ht="15.95" customHeight="1" x14ac:dyDescent="0.15">
      <c r="A28" s="808"/>
      <c r="B28" s="808"/>
      <c r="C28" s="808"/>
      <c r="D28" s="808"/>
      <c r="E28" s="808"/>
      <c r="F28" s="808"/>
      <c r="G28" s="808"/>
      <c r="H28" s="808"/>
      <c r="I28" s="805"/>
      <c r="J28" s="806"/>
      <c r="K28" s="806"/>
      <c r="L28" s="806"/>
      <c r="M28" s="805"/>
      <c r="N28" s="806"/>
      <c r="O28" s="806"/>
      <c r="P28" s="806"/>
      <c r="Q28" s="807"/>
      <c r="R28" s="806"/>
      <c r="S28" s="806"/>
      <c r="T28" s="806"/>
      <c r="U28" s="806"/>
      <c r="V28" s="805"/>
      <c r="W28" s="806"/>
      <c r="X28" s="806"/>
      <c r="Y28" s="806"/>
      <c r="Z28" s="807"/>
      <c r="AA28" s="806"/>
      <c r="AB28" s="806"/>
      <c r="AC28" s="806"/>
      <c r="AD28" s="806"/>
      <c r="AE28" s="805"/>
      <c r="AF28" s="806"/>
      <c r="AG28" s="806"/>
      <c r="AH28" s="806"/>
      <c r="AI28" s="807"/>
    </row>
    <row r="29" spans="1:35" ht="15.95" customHeight="1" x14ac:dyDescent="0.15">
      <c r="A29" s="808"/>
      <c r="B29" s="808"/>
      <c r="C29" s="808"/>
      <c r="D29" s="808"/>
      <c r="E29" s="808"/>
      <c r="F29" s="808"/>
      <c r="G29" s="808"/>
      <c r="H29" s="808"/>
      <c r="I29" s="805"/>
      <c r="J29" s="806"/>
      <c r="K29" s="806"/>
      <c r="L29" s="806"/>
      <c r="M29" s="805"/>
      <c r="N29" s="806"/>
      <c r="O29" s="806"/>
      <c r="P29" s="806"/>
      <c r="Q29" s="807"/>
      <c r="R29" s="806"/>
      <c r="S29" s="806"/>
      <c r="T29" s="806"/>
      <c r="U29" s="806"/>
      <c r="V29" s="805"/>
      <c r="W29" s="806"/>
      <c r="X29" s="806"/>
      <c r="Y29" s="806"/>
      <c r="Z29" s="807"/>
      <c r="AA29" s="806"/>
      <c r="AB29" s="806"/>
      <c r="AC29" s="806"/>
      <c r="AD29" s="806"/>
      <c r="AE29" s="805"/>
      <c r="AF29" s="806"/>
      <c r="AG29" s="806"/>
      <c r="AH29" s="806"/>
      <c r="AI29" s="807"/>
    </row>
    <row r="30" spans="1:35" ht="15.95" customHeight="1" x14ac:dyDescent="0.15">
      <c r="A30" s="808"/>
      <c r="B30" s="808"/>
      <c r="C30" s="808"/>
      <c r="D30" s="808"/>
      <c r="E30" s="808"/>
      <c r="F30" s="808"/>
      <c r="G30" s="808"/>
      <c r="H30" s="808"/>
      <c r="I30" s="805"/>
      <c r="J30" s="806"/>
      <c r="K30" s="806"/>
      <c r="L30" s="806"/>
      <c r="M30" s="805"/>
      <c r="N30" s="806"/>
      <c r="O30" s="806"/>
      <c r="P30" s="806"/>
      <c r="Q30" s="807"/>
      <c r="R30" s="806"/>
      <c r="S30" s="806"/>
      <c r="T30" s="806"/>
      <c r="U30" s="806"/>
      <c r="V30" s="805"/>
      <c r="W30" s="806"/>
      <c r="X30" s="806"/>
      <c r="Y30" s="806"/>
      <c r="Z30" s="807"/>
      <c r="AA30" s="806"/>
      <c r="AB30" s="806"/>
      <c r="AC30" s="806"/>
      <c r="AD30" s="806"/>
      <c r="AE30" s="805"/>
      <c r="AF30" s="806"/>
      <c r="AG30" s="806"/>
      <c r="AH30" s="806"/>
      <c r="AI30" s="807"/>
    </row>
    <row r="31" spans="1:35" ht="15.95" customHeight="1" x14ac:dyDescent="0.15">
      <c r="A31" s="808"/>
      <c r="B31" s="808"/>
      <c r="C31" s="808"/>
      <c r="D31" s="808"/>
      <c r="E31" s="808"/>
      <c r="F31" s="808"/>
      <c r="G31" s="808"/>
      <c r="H31" s="808"/>
      <c r="I31" s="805"/>
      <c r="J31" s="806"/>
      <c r="K31" s="806"/>
      <c r="L31" s="806"/>
      <c r="M31" s="805"/>
      <c r="N31" s="806"/>
      <c r="O31" s="806"/>
      <c r="P31" s="806"/>
      <c r="Q31" s="807"/>
      <c r="R31" s="806"/>
      <c r="S31" s="806"/>
      <c r="T31" s="806"/>
      <c r="U31" s="806"/>
      <c r="V31" s="805"/>
      <c r="W31" s="806"/>
      <c r="X31" s="806"/>
      <c r="Y31" s="806"/>
      <c r="Z31" s="807"/>
      <c r="AA31" s="806"/>
      <c r="AB31" s="806"/>
      <c r="AC31" s="806"/>
      <c r="AD31" s="806"/>
      <c r="AE31" s="805"/>
      <c r="AF31" s="806"/>
      <c r="AG31" s="806"/>
      <c r="AH31" s="806"/>
      <c r="AI31" s="807"/>
    </row>
    <row r="32" spans="1:35" ht="15.95" customHeight="1" x14ac:dyDescent="0.15">
      <c r="A32" s="808"/>
      <c r="B32" s="808"/>
      <c r="C32" s="808"/>
      <c r="D32" s="808"/>
      <c r="E32" s="808"/>
      <c r="F32" s="808"/>
      <c r="G32" s="808"/>
      <c r="H32" s="808"/>
      <c r="I32" s="805"/>
      <c r="J32" s="806"/>
      <c r="K32" s="806"/>
      <c r="L32" s="806"/>
      <c r="M32" s="805"/>
      <c r="N32" s="806"/>
      <c r="O32" s="806"/>
      <c r="P32" s="806"/>
      <c r="Q32" s="807"/>
      <c r="R32" s="806"/>
      <c r="S32" s="806"/>
      <c r="T32" s="806"/>
      <c r="U32" s="806"/>
      <c r="V32" s="805"/>
      <c r="W32" s="806"/>
      <c r="X32" s="806"/>
      <c r="Y32" s="806"/>
      <c r="Z32" s="807"/>
      <c r="AA32" s="806"/>
      <c r="AB32" s="806"/>
      <c r="AC32" s="806"/>
      <c r="AD32" s="806"/>
      <c r="AE32" s="805"/>
      <c r="AF32" s="806"/>
      <c r="AG32" s="806"/>
      <c r="AH32" s="806"/>
      <c r="AI32" s="807"/>
    </row>
    <row r="33" spans="1:35" ht="15.95" customHeight="1" x14ac:dyDescent="0.15">
      <c r="A33" s="808"/>
      <c r="B33" s="808"/>
      <c r="C33" s="808"/>
      <c r="D33" s="808"/>
      <c r="E33" s="808"/>
      <c r="F33" s="808"/>
      <c r="G33" s="808"/>
      <c r="H33" s="808"/>
      <c r="I33" s="652"/>
      <c r="J33" s="653"/>
      <c r="K33" s="653"/>
      <c r="L33" s="653"/>
      <c r="M33" s="652"/>
      <c r="N33" s="653"/>
      <c r="O33" s="653"/>
      <c r="P33" s="653"/>
      <c r="Q33" s="678"/>
      <c r="R33" s="653"/>
      <c r="S33" s="653"/>
      <c r="T33" s="653"/>
      <c r="U33" s="653"/>
      <c r="V33" s="652"/>
      <c r="W33" s="653"/>
      <c r="X33" s="653"/>
      <c r="Y33" s="653"/>
      <c r="Z33" s="678"/>
      <c r="AA33" s="671" t="s">
        <v>18</v>
      </c>
      <c r="AB33" s="672"/>
      <c r="AC33" s="672"/>
      <c r="AD33" s="756"/>
      <c r="AE33" s="804">
        <f>SUM(M24:Q33)</f>
        <v>0</v>
      </c>
      <c r="AF33" s="802"/>
      <c r="AG33" s="802"/>
      <c r="AH33" s="802"/>
      <c r="AI33" s="803"/>
    </row>
    <row r="34" spans="1:35" ht="15.95" customHeight="1" x14ac:dyDescent="0.15">
      <c r="A34" s="808"/>
      <c r="B34" s="808"/>
      <c r="C34" s="808"/>
      <c r="D34" s="808"/>
      <c r="E34" s="808"/>
      <c r="F34" s="808"/>
      <c r="G34" s="808"/>
      <c r="H34" s="808"/>
      <c r="I34" s="650"/>
      <c r="J34" s="651"/>
      <c r="K34" s="651"/>
      <c r="L34" s="651"/>
      <c r="M34" s="650"/>
      <c r="N34" s="651"/>
      <c r="O34" s="651"/>
      <c r="P34" s="651"/>
      <c r="Q34" s="660"/>
      <c r="R34" s="651"/>
      <c r="S34" s="651"/>
      <c r="T34" s="651"/>
      <c r="U34" s="651"/>
      <c r="V34" s="650"/>
      <c r="W34" s="651"/>
      <c r="X34" s="651"/>
      <c r="Y34" s="651"/>
      <c r="Z34" s="660"/>
      <c r="AA34" s="651"/>
      <c r="AB34" s="651"/>
      <c r="AC34" s="651"/>
      <c r="AD34" s="651"/>
      <c r="AE34" s="650"/>
      <c r="AF34" s="651"/>
      <c r="AG34" s="651"/>
      <c r="AH34" s="651"/>
      <c r="AI34" s="660"/>
    </row>
    <row r="35" spans="1:35" ht="15.95" customHeight="1" x14ac:dyDescent="0.15">
      <c r="A35" s="808"/>
      <c r="B35" s="808"/>
      <c r="C35" s="808"/>
      <c r="D35" s="808"/>
      <c r="E35" s="808"/>
      <c r="F35" s="808"/>
      <c r="G35" s="808"/>
      <c r="H35" s="808"/>
      <c r="I35" s="805"/>
      <c r="J35" s="806"/>
      <c r="K35" s="806"/>
      <c r="L35" s="806"/>
      <c r="M35" s="805"/>
      <c r="N35" s="806"/>
      <c r="O35" s="806"/>
      <c r="P35" s="806"/>
      <c r="Q35" s="807"/>
      <c r="R35" s="806"/>
      <c r="S35" s="806"/>
      <c r="T35" s="806"/>
      <c r="U35" s="806"/>
      <c r="V35" s="805"/>
      <c r="W35" s="806"/>
      <c r="X35" s="806"/>
      <c r="Y35" s="806"/>
      <c r="Z35" s="807"/>
      <c r="AA35" s="806"/>
      <c r="AB35" s="806"/>
      <c r="AC35" s="806"/>
      <c r="AD35" s="806"/>
      <c r="AE35" s="805"/>
      <c r="AF35" s="806"/>
      <c r="AG35" s="806"/>
      <c r="AH35" s="806"/>
      <c r="AI35" s="807"/>
    </row>
    <row r="36" spans="1:35" ht="15.95" customHeight="1" x14ac:dyDescent="0.15">
      <c r="A36" s="808"/>
      <c r="B36" s="808"/>
      <c r="C36" s="808"/>
      <c r="D36" s="808"/>
      <c r="E36" s="808"/>
      <c r="F36" s="808"/>
      <c r="G36" s="808"/>
      <c r="H36" s="808"/>
      <c r="I36" s="805"/>
      <c r="J36" s="806"/>
      <c r="K36" s="806"/>
      <c r="L36" s="806"/>
      <c r="M36" s="805"/>
      <c r="N36" s="806"/>
      <c r="O36" s="806"/>
      <c r="P36" s="806"/>
      <c r="Q36" s="807"/>
      <c r="R36" s="806"/>
      <c r="S36" s="806"/>
      <c r="T36" s="806"/>
      <c r="U36" s="806"/>
      <c r="V36" s="805"/>
      <c r="W36" s="806"/>
      <c r="X36" s="806"/>
      <c r="Y36" s="806"/>
      <c r="Z36" s="807"/>
      <c r="AA36" s="806"/>
      <c r="AB36" s="806"/>
      <c r="AC36" s="806"/>
      <c r="AD36" s="806"/>
      <c r="AE36" s="805"/>
      <c r="AF36" s="806"/>
      <c r="AG36" s="806"/>
      <c r="AH36" s="806"/>
      <c r="AI36" s="807"/>
    </row>
    <row r="37" spans="1:35" ht="15.95" customHeight="1" x14ac:dyDescent="0.15">
      <c r="A37" s="808"/>
      <c r="B37" s="808"/>
      <c r="C37" s="808"/>
      <c r="D37" s="808"/>
      <c r="E37" s="808"/>
      <c r="F37" s="808"/>
      <c r="G37" s="808"/>
      <c r="H37" s="808"/>
      <c r="I37" s="805"/>
      <c r="J37" s="806"/>
      <c r="K37" s="806"/>
      <c r="L37" s="806"/>
      <c r="M37" s="805"/>
      <c r="N37" s="806"/>
      <c r="O37" s="806"/>
      <c r="P37" s="806"/>
      <c r="Q37" s="807"/>
      <c r="R37" s="806"/>
      <c r="S37" s="806"/>
      <c r="T37" s="806"/>
      <c r="U37" s="806"/>
      <c r="V37" s="805"/>
      <c r="W37" s="806"/>
      <c r="X37" s="806"/>
      <c r="Y37" s="806"/>
      <c r="Z37" s="807"/>
      <c r="AA37" s="806"/>
      <c r="AB37" s="806"/>
      <c r="AC37" s="806"/>
      <c r="AD37" s="806"/>
      <c r="AE37" s="805"/>
      <c r="AF37" s="806"/>
      <c r="AG37" s="806"/>
      <c r="AH37" s="806"/>
      <c r="AI37" s="807"/>
    </row>
    <row r="38" spans="1:35" ht="15.95" customHeight="1" x14ac:dyDescent="0.15">
      <c r="A38" s="808"/>
      <c r="B38" s="808"/>
      <c r="C38" s="808"/>
      <c r="D38" s="808"/>
      <c r="E38" s="808"/>
      <c r="F38" s="808"/>
      <c r="G38" s="808"/>
      <c r="H38" s="808"/>
      <c r="I38" s="805"/>
      <c r="J38" s="806"/>
      <c r="K38" s="806"/>
      <c r="L38" s="806"/>
      <c r="M38" s="805"/>
      <c r="N38" s="806"/>
      <c r="O38" s="806"/>
      <c r="P38" s="806"/>
      <c r="Q38" s="807"/>
      <c r="R38" s="806"/>
      <c r="S38" s="806"/>
      <c r="T38" s="806"/>
      <c r="U38" s="806"/>
      <c r="V38" s="805"/>
      <c r="W38" s="806"/>
      <c r="X38" s="806"/>
      <c r="Y38" s="806"/>
      <c r="Z38" s="807"/>
      <c r="AA38" s="806"/>
      <c r="AB38" s="806"/>
      <c r="AC38" s="806"/>
      <c r="AD38" s="806"/>
      <c r="AE38" s="805"/>
      <c r="AF38" s="806"/>
      <c r="AG38" s="806"/>
      <c r="AH38" s="806"/>
      <c r="AI38" s="807"/>
    </row>
    <row r="39" spans="1:35" ht="15.95" customHeight="1" x14ac:dyDescent="0.15">
      <c r="A39" s="808"/>
      <c r="B39" s="808"/>
      <c r="C39" s="808"/>
      <c r="D39" s="808"/>
      <c r="E39" s="808"/>
      <c r="F39" s="808"/>
      <c r="G39" s="808"/>
      <c r="H39" s="808"/>
      <c r="I39" s="805"/>
      <c r="J39" s="806"/>
      <c r="K39" s="806"/>
      <c r="L39" s="806"/>
      <c r="M39" s="805"/>
      <c r="N39" s="806"/>
      <c r="O39" s="806"/>
      <c r="P39" s="806"/>
      <c r="Q39" s="807"/>
      <c r="R39" s="806"/>
      <c r="S39" s="806"/>
      <c r="T39" s="806"/>
      <c r="U39" s="806"/>
      <c r="V39" s="805"/>
      <c r="W39" s="806"/>
      <c r="X39" s="806"/>
      <c r="Y39" s="806"/>
      <c r="Z39" s="807"/>
      <c r="AA39" s="806"/>
      <c r="AB39" s="806"/>
      <c r="AC39" s="806"/>
      <c r="AD39" s="806"/>
      <c r="AE39" s="805"/>
      <c r="AF39" s="806"/>
      <c r="AG39" s="806"/>
      <c r="AH39" s="806"/>
      <c r="AI39" s="807"/>
    </row>
    <row r="40" spans="1:35" ht="15.95" customHeight="1" x14ac:dyDescent="0.15">
      <c r="A40" s="808"/>
      <c r="B40" s="808"/>
      <c r="C40" s="808"/>
      <c r="D40" s="808"/>
      <c r="E40" s="808"/>
      <c r="F40" s="808"/>
      <c r="G40" s="808"/>
      <c r="H40" s="808"/>
      <c r="I40" s="805"/>
      <c r="J40" s="806"/>
      <c r="K40" s="806"/>
      <c r="L40" s="806"/>
      <c r="M40" s="805"/>
      <c r="N40" s="806"/>
      <c r="O40" s="806"/>
      <c r="P40" s="806"/>
      <c r="Q40" s="807"/>
      <c r="R40" s="806"/>
      <c r="S40" s="806"/>
      <c r="T40" s="806"/>
      <c r="U40" s="806"/>
      <c r="V40" s="805"/>
      <c r="W40" s="806"/>
      <c r="X40" s="806"/>
      <c r="Y40" s="806"/>
      <c r="Z40" s="807"/>
      <c r="AA40" s="806"/>
      <c r="AB40" s="806"/>
      <c r="AC40" s="806"/>
      <c r="AD40" s="806"/>
      <c r="AE40" s="805"/>
      <c r="AF40" s="806"/>
      <c r="AG40" s="806"/>
      <c r="AH40" s="806"/>
      <c r="AI40" s="807"/>
    </row>
    <row r="41" spans="1:35" ht="15.95" customHeight="1" x14ac:dyDescent="0.15">
      <c r="A41" s="808"/>
      <c r="B41" s="808"/>
      <c r="C41" s="808"/>
      <c r="D41" s="808"/>
      <c r="E41" s="808"/>
      <c r="F41" s="808"/>
      <c r="G41" s="808"/>
      <c r="H41" s="808"/>
      <c r="I41" s="805"/>
      <c r="J41" s="806"/>
      <c r="K41" s="806"/>
      <c r="L41" s="806"/>
      <c r="M41" s="805"/>
      <c r="N41" s="806"/>
      <c r="O41" s="806"/>
      <c r="P41" s="806"/>
      <c r="Q41" s="807"/>
      <c r="R41" s="806"/>
      <c r="S41" s="806"/>
      <c r="T41" s="806"/>
      <c r="U41" s="806"/>
      <c r="V41" s="805"/>
      <c r="W41" s="806"/>
      <c r="X41" s="806"/>
      <c r="Y41" s="806"/>
      <c r="Z41" s="807"/>
      <c r="AA41" s="806"/>
      <c r="AB41" s="806"/>
      <c r="AC41" s="806"/>
      <c r="AD41" s="806"/>
      <c r="AE41" s="805"/>
      <c r="AF41" s="806"/>
      <c r="AG41" s="806"/>
      <c r="AH41" s="806"/>
      <c r="AI41" s="807"/>
    </row>
    <row r="42" spans="1:35" ht="15.95" customHeight="1" x14ac:dyDescent="0.15">
      <c r="A42" s="808"/>
      <c r="B42" s="808"/>
      <c r="C42" s="808"/>
      <c r="D42" s="808"/>
      <c r="E42" s="808"/>
      <c r="F42" s="808"/>
      <c r="G42" s="808"/>
      <c r="H42" s="808"/>
      <c r="I42" s="805"/>
      <c r="J42" s="806"/>
      <c r="K42" s="806"/>
      <c r="L42" s="806"/>
      <c r="M42" s="805"/>
      <c r="N42" s="806"/>
      <c r="O42" s="806"/>
      <c r="P42" s="806"/>
      <c r="Q42" s="807"/>
      <c r="R42" s="806"/>
      <c r="S42" s="806"/>
      <c r="T42" s="806"/>
      <c r="U42" s="806"/>
      <c r="V42" s="805"/>
      <c r="W42" s="806"/>
      <c r="X42" s="806"/>
      <c r="Y42" s="806"/>
      <c r="Z42" s="807"/>
      <c r="AA42" s="806"/>
      <c r="AB42" s="806"/>
      <c r="AC42" s="806"/>
      <c r="AD42" s="806"/>
      <c r="AE42" s="805"/>
      <c r="AF42" s="806"/>
      <c r="AG42" s="806"/>
      <c r="AH42" s="806"/>
      <c r="AI42" s="807"/>
    </row>
    <row r="43" spans="1:35" ht="15.95" customHeight="1" x14ac:dyDescent="0.15">
      <c r="A43" s="808"/>
      <c r="B43" s="808"/>
      <c r="C43" s="808"/>
      <c r="D43" s="808"/>
      <c r="E43" s="808"/>
      <c r="F43" s="808"/>
      <c r="G43" s="808"/>
      <c r="H43" s="808"/>
      <c r="I43" s="652"/>
      <c r="J43" s="653"/>
      <c r="K43" s="653"/>
      <c r="L43" s="653"/>
      <c r="M43" s="652"/>
      <c r="N43" s="653"/>
      <c r="O43" s="653"/>
      <c r="P43" s="653"/>
      <c r="Q43" s="678"/>
      <c r="R43" s="653"/>
      <c r="S43" s="653"/>
      <c r="T43" s="653"/>
      <c r="U43" s="653"/>
      <c r="V43" s="652"/>
      <c r="W43" s="653"/>
      <c r="X43" s="653"/>
      <c r="Y43" s="653"/>
      <c r="Z43" s="678"/>
      <c r="AA43" s="671" t="s">
        <v>18</v>
      </c>
      <c r="AB43" s="672"/>
      <c r="AC43" s="672"/>
      <c r="AD43" s="756"/>
      <c r="AE43" s="804">
        <f>SUM(M34:Q43)</f>
        <v>0</v>
      </c>
      <c r="AF43" s="802"/>
      <c r="AG43" s="802"/>
      <c r="AH43" s="802"/>
      <c r="AI43" s="803"/>
    </row>
    <row r="44" spans="1:35" ht="15.95" customHeight="1" x14ac:dyDescent="0.15">
      <c r="A44" s="808"/>
      <c r="B44" s="808"/>
      <c r="C44" s="808"/>
      <c r="D44" s="808"/>
      <c r="E44" s="808"/>
      <c r="F44" s="808"/>
      <c r="G44" s="808"/>
      <c r="H44" s="808"/>
      <c r="I44" s="650"/>
      <c r="J44" s="651"/>
      <c r="K44" s="651"/>
      <c r="L44" s="651"/>
      <c r="M44" s="650"/>
      <c r="N44" s="651"/>
      <c r="O44" s="651"/>
      <c r="P44" s="651"/>
      <c r="Q44" s="660"/>
      <c r="R44" s="651"/>
      <c r="S44" s="651"/>
      <c r="T44" s="651"/>
      <c r="U44" s="651"/>
      <c r="V44" s="650"/>
      <c r="W44" s="651"/>
      <c r="X44" s="651"/>
      <c r="Y44" s="651"/>
      <c r="Z44" s="660"/>
      <c r="AA44" s="651"/>
      <c r="AB44" s="651"/>
      <c r="AC44" s="651"/>
      <c r="AD44" s="651"/>
      <c r="AE44" s="650"/>
      <c r="AF44" s="651"/>
      <c r="AG44" s="651"/>
      <c r="AH44" s="651"/>
      <c r="AI44" s="660"/>
    </row>
    <row r="45" spans="1:35" ht="15.95" customHeight="1" x14ac:dyDescent="0.15">
      <c r="A45" s="808"/>
      <c r="B45" s="808"/>
      <c r="C45" s="808"/>
      <c r="D45" s="808"/>
      <c r="E45" s="808"/>
      <c r="F45" s="808"/>
      <c r="G45" s="808"/>
      <c r="H45" s="808"/>
      <c r="I45" s="805"/>
      <c r="J45" s="806"/>
      <c r="K45" s="806"/>
      <c r="L45" s="806"/>
      <c r="M45" s="805"/>
      <c r="N45" s="806"/>
      <c r="O45" s="806"/>
      <c r="P45" s="806"/>
      <c r="Q45" s="807"/>
      <c r="R45" s="806"/>
      <c r="S45" s="806"/>
      <c r="T45" s="806"/>
      <c r="U45" s="806"/>
      <c r="V45" s="805"/>
      <c r="W45" s="806"/>
      <c r="X45" s="806"/>
      <c r="Y45" s="806"/>
      <c r="Z45" s="807"/>
      <c r="AA45" s="806"/>
      <c r="AB45" s="806"/>
      <c r="AC45" s="806"/>
      <c r="AD45" s="806"/>
      <c r="AE45" s="805"/>
      <c r="AF45" s="806"/>
      <c r="AG45" s="806"/>
      <c r="AH45" s="806"/>
      <c r="AI45" s="807"/>
    </row>
    <row r="46" spans="1:35" ht="15.95" customHeight="1" x14ac:dyDescent="0.15">
      <c r="A46" s="808"/>
      <c r="B46" s="808"/>
      <c r="C46" s="808"/>
      <c r="D46" s="808"/>
      <c r="E46" s="808"/>
      <c r="F46" s="808"/>
      <c r="G46" s="808"/>
      <c r="H46" s="808"/>
      <c r="I46" s="805"/>
      <c r="J46" s="806"/>
      <c r="K46" s="806"/>
      <c r="L46" s="806"/>
      <c r="M46" s="805"/>
      <c r="N46" s="806"/>
      <c r="O46" s="806"/>
      <c r="P46" s="806"/>
      <c r="Q46" s="807"/>
      <c r="R46" s="806"/>
      <c r="S46" s="806"/>
      <c r="T46" s="806"/>
      <c r="U46" s="806"/>
      <c r="V46" s="805"/>
      <c r="W46" s="806"/>
      <c r="X46" s="806"/>
      <c r="Y46" s="806"/>
      <c r="Z46" s="807"/>
      <c r="AA46" s="806"/>
      <c r="AB46" s="806"/>
      <c r="AC46" s="806"/>
      <c r="AD46" s="806"/>
      <c r="AE46" s="805"/>
      <c r="AF46" s="806"/>
      <c r="AG46" s="806"/>
      <c r="AH46" s="806"/>
      <c r="AI46" s="807"/>
    </row>
    <row r="47" spans="1:35" ht="15.95" customHeight="1" x14ac:dyDescent="0.15">
      <c r="A47" s="808"/>
      <c r="B47" s="808"/>
      <c r="C47" s="808"/>
      <c r="D47" s="808"/>
      <c r="E47" s="808"/>
      <c r="F47" s="808"/>
      <c r="G47" s="808"/>
      <c r="H47" s="808"/>
      <c r="I47" s="805"/>
      <c r="J47" s="806"/>
      <c r="K47" s="806"/>
      <c r="L47" s="806"/>
      <c r="M47" s="805"/>
      <c r="N47" s="806"/>
      <c r="O47" s="806"/>
      <c r="P47" s="806"/>
      <c r="Q47" s="807"/>
      <c r="R47" s="806"/>
      <c r="S47" s="806"/>
      <c r="T47" s="806"/>
      <c r="U47" s="806"/>
      <c r="V47" s="805"/>
      <c r="W47" s="806"/>
      <c r="X47" s="806"/>
      <c r="Y47" s="806"/>
      <c r="Z47" s="807"/>
      <c r="AA47" s="806"/>
      <c r="AB47" s="806"/>
      <c r="AC47" s="806"/>
      <c r="AD47" s="806"/>
      <c r="AE47" s="805"/>
      <c r="AF47" s="806"/>
      <c r="AG47" s="806"/>
      <c r="AH47" s="806"/>
      <c r="AI47" s="807"/>
    </row>
    <row r="48" spans="1:35" ht="15.95" customHeight="1" x14ac:dyDescent="0.15">
      <c r="A48" s="808"/>
      <c r="B48" s="808"/>
      <c r="C48" s="808"/>
      <c r="D48" s="808"/>
      <c r="E48" s="808"/>
      <c r="F48" s="808"/>
      <c r="G48" s="808"/>
      <c r="H48" s="808"/>
      <c r="I48" s="805"/>
      <c r="J48" s="806"/>
      <c r="K48" s="806"/>
      <c r="L48" s="806"/>
      <c r="M48" s="805"/>
      <c r="N48" s="806"/>
      <c r="O48" s="806"/>
      <c r="P48" s="806"/>
      <c r="Q48" s="807"/>
      <c r="R48" s="806"/>
      <c r="S48" s="806"/>
      <c r="T48" s="806"/>
      <c r="U48" s="806"/>
      <c r="V48" s="805"/>
      <c r="W48" s="806"/>
      <c r="X48" s="806"/>
      <c r="Y48" s="806"/>
      <c r="Z48" s="807"/>
      <c r="AA48" s="806"/>
      <c r="AB48" s="806"/>
      <c r="AC48" s="806"/>
      <c r="AD48" s="806"/>
      <c r="AE48" s="805"/>
      <c r="AF48" s="806"/>
      <c r="AG48" s="806"/>
      <c r="AH48" s="806"/>
      <c r="AI48" s="807"/>
    </row>
    <row r="49" spans="1:35" ht="15.95" customHeight="1" x14ac:dyDescent="0.15">
      <c r="A49" s="808"/>
      <c r="B49" s="808"/>
      <c r="C49" s="808"/>
      <c r="D49" s="808"/>
      <c r="E49" s="808"/>
      <c r="F49" s="808"/>
      <c r="G49" s="808"/>
      <c r="H49" s="808"/>
      <c r="I49" s="805"/>
      <c r="J49" s="806"/>
      <c r="K49" s="806"/>
      <c r="L49" s="806"/>
      <c r="M49" s="805"/>
      <c r="N49" s="806"/>
      <c r="O49" s="806"/>
      <c r="P49" s="806"/>
      <c r="Q49" s="807"/>
      <c r="R49" s="806"/>
      <c r="S49" s="806"/>
      <c r="T49" s="806"/>
      <c r="U49" s="806"/>
      <c r="V49" s="805"/>
      <c r="W49" s="806"/>
      <c r="X49" s="806"/>
      <c r="Y49" s="806"/>
      <c r="Z49" s="807"/>
      <c r="AA49" s="806"/>
      <c r="AB49" s="806"/>
      <c r="AC49" s="806"/>
      <c r="AD49" s="806"/>
      <c r="AE49" s="805"/>
      <c r="AF49" s="806"/>
      <c r="AG49" s="806"/>
      <c r="AH49" s="806"/>
      <c r="AI49" s="807"/>
    </row>
    <row r="50" spans="1:35" ht="15.95" customHeight="1" x14ac:dyDescent="0.15">
      <c r="A50" s="808"/>
      <c r="B50" s="808"/>
      <c r="C50" s="808"/>
      <c r="D50" s="808"/>
      <c r="E50" s="808"/>
      <c r="F50" s="808"/>
      <c r="G50" s="808"/>
      <c r="H50" s="808"/>
      <c r="I50" s="805"/>
      <c r="J50" s="806"/>
      <c r="K50" s="806"/>
      <c r="L50" s="806"/>
      <c r="M50" s="805"/>
      <c r="N50" s="806"/>
      <c r="O50" s="806"/>
      <c r="P50" s="806"/>
      <c r="Q50" s="807"/>
      <c r="R50" s="806"/>
      <c r="S50" s="806"/>
      <c r="T50" s="806"/>
      <c r="U50" s="806"/>
      <c r="V50" s="805"/>
      <c r="W50" s="806"/>
      <c r="X50" s="806"/>
      <c r="Y50" s="806"/>
      <c r="Z50" s="807"/>
      <c r="AA50" s="806"/>
      <c r="AB50" s="806"/>
      <c r="AC50" s="806"/>
      <c r="AD50" s="806"/>
      <c r="AE50" s="805"/>
      <c r="AF50" s="806"/>
      <c r="AG50" s="806"/>
      <c r="AH50" s="806"/>
      <c r="AI50" s="807"/>
    </row>
    <row r="51" spans="1:35" ht="15.95" customHeight="1" x14ac:dyDescent="0.15">
      <c r="A51" s="808"/>
      <c r="B51" s="808"/>
      <c r="C51" s="808"/>
      <c r="D51" s="808"/>
      <c r="E51" s="808"/>
      <c r="F51" s="808"/>
      <c r="G51" s="808"/>
      <c r="H51" s="808"/>
      <c r="I51" s="805"/>
      <c r="J51" s="806"/>
      <c r="K51" s="806"/>
      <c r="L51" s="806"/>
      <c r="M51" s="805"/>
      <c r="N51" s="806"/>
      <c r="O51" s="806"/>
      <c r="P51" s="806"/>
      <c r="Q51" s="807"/>
      <c r="R51" s="806"/>
      <c r="S51" s="806"/>
      <c r="T51" s="806"/>
      <c r="U51" s="806"/>
      <c r="V51" s="805"/>
      <c r="W51" s="806"/>
      <c r="X51" s="806"/>
      <c r="Y51" s="806"/>
      <c r="Z51" s="807"/>
      <c r="AA51" s="806"/>
      <c r="AB51" s="806"/>
      <c r="AC51" s="806"/>
      <c r="AD51" s="806"/>
      <c r="AE51" s="805"/>
      <c r="AF51" s="806"/>
      <c r="AG51" s="806"/>
      <c r="AH51" s="806"/>
      <c r="AI51" s="807"/>
    </row>
    <row r="52" spans="1:35" ht="15.95" customHeight="1" x14ac:dyDescent="0.15">
      <c r="A52" s="808"/>
      <c r="B52" s="808"/>
      <c r="C52" s="808"/>
      <c r="D52" s="808"/>
      <c r="E52" s="808"/>
      <c r="F52" s="808"/>
      <c r="G52" s="808"/>
      <c r="H52" s="808"/>
      <c r="I52" s="805"/>
      <c r="J52" s="806"/>
      <c r="K52" s="806"/>
      <c r="L52" s="806"/>
      <c r="M52" s="805"/>
      <c r="N52" s="806"/>
      <c r="O52" s="806"/>
      <c r="P52" s="806"/>
      <c r="Q52" s="807"/>
      <c r="R52" s="806"/>
      <c r="S52" s="806"/>
      <c r="T52" s="806"/>
      <c r="U52" s="806"/>
      <c r="V52" s="805"/>
      <c r="W52" s="806"/>
      <c r="X52" s="806"/>
      <c r="Y52" s="806"/>
      <c r="Z52" s="807"/>
      <c r="AA52" s="806"/>
      <c r="AB52" s="806"/>
      <c r="AC52" s="806"/>
      <c r="AD52" s="806"/>
      <c r="AE52" s="805"/>
      <c r="AF52" s="806"/>
      <c r="AG52" s="806"/>
      <c r="AH52" s="806"/>
      <c r="AI52" s="807"/>
    </row>
    <row r="53" spans="1:35" ht="15.95" customHeight="1" x14ac:dyDescent="0.15">
      <c r="A53" s="808"/>
      <c r="B53" s="808"/>
      <c r="C53" s="808"/>
      <c r="D53" s="808"/>
      <c r="E53" s="808"/>
      <c r="F53" s="808"/>
      <c r="G53" s="808"/>
      <c r="H53" s="808"/>
      <c r="I53" s="652"/>
      <c r="J53" s="653"/>
      <c r="K53" s="653"/>
      <c r="L53" s="653"/>
      <c r="M53" s="652"/>
      <c r="N53" s="653"/>
      <c r="O53" s="653"/>
      <c r="P53" s="653"/>
      <c r="Q53" s="678"/>
      <c r="R53" s="653"/>
      <c r="S53" s="653"/>
      <c r="T53" s="653"/>
      <c r="U53" s="653"/>
      <c r="V53" s="652"/>
      <c r="W53" s="653"/>
      <c r="X53" s="653"/>
      <c r="Y53" s="653"/>
      <c r="Z53" s="678"/>
      <c r="AA53" s="671" t="s">
        <v>18</v>
      </c>
      <c r="AB53" s="672"/>
      <c r="AC53" s="672"/>
      <c r="AD53" s="756"/>
      <c r="AE53" s="804">
        <f>SUM(M44:Q53)</f>
        <v>0</v>
      </c>
      <c r="AF53" s="802"/>
      <c r="AG53" s="802"/>
      <c r="AH53" s="802"/>
      <c r="AI53" s="803"/>
    </row>
    <row r="54" spans="1:35" ht="15.95" customHeight="1" x14ac:dyDescent="0.15">
      <c r="A54" s="671" t="s">
        <v>364</v>
      </c>
      <c r="B54" s="672"/>
      <c r="C54" s="672"/>
      <c r="D54" s="672"/>
      <c r="E54" s="672"/>
      <c r="F54" s="672"/>
      <c r="G54" s="672"/>
      <c r="H54" s="186" t="s">
        <v>293</v>
      </c>
      <c r="I54" s="185"/>
      <c r="J54" s="185"/>
      <c r="K54" s="185"/>
      <c r="L54" s="185"/>
      <c r="M54" s="185"/>
      <c r="N54" s="185"/>
      <c r="O54" s="185"/>
      <c r="P54" s="185"/>
      <c r="Q54" s="185"/>
      <c r="R54" s="185"/>
      <c r="S54" s="185"/>
      <c r="T54" s="185"/>
      <c r="U54" s="185"/>
      <c r="V54" s="185"/>
      <c r="W54" s="185"/>
      <c r="X54" s="185"/>
      <c r="Y54" s="185"/>
      <c r="Z54" s="185"/>
      <c r="AA54" s="185"/>
      <c r="AB54" s="185"/>
      <c r="AC54" s="185"/>
      <c r="AD54" s="185"/>
      <c r="AE54" s="801">
        <f>AE13+AE23+AE33+AE43+AE53</f>
        <v>0</v>
      </c>
      <c r="AF54" s="802"/>
      <c r="AG54" s="802"/>
      <c r="AH54" s="802"/>
      <c r="AI54" s="803"/>
    </row>
    <row r="55" spans="1:35" ht="15.95" customHeight="1" x14ac:dyDescent="0.15"/>
    <row r="56" spans="1:35" ht="15.95" customHeight="1" x14ac:dyDescent="0.15"/>
    <row r="57" spans="1:35" ht="15.95" customHeight="1" x14ac:dyDescent="0.15"/>
    <row r="58" spans="1:35" ht="15.95" customHeight="1" x14ac:dyDescent="0.15"/>
    <row r="59" spans="1:35" ht="15.95" customHeight="1" x14ac:dyDescent="0.15"/>
    <row r="60" spans="1:35" ht="15.95" customHeight="1" x14ac:dyDescent="0.15"/>
    <row r="61" spans="1:35" ht="15.95" customHeight="1" x14ac:dyDescent="0.15"/>
    <row r="62" spans="1:35" ht="15.95" customHeight="1" x14ac:dyDescent="0.15"/>
    <row r="63" spans="1:35" ht="15.95" customHeight="1" x14ac:dyDescent="0.15"/>
    <row r="64" spans="1:35"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sheetData>
  <mergeCells count="321">
    <mergeCell ref="A2:D3"/>
    <mergeCell ref="E2:H3"/>
    <mergeCell ref="I2:AI2"/>
    <mergeCell ref="I3:L3"/>
    <mergeCell ref="M3:Q3"/>
    <mergeCell ref="R3:U3"/>
    <mergeCell ref="V3:Z3"/>
    <mergeCell ref="AA3:AD3"/>
    <mergeCell ref="AE3:AI3"/>
    <mergeCell ref="A4:D13"/>
    <mergeCell ref="E4:H13"/>
    <mergeCell ref="I4:L4"/>
    <mergeCell ref="M4:Q4"/>
    <mergeCell ref="R4:U4"/>
    <mergeCell ref="V4:Z4"/>
    <mergeCell ref="I6:L6"/>
    <mergeCell ref="M6:Q6"/>
    <mergeCell ref="R6:U6"/>
    <mergeCell ref="V6:Z6"/>
    <mergeCell ref="I9:L9"/>
    <mergeCell ref="M9:Q9"/>
    <mergeCell ref="R9:U9"/>
    <mergeCell ref="V9:Z9"/>
    <mergeCell ref="I13:L13"/>
    <mergeCell ref="M13:Q13"/>
    <mergeCell ref="R13:U13"/>
    <mergeCell ref="V13:Z13"/>
    <mergeCell ref="AA6:AD6"/>
    <mergeCell ref="AE6:AI6"/>
    <mergeCell ref="I7:L7"/>
    <mergeCell ref="M7:Q7"/>
    <mergeCell ref="R7:U7"/>
    <mergeCell ref="V7:Z7"/>
    <mergeCell ref="AA7:AD7"/>
    <mergeCell ref="AE7:AI7"/>
    <mergeCell ref="AA4:AD4"/>
    <mergeCell ref="AE4:AI4"/>
    <mergeCell ref="I5:L5"/>
    <mergeCell ref="M5:Q5"/>
    <mergeCell ref="R5:U5"/>
    <mergeCell ref="V5:Z5"/>
    <mergeCell ref="AA5:AD5"/>
    <mergeCell ref="AE5:AI5"/>
    <mergeCell ref="AA9:AD9"/>
    <mergeCell ref="AE9:AI9"/>
    <mergeCell ref="I8:L8"/>
    <mergeCell ref="M8:Q8"/>
    <mergeCell ref="R8:U8"/>
    <mergeCell ref="V8:Z8"/>
    <mergeCell ref="AA8:AD8"/>
    <mergeCell ref="AE8:AI8"/>
    <mergeCell ref="I11:L11"/>
    <mergeCell ref="M11:Q11"/>
    <mergeCell ref="R11:U11"/>
    <mergeCell ref="V11:Z11"/>
    <mergeCell ref="AA11:AD11"/>
    <mergeCell ref="AE11:AI11"/>
    <mergeCell ref="I10:L10"/>
    <mergeCell ref="M10:Q10"/>
    <mergeCell ref="R10:U10"/>
    <mergeCell ref="V10:Z10"/>
    <mergeCell ref="AA10:AD10"/>
    <mergeCell ref="AE10:AI10"/>
    <mergeCell ref="AA13:AD13"/>
    <mergeCell ref="AE13:AI13"/>
    <mergeCell ref="I12:L12"/>
    <mergeCell ref="M12:Q12"/>
    <mergeCell ref="R12:U12"/>
    <mergeCell ref="V12:Z12"/>
    <mergeCell ref="AA12:AD12"/>
    <mergeCell ref="AE12:AI12"/>
    <mergeCell ref="A14:D23"/>
    <mergeCell ref="E14:H23"/>
    <mergeCell ref="I14:L14"/>
    <mergeCell ref="M14:Q14"/>
    <mergeCell ref="R14:U14"/>
    <mergeCell ref="V14:Z14"/>
    <mergeCell ref="I16:L16"/>
    <mergeCell ref="M16:Q16"/>
    <mergeCell ref="R16:U16"/>
    <mergeCell ref="V16:Z16"/>
    <mergeCell ref="AA16:AD16"/>
    <mergeCell ref="AE16:AI16"/>
    <mergeCell ref="I17:L17"/>
    <mergeCell ref="M17:Q17"/>
    <mergeCell ref="R17:U17"/>
    <mergeCell ref="V17:Z17"/>
    <mergeCell ref="AA17:AD17"/>
    <mergeCell ref="AE17:AI17"/>
    <mergeCell ref="AA14:AD14"/>
    <mergeCell ref="AE14:AI14"/>
    <mergeCell ref="I15:L15"/>
    <mergeCell ref="M15:Q15"/>
    <mergeCell ref="R15:U15"/>
    <mergeCell ref="V15:Z15"/>
    <mergeCell ref="AA15:AD15"/>
    <mergeCell ref="AE15:AI15"/>
    <mergeCell ref="I19:L19"/>
    <mergeCell ref="M19:Q19"/>
    <mergeCell ref="R19:U19"/>
    <mergeCell ref="V19:Z19"/>
    <mergeCell ref="AA19:AD19"/>
    <mergeCell ref="AE19:AI19"/>
    <mergeCell ref="I18:L18"/>
    <mergeCell ref="M18:Q18"/>
    <mergeCell ref="R18:U18"/>
    <mergeCell ref="V18:Z18"/>
    <mergeCell ref="AA18:AD18"/>
    <mergeCell ref="AE18:AI18"/>
    <mergeCell ref="I21:L21"/>
    <mergeCell ref="M21:Q21"/>
    <mergeCell ref="R21:U21"/>
    <mergeCell ref="V21:Z21"/>
    <mergeCell ref="AA21:AD21"/>
    <mergeCell ref="AE21:AI21"/>
    <mergeCell ref="I20:L20"/>
    <mergeCell ref="M20:Q20"/>
    <mergeCell ref="R20:U20"/>
    <mergeCell ref="V20:Z20"/>
    <mergeCell ref="AA20:AD20"/>
    <mergeCell ref="AE20:AI20"/>
    <mergeCell ref="I23:L23"/>
    <mergeCell ref="M23:Q23"/>
    <mergeCell ref="R23:U23"/>
    <mergeCell ref="V23:Z23"/>
    <mergeCell ref="AA23:AD23"/>
    <mergeCell ref="AE23:AI23"/>
    <mergeCell ref="I22:L22"/>
    <mergeCell ref="M22:Q22"/>
    <mergeCell ref="R22:U22"/>
    <mergeCell ref="V22:Z22"/>
    <mergeCell ref="AA22:AD22"/>
    <mergeCell ref="AE22:AI22"/>
    <mergeCell ref="A24:D33"/>
    <mergeCell ref="E24:H33"/>
    <mergeCell ref="I24:L24"/>
    <mergeCell ref="M24:Q24"/>
    <mergeCell ref="R24:U24"/>
    <mergeCell ref="V24:Z24"/>
    <mergeCell ref="I26:L26"/>
    <mergeCell ref="M26:Q26"/>
    <mergeCell ref="R26:U26"/>
    <mergeCell ref="V26:Z26"/>
    <mergeCell ref="I29:L29"/>
    <mergeCell ref="M29:Q29"/>
    <mergeCell ref="R29:U29"/>
    <mergeCell ref="V29:Z29"/>
    <mergeCell ref="I33:L33"/>
    <mergeCell ref="M33:Q33"/>
    <mergeCell ref="R33:U33"/>
    <mergeCell ref="V33:Z33"/>
    <mergeCell ref="AA26:AD26"/>
    <mergeCell ref="AE26:AI26"/>
    <mergeCell ref="I27:L27"/>
    <mergeCell ref="M27:Q27"/>
    <mergeCell ref="R27:U27"/>
    <mergeCell ref="V27:Z27"/>
    <mergeCell ref="AA27:AD27"/>
    <mergeCell ref="AE27:AI27"/>
    <mergeCell ref="AA24:AD24"/>
    <mergeCell ref="AE24:AI24"/>
    <mergeCell ref="I25:L25"/>
    <mergeCell ref="M25:Q25"/>
    <mergeCell ref="R25:U25"/>
    <mergeCell ref="V25:Z25"/>
    <mergeCell ref="AA25:AD25"/>
    <mergeCell ref="AE25:AI25"/>
    <mergeCell ref="AA29:AD29"/>
    <mergeCell ref="AE29:AI29"/>
    <mergeCell ref="I28:L28"/>
    <mergeCell ref="M28:Q28"/>
    <mergeCell ref="R28:U28"/>
    <mergeCell ref="V28:Z28"/>
    <mergeCell ref="AA28:AD28"/>
    <mergeCell ref="AE28:AI28"/>
    <mergeCell ref="I31:L31"/>
    <mergeCell ref="M31:Q31"/>
    <mergeCell ref="R31:U31"/>
    <mergeCell ref="V31:Z31"/>
    <mergeCell ref="AA31:AD31"/>
    <mergeCell ref="AE31:AI31"/>
    <mergeCell ref="I30:L30"/>
    <mergeCell ref="M30:Q30"/>
    <mergeCell ref="R30:U30"/>
    <mergeCell ref="V30:Z30"/>
    <mergeCell ref="AA30:AD30"/>
    <mergeCell ref="AE30:AI30"/>
    <mergeCell ref="AA33:AD33"/>
    <mergeCell ref="AE33:AI33"/>
    <mergeCell ref="I32:L32"/>
    <mergeCell ref="M32:Q32"/>
    <mergeCell ref="R32:U32"/>
    <mergeCell ref="V32:Z32"/>
    <mergeCell ref="AA32:AD32"/>
    <mergeCell ref="AE32:AI32"/>
    <mergeCell ref="A34:D43"/>
    <mergeCell ref="E34:H43"/>
    <mergeCell ref="I34:L34"/>
    <mergeCell ref="M34:Q34"/>
    <mergeCell ref="R34:U34"/>
    <mergeCell ref="V34:Z34"/>
    <mergeCell ref="I36:L36"/>
    <mergeCell ref="M36:Q36"/>
    <mergeCell ref="R36:U36"/>
    <mergeCell ref="V36:Z36"/>
    <mergeCell ref="AA36:AD36"/>
    <mergeCell ref="AE36:AI36"/>
    <mergeCell ref="I37:L37"/>
    <mergeCell ref="M37:Q37"/>
    <mergeCell ref="R37:U37"/>
    <mergeCell ref="V37:Z37"/>
    <mergeCell ref="AA37:AD37"/>
    <mergeCell ref="AE37:AI37"/>
    <mergeCell ref="AA34:AD34"/>
    <mergeCell ref="AE34:AI34"/>
    <mergeCell ref="I35:L35"/>
    <mergeCell ref="M35:Q35"/>
    <mergeCell ref="R35:U35"/>
    <mergeCell ref="V35:Z35"/>
    <mergeCell ref="AA35:AD35"/>
    <mergeCell ref="AE35:AI35"/>
    <mergeCell ref="I39:L39"/>
    <mergeCell ref="M39:Q39"/>
    <mergeCell ref="R39:U39"/>
    <mergeCell ref="V39:Z39"/>
    <mergeCell ref="AA39:AD39"/>
    <mergeCell ref="AE39:AI39"/>
    <mergeCell ref="I38:L38"/>
    <mergeCell ref="M38:Q38"/>
    <mergeCell ref="R38:U38"/>
    <mergeCell ref="V38:Z38"/>
    <mergeCell ref="AA38:AD38"/>
    <mergeCell ref="AE38:AI38"/>
    <mergeCell ref="I41:L41"/>
    <mergeCell ref="M41:Q41"/>
    <mergeCell ref="R41:U41"/>
    <mergeCell ref="V41:Z41"/>
    <mergeCell ref="AA41:AD41"/>
    <mergeCell ref="AE41:AI41"/>
    <mergeCell ref="I40:L40"/>
    <mergeCell ref="M40:Q40"/>
    <mergeCell ref="R40:U40"/>
    <mergeCell ref="V40:Z40"/>
    <mergeCell ref="AA40:AD40"/>
    <mergeCell ref="AE40:AI40"/>
    <mergeCell ref="I43:L43"/>
    <mergeCell ref="M43:Q43"/>
    <mergeCell ref="R43:U43"/>
    <mergeCell ref="V43:Z43"/>
    <mergeCell ref="AA43:AD43"/>
    <mergeCell ref="AE43:AI43"/>
    <mergeCell ref="I42:L42"/>
    <mergeCell ref="M42:Q42"/>
    <mergeCell ref="R42:U42"/>
    <mergeCell ref="V42:Z42"/>
    <mergeCell ref="AA42:AD42"/>
    <mergeCell ref="AE42:AI42"/>
    <mergeCell ref="AA44:AD44"/>
    <mergeCell ref="AE44:AI44"/>
    <mergeCell ref="I45:L45"/>
    <mergeCell ref="M45:Q45"/>
    <mergeCell ref="R45:U45"/>
    <mergeCell ref="V45:Z45"/>
    <mergeCell ref="AA45:AD45"/>
    <mergeCell ref="AE45:AI45"/>
    <mergeCell ref="I44:L44"/>
    <mergeCell ref="M44:Q44"/>
    <mergeCell ref="R44:U44"/>
    <mergeCell ref="V44:Z44"/>
    <mergeCell ref="I48:L48"/>
    <mergeCell ref="M48:Q48"/>
    <mergeCell ref="R48:U48"/>
    <mergeCell ref="V48:Z48"/>
    <mergeCell ref="AA48:AD48"/>
    <mergeCell ref="AE48:AI48"/>
    <mergeCell ref="AA46:AD46"/>
    <mergeCell ref="AE46:AI46"/>
    <mergeCell ref="I47:L47"/>
    <mergeCell ref="M47:Q47"/>
    <mergeCell ref="R47:U47"/>
    <mergeCell ref="V47:Z47"/>
    <mergeCell ref="AA47:AD47"/>
    <mergeCell ref="AE47:AI47"/>
    <mergeCell ref="I46:L46"/>
    <mergeCell ref="M46:Q46"/>
    <mergeCell ref="R46:U46"/>
    <mergeCell ref="V46:Z46"/>
    <mergeCell ref="R50:U50"/>
    <mergeCell ref="V50:Z50"/>
    <mergeCell ref="AA50:AD50"/>
    <mergeCell ref="AE50:AI50"/>
    <mergeCell ref="I49:L49"/>
    <mergeCell ref="M49:Q49"/>
    <mergeCell ref="R49:U49"/>
    <mergeCell ref="V49:Z49"/>
    <mergeCell ref="AA49:AD49"/>
    <mergeCell ref="AE49:AI49"/>
    <mergeCell ref="A54:G54"/>
    <mergeCell ref="AE54:AI54"/>
    <mergeCell ref="I53:L53"/>
    <mergeCell ref="M53:Q53"/>
    <mergeCell ref="R53:U53"/>
    <mergeCell ref="V53:Z53"/>
    <mergeCell ref="AA53:AD53"/>
    <mergeCell ref="AE53:AI53"/>
    <mergeCell ref="I52:L52"/>
    <mergeCell ref="M52:Q52"/>
    <mergeCell ref="R52:U52"/>
    <mergeCell ref="V52:Z52"/>
    <mergeCell ref="AA52:AD52"/>
    <mergeCell ref="AE52:AI52"/>
    <mergeCell ref="A44:D53"/>
    <mergeCell ref="E44:H53"/>
    <mergeCell ref="I51:L51"/>
    <mergeCell ref="M51:Q51"/>
    <mergeCell ref="R51:U51"/>
    <mergeCell ref="V51:Z51"/>
    <mergeCell ref="AA51:AD51"/>
    <mergeCell ref="AE51:AI51"/>
    <mergeCell ref="I50:L50"/>
    <mergeCell ref="M50:Q50"/>
  </mergeCells>
  <phoneticPr fontId="3"/>
  <pageMargins left="0.78740157480314965" right="0.59055118110236227" top="0.78740157480314965" bottom="0.59055118110236227" header="0.51181102362204722" footer="0.51181102362204722"/>
  <pageSetup paperSize="9" scale="95"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O79"/>
  <sheetViews>
    <sheetView view="pageBreakPreview" topLeftCell="A4" zoomScaleNormal="100" zoomScaleSheetLayoutView="100" workbookViewId="0">
      <selection activeCell="M29" sqref="M29:Q29"/>
    </sheetView>
  </sheetViews>
  <sheetFormatPr defaultRowHeight="12" x14ac:dyDescent="0.15"/>
  <cols>
    <col min="1" max="167" width="2.625" style="81" customWidth="1"/>
    <col min="168" max="16384" width="9" style="81"/>
  </cols>
  <sheetData>
    <row r="1" spans="1:41" s="93" customFormat="1" ht="18" customHeight="1" x14ac:dyDescent="0.15">
      <c r="A1" s="92" t="s">
        <v>350</v>
      </c>
      <c r="B1" s="92"/>
      <c r="C1" s="92"/>
      <c r="D1" s="92"/>
      <c r="E1" s="92"/>
      <c r="F1" s="92"/>
      <c r="G1" s="92"/>
      <c r="H1" s="92"/>
      <c r="I1" s="92"/>
      <c r="J1" s="92"/>
      <c r="K1" s="92"/>
      <c r="L1" s="92"/>
      <c r="M1" s="92"/>
      <c r="N1" s="92"/>
      <c r="O1" s="92"/>
      <c r="P1" s="107" t="s">
        <v>393</v>
      </c>
      <c r="Q1" s="92"/>
      <c r="R1" s="92"/>
      <c r="S1" s="92"/>
      <c r="T1" s="92"/>
      <c r="U1" s="92"/>
      <c r="V1" s="92"/>
      <c r="W1" s="92"/>
      <c r="X1" s="92"/>
      <c r="Y1" s="92"/>
      <c r="Z1" s="92"/>
      <c r="AA1" s="92"/>
      <c r="AB1" s="92"/>
      <c r="AC1" s="92"/>
      <c r="AD1" s="92"/>
      <c r="AE1" s="92"/>
      <c r="AF1" s="92"/>
      <c r="AG1" s="92"/>
      <c r="AH1" s="92"/>
      <c r="AI1" s="92"/>
      <c r="AJ1" s="92"/>
      <c r="AK1" s="92"/>
      <c r="AL1" s="92"/>
      <c r="AM1" s="92"/>
      <c r="AN1" s="92"/>
      <c r="AO1" s="92"/>
    </row>
    <row r="2" spans="1:41" ht="15.95" customHeight="1" x14ac:dyDescent="0.15">
      <c r="A2" s="709" t="s">
        <v>351</v>
      </c>
      <c r="B2" s="709"/>
      <c r="C2" s="709"/>
      <c r="D2" s="709"/>
      <c r="E2" s="709" t="s">
        <v>352</v>
      </c>
      <c r="F2" s="709"/>
      <c r="G2" s="709"/>
      <c r="H2" s="709"/>
      <c r="I2" s="709" t="s">
        <v>353</v>
      </c>
      <c r="J2" s="709"/>
      <c r="K2" s="709"/>
      <c r="L2" s="709"/>
      <c r="M2" s="709"/>
      <c r="N2" s="709"/>
      <c r="O2" s="709"/>
      <c r="P2" s="709"/>
      <c r="Q2" s="709"/>
      <c r="R2" s="709"/>
      <c r="S2" s="709"/>
      <c r="T2" s="709"/>
      <c r="U2" s="709"/>
      <c r="V2" s="709"/>
      <c r="W2" s="709"/>
      <c r="X2" s="709"/>
      <c r="Y2" s="709"/>
      <c r="Z2" s="709"/>
      <c r="AA2" s="709"/>
      <c r="AB2" s="709"/>
      <c r="AC2" s="709"/>
      <c r="AD2" s="709"/>
      <c r="AE2" s="709"/>
      <c r="AF2" s="709"/>
      <c r="AG2" s="709"/>
      <c r="AH2" s="709"/>
      <c r="AI2" s="709"/>
    </row>
    <row r="3" spans="1:41" ht="15.95" customHeight="1" x14ac:dyDescent="0.15">
      <c r="A3" s="709"/>
      <c r="B3" s="709"/>
      <c r="C3" s="709"/>
      <c r="D3" s="709"/>
      <c r="E3" s="709"/>
      <c r="F3" s="709"/>
      <c r="G3" s="709"/>
      <c r="H3" s="709"/>
      <c r="I3" s="709" t="s">
        <v>354</v>
      </c>
      <c r="J3" s="709"/>
      <c r="K3" s="709"/>
      <c r="L3" s="709"/>
      <c r="M3" s="709" t="s">
        <v>355</v>
      </c>
      <c r="N3" s="709"/>
      <c r="O3" s="709"/>
      <c r="P3" s="709"/>
      <c r="Q3" s="709"/>
      <c r="R3" s="709" t="s">
        <v>354</v>
      </c>
      <c r="S3" s="709"/>
      <c r="T3" s="709"/>
      <c r="U3" s="709"/>
      <c r="V3" s="709" t="s">
        <v>355</v>
      </c>
      <c r="W3" s="709"/>
      <c r="X3" s="709"/>
      <c r="Y3" s="709"/>
      <c r="Z3" s="709"/>
      <c r="AA3" s="709" t="s">
        <v>354</v>
      </c>
      <c r="AB3" s="709"/>
      <c r="AC3" s="709"/>
      <c r="AD3" s="709"/>
      <c r="AE3" s="709" t="s">
        <v>355</v>
      </c>
      <c r="AF3" s="709"/>
      <c r="AG3" s="709"/>
      <c r="AH3" s="709"/>
      <c r="AI3" s="709"/>
      <c r="AJ3" s="94"/>
    </row>
    <row r="4" spans="1:41" ht="15.95" customHeight="1" x14ac:dyDescent="0.15">
      <c r="A4" s="481" t="s">
        <v>61</v>
      </c>
      <c r="B4" s="760"/>
      <c r="C4" s="760"/>
      <c r="D4" s="761"/>
      <c r="E4" s="825" t="s">
        <v>356</v>
      </c>
      <c r="F4" s="826"/>
      <c r="G4" s="826"/>
      <c r="H4" s="827"/>
      <c r="I4" s="830" t="s">
        <v>357</v>
      </c>
      <c r="J4" s="831"/>
      <c r="K4" s="831"/>
      <c r="L4" s="831"/>
      <c r="M4" s="832">
        <v>1983000</v>
      </c>
      <c r="N4" s="833"/>
      <c r="O4" s="833"/>
      <c r="P4" s="833"/>
      <c r="Q4" s="834"/>
      <c r="R4" s="831"/>
      <c r="S4" s="831"/>
      <c r="T4" s="831"/>
      <c r="U4" s="831"/>
      <c r="V4" s="650"/>
      <c r="W4" s="651"/>
      <c r="X4" s="651"/>
      <c r="Y4" s="651"/>
      <c r="Z4" s="660"/>
      <c r="AA4" s="651"/>
      <c r="AB4" s="651"/>
      <c r="AC4" s="651"/>
      <c r="AD4" s="651"/>
      <c r="AE4" s="650"/>
      <c r="AF4" s="651"/>
      <c r="AG4" s="651"/>
      <c r="AH4" s="651"/>
      <c r="AI4" s="660"/>
    </row>
    <row r="5" spans="1:41" ht="15.95" customHeight="1" x14ac:dyDescent="0.15">
      <c r="A5" s="822"/>
      <c r="B5" s="823"/>
      <c r="C5" s="823"/>
      <c r="D5" s="824"/>
      <c r="E5" s="814"/>
      <c r="F5" s="815"/>
      <c r="G5" s="815"/>
      <c r="H5" s="828"/>
      <c r="I5" s="816" t="s">
        <v>358</v>
      </c>
      <c r="J5" s="817"/>
      <c r="K5" s="817"/>
      <c r="L5" s="817"/>
      <c r="M5" s="819">
        <v>1530000</v>
      </c>
      <c r="N5" s="820"/>
      <c r="O5" s="820"/>
      <c r="P5" s="820"/>
      <c r="Q5" s="821"/>
      <c r="R5" s="817"/>
      <c r="S5" s="817"/>
      <c r="T5" s="817"/>
      <c r="U5" s="817"/>
      <c r="V5" s="805"/>
      <c r="W5" s="806"/>
      <c r="X5" s="806"/>
      <c r="Y5" s="806"/>
      <c r="Z5" s="807"/>
      <c r="AA5" s="806"/>
      <c r="AB5" s="806"/>
      <c r="AC5" s="806"/>
      <c r="AD5" s="806"/>
      <c r="AE5" s="805"/>
      <c r="AF5" s="806"/>
      <c r="AG5" s="806"/>
      <c r="AH5" s="806"/>
      <c r="AI5" s="807"/>
    </row>
    <row r="6" spans="1:41" ht="15.95" customHeight="1" x14ac:dyDescent="0.15">
      <c r="A6" s="822"/>
      <c r="B6" s="823"/>
      <c r="C6" s="823"/>
      <c r="D6" s="824"/>
      <c r="E6" s="814"/>
      <c r="F6" s="815"/>
      <c r="G6" s="815"/>
      <c r="H6" s="828"/>
      <c r="I6" s="816" t="s">
        <v>359</v>
      </c>
      <c r="J6" s="817"/>
      <c r="K6" s="817"/>
      <c r="L6" s="817"/>
      <c r="M6" s="819">
        <v>548000</v>
      </c>
      <c r="N6" s="820"/>
      <c r="O6" s="820"/>
      <c r="P6" s="820"/>
      <c r="Q6" s="821"/>
      <c r="R6" s="817"/>
      <c r="S6" s="817"/>
      <c r="T6" s="817"/>
      <c r="U6" s="817"/>
      <c r="V6" s="805"/>
      <c r="W6" s="806"/>
      <c r="X6" s="806"/>
      <c r="Y6" s="806"/>
      <c r="Z6" s="807"/>
      <c r="AA6" s="806"/>
      <c r="AB6" s="806"/>
      <c r="AC6" s="806"/>
      <c r="AD6" s="806"/>
      <c r="AE6" s="805"/>
      <c r="AF6" s="806"/>
      <c r="AG6" s="806"/>
      <c r="AH6" s="806"/>
      <c r="AI6" s="807"/>
    </row>
    <row r="7" spans="1:41" ht="15.95" customHeight="1" x14ac:dyDescent="0.15">
      <c r="A7" s="822"/>
      <c r="B7" s="823"/>
      <c r="C7" s="823"/>
      <c r="D7" s="824"/>
      <c r="E7" s="814"/>
      <c r="F7" s="815"/>
      <c r="G7" s="815"/>
      <c r="H7" s="828"/>
      <c r="I7" s="816"/>
      <c r="J7" s="817"/>
      <c r="K7" s="817"/>
      <c r="L7" s="817"/>
      <c r="M7" s="816"/>
      <c r="N7" s="817"/>
      <c r="O7" s="817"/>
      <c r="P7" s="817"/>
      <c r="Q7" s="818"/>
      <c r="R7" s="817"/>
      <c r="S7" s="817"/>
      <c r="T7" s="817"/>
      <c r="U7" s="817"/>
      <c r="V7" s="805"/>
      <c r="W7" s="806"/>
      <c r="X7" s="806"/>
      <c r="Y7" s="806"/>
      <c r="Z7" s="807"/>
      <c r="AA7" s="806"/>
      <c r="AB7" s="806"/>
      <c r="AC7" s="806"/>
      <c r="AD7" s="806"/>
      <c r="AE7" s="805"/>
      <c r="AF7" s="806"/>
      <c r="AG7" s="806"/>
      <c r="AH7" s="806"/>
      <c r="AI7" s="807"/>
    </row>
    <row r="8" spans="1:41" ht="15.95" customHeight="1" x14ac:dyDescent="0.15">
      <c r="A8" s="822"/>
      <c r="B8" s="823"/>
      <c r="C8" s="823"/>
      <c r="D8" s="824"/>
      <c r="E8" s="814"/>
      <c r="F8" s="815"/>
      <c r="G8" s="815"/>
      <c r="H8" s="828"/>
      <c r="I8" s="816"/>
      <c r="J8" s="817"/>
      <c r="K8" s="817"/>
      <c r="L8" s="817"/>
      <c r="M8" s="816"/>
      <c r="N8" s="817"/>
      <c r="O8" s="817"/>
      <c r="P8" s="817"/>
      <c r="Q8" s="818"/>
      <c r="R8" s="817"/>
      <c r="S8" s="817"/>
      <c r="T8" s="817"/>
      <c r="U8" s="817"/>
      <c r="V8" s="805"/>
      <c r="W8" s="806"/>
      <c r="X8" s="806"/>
      <c r="Y8" s="806"/>
      <c r="Z8" s="807"/>
      <c r="AA8" s="806"/>
      <c r="AB8" s="806"/>
      <c r="AC8" s="806"/>
      <c r="AD8" s="806"/>
      <c r="AE8" s="805"/>
      <c r="AF8" s="806"/>
      <c r="AG8" s="806"/>
      <c r="AH8" s="806"/>
      <c r="AI8" s="807"/>
    </row>
    <row r="9" spans="1:41" ht="15.95" customHeight="1" x14ac:dyDescent="0.15">
      <c r="A9" s="822"/>
      <c r="B9" s="823"/>
      <c r="C9" s="823"/>
      <c r="D9" s="824"/>
      <c r="E9" s="814"/>
      <c r="F9" s="815"/>
      <c r="G9" s="815"/>
      <c r="H9" s="828"/>
      <c r="I9" s="816"/>
      <c r="J9" s="817"/>
      <c r="K9" s="817"/>
      <c r="L9" s="817"/>
      <c r="M9" s="816"/>
      <c r="N9" s="817"/>
      <c r="O9" s="817"/>
      <c r="P9" s="817"/>
      <c r="Q9" s="818"/>
      <c r="R9" s="817"/>
      <c r="S9" s="817"/>
      <c r="T9" s="817"/>
      <c r="U9" s="817"/>
      <c r="V9" s="805"/>
      <c r="W9" s="806"/>
      <c r="X9" s="806"/>
      <c r="Y9" s="806"/>
      <c r="Z9" s="807"/>
      <c r="AA9" s="806"/>
      <c r="AB9" s="806"/>
      <c r="AC9" s="806"/>
      <c r="AD9" s="806"/>
      <c r="AE9" s="805"/>
      <c r="AF9" s="806"/>
      <c r="AG9" s="806"/>
      <c r="AH9" s="806"/>
      <c r="AI9" s="807"/>
    </row>
    <row r="10" spans="1:41" ht="15.95" customHeight="1" x14ac:dyDescent="0.15">
      <c r="A10" s="822"/>
      <c r="B10" s="823"/>
      <c r="C10" s="823"/>
      <c r="D10" s="824"/>
      <c r="E10" s="814"/>
      <c r="F10" s="815"/>
      <c r="G10" s="815"/>
      <c r="H10" s="828"/>
      <c r="I10" s="816"/>
      <c r="J10" s="817"/>
      <c r="K10" s="817"/>
      <c r="L10" s="817"/>
      <c r="M10" s="816"/>
      <c r="N10" s="817"/>
      <c r="O10" s="817"/>
      <c r="P10" s="817"/>
      <c r="Q10" s="818"/>
      <c r="R10" s="817"/>
      <c r="S10" s="817"/>
      <c r="T10" s="817"/>
      <c r="U10" s="817"/>
      <c r="V10" s="805"/>
      <c r="W10" s="806"/>
      <c r="X10" s="806"/>
      <c r="Y10" s="806"/>
      <c r="Z10" s="807"/>
      <c r="AA10" s="806"/>
      <c r="AB10" s="806"/>
      <c r="AC10" s="806"/>
      <c r="AD10" s="806"/>
      <c r="AE10" s="805"/>
      <c r="AF10" s="806"/>
      <c r="AG10" s="806"/>
      <c r="AH10" s="806"/>
      <c r="AI10" s="807"/>
    </row>
    <row r="11" spans="1:41" ht="15.95" customHeight="1" x14ac:dyDescent="0.15">
      <c r="A11" s="822"/>
      <c r="B11" s="823"/>
      <c r="C11" s="823"/>
      <c r="D11" s="824"/>
      <c r="E11" s="814"/>
      <c r="F11" s="815"/>
      <c r="G11" s="815"/>
      <c r="H11" s="828"/>
      <c r="I11" s="816"/>
      <c r="J11" s="817"/>
      <c r="K11" s="817"/>
      <c r="L11" s="817"/>
      <c r="M11" s="816"/>
      <c r="N11" s="817"/>
      <c r="O11" s="817"/>
      <c r="P11" s="817"/>
      <c r="Q11" s="818"/>
      <c r="R11" s="817"/>
      <c r="S11" s="817"/>
      <c r="T11" s="817"/>
      <c r="U11" s="817"/>
      <c r="V11" s="805"/>
      <c r="W11" s="806"/>
      <c r="X11" s="806"/>
      <c r="Y11" s="806"/>
      <c r="Z11" s="807"/>
      <c r="AA11" s="806"/>
      <c r="AB11" s="806"/>
      <c r="AC11" s="806"/>
      <c r="AD11" s="806"/>
      <c r="AE11" s="805"/>
      <c r="AF11" s="806"/>
      <c r="AG11" s="806"/>
      <c r="AH11" s="806"/>
      <c r="AI11" s="807"/>
    </row>
    <row r="12" spans="1:41" ht="15.95" customHeight="1" x14ac:dyDescent="0.15">
      <c r="A12" s="822"/>
      <c r="B12" s="823"/>
      <c r="C12" s="823"/>
      <c r="D12" s="824"/>
      <c r="E12" s="814"/>
      <c r="F12" s="815"/>
      <c r="G12" s="815"/>
      <c r="H12" s="828"/>
      <c r="I12" s="816"/>
      <c r="J12" s="817"/>
      <c r="K12" s="817"/>
      <c r="L12" s="817"/>
      <c r="M12" s="816"/>
      <c r="N12" s="817"/>
      <c r="O12" s="817"/>
      <c r="P12" s="817"/>
      <c r="Q12" s="818"/>
      <c r="R12" s="817"/>
      <c r="S12" s="817"/>
      <c r="T12" s="817"/>
      <c r="U12" s="817"/>
      <c r="V12" s="805"/>
      <c r="W12" s="806"/>
      <c r="X12" s="806"/>
      <c r="Y12" s="806"/>
      <c r="Z12" s="807"/>
      <c r="AA12" s="806"/>
      <c r="AB12" s="806"/>
      <c r="AC12" s="806"/>
      <c r="AD12" s="806"/>
      <c r="AE12" s="805"/>
      <c r="AF12" s="806"/>
      <c r="AG12" s="806"/>
      <c r="AH12" s="806"/>
      <c r="AI12" s="807"/>
    </row>
    <row r="13" spans="1:41" ht="15.95" customHeight="1" x14ac:dyDescent="0.15">
      <c r="A13" s="475"/>
      <c r="B13" s="762"/>
      <c r="C13" s="762"/>
      <c r="D13" s="763"/>
      <c r="E13" s="809"/>
      <c r="F13" s="810"/>
      <c r="G13" s="810"/>
      <c r="H13" s="829"/>
      <c r="I13" s="811"/>
      <c r="J13" s="812"/>
      <c r="K13" s="812"/>
      <c r="L13" s="812"/>
      <c r="M13" s="811"/>
      <c r="N13" s="812"/>
      <c r="O13" s="812"/>
      <c r="P13" s="812"/>
      <c r="Q13" s="813"/>
      <c r="R13" s="812"/>
      <c r="S13" s="812"/>
      <c r="T13" s="812"/>
      <c r="U13" s="812"/>
      <c r="V13" s="652"/>
      <c r="W13" s="653"/>
      <c r="X13" s="653"/>
      <c r="Y13" s="653"/>
      <c r="Z13" s="678"/>
      <c r="AA13" s="671" t="s">
        <v>18</v>
      </c>
      <c r="AB13" s="672"/>
      <c r="AC13" s="672"/>
      <c r="AD13" s="756"/>
      <c r="AE13" s="804">
        <f>SUM(M4:Q13)</f>
        <v>4061000</v>
      </c>
      <c r="AF13" s="802"/>
      <c r="AG13" s="802"/>
      <c r="AH13" s="802"/>
      <c r="AI13" s="803"/>
    </row>
    <row r="14" spans="1:41" ht="15.95" customHeight="1" x14ac:dyDescent="0.15">
      <c r="A14" s="481" t="s">
        <v>126</v>
      </c>
      <c r="B14" s="760"/>
      <c r="C14" s="760"/>
      <c r="D14" s="761"/>
      <c r="E14" s="481" t="s">
        <v>126</v>
      </c>
      <c r="F14" s="760"/>
      <c r="G14" s="760"/>
      <c r="H14" s="761"/>
      <c r="I14" s="825" t="s">
        <v>360</v>
      </c>
      <c r="J14" s="826"/>
      <c r="K14" s="826"/>
      <c r="L14" s="827"/>
      <c r="M14" s="697"/>
      <c r="N14" s="698"/>
      <c r="O14" s="698"/>
      <c r="P14" s="698"/>
      <c r="Q14" s="699"/>
      <c r="R14" s="651"/>
      <c r="S14" s="651"/>
      <c r="T14" s="651"/>
      <c r="U14" s="651"/>
      <c r="V14" s="650"/>
      <c r="W14" s="651"/>
      <c r="X14" s="651"/>
      <c r="Y14" s="651"/>
      <c r="Z14" s="660"/>
      <c r="AA14" s="651"/>
      <c r="AB14" s="651"/>
      <c r="AC14" s="651"/>
      <c r="AD14" s="651"/>
      <c r="AE14" s="650"/>
      <c r="AF14" s="651"/>
      <c r="AG14" s="651"/>
      <c r="AH14" s="651"/>
      <c r="AI14" s="660"/>
    </row>
    <row r="15" spans="1:41" ht="15.95" customHeight="1" x14ac:dyDescent="0.15">
      <c r="A15" s="822"/>
      <c r="B15" s="823"/>
      <c r="C15" s="823"/>
      <c r="D15" s="824"/>
      <c r="E15" s="822"/>
      <c r="F15" s="823"/>
      <c r="G15" s="823"/>
      <c r="H15" s="824"/>
      <c r="I15" s="814" t="s">
        <v>361</v>
      </c>
      <c r="J15" s="815"/>
      <c r="K15" s="815"/>
      <c r="L15" s="815"/>
      <c r="M15" s="816"/>
      <c r="N15" s="817"/>
      <c r="O15" s="817"/>
      <c r="P15" s="817"/>
      <c r="Q15" s="818"/>
      <c r="R15" s="806"/>
      <c r="S15" s="806"/>
      <c r="T15" s="806"/>
      <c r="U15" s="806"/>
      <c r="V15" s="805"/>
      <c r="W15" s="806"/>
      <c r="X15" s="806"/>
      <c r="Y15" s="806"/>
      <c r="Z15" s="807"/>
      <c r="AA15" s="806"/>
      <c r="AB15" s="806"/>
      <c r="AC15" s="806"/>
      <c r="AD15" s="806"/>
      <c r="AE15" s="805"/>
      <c r="AF15" s="806"/>
      <c r="AG15" s="806"/>
      <c r="AH15" s="806"/>
      <c r="AI15" s="807"/>
    </row>
    <row r="16" spans="1:41" ht="15.95" customHeight="1" x14ac:dyDescent="0.15">
      <c r="A16" s="822"/>
      <c r="B16" s="823"/>
      <c r="C16" s="823"/>
      <c r="D16" s="824"/>
      <c r="E16" s="822"/>
      <c r="F16" s="823"/>
      <c r="G16" s="823"/>
      <c r="H16" s="824"/>
      <c r="I16" s="814"/>
      <c r="J16" s="815"/>
      <c r="K16" s="815"/>
      <c r="L16" s="815"/>
      <c r="M16" s="816"/>
      <c r="N16" s="817"/>
      <c r="O16" s="817"/>
      <c r="P16" s="817"/>
      <c r="Q16" s="818"/>
      <c r="R16" s="806"/>
      <c r="S16" s="806"/>
      <c r="T16" s="806"/>
      <c r="U16" s="806"/>
      <c r="V16" s="805"/>
      <c r="W16" s="806"/>
      <c r="X16" s="806"/>
      <c r="Y16" s="806"/>
      <c r="Z16" s="807"/>
      <c r="AA16" s="806"/>
      <c r="AB16" s="806"/>
      <c r="AC16" s="806"/>
      <c r="AD16" s="806"/>
      <c r="AE16" s="805"/>
      <c r="AF16" s="806"/>
      <c r="AG16" s="806"/>
      <c r="AH16" s="806"/>
      <c r="AI16" s="807"/>
    </row>
    <row r="17" spans="1:35" ht="15.95" customHeight="1" x14ac:dyDescent="0.15">
      <c r="A17" s="822"/>
      <c r="B17" s="823"/>
      <c r="C17" s="823"/>
      <c r="D17" s="824"/>
      <c r="E17" s="822"/>
      <c r="F17" s="823"/>
      <c r="G17" s="823"/>
      <c r="H17" s="824"/>
      <c r="I17" s="814" t="s">
        <v>362</v>
      </c>
      <c r="J17" s="815"/>
      <c r="K17" s="815"/>
      <c r="L17" s="815"/>
      <c r="M17" s="819">
        <v>70710</v>
      </c>
      <c r="N17" s="820"/>
      <c r="O17" s="820"/>
      <c r="P17" s="820"/>
      <c r="Q17" s="821"/>
      <c r="R17" s="806"/>
      <c r="S17" s="806"/>
      <c r="T17" s="806"/>
      <c r="U17" s="806"/>
      <c r="V17" s="805"/>
      <c r="W17" s="806"/>
      <c r="X17" s="806"/>
      <c r="Y17" s="806"/>
      <c r="Z17" s="807"/>
      <c r="AA17" s="806"/>
      <c r="AB17" s="806"/>
      <c r="AC17" s="806"/>
      <c r="AD17" s="806"/>
      <c r="AE17" s="805"/>
      <c r="AF17" s="806"/>
      <c r="AG17" s="806"/>
      <c r="AH17" s="806"/>
      <c r="AI17" s="807"/>
    </row>
    <row r="18" spans="1:35" ht="15.95" customHeight="1" x14ac:dyDescent="0.15">
      <c r="A18" s="822"/>
      <c r="B18" s="823"/>
      <c r="C18" s="823"/>
      <c r="D18" s="824"/>
      <c r="E18" s="822"/>
      <c r="F18" s="823"/>
      <c r="G18" s="823"/>
      <c r="H18" s="824"/>
      <c r="I18" s="814" t="s">
        <v>363</v>
      </c>
      <c r="J18" s="815"/>
      <c r="K18" s="815"/>
      <c r="L18" s="815"/>
      <c r="M18" s="819">
        <v>62228</v>
      </c>
      <c r="N18" s="820"/>
      <c r="O18" s="820"/>
      <c r="P18" s="820"/>
      <c r="Q18" s="821"/>
      <c r="R18" s="806"/>
      <c r="S18" s="806"/>
      <c r="T18" s="806"/>
      <c r="U18" s="806"/>
      <c r="V18" s="805"/>
      <c r="W18" s="806"/>
      <c r="X18" s="806"/>
      <c r="Y18" s="806"/>
      <c r="Z18" s="807"/>
      <c r="AA18" s="806"/>
      <c r="AB18" s="806"/>
      <c r="AC18" s="806"/>
      <c r="AD18" s="806"/>
      <c r="AE18" s="805"/>
      <c r="AF18" s="806"/>
      <c r="AG18" s="806"/>
      <c r="AH18" s="806"/>
      <c r="AI18" s="807"/>
    </row>
    <row r="19" spans="1:35" ht="15.95" customHeight="1" x14ac:dyDescent="0.15">
      <c r="A19" s="822"/>
      <c r="B19" s="823"/>
      <c r="C19" s="823"/>
      <c r="D19" s="824"/>
      <c r="E19" s="822"/>
      <c r="F19" s="823"/>
      <c r="G19" s="823"/>
      <c r="H19" s="824"/>
      <c r="I19" s="814"/>
      <c r="J19" s="815"/>
      <c r="K19" s="815"/>
      <c r="L19" s="815"/>
      <c r="M19" s="816"/>
      <c r="N19" s="817"/>
      <c r="O19" s="817"/>
      <c r="P19" s="817"/>
      <c r="Q19" s="818"/>
      <c r="R19" s="806"/>
      <c r="S19" s="806"/>
      <c r="T19" s="806"/>
      <c r="U19" s="806"/>
      <c r="V19" s="805"/>
      <c r="W19" s="806"/>
      <c r="X19" s="806"/>
      <c r="Y19" s="806"/>
      <c r="Z19" s="807"/>
      <c r="AA19" s="806"/>
      <c r="AB19" s="806"/>
      <c r="AC19" s="806"/>
      <c r="AD19" s="806"/>
      <c r="AE19" s="805"/>
      <c r="AF19" s="806"/>
      <c r="AG19" s="806"/>
      <c r="AH19" s="806"/>
      <c r="AI19" s="807"/>
    </row>
    <row r="20" spans="1:35" ht="15.95" customHeight="1" x14ac:dyDescent="0.15">
      <c r="A20" s="822"/>
      <c r="B20" s="823"/>
      <c r="C20" s="823"/>
      <c r="D20" s="824"/>
      <c r="E20" s="822"/>
      <c r="F20" s="823"/>
      <c r="G20" s="823"/>
      <c r="H20" s="824"/>
      <c r="I20" s="814"/>
      <c r="J20" s="815"/>
      <c r="K20" s="815"/>
      <c r="L20" s="815"/>
      <c r="M20" s="816"/>
      <c r="N20" s="817"/>
      <c r="O20" s="817"/>
      <c r="P20" s="817"/>
      <c r="Q20" s="818"/>
      <c r="R20" s="806"/>
      <c r="S20" s="806"/>
      <c r="T20" s="806"/>
      <c r="U20" s="806"/>
      <c r="V20" s="805"/>
      <c r="W20" s="806"/>
      <c r="X20" s="806"/>
      <c r="Y20" s="806"/>
      <c r="Z20" s="807"/>
      <c r="AA20" s="806"/>
      <c r="AB20" s="806"/>
      <c r="AC20" s="806"/>
      <c r="AD20" s="806"/>
      <c r="AE20" s="805"/>
      <c r="AF20" s="806"/>
      <c r="AG20" s="806"/>
      <c r="AH20" s="806"/>
      <c r="AI20" s="807"/>
    </row>
    <row r="21" spans="1:35" ht="15.95" customHeight="1" x14ac:dyDescent="0.15">
      <c r="A21" s="822"/>
      <c r="B21" s="823"/>
      <c r="C21" s="823"/>
      <c r="D21" s="824"/>
      <c r="E21" s="822"/>
      <c r="F21" s="823"/>
      <c r="G21" s="823"/>
      <c r="H21" s="824"/>
      <c r="I21" s="814"/>
      <c r="J21" s="815"/>
      <c r="K21" s="815"/>
      <c r="L21" s="815"/>
      <c r="M21" s="816"/>
      <c r="N21" s="817"/>
      <c r="O21" s="817"/>
      <c r="P21" s="817"/>
      <c r="Q21" s="818"/>
      <c r="R21" s="806"/>
      <c r="S21" s="806"/>
      <c r="T21" s="806"/>
      <c r="U21" s="806"/>
      <c r="V21" s="805"/>
      <c r="W21" s="806"/>
      <c r="X21" s="806"/>
      <c r="Y21" s="806"/>
      <c r="Z21" s="807"/>
      <c r="AA21" s="806"/>
      <c r="AB21" s="806"/>
      <c r="AC21" s="806"/>
      <c r="AD21" s="806"/>
      <c r="AE21" s="805"/>
      <c r="AF21" s="806"/>
      <c r="AG21" s="806"/>
      <c r="AH21" s="806"/>
      <c r="AI21" s="807"/>
    </row>
    <row r="22" spans="1:35" ht="15.95" customHeight="1" x14ac:dyDescent="0.15">
      <c r="A22" s="822"/>
      <c r="B22" s="823"/>
      <c r="C22" s="823"/>
      <c r="D22" s="824"/>
      <c r="E22" s="822"/>
      <c r="F22" s="823"/>
      <c r="G22" s="823"/>
      <c r="H22" s="824"/>
      <c r="I22" s="814"/>
      <c r="J22" s="815"/>
      <c r="K22" s="815"/>
      <c r="L22" s="815"/>
      <c r="M22" s="816"/>
      <c r="N22" s="817"/>
      <c r="O22" s="817"/>
      <c r="P22" s="817"/>
      <c r="Q22" s="818"/>
      <c r="R22" s="806"/>
      <c r="S22" s="806"/>
      <c r="T22" s="806"/>
      <c r="U22" s="806"/>
      <c r="V22" s="805"/>
      <c r="W22" s="806"/>
      <c r="X22" s="806"/>
      <c r="Y22" s="806"/>
      <c r="Z22" s="807"/>
      <c r="AA22" s="806"/>
      <c r="AB22" s="806"/>
      <c r="AC22" s="806"/>
      <c r="AD22" s="806"/>
      <c r="AE22" s="805"/>
      <c r="AF22" s="806"/>
      <c r="AG22" s="806"/>
      <c r="AH22" s="806"/>
      <c r="AI22" s="807"/>
    </row>
    <row r="23" spans="1:35" ht="15.95" customHeight="1" x14ac:dyDescent="0.15">
      <c r="A23" s="475"/>
      <c r="B23" s="762"/>
      <c r="C23" s="762"/>
      <c r="D23" s="763"/>
      <c r="E23" s="475"/>
      <c r="F23" s="762"/>
      <c r="G23" s="762"/>
      <c r="H23" s="763"/>
      <c r="I23" s="809"/>
      <c r="J23" s="810"/>
      <c r="K23" s="810"/>
      <c r="L23" s="810"/>
      <c r="M23" s="811"/>
      <c r="N23" s="812"/>
      <c r="O23" s="812"/>
      <c r="P23" s="812"/>
      <c r="Q23" s="813"/>
      <c r="R23" s="653"/>
      <c r="S23" s="653"/>
      <c r="T23" s="653"/>
      <c r="U23" s="653"/>
      <c r="V23" s="652"/>
      <c r="W23" s="653"/>
      <c r="X23" s="653"/>
      <c r="Y23" s="653"/>
      <c r="Z23" s="678"/>
      <c r="AA23" s="671" t="s">
        <v>18</v>
      </c>
      <c r="AB23" s="672"/>
      <c r="AC23" s="672"/>
      <c r="AD23" s="756"/>
      <c r="AE23" s="804">
        <f>SUM(M14:Q23)</f>
        <v>132938</v>
      </c>
      <c r="AF23" s="802"/>
      <c r="AG23" s="802"/>
      <c r="AH23" s="802"/>
      <c r="AI23" s="803"/>
    </row>
    <row r="24" spans="1:35" ht="15.95" customHeight="1" x14ac:dyDescent="0.15">
      <c r="A24" s="808"/>
      <c r="B24" s="808"/>
      <c r="C24" s="808"/>
      <c r="D24" s="808"/>
      <c r="E24" s="808"/>
      <c r="F24" s="808"/>
      <c r="G24" s="808"/>
      <c r="H24" s="808"/>
      <c r="I24" s="650"/>
      <c r="J24" s="651"/>
      <c r="K24" s="651"/>
      <c r="L24" s="651"/>
      <c r="M24" s="650"/>
      <c r="N24" s="651"/>
      <c r="O24" s="651"/>
      <c r="P24" s="651"/>
      <c r="Q24" s="660"/>
      <c r="R24" s="651"/>
      <c r="S24" s="651"/>
      <c r="T24" s="651"/>
      <c r="U24" s="651"/>
      <c r="V24" s="650"/>
      <c r="W24" s="651"/>
      <c r="X24" s="651"/>
      <c r="Y24" s="651"/>
      <c r="Z24" s="660"/>
      <c r="AA24" s="651"/>
      <c r="AB24" s="651"/>
      <c r="AC24" s="651"/>
      <c r="AD24" s="651"/>
      <c r="AE24" s="650"/>
      <c r="AF24" s="651"/>
      <c r="AG24" s="651"/>
      <c r="AH24" s="651"/>
      <c r="AI24" s="660"/>
    </row>
    <row r="25" spans="1:35" ht="15.95" customHeight="1" x14ac:dyDescent="0.15">
      <c r="A25" s="808"/>
      <c r="B25" s="808"/>
      <c r="C25" s="808"/>
      <c r="D25" s="808"/>
      <c r="E25" s="808"/>
      <c r="F25" s="808"/>
      <c r="G25" s="808"/>
      <c r="H25" s="808"/>
      <c r="I25" s="805"/>
      <c r="J25" s="806"/>
      <c r="K25" s="806"/>
      <c r="L25" s="806"/>
      <c r="M25" s="805"/>
      <c r="N25" s="806"/>
      <c r="O25" s="806"/>
      <c r="P25" s="806"/>
      <c r="Q25" s="807"/>
      <c r="R25" s="806"/>
      <c r="S25" s="806"/>
      <c r="T25" s="806"/>
      <c r="U25" s="806"/>
      <c r="V25" s="805"/>
      <c r="W25" s="806"/>
      <c r="X25" s="806"/>
      <c r="Y25" s="806"/>
      <c r="Z25" s="807"/>
      <c r="AA25" s="806"/>
      <c r="AB25" s="806"/>
      <c r="AC25" s="806"/>
      <c r="AD25" s="806"/>
      <c r="AE25" s="805"/>
      <c r="AF25" s="806"/>
      <c r="AG25" s="806"/>
      <c r="AH25" s="806"/>
      <c r="AI25" s="807"/>
    </row>
    <row r="26" spans="1:35" ht="15.95" customHeight="1" x14ac:dyDescent="0.15">
      <c r="A26" s="808"/>
      <c r="B26" s="808"/>
      <c r="C26" s="808"/>
      <c r="D26" s="808"/>
      <c r="E26" s="808"/>
      <c r="F26" s="808"/>
      <c r="G26" s="808"/>
      <c r="H26" s="808"/>
      <c r="I26" s="805"/>
      <c r="J26" s="806"/>
      <c r="K26" s="806"/>
      <c r="L26" s="806"/>
      <c r="M26" s="805"/>
      <c r="N26" s="806"/>
      <c r="O26" s="806"/>
      <c r="P26" s="806"/>
      <c r="Q26" s="807"/>
      <c r="R26" s="806"/>
      <c r="S26" s="806"/>
      <c r="T26" s="806"/>
      <c r="U26" s="806"/>
      <c r="V26" s="805"/>
      <c r="W26" s="806"/>
      <c r="X26" s="806"/>
      <c r="Y26" s="806"/>
      <c r="Z26" s="807"/>
      <c r="AA26" s="806"/>
      <c r="AB26" s="806"/>
      <c r="AC26" s="806"/>
      <c r="AD26" s="806"/>
      <c r="AE26" s="805"/>
      <c r="AF26" s="806"/>
      <c r="AG26" s="806"/>
      <c r="AH26" s="806"/>
      <c r="AI26" s="807"/>
    </row>
    <row r="27" spans="1:35" ht="15.95" customHeight="1" x14ac:dyDescent="0.15">
      <c r="A27" s="808"/>
      <c r="B27" s="808"/>
      <c r="C27" s="808"/>
      <c r="D27" s="808"/>
      <c r="E27" s="808"/>
      <c r="F27" s="808"/>
      <c r="G27" s="808"/>
      <c r="H27" s="808"/>
      <c r="I27" s="805"/>
      <c r="J27" s="806"/>
      <c r="K27" s="806"/>
      <c r="L27" s="806"/>
      <c r="M27" s="805"/>
      <c r="N27" s="806"/>
      <c r="O27" s="806"/>
      <c r="P27" s="806"/>
      <c r="Q27" s="807"/>
      <c r="R27" s="806"/>
      <c r="S27" s="806"/>
      <c r="T27" s="806"/>
      <c r="U27" s="806"/>
      <c r="V27" s="805"/>
      <c r="W27" s="806"/>
      <c r="X27" s="806"/>
      <c r="Y27" s="806"/>
      <c r="Z27" s="807"/>
      <c r="AA27" s="806"/>
      <c r="AB27" s="806"/>
      <c r="AC27" s="806"/>
      <c r="AD27" s="806"/>
      <c r="AE27" s="805"/>
      <c r="AF27" s="806"/>
      <c r="AG27" s="806"/>
      <c r="AH27" s="806"/>
      <c r="AI27" s="807"/>
    </row>
    <row r="28" spans="1:35" ht="15.95" customHeight="1" x14ac:dyDescent="0.15">
      <c r="A28" s="808"/>
      <c r="B28" s="808"/>
      <c r="C28" s="808"/>
      <c r="D28" s="808"/>
      <c r="E28" s="808"/>
      <c r="F28" s="808"/>
      <c r="G28" s="808"/>
      <c r="H28" s="808"/>
      <c r="I28" s="805"/>
      <c r="J28" s="806"/>
      <c r="K28" s="806"/>
      <c r="L28" s="806"/>
      <c r="M28" s="805"/>
      <c r="N28" s="806"/>
      <c r="O28" s="806"/>
      <c r="P28" s="806"/>
      <c r="Q28" s="807"/>
      <c r="R28" s="806"/>
      <c r="S28" s="806"/>
      <c r="T28" s="806"/>
      <c r="U28" s="806"/>
      <c r="V28" s="805"/>
      <c r="W28" s="806"/>
      <c r="X28" s="806"/>
      <c r="Y28" s="806"/>
      <c r="Z28" s="807"/>
      <c r="AA28" s="806"/>
      <c r="AB28" s="806"/>
      <c r="AC28" s="806"/>
      <c r="AD28" s="806"/>
      <c r="AE28" s="805"/>
      <c r="AF28" s="806"/>
      <c r="AG28" s="806"/>
      <c r="AH28" s="806"/>
      <c r="AI28" s="807"/>
    </row>
    <row r="29" spans="1:35" ht="15.95" customHeight="1" x14ac:dyDescent="0.15">
      <c r="A29" s="808"/>
      <c r="B29" s="808"/>
      <c r="C29" s="808"/>
      <c r="D29" s="808"/>
      <c r="E29" s="808"/>
      <c r="F29" s="808"/>
      <c r="G29" s="808"/>
      <c r="H29" s="808"/>
      <c r="I29" s="805"/>
      <c r="J29" s="806"/>
      <c r="K29" s="806"/>
      <c r="L29" s="806"/>
      <c r="M29" s="805"/>
      <c r="N29" s="806"/>
      <c r="O29" s="806"/>
      <c r="P29" s="806"/>
      <c r="Q29" s="807"/>
      <c r="R29" s="806"/>
      <c r="S29" s="806"/>
      <c r="T29" s="806"/>
      <c r="U29" s="806"/>
      <c r="V29" s="805"/>
      <c r="W29" s="806"/>
      <c r="X29" s="806"/>
      <c r="Y29" s="806"/>
      <c r="Z29" s="807"/>
      <c r="AA29" s="806"/>
      <c r="AB29" s="806"/>
      <c r="AC29" s="806"/>
      <c r="AD29" s="806"/>
      <c r="AE29" s="805"/>
      <c r="AF29" s="806"/>
      <c r="AG29" s="806"/>
      <c r="AH29" s="806"/>
      <c r="AI29" s="807"/>
    </row>
    <row r="30" spans="1:35" ht="15.95" customHeight="1" x14ac:dyDescent="0.15">
      <c r="A30" s="808"/>
      <c r="B30" s="808"/>
      <c r="C30" s="808"/>
      <c r="D30" s="808"/>
      <c r="E30" s="808"/>
      <c r="F30" s="808"/>
      <c r="G30" s="808"/>
      <c r="H30" s="808"/>
      <c r="I30" s="805"/>
      <c r="J30" s="806"/>
      <c r="K30" s="806"/>
      <c r="L30" s="806"/>
      <c r="M30" s="805"/>
      <c r="N30" s="806"/>
      <c r="O30" s="806"/>
      <c r="P30" s="806"/>
      <c r="Q30" s="807"/>
      <c r="R30" s="806"/>
      <c r="S30" s="806"/>
      <c r="T30" s="806"/>
      <c r="U30" s="806"/>
      <c r="V30" s="805"/>
      <c r="W30" s="806"/>
      <c r="X30" s="806"/>
      <c r="Y30" s="806"/>
      <c r="Z30" s="807"/>
      <c r="AA30" s="806"/>
      <c r="AB30" s="806"/>
      <c r="AC30" s="806"/>
      <c r="AD30" s="806"/>
      <c r="AE30" s="805"/>
      <c r="AF30" s="806"/>
      <c r="AG30" s="806"/>
      <c r="AH30" s="806"/>
      <c r="AI30" s="807"/>
    </row>
    <row r="31" spans="1:35" ht="15.95" customHeight="1" x14ac:dyDescent="0.15">
      <c r="A31" s="808"/>
      <c r="B31" s="808"/>
      <c r="C31" s="808"/>
      <c r="D31" s="808"/>
      <c r="E31" s="808"/>
      <c r="F31" s="808"/>
      <c r="G31" s="808"/>
      <c r="H31" s="808"/>
      <c r="I31" s="805"/>
      <c r="J31" s="806"/>
      <c r="K31" s="806"/>
      <c r="L31" s="806"/>
      <c r="M31" s="805"/>
      <c r="N31" s="806"/>
      <c r="O31" s="806"/>
      <c r="P31" s="806"/>
      <c r="Q31" s="807"/>
      <c r="R31" s="806"/>
      <c r="S31" s="806"/>
      <c r="T31" s="806"/>
      <c r="U31" s="806"/>
      <c r="V31" s="805"/>
      <c r="W31" s="806"/>
      <c r="X31" s="806"/>
      <c r="Y31" s="806"/>
      <c r="Z31" s="807"/>
      <c r="AA31" s="806"/>
      <c r="AB31" s="806"/>
      <c r="AC31" s="806"/>
      <c r="AD31" s="806"/>
      <c r="AE31" s="805"/>
      <c r="AF31" s="806"/>
      <c r="AG31" s="806"/>
      <c r="AH31" s="806"/>
      <c r="AI31" s="807"/>
    </row>
    <row r="32" spans="1:35" ht="15.95" customHeight="1" x14ac:dyDescent="0.15">
      <c r="A32" s="808"/>
      <c r="B32" s="808"/>
      <c r="C32" s="808"/>
      <c r="D32" s="808"/>
      <c r="E32" s="808"/>
      <c r="F32" s="808"/>
      <c r="G32" s="808"/>
      <c r="H32" s="808"/>
      <c r="I32" s="805"/>
      <c r="J32" s="806"/>
      <c r="K32" s="806"/>
      <c r="L32" s="806"/>
      <c r="M32" s="805"/>
      <c r="N32" s="806"/>
      <c r="O32" s="806"/>
      <c r="P32" s="806"/>
      <c r="Q32" s="807"/>
      <c r="R32" s="806"/>
      <c r="S32" s="806"/>
      <c r="T32" s="806"/>
      <c r="U32" s="806"/>
      <c r="V32" s="805"/>
      <c r="W32" s="806"/>
      <c r="X32" s="806"/>
      <c r="Y32" s="806"/>
      <c r="Z32" s="807"/>
      <c r="AA32" s="806"/>
      <c r="AB32" s="806"/>
      <c r="AC32" s="806"/>
      <c r="AD32" s="806"/>
      <c r="AE32" s="805"/>
      <c r="AF32" s="806"/>
      <c r="AG32" s="806"/>
      <c r="AH32" s="806"/>
      <c r="AI32" s="807"/>
    </row>
    <row r="33" spans="1:35" ht="15.95" customHeight="1" x14ac:dyDescent="0.15">
      <c r="A33" s="808"/>
      <c r="B33" s="808"/>
      <c r="C33" s="808"/>
      <c r="D33" s="808"/>
      <c r="E33" s="808"/>
      <c r="F33" s="808"/>
      <c r="G33" s="808"/>
      <c r="H33" s="808"/>
      <c r="I33" s="652"/>
      <c r="J33" s="653"/>
      <c r="K33" s="653"/>
      <c r="L33" s="653"/>
      <c r="M33" s="652"/>
      <c r="N33" s="653"/>
      <c r="O33" s="653"/>
      <c r="P33" s="653"/>
      <c r="Q33" s="678"/>
      <c r="R33" s="653"/>
      <c r="S33" s="653"/>
      <c r="T33" s="653"/>
      <c r="U33" s="653"/>
      <c r="V33" s="652"/>
      <c r="W33" s="653"/>
      <c r="X33" s="653"/>
      <c r="Y33" s="653"/>
      <c r="Z33" s="678"/>
      <c r="AA33" s="671" t="s">
        <v>18</v>
      </c>
      <c r="AB33" s="672"/>
      <c r="AC33" s="672"/>
      <c r="AD33" s="756"/>
      <c r="AE33" s="835"/>
      <c r="AF33" s="836"/>
      <c r="AG33" s="836"/>
      <c r="AH33" s="836"/>
      <c r="AI33" s="837"/>
    </row>
    <row r="34" spans="1:35" ht="15.95" customHeight="1" x14ac:dyDescent="0.15">
      <c r="A34" s="808"/>
      <c r="B34" s="808"/>
      <c r="C34" s="808"/>
      <c r="D34" s="808"/>
      <c r="E34" s="808"/>
      <c r="F34" s="808"/>
      <c r="G34" s="808"/>
      <c r="H34" s="808"/>
      <c r="I34" s="650"/>
      <c r="J34" s="651"/>
      <c r="K34" s="651"/>
      <c r="L34" s="651"/>
      <c r="M34" s="650"/>
      <c r="N34" s="651"/>
      <c r="O34" s="651"/>
      <c r="P34" s="651"/>
      <c r="Q34" s="660"/>
      <c r="R34" s="651"/>
      <c r="S34" s="651"/>
      <c r="T34" s="651"/>
      <c r="U34" s="651"/>
      <c r="V34" s="650"/>
      <c r="W34" s="651"/>
      <c r="X34" s="651"/>
      <c r="Y34" s="651"/>
      <c r="Z34" s="660"/>
      <c r="AA34" s="651"/>
      <c r="AB34" s="651"/>
      <c r="AC34" s="651"/>
      <c r="AD34" s="651"/>
      <c r="AE34" s="650"/>
      <c r="AF34" s="651"/>
      <c r="AG34" s="651"/>
      <c r="AH34" s="651"/>
      <c r="AI34" s="660"/>
    </row>
    <row r="35" spans="1:35" ht="15.95" customHeight="1" x14ac:dyDescent="0.15">
      <c r="A35" s="808"/>
      <c r="B35" s="808"/>
      <c r="C35" s="808"/>
      <c r="D35" s="808"/>
      <c r="E35" s="808"/>
      <c r="F35" s="808"/>
      <c r="G35" s="808"/>
      <c r="H35" s="808"/>
      <c r="I35" s="805"/>
      <c r="J35" s="806"/>
      <c r="K35" s="806"/>
      <c r="L35" s="806"/>
      <c r="M35" s="805"/>
      <c r="N35" s="806"/>
      <c r="O35" s="806"/>
      <c r="P35" s="806"/>
      <c r="Q35" s="807"/>
      <c r="R35" s="806"/>
      <c r="S35" s="806"/>
      <c r="T35" s="806"/>
      <c r="U35" s="806"/>
      <c r="V35" s="805"/>
      <c r="W35" s="806"/>
      <c r="X35" s="806"/>
      <c r="Y35" s="806"/>
      <c r="Z35" s="807"/>
      <c r="AA35" s="806"/>
      <c r="AB35" s="806"/>
      <c r="AC35" s="806"/>
      <c r="AD35" s="806"/>
      <c r="AE35" s="805"/>
      <c r="AF35" s="806"/>
      <c r="AG35" s="806"/>
      <c r="AH35" s="806"/>
      <c r="AI35" s="807"/>
    </row>
    <row r="36" spans="1:35" ht="15.95" customHeight="1" x14ac:dyDescent="0.15">
      <c r="A36" s="808"/>
      <c r="B36" s="808"/>
      <c r="C36" s="808"/>
      <c r="D36" s="808"/>
      <c r="E36" s="808"/>
      <c r="F36" s="808"/>
      <c r="G36" s="808"/>
      <c r="H36" s="808"/>
      <c r="I36" s="805"/>
      <c r="J36" s="806"/>
      <c r="K36" s="806"/>
      <c r="L36" s="806"/>
      <c r="M36" s="805"/>
      <c r="N36" s="806"/>
      <c r="O36" s="806"/>
      <c r="P36" s="806"/>
      <c r="Q36" s="807"/>
      <c r="R36" s="806"/>
      <c r="S36" s="806"/>
      <c r="T36" s="806"/>
      <c r="U36" s="806"/>
      <c r="V36" s="805"/>
      <c r="W36" s="806"/>
      <c r="X36" s="806"/>
      <c r="Y36" s="806"/>
      <c r="Z36" s="807"/>
      <c r="AA36" s="806"/>
      <c r="AB36" s="806"/>
      <c r="AC36" s="806"/>
      <c r="AD36" s="806"/>
      <c r="AE36" s="805"/>
      <c r="AF36" s="806"/>
      <c r="AG36" s="806"/>
      <c r="AH36" s="806"/>
      <c r="AI36" s="807"/>
    </row>
    <row r="37" spans="1:35" ht="15.95" customHeight="1" x14ac:dyDescent="0.15">
      <c r="A37" s="808"/>
      <c r="B37" s="808"/>
      <c r="C37" s="808"/>
      <c r="D37" s="808"/>
      <c r="E37" s="808"/>
      <c r="F37" s="808"/>
      <c r="G37" s="808"/>
      <c r="H37" s="808"/>
      <c r="I37" s="805"/>
      <c r="J37" s="806"/>
      <c r="K37" s="806"/>
      <c r="L37" s="806"/>
      <c r="M37" s="805"/>
      <c r="N37" s="806"/>
      <c r="O37" s="806"/>
      <c r="P37" s="806"/>
      <c r="Q37" s="807"/>
      <c r="R37" s="806"/>
      <c r="S37" s="806"/>
      <c r="T37" s="806"/>
      <c r="U37" s="806"/>
      <c r="V37" s="805"/>
      <c r="W37" s="806"/>
      <c r="X37" s="806"/>
      <c r="Y37" s="806"/>
      <c r="Z37" s="807"/>
      <c r="AA37" s="806"/>
      <c r="AB37" s="806"/>
      <c r="AC37" s="806"/>
      <c r="AD37" s="806"/>
      <c r="AE37" s="805"/>
      <c r="AF37" s="806"/>
      <c r="AG37" s="806"/>
      <c r="AH37" s="806"/>
      <c r="AI37" s="807"/>
    </row>
    <row r="38" spans="1:35" ht="15.95" customHeight="1" x14ac:dyDescent="0.15">
      <c r="A38" s="808"/>
      <c r="B38" s="808"/>
      <c r="C38" s="808"/>
      <c r="D38" s="808"/>
      <c r="E38" s="808"/>
      <c r="F38" s="808"/>
      <c r="G38" s="808"/>
      <c r="H38" s="808"/>
      <c r="I38" s="805"/>
      <c r="J38" s="806"/>
      <c r="K38" s="806"/>
      <c r="L38" s="806"/>
      <c r="M38" s="805"/>
      <c r="N38" s="806"/>
      <c r="O38" s="806"/>
      <c r="P38" s="806"/>
      <c r="Q38" s="807"/>
      <c r="R38" s="806"/>
      <c r="S38" s="806"/>
      <c r="T38" s="806"/>
      <c r="U38" s="806"/>
      <c r="V38" s="805"/>
      <c r="W38" s="806"/>
      <c r="X38" s="806"/>
      <c r="Y38" s="806"/>
      <c r="Z38" s="807"/>
      <c r="AA38" s="806"/>
      <c r="AB38" s="806"/>
      <c r="AC38" s="806"/>
      <c r="AD38" s="806"/>
      <c r="AE38" s="805"/>
      <c r="AF38" s="806"/>
      <c r="AG38" s="806"/>
      <c r="AH38" s="806"/>
      <c r="AI38" s="807"/>
    </row>
    <row r="39" spans="1:35" ht="15.95" customHeight="1" x14ac:dyDescent="0.15">
      <c r="A39" s="808"/>
      <c r="B39" s="808"/>
      <c r="C39" s="808"/>
      <c r="D39" s="808"/>
      <c r="E39" s="808"/>
      <c r="F39" s="808"/>
      <c r="G39" s="808"/>
      <c r="H39" s="808"/>
      <c r="I39" s="805"/>
      <c r="J39" s="806"/>
      <c r="K39" s="806"/>
      <c r="L39" s="806"/>
      <c r="M39" s="805"/>
      <c r="N39" s="806"/>
      <c r="O39" s="806"/>
      <c r="P39" s="806"/>
      <c r="Q39" s="807"/>
      <c r="R39" s="806"/>
      <c r="S39" s="806"/>
      <c r="T39" s="806"/>
      <c r="U39" s="806"/>
      <c r="V39" s="805"/>
      <c r="W39" s="806"/>
      <c r="X39" s="806"/>
      <c r="Y39" s="806"/>
      <c r="Z39" s="807"/>
      <c r="AA39" s="806"/>
      <c r="AB39" s="806"/>
      <c r="AC39" s="806"/>
      <c r="AD39" s="806"/>
      <c r="AE39" s="805"/>
      <c r="AF39" s="806"/>
      <c r="AG39" s="806"/>
      <c r="AH39" s="806"/>
      <c r="AI39" s="807"/>
    </row>
    <row r="40" spans="1:35" ht="15.95" customHeight="1" x14ac:dyDescent="0.15">
      <c r="A40" s="808"/>
      <c r="B40" s="808"/>
      <c r="C40" s="808"/>
      <c r="D40" s="808"/>
      <c r="E40" s="808"/>
      <c r="F40" s="808"/>
      <c r="G40" s="808"/>
      <c r="H40" s="808"/>
      <c r="I40" s="805"/>
      <c r="J40" s="806"/>
      <c r="K40" s="806"/>
      <c r="L40" s="806"/>
      <c r="M40" s="805"/>
      <c r="N40" s="806"/>
      <c r="O40" s="806"/>
      <c r="P40" s="806"/>
      <c r="Q40" s="807"/>
      <c r="R40" s="806"/>
      <c r="S40" s="806"/>
      <c r="T40" s="806"/>
      <c r="U40" s="806"/>
      <c r="V40" s="805"/>
      <c r="W40" s="806"/>
      <c r="X40" s="806"/>
      <c r="Y40" s="806"/>
      <c r="Z40" s="807"/>
      <c r="AA40" s="806"/>
      <c r="AB40" s="806"/>
      <c r="AC40" s="806"/>
      <c r="AD40" s="806"/>
      <c r="AE40" s="805"/>
      <c r="AF40" s="806"/>
      <c r="AG40" s="806"/>
      <c r="AH40" s="806"/>
      <c r="AI40" s="807"/>
    </row>
    <row r="41" spans="1:35" ht="15.95" customHeight="1" x14ac:dyDescent="0.15">
      <c r="A41" s="808"/>
      <c r="B41" s="808"/>
      <c r="C41" s="808"/>
      <c r="D41" s="808"/>
      <c r="E41" s="808"/>
      <c r="F41" s="808"/>
      <c r="G41" s="808"/>
      <c r="H41" s="808"/>
      <c r="I41" s="805"/>
      <c r="J41" s="806"/>
      <c r="K41" s="806"/>
      <c r="L41" s="806"/>
      <c r="M41" s="805"/>
      <c r="N41" s="806"/>
      <c r="O41" s="806"/>
      <c r="P41" s="806"/>
      <c r="Q41" s="807"/>
      <c r="R41" s="806"/>
      <c r="S41" s="806"/>
      <c r="T41" s="806"/>
      <c r="U41" s="806"/>
      <c r="V41" s="805"/>
      <c r="W41" s="806"/>
      <c r="X41" s="806"/>
      <c r="Y41" s="806"/>
      <c r="Z41" s="807"/>
      <c r="AA41" s="806"/>
      <c r="AB41" s="806"/>
      <c r="AC41" s="806"/>
      <c r="AD41" s="806"/>
      <c r="AE41" s="805"/>
      <c r="AF41" s="806"/>
      <c r="AG41" s="806"/>
      <c r="AH41" s="806"/>
      <c r="AI41" s="807"/>
    </row>
    <row r="42" spans="1:35" ht="15.95" customHeight="1" x14ac:dyDescent="0.15">
      <c r="A42" s="808"/>
      <c r="B42" s="808"/>
      <c r="C42" s="808"/>
      <c r="D42" s="808"/>
      <c r="E42" s="808"/>
      <c r="F42" s="808"/>
      <c r="G42" s="808"/>
      <c r="H42" s="808"/>
      <c r="I42" s="805"/>
      <c r="J42" s="806"/>
      <c r="K42" s="806"/>
      <c r="L42" s="806"/>
      <c r="M42" s="805"/>
      <c r="N42" s="806"/>
      <c r="O42" s="806"/>
      <c r="P42" s="806"/>
      <c r="Q42" s="807"/>
      <c r="R42" s="806"/>
      <c r="S42" s="806"/>
      <c r="T42" s="806"/>
      <c r="U42" s="806"/>
      <c r="V42" s="805"/>
      <c r="W42" s="806"/>
      <c r="X42" s="806"/>
      <c r="Y42" s="806"/>
      <c r="Z42" s="807"/>
      <c r="AA42" s="806"/>
      <c r="AB42" s="806"/>
      <c r="AC42" s="806"/>
      <c r="AD42" s="806"/>
      <c r="AE42" s="805"/>
      <c r="AF42" s="806"/>
      <c r="AG42" s="806"/>
      <c r="AH42" s="806"/>
      <c r="AI42" s="807"/>
    </row>
    <row r="43" spans="1:35" ht="15.95" customHeight="1" x14ac:dyDescent="0.15">
      <c r="A43" s="808"/>
      <c r="B43" s="808"/>
      <c r="C43" s="808"/>
      <c r="D43" s="808"/>
      <c r="E43" s="808"/>
      <c r="F43" s="808"/>
      <c r="G43" s="808"/>
      <c r="H43" s="808"/>
      <c r="I43" s="652"/>
      <c r="J43" s="653"/>
      <c r="K43" s="653"/>
      <c r="L43" s="653"/>
      <c r="M43" s="652"/>
      <c r="N43" s="653"/>
      <c r="O43" s="653"/>
      <c r="P43" s="653"/>
      <c r="Q43" s="678"/>
      <c r="R43" s="653"/>
      <c r="S43" s="653"/>
      <c r="T43" s="653"/>
      <c r="U43" s="653"/>
      <c r="V43" s="652"/>
      <c r="W43" s="653"/>
      <c r="X43" s="653"/>
      <c r="Y43" s="653"/>
      <c r="Z43" s="678"/>
      <c r="AA43" s="671" t="s">
        <v>18</v>
      </c>
      <c r="AB43" s="672"/>
      <c r="AC43" s="672"/>
      <c r="AD43" s="756"/>
      <c r="AE43" s="835"/>
      <c r="AF43" s="836"/>
      <c r="AG43" s="836"/>
      <c r="AH43" s="836"/>
      <c r="AI43" s="837"/>
    </row>
    <row r="44" spans="1:35" ht="15.95" customHeight="1" x14ac:dyDescent="0.15">
      <c r="A44" s="808"/>
      <c r="B44" s="808"/>
      <c r="C44" s="808"/>
      <c r="D44" s="808"/>
      <c r="E44" s="808"/>
      <c r="F44" s="808"/>
      <c r="G44" s="808"/>
      <c r="H44" s="808"/>
      <c r="I44" s="650"/>
      <c r="J44" s="651"/>
      <c r="K44" s="651"/>
      <c r="L44" s="651"/>
      <c r="M44" s="650"/>
      <c r="N44" s="651"/>
      <c r="O44" s="651"/>
      <c r="P44" s="651"/>
      <c r="Q44" s="660"/>
      <c r="R44" s="651"/>
      <c r="S44" s="651"/>
      <c r="T44" s="651"/>
      <c r="U44" s="651"/>
      <c r="V44" s="650"/>
      <c r="W44" s="651"/>
      <c r="X44" s="651"/>
      <c r="Y44" s="651"/>
      <c r="Z44" s="660"/>
      <c r="AA44" s="651"/>
      <c r="AB44" s="651"/>
      <c r="AC44" s="651"/>
      <c r="AD44" s="651"/>
      <c r="AE44" s="650"/>
      <c r="AF44" s="651"/>
      <c r="AG44" s="651"/>
      <c r="AH44" s="651"/>
      <c r="AI44" s="660"/>
    </row>
    <row r="45" spans="1:35" ht="15.95" customHeight="1" x14ac:dyDescent="0.15">
      <c r="A45" s="808"/>
      <c r="B45" s="808"/>
      <c r="C45" s="808"/>
      <c r="D45" s="808"/>
      <c r="E45" s="808"/>
      <c r="F45" s="808"/>
      <c r="G45" s="808"/>
      <c r="H45" s="808"/>
      <c r="I45" s="805"/>
      <c r="J45" s="806"/>
      <c r="K45" s="806"/>
      <c r="L45" s="806"/>
      <c r="M45" s="805"/>
      <c r="N45" s="806"/>
      <c r="O45" s="806"/>
      <c r="P45" s="806"/>
      <c r="Q45" s="807"/>
      <c r="R45" s="806"/>
      <c r="S45" s="806"/>
      <c r="T45" s="806"/>
      <c r="U45" s="806"/>
      <c r="V45" s="805"/>
      <c r="W45" s="806"/>
      <c r="X45" s="806"/>
      <c r="Y45" s="806"/>
      <c r="Z45" s="807"/>
      <c r="AA45" s="806"/>
      <c r="AB45" s="806"/>
      <c r="AC45" s="806"/>
      <c r="AD45" s="806"/>
      <c r="AE45" s="805"/>
      <c r="AF45" s="806"/>
      <c r="AG45" s="806"/>
      <c r="AH45" s="806"/>
      <c r="AI45" s="807"/>
    </row>
    <row r="46" spans="1:35" ht="15.95" customHeight="1" x14ac:dyDescent="0.15">
      <c r="A46" s="808"/>
      <c r="B46" s="808"/>
      <c r="C46" s="808"/>
      <c r="D46" s="808"/>
      <c r="E46" s="808"/>
      <c r="F46" s="808"/>
      <c r="G46" s="808"/>
      <c r="H46" s="808"/>
      <c r="I46" s="805"/>
      <c r="J46" s="806"/>
      <c r="K46" s="806"/>
      <c r="L46" s="806"/>
      <c r="M46" s="805"/>
      <c r="N46" s="806"/>
      <c r="O46" s="806"/>
      <c r="P46" s="806"/>
      <c r="Q46" s="807"/>
      <c r="R46" s="806"/>
      <c r="S46" s="806"/>
      <c r="T46" s="806"/>
      <c r="U46" s="806"/>
      <c r="V46" s="805"/>
      <c r="W46" s="806"/>
      <c r="X46" s="806"/>
      <c r="Y46" s="806"/>
      <c r="Z46" s="807"/>
      <c r="AA46" s="806"/>
      <c r="AB46" s="806"/>
      <c r="AC46" s="806"/>
      <c r="AD46" s="806"/>
      <c r="AE46" s="805"/>
      <c r="AF46" s="806"/>
      <c r="AG46" s="806"/>
      <c r="AH46" s="806"/>
      <c r="AI46" s="807"/>
    </row>
    <row r="47" spans="1:35" ht="15.95" customHeight="1" x14ac:dyDescent="0.15">
      <c r="A47" s="808"/>
      <c r="B47" s="808"/>
      <c r="C47" s="808"/>
      <c r="D47" s="808"/>
      <c r="E47" s="808"/>
      <c r="F47" s="808"/>
      <c r="G47" s="808"/>
      <c r="H47" s="808"/>
      <c r="I47" s="805"/>
      <c r="J47" s="806"/>
      <c r="K47" s="806"/>
      <c r="L47" s="806"/>
      <c r="M47" s="805"/>
      <c r="N47" s="806"/>
      <c r="O47" s="806"/>
      <c r="P47" s="806"/>
      <c r="Q47" s="807"/>
      <c r="R47" s="806"/>
      <c r="S47" s="806"/>
      <c r="T47" s="806"/>
      <c r="U47" s="806"/>
      <c r="V47" s="805"/>
      <c r="W47" s="806"/>
      <c r="X47" s="806"/>
      <c r="Y47" s="806"/>
      <c r="Z47" s="807"/>
      <c r="AA47" s="806"/>
      <c r="AB47" s="806"/>
      <c r="AC47" s="806"/>
      <c r="AD47" s="806"/>
      <c r="AE47" s="805"/>
      <c r="AF47" s="806"/>
      <c r="AG47" s="806"/>
      <c r="AH47" s="806"/>
      <c r="AI47" s="807"/>
    </row>
    <row r="48" spans="1:35" ht="15.95" customHeight="1" x14ac:dyDescent="0.15">
      <c r="A48" s="808"/>
      <c r="B48" s="808"/>
      <c r="C48" s="808"/>
      <c r="D48" s="808"/>
      <c r="E48" s="808"/>
      <c r="F48" s="808"/>
      <c r="G48" s="808"/>
      <c r="H48" s="808"/>
      <c r="I48" s="805"/>
      <c r="J48" s="806"/>
      <c r="K48" s="806"/>
      <c r="L48" s="806"/>
      <c r="M48" s="805"/>
      <c r="N48" s="806"/>
      <c r="O48" s="806"/>
      <c r="P48" s="806"/>
      <c r="Q48" s="807"/>
      <c r="R48" s="806"/>
      <c r="S48" s="806"/>
      <c r="T48" s="806"/>
      <c r="U48" s="806"/>
      <c r="V48" s="805"/>
      <c r="W48" s="806"/>
      <c r="X48" s="806"/>
      <c r="Y48" s="806"/>
      <c r="Z48" s="807"/>
      <c r="AA48" s="806"/>
      <c r="AB48" s="806"/>
      <c r="AC48" s="806"/>
      <c r="AD48" s="806"/>
      <c r="AE48" s="805"/>
      <c r="AF48" s="806"/>
      <c r="AG48" s="806"/>
      <c r="AH48" s="806"/>
      <c r="AI48" s="807"/>
    </row>
    <row r="49" spans="1:35" ht="15.95" customHeight="1" x14ac:dyDescent="0.15">
      <c r="A49" s="808"/>
      <c r="B49" s="808"/>
      <c r="C49" s="808"/>
      <c r="D49" s="808"/>
      <c r="E49" s="808"/>
      <c r="F49" s="808"/>
      <c r="G49" s="808"/>
      <c r="H49" s="808"/>
      <c r="I49" s="805"/>
      <c r="J49" s="806"/>
      <c r="K49" s="806"/>
      <c r="L49" s="806"/>
      <c r="M49" s="805"/>
      <c r="N49" s="806"/>
      <c r="O49" s="806"/>
      <c r="P49" s="806"/>
      <c r="Q49" s="807"/>
      <c r="R49" s="806"/>
      <c r="S49" s="806"/>
      <c r="T49" s="806"/>
      <c r="U49" s="806"/>
      <c r="V49" s="805"/>
      <c r="W49" s="806"/>
      <c r="X49" s="806"/>
      <c r="Y49" s="806"/>
      <c r="Z49" s="807"/>
      <c r="AA49" s="806"/>
      <c r="AB49" s="806"/>
      <c r="AC49" s="806"/>
      <c r="AD49" s="806"/>
      <c r="AE49" s="805"/>
      <c r="AF49" s="806"/>
      <c r="AG49" s="806"/>
      <c r="AH49" s="806"/>
      <c r="AI49" s="807"/>
    </row>
    <row r="50" spans="1:35" ht="15.95" customHeight="1" x14ac:dyDescent="0.15">
      <c r="A50" s="808"/>
      <c r="B50" s="808"/>
      <c r="C50" s="808"/>
      <c r="D50" s="808"/>
      <c r="E50" s="808"/>
      <c r="F50" s="808"/>
      <c r="G50" s="808"/>
      <c r="H50" s="808"/>
      <c r="I50" s="805"/>
      <c r="J50" s="806"/>
      <c r="K50" s="806"/>
      <c r="L50" s="806"/>
      <c r="M50" s="805"/>
      <c r="N50" s="806"/>
      <c r="O50" s="806"/>
      <c r="P50" s="806"/>
      <c r="Q50" s="807"/>
      <c r="R50" s="806"/>
      <c r="S50" s="806"/>
      <c r="T50" s="806"/>
      <c r="U50" s="806"/>
      <c r="V50" s="805"/>
      <c r="W50" s="806"/>
      <c r="X50" s="806"/>
      <c r="Y50" s="806"/>
      <c r="Z50" s="807"/>
      <c r="AA50" s="806"/>
      <c r="AB50" s="806"/>
      <c r="AC50" s="806"/>
      <c r="AD50" s="806"/>
      <c r="AE50" s="805"/>
      <c r="AF50" s="806"/>
      <c r="AG50" s="806"/>
      <c r="AH50" s="806"/>
      <c r="AI50" s="807"/>
    </row>
    <row r="51" spans="1:35" ht="15.95" customHeight="1" x14ac:dyDescent="0.15">
      <c r="A51" s="808"/>
      <c r="B51" s="808"/>
      <c r="C51" s="808"/>
      <c r="D51" s="808"/>
      <c r="E51" s="808"/>
      <c r="F51" s="808"/>
      <c r="G51" s="808"/>
      <c r="H51" s="808"/>
      <c r="I51" s="805"/>
      <c r="J51" s="806"/>
      <c r="K51" s="806"/>
      <c r="L51" s="806"/>
      <c r="M51" s="805"/>
      <c r="N51" s="806"/>
      <c r="O51" s="806"/>
      <c r="P51" s="806"/>
      <c r="Q51" s="807"/>
      <c r="R51" s="806"/>
      <c r="S51" s="806"/>
      <c r="T51" s="806"/>
      <c r="U51" s="806"/>
      <c r="V51" s="805"/>
      <c r="W51" s="806"/>
      <c r="X51" s="806"/>
      <c r="Y51" s="806"/>
      <c r="Z51" s="807"/>
      <c r="AA51" s="806"/>
      <c r="AB51" s="806"/>
      <c r="AC51" s="806"/>
      <c r="AD51" s="806"/>
      <c r="AE51" s="805"/>
      <c r="AF51" s="806"/>
      <c r="AG51" s="806"/>
      <c r="AH51" s="806"/>
      <c r="AI51" s="807"/>
    </row>
    <row r="52" spans="1:35" ht="15.95" customHeight="1" x14ac:dyDescent="0.15">
      <c r="A52" s="808"/>
      <c r="B52" s="808"/>
      <c r="C52" s="808"/>
      <c r="D52" s="808"/>
      <c r="E52" s="808"/>
      <c r="F52" s="808"/>
      <c r="G52" s="808"/>
      <c r="H52" s="808"/>
      <c r="I52" s="805"/>
      <c r="J52" s="806"/>
      <c r="K52" s="806"/>
      <c r="L52" s="806"/>
      <c r="M52" s="805"/>
      <c r="N52" s="806"/>
      <c r="O52" s="806"/>
      <c r="P52" s="806"/>
      <c r="Q52" s="807"/>
      <c r="R52" s="806"/>
      <c r="S52" s="806"/>
      <c r="T52" s="806"/>
      <c r="U52" s="806"/>
      <c r="V52" s="805"/>
      <c r="W52" s="806"/>
      <c r="X52" s="806"/>
      <c r="Y52" s="806"/>
      <c r="Z52" s="807"/>
      <c r="AA52" s="806"/>
      <c r="AB52" s="806"/>
      <c r="AC52" s="806"/>
      <c r="AD52" s="806"/>
      <c r="AE52" s="805"/>
      <c r="AF52" s="806"/>
      <c r="AG52" s="806"/>
      <c r="AH52" s="806"/>
      <c r="AI52" s="807"/>
    </row>
    <row r="53" spans="1:35" ht="15.95" customHeight="1" x14ac:dyDescent="0.15">
      <c r="A53" s="808"/>
      <c r="B53" s="808"/>
      <c r="C53" s="808"/>
      <c r="D53" s="808"/>
      <c r="E53" s="808"/>
      <c r="F53" s="808"/>
      <c r="G53" s="808"/>
      <c r="H53" s="808"/>
      <c r="I53" s="652"/>
      <c r="J53" s="653"/>
      <c r="K53" s="653"/>
      <c r="L53" s="653"/>
      <c r="M53" s="652"/>
      <c r="N53" s="653"/>
      <c r="O53" s="653"/>
      <c r="P53" s="653"/>
      <c r="Q53" s="678"/>
      <c r="R53" s="653"/>
      <c r="S53" s="653"/>
      <c r="T53" s="653"/>
      <c r="U53" s="653"/>
      <c r="V53" s="652"/>
      <c r="W53" s="653"/>
      <c r="X53" s="653"/>
      <c r="Y53" s="653"/>
      <c r="Z53" s="678"/>
      <c r="AA53" s="671" t="s">
        <v>18</v>
      </c>
      <c r="AB53" s="672"/>
      <c r="AC53" s="672"/>
      <c r="AD53" s="756"/>
      <c r="AE53" s="835"/>
      <c r="AF53" s="836"/>
      <c r="AG53" s="836"/>
      <c r="AH53" s="836"/>
      <c r="AI53" s="837"/>
    </row>
    <row r="54" spans="1:35" ht="15.95" customHeight="1" x14ac:dyDescent="0.15">
      <c r="A54" s="671" t="s">
        <v>364</v>
      </c>
      <c r="B54" s="672"/>
      <c r="C54" s="672"/>
      <c r="D54" s="672"/>
      <c r="E54" s="672"/>
      <c r="F54" s="672"/>
      <c r="G54" s="672"/>
      <c r="H54" s="96" t="s">
        <v>365</v>
      </c>
      <c r="I54" s="95"/>
      <c r="J54" s="95"/>
      <c r="K54" s="95"/>
      <c r="L54" s="95"/>
      <c r="M54" s="95"/>
      <c r="N54" s="95"/>
      <c r="O54" s="95"/>
      <c r="P54" s="95"/>
      <c r="Q54" s="95"/>
      <c r="R54" s="95"/>
      <c r="S54" s="95"/>
      <c r="T54" s="95"/>
      <c r="U54" s="95"/>
      <c r="V54" s="95"/>
      <c r="W54" s="95"/>
      <c r="X54" s="95"/>
      <c r="Y54" s="95"/>
      <c r="Z54" s="95"/>
      <c r="AA54" s="95"/>
      <c r="AB54" s="95"/>
      <c r="AC54" s="95"/>
      <c r="AD54" s="95"/>
      <c r="AE54" s="801">
        <f>AE13+AE23+AE33+AE43+AE53</f>
        <v>4193938</v>
      </c>
      <c r="AF54" s="802"/>
      <c r="AG54" s="802"/>
      <c r="AH54" s="802"/>
      <c r="AI54" s="803"/>
    </row>
    <row r="55" spans="1:35" ht="15.95" customHeight="1" x14ac:dyDescent="0.15"/>
    <row r="56" spans="1:35" ht="15.95" customHeight="1" x14ac:dyDescent="0.15"/>
    <row r="57" spans="1:35" ht="15.95" customHeight="1" x14ac:dyDescent="0.15"/>
    <row r="58" spans="1:35" ht="15.95" customHeight="1" x14ac:dyDescent="0.15"/>
    <row r="59" spans="1:35" ht="15.95" customHeight="1" x14ac:dyDescent="0.15"/>
    <row r="60" spans="1:35" ht="15.95" customHeight="1" x14ac:dyDescent="0.15"/>
    <row r="61" spans="1:35" ht="15.95" customHeight="1" x14ac:dyDescent="0.15"/>
    <row r="62" spans="1:35" ht="15.95" customHeight="1" x14ac:dyDescent="0.15"/>
    <row r="63" spans="1:35" ht="15.95" customHeight="1" x14ac:dyDescent="0.15"/>
    <row r="64" spans="1:35"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sheetData>
  <mergeCells count="321">
    <mergeCell ref="AE54:AI54"/>
    <mergeCell ref="AE47:AI47"/>
    <mergeCell ref="AE48:AI48"/>
    <mergeCell ref="AE49:AI49"/>
    <mergeCell ref="AE50:AI50"/>
    <mergeCell ref="AE51:AI51"/>
    <mergeCell ref="AE52:AI52"/>
    <mergeCell ref="AE41:AI41"/>
    <mergeCell ref="AE42:AI42"/>
    <mergeCell ref="AE43:AI43"/>
    <mergeCell ref="AE44:AI44"/>
    <mergeCell ref="AE45:AI45"/>
    <mergeCell ref="AE46:AI46"/>
    <mergeCell ref="AE39:AI39"/>
    <mergeCell ref="AE40:AI40"/>
    <mergeCell ref="AE29:AI29"/>
    <mergeCell ref="AE30:AI30"/>
    <mergeCell ref="AE31:AI31"/>
    <mergeCell ref="AE32:AI32"/>
    <mergeCell ref="AE33:AI33"/>
    <mergeCell ref="AE34:AI34"/>
    <mergeCell ref="AE53:AI53"/>
    <mergeCell ref="AE18:AI18"/>
    <mergeCell ref="AE19:AI19"/>
    <mergeCell ref="AE20:AI20"/>
    <mergeCell ref="AE21:AI21"/>
    <mergeCell ref="AE22:AI22"/>
    <mergeCell ref="AE35:AI35"/>
    <mergeCell ref="AE36:AI36"/>
    <mergeCell ref="AE37:AI37"/>
    <mergeCell ref="AE38:AI38"/>
    <mergeCell ref="AA51:AD51"/>
    <mergeCell ref="AA52:AD52"/>
    <mergeCell ref="AA53:AD53"/>
    <mergeCell ref="AA47:AD47"/>
    <mergeCell ref="AA48:AD48"/>
    <mergeCell ref="AA49:AD49"/>
    <mergeCell ref="AA50:AD50"/>
    <mergeCell ref="AA30:AD30"/>
    <mergeCell ref="AA31:AD31"/>
    <mergeCell ref="AA32:AD32"/>
    <mergeCell ref="AA45:AD45"/>
    <mergeCell ref="AA46:AD46"/>
    <mergeCell ref="AA39:AD39"/>
    <mergeCell ref="AA40:AD40"/>
    <mergeCell ref="AA41:AD41"/>
    <mergeCell ref="AA42:AD42"/>
    <mergeCell ref="AA43:AD43"/>
    <mergeCell ref="AA44:AD44"/>
    <mergeCell ref="AA33:AD33"/>
    <mergeCell ref="AA34:AD34"/>
    <mergeCell ref="AA35:AD35"/>
    <mergeCell ref="AA36:AD36"/>
    <mergeCell ref="AA37:AD37"/>
    <mergeCell ref="AA38:AD38"/>
    <mergeCell ref="AA27:AD27"/>
    <mergeCell ref="AA28:AD28"/>
    <mergeCell ref="AA29:AD29"/>
    <mergeCell ref="AE11:AI11"/>
    <mergeCell ref="AE12:AI12"/>
    <mergeCell ref="AE13:AI13"/>
    <mergeCell ref="AE14:AI14"/>
    <mergeCell ref="AE15:AI15"/>
    <mergeCell ref="AE16:AI16"/>
    <mergeCell ref="AA21:AD21"/>
    <mergeCell ref="AA22:AD22"/>
    <mergeCell ref="AA23:AD23"/>
    <mergeCell ref="AA24:AD24"/>
    <mergeCell ref="AA25:AD25"/>
    <mergeCell ref="AA26:AD26"/>
    <mergeCell ref="AA15:AD15"/>
    <mergeCell ref="AA16:AD16"/>
    <mergeCell ref="AE23:AI23"/>
    <mergeCell ref="AE24:AI24"/>
    <mergeCell ref="AE25:AI25"/>
    <mergeCell ref="AE26:AI26"/>
    <mergeCell ref="AE27:AI27"/>
    <mergeCell ref="AE28:AI28"/>
    <mergeCell ref="AE17:AI17"/>
    <mergeCell ref="AA12:AD12"/>
    <mergeCell ref="AA13:AD13"/>
    <mergeCell ref="AA14:AD14"/>
    <mergeCell ref="AE4:AI4"/>
    <mergeCell ref="AE5:AI5"/>
    <mergeCell ref="AE6:AI6"/>
    <mergeCell ref="AE7:AI7"/>
    <mergeCell ref="AE8:AI8"/>
    <mergeCell ref="AE9:AI9"/>
    <mergeCell ref="AE10:AI10"/>
    <mergeCell ref="AA4:AD4"/>
    <mergeCell ref="AA5:AD5"/>
    <mergeCell ref="AA6:AD6"/>
    <mergeCell ref="AA7:AD7"/>
    <mergeCell ref="AA8:AD8"/>
    <mergeCell ref="V43:Z43"/>
    <mergeCell ref="V44:Z44"/>
    <mergeCell ref="V45:Z45"/>
    <mergeCell ref="V46:Z46"/>
    <mergeCell ref="V31:Z31"/>
    <mergeCell ref="V32:Z32"/>
    <mergeCell ref="V33:Z33"/>
    <mergeCell ref="V34:Z34"/>
    <mergeCell ref="V27:Z27"/>
    <mergeCell ref="V28:Z28"/>
    <mergeCell ref="V29:Z29"/>
    <mergeCell ref="V30:Z30"/>
    <mergeCell ref="AA17:AD17"/>
    <mergeCell ref="AA18:AD18"/>
    <mergeCell ref="AA19:AD19"/>
    <mergeCell ref="AA20:AD20"/>
    <mergeCell ref="AA9:AD9"/>
    <mergeCell ref="AA10:AD10"/>
    <mergeCell ref="AA11:AD11"/>
    <mergeCell ref="I2:AI2"/>
    <mergeCell ref="I3:L3"/>
    <mergeCell ref="M3:Q3"/>
    <mergeCell ref="R3:U3"/>
    <mergeCell ref="V3:Z3"/>
    <mergeCell ref="AA3:AD3"/>
    <mergeCell ref="AE3:AI3"/>
    <mergeCell ref="I4:L4"/>
    <mergeCell ref="I5:L5"/>
    <mergeCell ref="I6:L6"/>
    <mergeCell ref="I7:L7"/>
    <mergeCell ref="I8:L8"/>
    <mergeCell ref="I9:L9"/>
    <mergeCell ref="I10:L10"/>
    <mergeCell ref="I15:L15"/>
    <mergeCell ref="I16:L16"/>
    <mergeCell ref="I17:L17"/>
    <mergeCell ref="A2:D3"/>
    <mergeCell ref="E2:H3"/>
    <mergeCell ref="A54:G54"/>
    <mergeCell ref="A4:D13"/>
    <mergeCell ref="E4:H13"/>
    <mergeCell ref="A14:D23"/>
    <mergeCell ref="E14:H23"/>
    <mergeCell ref="A24:D33"/>
    <mergeCell ref="E24:H33"/>
    <mergeCell ref="A34:D43"/>
    <mergeCell ref="E34:H43"/>
    <mergeCell ref="A44:D53"/>
    <mergeCell ref="E44:H53"/>
    <mergeCell ref="I18:L18"/>
    <mergeCell ref="I11:L11"/>
    <mergeCell ref="I12:L12"/>
    <mergeCell ref="I13:L13"/>
    <mergeCell ref="I14:L14"/>
    <mergeCell ref="I23:L23"/>
    <mergeCell ref="I24:L24"/>
    <mergeCell ref="I25:L25"/>
    <mergeCell ref="I26:L26"/>
    <mergeCell ref="I19:L19"/>
    <mergeCell ref="I20:L20"/>
    <mergeCell ref="I21:L21"/>
    <mergeCell ref="I22:L22"/>
    <mergeCell ref="I31:L31"/>
    <mergeCell ref="I32:L32"/>
    <mergeCell ref="I33:L33"/>
    <mergeCell ref="I34:L34"/>
    <mergeCell ref="I27:L27"/>
    <mergeCell ref="I28:L28"/>
    <mergeCell ref="I29:L29"/>
    <mergeCell ref="I30:L30"/>
    <mergeCell ref="I39:L39"/>
    <mergeCell ref="I40:L40"/>
    <mergeCell ref="I41:L41"/>
    <mergeCell ref="I42:L42"/>
    <mergeCell ref="I35:L35"/>
    <mergeCell ref="I36:L36"/>
    <mergeCell ref="I37:L37"/>
    <mergeCell ref="I38:L38"/>
    <mergeCell ref="I47:L47"/>
    <mergeCell ref="I48:L48"/>
    <mergeCell ref="I49:L49"/>
    <mergeCell ref="I50:L50"/>
    <mergeCell ref="I43:L43"/>
    <mergeCell ref="I44:L44"/>
    <mergeCell ref="I45:L45"/>
    <mergeCell ref="I46:L46"/>
    <mergeCell ref="I51:L51"/>
    <mergeCell ref="I52:L52"/>
    <mergeCell ref="I53:L53"/>
    <mergeCell ref="M4:Q4"/>
    <mergeCell ref="M5:Q5"/>
    <mergeCell ref="M6:Q6"/>
    <mergeCell ref="M7:Q7"/>
    <mergeCell ref="M8:Q8"/>
    <mergeCell ref="M9:Q9"/>
    <mergeCell ref="M10:Q10"/>
    <mergeCell ref="M15:Q15"/>
    <mergeCell ref="M16:Q16"/>
    <mergeCell ref="M17:Q17"/>
    <mergeCell ref="M18:Q18"/>
    <mergeCell ref="M11:Q11"/>
    <mergeCell ref="M12:Q12"/>
    <mergeCell ref="M13:Q13"/>
    <mergeCell ref="M14:Q14"/>
    <mergeCell ref="M23:Q23"/>
    <mergeCell ref="M24:Q24"/>
    <mergeCell ref="M25:Q25"/>
    <mergeCell ref="M26:Q26"/>
    <mergeCell ref="M19:Q19"/>
    <mergeCell ref="M20:Q20"/>
    <mergeCell ref="M21:Q21"/>
    <mergeCell ref="M22:Q22"/>
    <mergeCell ref="M31:Q31"/>
    <mergeCell ref="M32:Q32"/>
    <mergeCell ref="M33:Q33"/>
    <mergeCell ref="M34:Q34"/>
    <mergeCell ref="M27:Q27"/>
    <mergeCell ref="M28:Q28"/>
    <mergeCell ref="M29:Q29"/>
    <mergeCell ref="M30:Q30"/>
    <mergeCell ref="M39:Q39"/>
    <mergeCell ref="M40:Q40"/>
    <mergeCell ref="M41:Q41"/>
    <mergeCell ref="M42:Q42"/>
    <mergeCell ref="M35:Q35"/>
    <mergeCell ref="M36:Q36"/>
    <mergeCell ref="M37:Q37"/>
    <mergeCell ref="M38:Q38"/>
    <mergeCell ref="M47:Q47"/>
    <mergeCell ref="M48:Q48"/>
    <mergeCell ref="M49:Q49"/>
    <mergeCell ref="M50:Q50"/>
    <mergeCell ref="M43:Q43"/>
    <mergeCell ref="M44:Q44"/>
    <mergeCell ref="M45:Q45"/>
    <mergeCell ref="M46:Q46"/>
    <mergeCell ref="M51:Q51"/>
    <mergeCell ref="M52:Q52"/>
    <mergeCell ref="M53:Q53"/>
    <mergeCell ref="R4:U4"/>
    <mergeCell ref="R5:U5"/>
    <mergeCell ref="R6:U6"/>
    <mergeCell ref="R7:U7"/>
    <mergeCell ref="R8:U8"/>
    <mergeCell ref="R9:U9"/>
    <mergeCell ref="R10:U10"/>
    <mergeCell ref="R15:U15"/>
    <mergeCell ref="R16:U16"/>
    <mergeCell ref="R17:U17"/>
    <mergeCell ref="R18:U18"/>
    <mergeCell ref="R11:U11"/>
    <mergeCell ref="R12:U12"/>
    <mergeCell ref="R13:U13"/>
    <mergeCell ref="R14:U14"/>
    <mergeCell ref="R23:U23"/>
    <mergeCell ref="R24:U24"/>
    <mergeCell ref="R25:U25"/>
    <mergeCell ref="R21:U21"/>
    <mergeCell ref="R22:U22"/>
    <mergeCell ref="R31:U31"/>
    <mergeCell ref="R32:U32"/>
    <mergeCell ref="R33:U33"/>
    <mergeCell ref="R43:U43"/>
    <mergeCell ref="R44:U44"/>
    <mergeCell ref="R45:U45"/>
    <mergeCell ref="R46:U46"/>
    <mergeCell ref="R39:U39"/>
    <mergeCell ref="R40:U40"/>
    <mergeCell ref="R41:U41"/>
    <mergeCell ref="R42:U42"/>
    <mergeCell ref="R34:U34"/>
    <mergeCell ref="R35:U35"/>
    <mergeCell ref="R36:U36"/>
    <mergeCell ref="R37:U37"/>
    <mergeCell ref="R38:U38"/>
    <mergeCell ref="R26:U26"/>
    <mergeCell ref="R19:U19"/>
    <mergeCell ref="R20:U20"/>
    <mergeCell ref="V17:Z17"/>
    <mergeCell ref="V18:Z18"/>
    <mergeCell ref="V39:Z39"/>
    <mergeCell ref="V40:Z40"/>
    <mergeCell ref="V41:Z41"/>
    <mergeCell ref="V42:Z42"/>
    <mergeCell ref="V35:Z35"/>
    <mergeCell ref="V36:Z36"/>
    <mergeCell ref="V37:Z37"/>
    <mergeCell ref="V38:Z38"/>
    <mergeCell ref="R27:U27"/>
    <mergeCell ref="R28:U28"/>
    <mergeCell ref="R29:U29"/>
    <mergeCell ref="R30:U30"/>
    <mergeCell ref="V26:Z26"/>
    <mergeCell ref="V19:Z19"/>
    <mergeCell ref="V20:Z20"/>
    <mergeCell ref="V21:Z21"/>
    <mergeCell ref="V22:Z22"/>
    <mergeCell ref="V11:Z11"/>
    <mergeCell ref="V12:Z12"/>
    <mergeCell ref="V13:Z13"/>
    <mergeCell ref="V14:Z14"/>
    <mergeCell ref="V23:Z23"/>
    <mergeCell ref="V24:Z24"/>
    <mergeCell ref="V25:Z25"/>
    <mergeCell ref="V4:Z4"/>
    <mergeCell ref="V5:Z5"/>
    <mergeCell ref="V6:Z6"/>
    <mergeCell ref="V7:Z7"/>
    <mergeCell ref="V8:Z8"/>
    <mergeCell ref="V9:Z9"/>
    <mergeCell ref="V10:Z10"/>
    <mergeCell ref="V15:Z15"/>
    <mergeCell ref="V16:Z16"/>
    <mergeCell ref="R53:U53"/>
    <mergeCell ref="R51:U51"/>
    <mergeCell ref="R52:U52"/>
    <mergeCell ref="V49:Z49"/>
    <mergeCell ref="V50:Z50"/>
    <mergeCell ref="V51:Z51"/>
    <mergeCell ref="V52:Z52"/>
    <mergeCell ref="V53:Z53"/>
    <mergeCell ref="V47:Z47"/>
    <mergeCell ref="V48:Z48"/>
    <mergeCell ref="R48:U48"/>
    <mergeCell ref="R49:U49"/>
    <mergeCell ref="R50:U50"/>
    <mergeCell ref="R47:U47"/>
  </mergeCells>
  <phoneticPr fontId="3"/>
  <pageMargins left="0.78740157480314965" right="0.59055118110236227" top="0.78740157480314965" bottom="0.59055118110236227"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tint="-0.249977111117893"/>
    <pageSetUpPr fitToPage="1"/>
  </sheetPr>
  <dimension ref="A1:Q31"/>
  <sheetViews>
    <sheetView showGridLines="0" tabSelected="1" view="pageBreakPreview" zoomScale="85" zoomScaleNormal="100" zoomScaleSheetLayoutView="85" workbookViewId="0">
      <selection activeCell="H21" sqref="H21"/>
    </sheetView>
  </sheetViews>
  <sheetFormatPr defaultRowHeight="13.5" x14ac:dyDescent="0.15"/>
  <cols>
    <col min="1" max="1" width="4.125" style="1" customWidth="1"/>
    <col min="2" max="2" width="9.625" style="1" customWidth="1"/>
    <col min="3" max="3" width="3.125" style="1" customWidth="1"/>
    <col min="4" max="4" width="11.5" style="1" customWidth="1"/>
    <col min="5" max="5" width="3.5" style="1" customWidth="1"/>
    <col min="6" max="14" width="10.75" style="1" customWidth="1"/>
    <col min="15" max="15" width="6.75" style="1" customWidth="1"/>
    <col min="16" max="16" width="4.25" style="1" customWidth="1"/>
    <col min="17" max="17" width="10.25" style="1" customWidth="1"/>
    <col min="18" max="16384" width="9" style="1"/>
  </cols>
  <sheetData>
    <row r="1" spans="1:17" x14ac:dyDescent="0.15">
      <c r="A1" s="1" t="s">
        <v>13</v>
      </c>
      <c r="I1" s="233"/>
      <c r="J1" s="233"/>
    </row>
    <row r="2" spans="1:17" x14ac:dyDescent="0.15">
      <c r="N2" s="234" t="s">
        <v>451</v>
      </c>
      <c r="O2" s="234"/>
      <c r="P2" s="234"/>
      <c r="Q2" s="234"/>
    </row>
    <row r="3" spans="1:17" x14ac:dyDescent="0.15">
      <c r="N3" s="234" t="s">
        <v>452</v>
      </c>
      <c r="O3" s="234"/>
      <c r="P3" s="234"/>
      <c r="Q3" s="234"/>
    </row>
    <row r="4" spans="1:17" ht="13.5" customHeight="1" x14ac:dyDescent="0.15">
      <c r="A4" s="235" t="s">
        <v>40</v>
      </c>
      <c r="B4" s="236"/>
      <c r="C4" s="236"/>
      <c r="D4" s="236"/>
      <c r="F4" s="237" t="s">
        <v>41</v>
      </c>
    </row>
    <row r="5" spans="1:17" x14ac:dyDescent="0.15">
      <c r="A5" s="236"/>
      <c r="B5" s="236"/>
      <c r="C5" s="236"/>
      <c r="D5" s="236"/>
      <c r="F5" s="237"/>
    </row>
    <row r="6" spans="1:17" ht="13.5" customHeight="1" x14ac:dyDescent="0.15">
      <c r="P6" s="135"/>
      <c r="Q6" s="135"/>
    </row>
    <row r="7" spans="1:17" x14ac:dyDescent="0.15">
      <c r="N7" s="238" t="s">
        <v>418</v>
      </c>
      <c r="O7" s="238"/>
      <c r="P7" s="238"/>
      <c r="Q7" s="238"/>
    </row>
    <row r="8" spans="1:17" ht="23.25" customHeight="1" x14ac:dyDescent="0.15">
      <c r="A8" s="230" t="s">
        <v>39</v>
      </c>
      <c r="B8" s="230"/>
      <c r="C8" s="230"/>
      <c r="D8" s="230"/>
      <c r="E8" s="230"/>
      <c r="F8" s="230"/>
      <c r="G8" s="230"/>
      <c r="H8" s="230"/>
      <c r="I8" s="230"/>
      <c r="J8" s="230"/>
      <c r="K8" s="230"/>
      <c r="L8" s="230"/>
      <c r="M8" s="230"/>
      <c r="N8" s="230"/>
      <c r="O8" s="230"/>
      <c r="P8" s="230"/>
      <c r="Q8" s="230"/>
    </row>
    <row r="9" spans="1:17" ht="31.5" customHeight="1" x14ac:dyDescent="0.15">
      <c r="A9" s="231" t="s">
        <v>450</v>
      </c>
      <c r="B9" s="231"/>
      <c r="C9" s="231"/>
      <c r="D9" s="231"/>
      <c r="E9" s="231"/>
      <c r="F9" s="231"/>
      <c r="G9" s="231"/>
      <c r="H9" s="231"/>
      <c r="I9" s="231"/>
      <c r="J9" s="231"/>
      <c r="K9" s="231"/>
      <c r="L9" s="231"/>
      <c r="M9" s="231"/>
      <c r="N9" s="231"/>
      <c r="O9" s="231"/>
      <c r="P9" s="231"/>
      <c r="Q9" s="231"/>
    </row>
    <row r="10" spans="1:17" ht="22.5" customHeight="1" x14ac:dyDescent="0.15">
      <c r="A10" s="232" t="s">
        <v>38</v>
      </c>
      <c r="B10" s="232"/>
      <c r="C10" s="232"/>
      <c r="D10" s="232"/>
      <c r="E10" s="232"/>
      <c r="F10" s="232"/>
      <c r="G10" s="232"/>
      <c r="H10" s="232"/>
      <c r="I10" s="232"/>
      <c r="J10" s="232"/>
      <c r="K10" s="232"/>
      <c r="L10" s="232"/>
      <c r="M10" s="232"/>
      <c r="N10" s="232"/>
      <c r="O10" s="232"/>
      <c r="P10" s="232"/>
      <c r="Q10" s="232"/>
    </row>
    <row r="11" spans="1:17" ht="27" customHeight="1" x14ac:dyDescent="0.15">
      <c r="A11" s="255" t="s">
        <v>453</v>
      </c>
      <c r="B11" s="286"/>
      <c r="C11" s="286"/>
      <c r="D11" s="286"/>
      <c r="E11" s="286"/>
      <c r="F11" s="286"/>
      <c r="G11" s="134"/>
      <c r="H11" s="134" t="s">
        <v>422</v>
      </c>
      <c r="I11" s="134"/>
      <c r="J11" s="6" t="s">
        <v>420</v>
      </c>
      <c r="K11" s="5"/>
      <c r="L11" s="286" t="s">
        <v>34</v>
      </c>
      <c r="M11" s="256"/>
      <c r="N11" s="5"/>
      <c r="O11" s="286" t="s">
        <v>35</v>
      </c>
      <c r="P11" s="286"/>
      <c r="Q11" s="256"/>
    </row>
    <row r="12" spans="1:17" ht="27" customHeight="1" x14ac:dyDescent="0.15">
      <c r="A12" s="239" t="s">
        <v>23</v>
      </c>
      <c r="B12" s="242" t="s">
        <v>22</v>
      </c>
      <c r="C12" s="243"/>
      <c r="D12" s="242" t="s">
        <v>21</v>
      </c>
      <c r="E12" s="243"/>
      <c r="F12" s="248" t="s">
        <v>24</v>
      </c>
      <c r="G12" s="249"/>
      <c r="H12" s="249"/>
      <c r="I12" s="249"/>
      <c r="J12" s="249"/>
      <c r="K12" s="249"/>
      <c r="L12" s="249"/>
      <c r="M12" s="249"/>
      <c r="N12" s="250"/>
      <c r="O12" s="251" t="s">
        <v>32</v>
      </c>
      <c r="P12" s="277" t="s">
        <v>33</v>
      </c>
      <c r="Q12" s="260" t="s">
        <v>19</v>
      </c>
    </row>
    <row r="13" spans="1:17" ht="27" customHeight="1" x14ac:dyDescent="0.15">
      <c r="A13" s="240"/>
      <c r="B13" s="244"/>
      <c r="C13" s="245"/>
      <c r="D13" s="244"/>
      <c r="E13" s="245"/>
      <c r="F13" s="263" t="s">
        <v>15</v>
      </c>
      <c r="G13" s="264"/>
      <c r="H13" s="265"/>
      <c r="I13" s="269" t="s">
        <v>31</v>
      </c>
      <c r="J13" s="270"/>
      <c r="K13" s="270"/>
      <c r="L13" s="270"/>
      <c r="M13" s="270"/>
      <c r="N13" s="271"/>
      <c r="O13" s="252"/>
      <c r="P13" s="278"/>
      <c r="Q13" s="261"/>
    </row>
    <row r="14" spans="1:17" ht="27" customHeight="1" x14ac:dyDescent="0.15">
      <c r="A14" s="240"/>
      <c r="B14" s="244"/>
      <c r="C14" s="245"/>
      <c r="D14" s="244"/>
      <c r="E14" s="245"/>
      <c r="F14" s="266"/>
      <c r="G14" s="267"/>
      <c r="H14" s="268"/>
      <c r="I14" s="272" t="s">
        <v>29</v>
      </c>
      <c r="J14" s="273"/>
      <c r="K14" s="274"/>
      <c r="L14" s="272" t="s">
        <v>30</v>
      </c>
      <c r="M14" s="273"/>
      <c r="N14" s="274"/>
      <c r="O14" s="252"/>
      <c r="P14" s="278"/>
      <c r="Q14" s="261"/>
    </row>
    <row r="15" spans="1:17" ht="27" customHeight="1" x14ac:dyDescent="0.15">
      <c r="A15" s="240"/>
      <c r="B15" s="244"/>
      <c r="C15" s="245"/>
      <c r="D15" s="244"/>
      <c r="E15" s="245"/>
      <c r="F15" s="275" t="s">
        <v>25</v>
      </c>
      <c r="G15" s="253" t="s">
        <v>26</v>
      </c>
      <c r="H15" s="254"/>
      <c r="I15" s="275" t="s">
        <v>25</v>
      </c>
      <c r="J15" s="253" t="s">
        <v>26</v>
      </c>
      <c r="K15" s="254"/>
      <c r="L15" s="275" t="s">
        <v>25</v>
      </c>
      <c r="M15" s="253" t="s">
        <v>26</v>
      </c>
      <c r="N15" s="254"/>
      <c r="O15" s="252"/>
      <c r="P15" s="278"/>
      <c r="Q15" s="261"/>
    </row>
    <row r="16" spans="1:17" ht="27" customHeight="1" x14ac:dyDescent="0.15">
      <c r="A16" s="241"/>
      <c r="B16" s="246"/>
      <c r="C16" s="247"/>
      <c r="D16" s="246"/>
      <c r="E16" s="247"/>
      <c r="F16" s="276"/>
      <c r="G16" s="7" t="s">
        <v>27</v>
      </c>
      <c r="H16" s="7" t="s">
        <v>28</v>
      </c>
      <c r="I16" s="276"/>
      <c r="J16" s="7" t="s">
        <v>27</v>
      </c>
      <c r="K16" s="7" t="s">
        <v>28</v>
      </c>
      <c r="L16" s="276"/>
      <c r="M16" s="7" t="s">
        <v>27</v>
      </c>
      <c r="N16" s="7" t="s">
        <v>28</v>
      </c>
      <c r="O16" s="252"/>
      <c r="P16" s="278"/>
      <c r="Q16" s="262"/>
    </row>
    <row r="17" spans="1:17" ht="13.5" customHeight="1" x14ac:dyDescent="0.15">
      <c r="A17" s="279"/>
      <c r="B17" s="280"/>
      <c r="C17" s="277"/>
      <c r="D17" s="283"/>
      <c r="E17" s="277"/>
      <c r="F17" s="4" t="s">
        <v>36</v>
      </c>
      <c r="G17" s="4" t="s">
        <v>36</v>
      </c>
      <c r="H17" s="4" t="s">
        <v>36</v>
      </c>
      <c r="I17" s="4" t="s">
        <v>36</v>
      </c>
      <c r="J17" s="4" t="s">
        <v>36</v>
      </c>
      <c r="K17" s="4" t="s">
        <v>36</v>
      </c>
      <c r="L17" s="4" t="s">
        <v>36</v>
      </c>
      <c r="M17" s="4" t="s">
        <v>36</v>
      </c>
      <c r="N17" s="128" t="s">
        <v>36</v>
      </c>
      <c r="O17" s="284"/>
      <c r="P17" s="285"/>
      <c r="Q17" s="277"/>
    </row>
    <row r="18" spans="1:17" ht="27" customHeight="1" x14ac:dyDescent="0.15">
      <c r="A18" s="276"/>
      <c r="B18" s="281"/>
      <c r="C18" s="282"/>
      <c r="D18" s="281"/>
      <c r="E18" s="282"/>
      <c r="F18" s="120"/>
      <c r="G18" s="120"/>
      <c r="H18" s="120"/>
      <c r="I18" s="120"/>
      <c r="J18" s="120"/>
      <c r="K18" s="120"/>
      <c r="L18" s="120"/>
      <c r="M18" s="120"/>
      <c r="N18" s="129"/>
      <c r="O18" s="285"/>
      <c r="P18" s="285"/>
      <c r="Q18" s="282"/>
    </row>
    <row r="19" spans="1:17" ht="27" customHeight="1" x14ac:dyDescent="0.15">
      <c r="A19" s="7"/>
      <c r="B19" s="255"/>
      <c r="C19" s="256"/>
      <c r="D19" s="257"/>
      <c r="E19" s="256"/>
      <c r="F19" s="120"/>
      <c r="G19" s="119"/>
      <c r="H19" s="119"/>
      <c r="I19" s="119"/>
      <c r="J19" s="119"/>
      <c r="K19" s="119"/>
      <c r="L19" s="119"/>
      <c r="M19" s="119"/>
      <c r="N19" s="127"/>
      <c r="O19" s="258"/>
      <c r="P19" s="259"/>
      <c r="Q19" s="110"/>
    </row>
    <row r="20" spans="1:17" ht="27" customHeight="1" x14ac:dyDescent="0.15">
      <c r="A20" s="7"/>
      <c r="B20" s="255"/>
      <c r="C20" s="256"/>
      <c r="D20" s="257"/>
      <c r="E20" s="256"/>
      <c r="F20" s="120"/>
      <c r="G20" s="119"/>
      <c r="H20" s="119"/>
      <c r="I20" s="119"/>
      <c r="J20" s="119"/>
      <c r="K20" s="119"/>
      <c r="L20" s="119"/>
      <c r="M20" s="119"/>
      <c r="N20" s="127"/>
      <c r="O20" s="258"/>
      <c r="P20" s="259"/>
      <c r="Q20" s="110"/>
    </row>
    <row r="21" spans="1:17" ht="27" customHeight="1" x14ac:dyDescent="0.15">
      <c r="A21" s="3"/>
      <c r="B21" s="255"/>
      <c r="C21" s="256"/>
      <c r="D21" s="255"/>
      <c r="E21" s="256"/>
      <c r="F21" s="108"/>
      <c r="G21" s="108"/>
      <c r="H21" s="108"/>
      <c r="I21" s="118"/>
      <c r="J21" s="108"/>
      <c r="K21" s="108"/>
      <c r="L21" s="108"/>
      <c r="M21" s="108"/>
      <c r="N21" s="108"/>
      <c r="O21" s="258"/>
      <c r="P21" s="259"/>
      <c r="Q21" s="3"/>
    </row>
    <row r="22" spans="1:17" ht="27" customHeight="1" x14ac:dyDescent="0.15">
      <c r="A22" s="3"/>
      <c r="B22" s="255"/>
      <c r="C22" s="256"/>
      <c r="D22" s="255"/>
      <c r="E22" s="256"/>
      <c r="F22" s="108"/>
      <c r="G22" s="108"/>
      <c r="H22" s="108"/>
      <c r="I22" s="118"/>
      <c r="J22" s="108"/>
      <c r="K22" s="108"/>
      <c r="L22" s="108"/>
      <c r="M22" s="108"/>
      <c r="N22" s="108"/>
      <c r="O22" s="258"/>
      <c r="P22" s="259"/>
      <c r="Q22" s="3"/>
    </row>
    <row r="23" spans="1:17" ht="27" customHeight="1" x14ac:dyDescent="0.15">
      <c r="A23" s="3"/>
      <c r="B23" s="255"/>
      <c r="C23" s="256"/>
      <c r="D23" s="255"/>
      <c r="E23" s="256"/>
      <c r="F23" s="108"/>
      <c r="G23" s="108"/>
      <c r="H23" s="108"/>
      <c r="I23" s="118"/>
      <c r="J23" s="108"/>
      <c r="K23" s="108"/>
      <c r="L23" s="108"/>
      <c r="M23" s="108"/>
      <c r="N23" s="108"/>
      <c r="O23" s="258"/>
      <c r="P23" s="259"/>
      <c r="Q23" s="3"/>
    </row>
    <row r="24" spans="1:17" ht="27" customHeight="1" x14ac:dyDescent="0.15">
      <c r="A24" s="3"/>
      <c r="B24" s="255"/>
      <c r="C24" s="256"/>
      <c r="D24" s="255"/>
      <c r="E24" s="256"/>
      <c r="F24" s="108"/>
      <c r="G24" s="108"/>
      <c r="H24" s="108"/>
      <c r="I24" s="118"/>
      <c r="J24" s="108"/>
      <c r="K24" s="108"/>
      <c r="L24" s="108"/>
      <c r="M24" s="108"/>
      <c r="N24" s="108"/>
      <c r="O24" s="258"/>
      <c r="P24" s="259"/>
      <c r="Q24" s="3"/>
    </row>
    <row r="25" spans="1:17" ht="27" customHeight="1" x14ac:dyDescent="0.15">
      <c r="A25" s="3"/>
      <c r="B25" s="255"/>
      <c r="C25" s="256"/>
      <c r="D25" s="255"/>
      <c r="E25" s="256"/>
      <c r="F25" s="108"/>
      <c r="G25" s="108"/>
      <c r="H25" s="108"/>
      <c r="I25" s="118"/>
      <c r="J25" s="108"/>
      <c r="K25" s="108"/>
      <c r="L25" s="108"/>
      <c r="M25" s="108"/>
      <c r="N25" s="108"/>
      <c r="O25" s="258"/>
      <c r="P25" s="259"/>
      <c r="Q25" s="3"/>
    </row>
    <row r="26" spans="1:17" ht="27" customHeight="1" x14ac:dyDescent="0.15">
      <c r="A26" s="7" t="s">
        <v>18</v>
      </c>
      <c r="B26" s="5"/>
      <c r="C26" s="6" t="s">
        <v>37</v>
      </c>
      <c r="D26" s="5"/>
      <c r="E26" s="6"/>
      <c r="F26" s="122"/>
      <c r="G26" s="122"/>
      <c r="H26" s="122"/>
      <c r="I26" s="122"/>
      <c r="J26" s="122"/>
      <c r="K26" s="122"/>
      <c r="L26" s="121"/>
      <c r="M26" s="122"/>
      <c r="N26" s="122"/>
      <c r="O26" s="255"/>
      <c r="P26" s="256"/>
      <c r="Q26" s="3"/>
    </row>
    <row r="27" spans="1:17" ht="15" customHeight="1" x14ac:dyDescent="0.15">
      <c r="B27" s="203" t="s">
        <v>463</v>
      </c>
      <c r="C27" s="1" t="s">
        <v>462</v>
      </c>
    </row>
    <row r="28" spans="1:17" ht="15" customHeight="1" x14ac:dyDescent="0.15">
      <c r="B28" s="203" t="s">
        <v>465</v>
      </c>
      <c r="C28" s="1" t="s">
        <v>464</v>
      </c>
    </row>
    <row r="29" spans="1:17" ht="15" customHeight="1" x14ac:dyDescent="0.15">
      <c r="B29" s="203" t="s">
        <v>468</v>
      </c>
      <c r="C29" s="1" t="s">
        <v>469</v>
      </c>
    </row>
    <row r="30" spans="1:17" x14ac:dyDescent="0.15">
      <c r="B30" s="203" t="s">
        <v>470</v>
      </c>
      <c r="C30" s="1" t="s">
        <v>471</v>
      </c>
    </row>
    <row r="31" spans="1:17" ht="66" customHeight="1" x14ac:dyDescent="0.15">
      <c r="B31" s="204" t="s">
        <v>466</v>
      </c>
      <c r="C31" s="229" t="s">
        <v>467</v>
      </c>
      <c r="D31" s="229"/>
      <c r="E31" s="229"/>
      <c r="F31" s="229"/>
      <c r="G31" s="229"/>
      <c r="H31" s="229"/>
      <c r="I31" s="229"/>
      <c r="J31" s="229"/>
      <c r="K31" s="229"/>
      <c r="L31" s="229"/>
      <c r="M31" s="229"/>
      <c r="N31" s="229"/>
      <c r="O31" s="229"/>
      <c r="P31" s="229"/>
      <c r="Q31" s="229"/>
    </row>
  </sheetData>
  <mergeCells count="57">
    <mergeCell ref="O26:P26"/>
    <mergeCell ref="O11:Q11"/>
    <mergeCell ref="L11:M11"/>
    <mergeCell ref="A11:F11"/>
    <mergeCell ref="B24:C24"/>
    <mergeCell ref="D24:E24"/>
    <mergeCell ref="O24:P24"/>
    <mergeCell ref="B25:C25"/>
    <mergeCell ref="D25:E25"/>
    <mergeCell ref="O25:P25"/>
    <mergeCell ref="B22:C22"/>
    <mergeCell ref="D22:E22"/>
    <mergeCell ref="O22:P22"/>
    <mergeCell ref="B23:C23"/>
    <mergeCell ref="D23:E23"/>
    <mergeCell ref="O23:P23"/>
    <mergeCell ref="B20:C20"/>
    <mergeCell ref="D20:E20"/>
    <mergeCell ref="O20:P20"/>
    <mergeCell ref="B21:C21"/>
    <mergeCell ref="D21:E21"/>
    <mergeCell ref="O21:P21"/>
    <mergeCell ref="A17:A18"/>
    <mergeCell ref="B17:C18"/>
    <mergeCell ref="D17:E18"/>
    <mergeCell ref="O17:P18"/>
    <mergeCell ref="Q17:Q18"/>
    <mergeCell ref="B19:C19"/>
    <mergeCell ref="D19:E19"/>
    <mergeCell ref="O19:P19"/>
    <mergeCell ref="Q12:Q16"/>
    <mergeCell ref="F13:H14"/>
    <mergeCell ref="I13:N13"/>
    <mergeCell ref="I14:K14"/>
    <mergeCell ref="L14:N14"/>
    <mergeCell ref="F15:F16"/>
    <mergeCell ref="G15:H15"/>
    <mergeCell ref="I15:I16"/>
    <mergeCell ref="J15:K15"/>
    <mergeCell ref="L15:L16"/>
    <mergeCell ref="P12:P16"/>
    <mergeCell ref="C31:Q31"/>
    <mergeCell ref="A8:Q8"/>
    <mergeCell ref="A9:Q9"/>
    <mergeCell ref="A10:Q10"/>
    <mergeCell ref="I1:J1"/>
    <mergeCell ref="N2:Q2"/>
    <mergeCell ref="N3:Q3"/>
    <mergeCell ref="A4:D5"/>
    <mergeCell ref="F4:F5"/>
    <mergeCell ref="N7:Q7"/>
    <mergeCell ref="A12:A16"/>
    <mergeCell ref="B12:C16"/>
    <mergeCell ref="D12:E16"/>
    <mergeCell ref="F12:N12"/>
    <mergeCell ref="O12:O16"/>
    <mergeCell ref="M15:N15"/>
  </mergeCells>
  <phoneticPr fontId="3"/>
  <dataValidations disablePrompts="1" count="1">
    <dataValidation type="list" allowBlank="1" showInputMessage="1" showErrorMessage="1" sqref="O17:P25">
      <formula1>"完成,未完成"</formula1>
    </dataValidation>
  </dataValidations>
  <pageMargins left="0.74803149606299213" right="0.74803149606299213" top="0.59055118110236227" bottom="0.59055118110236227" header="0.51181102362204722" footer="0.51181102362204722"/>
  <pageSetup paperSize="9" scale="7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10</xdr:col>
                    <xdr:colOff>295275</xdr:colOff>
                    <xdr:row>10</xdr:row>
                    <xdr:rowOff>57150</xdr:rowOff>
                  </from>
                  <to>
                    <xdr:col>11</xdr:col>
                    <xdr:colOff>95250</xdr:colOff>
                    <xdr:row>10</xdr:row>
                    <xdr:rowOff>295275</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13</xdr:col>
                    <xdr:colOff>295275</xdr:colOff>
                    <xdr:row>10</xdr:row>
                    <xdr:rowOff>57150</xdr:rowOff>
                  </from>
                  <to>
                    <xdr:col>14</xdr:col>
                    <xdr:colOff>95250</xdr:colOff>
                    <xdr:row>10</xdr:row>
                    <xdr:rowOff>295275</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6</xdr:col>
                    <xdr:colOff>266700</xdr:colOff>
                    <xdr:row>10</xdr:row>
                    <xdr:rowOff>47625</xdr:rowOff>
                  </from>
                  <to>
                    <xdr:col>7</xdr:col>
                    <xdr:colOff>66675</xdr:colOff>
                    <xdr:row>10</xdr:row>
                    <xdr:rowOff>285750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8</xdr:col>
                    <xdr:colOff>266700</xdr:colOff>
                    <xdr:row>10</xdr:row>
                    <xdr:rowOff>47625</xdr:rowOff>
                  </from>
                  <to>
                    <xdr:col>9</xdr:col>
                    <xdr:colOff>66675</xdr:colOff>
                    <xdr:row>10</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4"/>
  <sheetViews>
    <sheetView view="pageBreakPreview" topLeftCell="A10" zoomScaleNormal="100" zoomScaleSheetLayoutView="100" workbookViewId="0">
      <selection activeCell="D24" sqref="D24:E24"/>
    </sheetView>
  </sheetViews>
  <sheetFormatPr defaultRowHeight="13.5" x14ac:dyDescent="0.15"/>
  <cols>
    <col min="1" max="1" width="4.125" style="1" customWidth="1"/>
    <col min="2" max="2" width="9.625" style="1" customWidth="1"/>
    <col min="3" max="3" width="3.125" style="1" customWidth="1"/>
    <col min="4" max="4" width="11.5" style="1" customWidth="1"/>
    <col min="5" max="5" width="3.5" style="1" customWidth="1"/>
    <col min="6" max="14" width="10.75" style="1" customWidth="1"/>
    <col min="15" max="15" width="6.75" style="1" customWidth="1"/>
    <col min="16" max="16" width="4.25" style="1" customWidth="1"/>
    <col min="17" max="17" width="10.25" style="1" customWidth="1"/>
    <col min="18" max="16384" width="9" style="1"/>
  </cols>
  <sheetData>
    <row r="1" spans="1:17" x14ac:dyDescent="0.15">
      <c r="A1" s="1" t="s">
        <v>13</v>
      </c>
      <c r="I1" s="233" t="s">
        <v>393</v>
      </c>
      <c r="J1" s="233"/>
    </row>
    <row r="2" spans="1:17" x14ac:dyDescent="0.15">
      <c r="N2" s="234" t="s">
        <v>394</v>
      </c>
      <c r="O2" s="234"/>
      <c r="P2" s="234"/>
      <c r="Q2" s="234"/>
    </row>
    <row r="3" spans="1:17" x14ac:dyDescent="0.15">
      <c r="N3" s="234" t="s">
        <v>402</v>
      </c>
      <c r="O3" s="234"/>
      <c r="P3" s="234"/>
      <c r="Q3" s="234"/>
    </row>
    <row r="4" spans="1:17" ht="13.5" customHeight="1" x14ac:dyDescent="0.15">
      <c r="A4" s="235" t="s">
        <v>40</v>
      </c>
      <c r="B4" s="236"/>
      <c r="C4" s="236"/>
      <c r="D4" s="236"/>
      <c r="F4" s="237" t="s">
        <v>41</v>
      </c>
    </row>
    <row r="5" spans="1:17" x14ac:dyDescent="0.15">
      <c r="A5" s="236"/>
      <c r="B5" s="236"/>
      <c r="C5" s="236"/>
      <c r="D5" s="236"/>
      <c r="F5" s="237"/>
    </row>
    <row r="6" spans="1:17" ht="13.5" customHeight="1" x14ac:dyDescent="0.15">
      <c r="P6" s="133"/>
      <c r="Q6" s="133"/>
    </row>
    <row r="7" spans="1:17" x14ac:dyDescent="0.15">
      <c r="N7" s="238" t="s">
        <v>418</v>
      </c>
      <c r="O7" s="238"/>
      <c r="P7" s="238"/>
      <c r="Q7" s="238"/>
    </row>
    <row r="8" spans="1:17" ht="23.25" customHeight="1" x14ac:dyDescent="0.15">
      <c r="A8" s="230" t="s">
        <v>39</v>
      </c>
      <c r="B8" s="230"/>
      <c r="C8" s="230"/>
      <c r="D8" s="230"/>
      <c r="E8" s="230"/>
      <c r="F8" s="230"/>
      <c r="G8" s="230"/>
      <c r="H8" s="230"/>
      <c r="I8" s="230"/>
      <c r="J8" s="230"/>
      <c r="K8" s="230"/>
      <c r="L8" s="230"/>
      <c r="M8" s="230"/>
      <c r="N8" s="230"/>
      <c r="O8" s="230"/>
      <c r="P8" s="230"/>
      <c r="Q8" s="230"/>
    </row>
    <row r="9" spans="1:17" ht="31.5" customHeight="1" x14ac:dyDescent="0.15">
      <c r="A9" s="318" t="s">
        <v>423</v>
      </c>
      <c r="B9" s="318"/>
      <c r="C9" s="318"/>
      <c r="D9" s="318"/>
      <c r="E9" s="318"/>
      <c r="F9" s="318"/>
      <c r="G9" s="318"/>
      <c r="H9" s="318"/>
      <c r="I9" s="318"/>
      <c r="J9" s="318"/>
      <c r="K9" s="318"/>
      <c r="L9" s="318"/>
      <c r="M9" s="318"/>
      <c r="N9" s="318"/>
      <c r="O9" s="318"/>
      <c r="P9" s="318"/>
      <c r="Q9" s="318"/>
    </row>
    <row r="10" spans="1:17" ht="22.5" customHeight="1" x14ac:dyDescent="0.15">
      <c r="A10" s="232" t="s">
        <v>38</v>
      </c>
      <c r="B10" s="232"/>
      <c r="C10" s="232"/>
      <c r="D10" s="232"/>
      <c r="E10" s="232"/>
      <c r="F10" s="232"/>
      <c r="G10" s="232"/>
      <c r="H10" s="232"/>
      <c r="I10" s="232"/>
      <c r="J10" s="232"/>
      <c r="K10" s="232"/>
      <c r="L10" s="232"/>
      <c r="M10" s="232"/>
      <c r="N10" s="232"/>
      <c r="O10" s="232"/>
      <c r="P10" s="232"/>
      <c r="Q10" s="232"/>
    </row>
    <row r="11" spans="1:17" ht="27" customHeight="1" x14ac:dyDescent="0.15">
      <c r="A11" s="255" t="s">
        <v>421</v>
      </c>
      <c r="B11" s="286"/>
      <c r="C11" s="286"/>
      <c r="D11" s="286"/>
      <c r="E11" s="286"/>
      <c r="F11" s="286"/>
      <c r="G11" s="134"/>
      <c r="H11" s="134" t="s">
        <v>422</v>
      </c>
      <c r="I11" s="134"/>
      <c r="J11" s="6" t="s">
        <v>420</v>
      </c>
      <c r="K11" s="5"/>
      <c r="L11" s="286" t="s">
        <v>34</v>
      </c>
      <c r="M11" s="256"/>
      <c r="N11" s="5"/>
      <c r="O11" s="286" t="s">
        <v>35</v>
      </c>
      <c r="P11" s="286"/>
      <c r="Q11" s="256"/>
    </row>
    <row r="12" spans="1:17" ht="27" customHeight="1" x14ac:dyDescent="0.15">
      <c r="A12" s="239" t="s">
        <v>23</v>
      </c>
      <c r="B12" s="242" t="s">
        <v>22</v>
      </c>
      <c r="C12" s="243"/>
      <c r="D12" s="242" t="s">
        <v>21</v>
      </c>
      <c r="E12" s="243"/>
      <c r="F12" s="248" t="s">
        <v>24</v>
      </c>
      <c r="G12" s="249"/>
      <c r="H12" s="249"/>
      <c r="I12" s="249"/>
      <c r="J12" s="249"/>
      <c r="K12" s="249"/>
      <c r="L12" s="249"/>
      <c r="M12" s="249"/>
      <c r="N12" s="250"/>
      <c r="O12" s="251" t="s">
        <v>32</v>
      </c>
      <c r="P12" s="277" t="s">
        <v>33</v>
      </c>
      <c r="Q12" s="260" t="s">
        <v>19</v>
      </c>
    </row>
    <row r="13" spans="1:17" ht="27" customHeight="1" x14ac:dyDescent="0.15">
      <c r="A13" s="240"/>
      <c r="B13" s="244"/>
      <c r="C13" s="245"/>
      <c r="D13" s="244"/>
      <c r="E13" s="245"/>
      <c r="F13" s="263" t="s">
        <v>15</v>
      </c>
      <c r="G13" s="264"/>
      <c r="H13" s="265"/>
      <c r="I13" s="269" t="s">
        <v>31</v>
      </c>
      <c r="J13" s="270"/>
      <c r="K13" s="270"/>
      <c r="L13" s="270"/>
      <c r="M13" s="270"/>
      <c r="N13" s="271"/>
      <c r="O13" s="252"/>
      <c r="P13" s="278"/>
      <c r="Q13" s="261"/>
    </row>
    <row r="14" spans="1:17" ht="27" customHeight="1" x14ac:dyDescent="0.15">
      <c r="A14" s="240"/>
      <c r="B14" s="244"/>
      <c r="C14" s="245"/>
      <c r="D14" s="244"/>
      <c r="E14" s="245"/>
      <c r="F14" s="266"/>
      <c r="G14" s="267"/>
      <c r="H14" s="268"/>
      <c r="I14" s="272" t="s">
        <v>29</v>
      </c>
      <c r="J14" s="273"/>
      <c r="K14" s="274"/>
      <c r="L14" s="272" t="s">
        <v>30</v>
      </c>
      <c r="M14" s="273"/>
      <c r="N14" s="274"/>
      <c r="O14" s="252"/>
      <c r="P14" s="278"/>
      <c r="Q14" s="261"/>
    </row>
    <row r="15" spans="1:17" ht="27" customHeight="1" x14ac:dyDescent="0.15">
      <c r="A15" s="240"/>
      <c r="B15" s="244"/>
      <c r="C15" s="245"/>
      <c r="D15" s="244"/>
      <c r="E15" s="245"/>
      <c r="F15" s="275" t="s">
        <v>25</v>
      </c>
      <c r="G15" s="253" t="s">
        <v>26</v>
      </c>
      <c r="H15" s="254"/>
      <c r="I15" s="275" t="s">
        <v>25</v>
      </c>
      <c r="J15" s="253" t="s">
        <v>26</v>
      </c>
      <c r="K15" s="254"/>
      <c r="L15" s="275" t="s">
        <v>25</v>
      </c>
      <c r="M15" s="253" t="s">
        <v>26</v>
      </c>
      <c r="N15" s="254"/>
      <c r="O15" s="252"/>
      <c r="P15" s="278"/>
      <c r="Q15" s="261"/>
    </row>
    <row r="16" spans="1:17" ht="27" customHeight="1" thickBot="1" x14ac:dyDescent="0.2">
      <c r="A16" s="241"/>
      <c r="B16" s="246"/>
      <c r="C16" s="247"/>
      <c r="D16" s="246"/>
      <c r="E16" s="247"/>
      <c r="F16" s="276"/>
      <c r="G16" s="7" t="s">
        <v>27</v>
      </c>
      <c r="H16" s="7" t="s">
        <v>28</v>
      </c>
      <c r="I16" s="276"/>
      <c r="J16" s="7" t="s">
        <v>27</v>
      </c>
      <c r="K16" s="7" t="s">
        <v>28</v>
      </c>
      <c r="L16" s="276"/>
      <c r="M16" s="7" t="s">
        <v>27</v>
      </c>
      <c r="N16" s="7" t="s">
        <v>28</v>
      </c>
      <c r="O16" s="252"/>
      <c r="P16" s="278"/>
      <c r="Q16" s="262"/>
    </row>
    <row r="17" spans="1:17" ht="13.5" customHeight="1" x14ac:dyDescent="0.15">
      <c r="A17" s="279">
        <v>1</v>
      </c>
      <c r="B17" s="280" t="s">
        <v>79</v>
      </c>
      <c r="C17" s="277"/>
      <c r="D17" s="283" t="s">
        <v>403</v>
      </c>
      <c r="E17" s="277"/>
      <c r="F17" s="4" t="s">
        <v>36</v>
      </c>
      <c r="G17" s="4" t="s">
        <v>36</v>
      </c>
      <c r="H17" s="4" t="s">
        <v>36</v>
      </c>
      <c r="I17" s="4" t="s">
        <v>36</v>
      </c>
      <c r="J17" s="4" t="s">
        <v>36</v>
      </c>
      <c r="K17" s="4" t="s">
        <v>36</v>
      </c>
      <c r="L17" s="4" t="s">
        <v>36</v>
      </c>
      <c r="M17" s="4" t="s">
        <v>36</v>
      </c>
      <c r="N17" s="128" t="s">
        <v>36</v>
      </c>
      <c r="O17" s="314" t="s">
        <v>395</v>
      </c>
      <c r="P17" s="315"/>
      <c r="Q17" s="277"/>
    </row>
    <row r="18" spans="1:17" ht="27" customHeight="1" thickBot="1" x14ac:dyDescent="0.2">
      <c r="A18" s="276"/>
      <c r="B18" s="281"/>
      <c r="C18" s="282"/>
      <c r="D18" s="281"/>
      <c r="E18" s="282"/>
      <c r="F18" s="120">
        <f>G18+H18</f>
        <v>72490000</v>
      </c>
      <c r="G18" s="120">
        <v>72490000</v>
      </c>
      <c r="H18" s="120"/>
      <c r="I18" s="120">
        <f>J18+K18</f>
        <v>72490000</v>
      </c>
      <c r="J18" s="120">
        <v>72490000</v>
      </c>
      <c r="K18" s="120"/>
      <c r="L18" s="120">
        <f>M18+N18</f>
        <v>0</v>
      </c>
      <c r="M18" s="120">
        <v>0</v>
      </c>
      <c r="N18" s="129"/>
      <c r="O18" s="316"/>
      <c r="P18" s="317"/>
      <c r="Q18" s="282"/>
    </row>
    <row r="19" spans="1:17" ht="27" customHeight="1" x14ac:dyDescent="0.15">
      <c r="A19" s="7">
        <v>2</v>
      </c>
      <c r="B19" s="255" t="s">
        <v>397</v>
      </c>
      <c r="C19" s="256"/>
      <c r="D19" s="257" t="s">
        <v>411</v>
      </c>
      <c r="E19" s="256"/>
      <c r="F19" s="120">
        <f t="shared" ref="F19:F20" si="0">G19+H19</f>
        <v>89450000</v>
      </c>
      <c r="G19" s="119">
        <v>87990000</v>
      </c>
      <c r="H19" s="119">
        <v>1460000</v>
      </c>
      <c r="I19" s="119">
        <f>J19+K19</f>
        <v>1460000</v>
      </c>
      <c r="J19" s="119"/>
      <c r="K19" s="119">
        <v>1460000</v>
      </c>
      <c r="L19" s="119">
        <f>M19+N19</f>
        <v>0</v>
      </c>
      <c r="M19" s="119"/>
      <c r="N19" s="127">
        <v>0</v>
      </c>
      <c r="O19" s="312" t="s">
        <v>412</v>
      </c>
      <c r="P19" s="313"/>
      <c r="Q19" s="110"/>
    </row>
    <row r="20" spans="1:17" ht="27" customHeight="1" thickBot="1" x14ac:dyDescent="0.2">
      <c r="A20" s="7">
        <v>3</v>
      </c>
      <c r="B20" s="255" t="s">
        <v>413</v>
      </c>
      <c r="C20" s="256"/>
      <c r="D20" s="257" t="s">
        <v>411</v>
      </c>
      <c r="E20" s="256"/>
      <c r="F20" s="120">
        <f t="shared" si="0"/>
        <v>44725000</v>
      </c>
      <c r="G20" s="119">
        <v>43995000</v>
      </c>
      <c r="H20" s="119">
        <v>730000</v>
      </c>
      <c r="I20" s="119">
        <f>J20+K20</f>
        <v>70000</v>
      </c>
      <c r="J20" s="119"/>
      <c r="K20" s="119">
        <v>70000</v>
      </c>
      <c r="L20" s="119">
        <f>M20+N20</f>
        <v>3000</v>
      </c>
      <c r="M20" s="119"/>
      <c r="N20" s="127">
        <v>3000</v>
      </c>
      <c r="O20" s="310" t="s">
        <v>412</v>
      </c>
      <c r="P20" s="311"/>
      <c r="Q20" s="110"/>
    </row>
    <row r="21" spans="1:17" ht="27" customHeight="1" x14ac:dyDescent="0.15">
      <c r="A21" s="3"/>
      <c r="B21" s="255"/>
      <c r="C21" s="256"/>
      <c r="D21" s="255"/>
      <c r="E21" s="256"/>
      <c r="F21" s="108"/>
      <c r="G21" s="108"/>
      <c r="H21" s="108"/>
      <c r="I21" s="118"/>
      <c r="J21" s="108"/>
      <c r="K21" s="108"/>
      <c r="L21" s="108"/>
      <c r="M21" s="108"/>
      <c r="N21" s="108"/>
      <c r="O21" s="281"/>
      <c r="P21" s="282"/>
      <c r="Q21" s="3"/>
    </row>
    <row r="22" spans="1:17" ht="27" customHeight="1" x14ac:dyDescent="0.15">
      <c r="A22" s="3"/>
      <c r="B22" s="255"/>
      <c r="C22" s="256"/>
      <c r="D22" s="255"/>
      <c r="E22" s="256"/>
      <c r="F22" s="108"/>
      <c r="G22" s="108"/>
      <c r="H22" s="108"/>
      <c r="I22" s="118"/>
      <c r="J22" s="108"/>
      <c r="K22" s="108"/>
      <c r="L22" s="108"/>
      <c r="M22" s="108"/>
      <c r="N22" s="108"/>
      <c r="O22" s="255"/>
      <c r="P22" s="256"/>
      <c r="Q22" s="3"/>
    </row>
    <row r="23" spans="1:17" ht="27" customHeight="1" x14ac:dyDescent="0.15">
      <c r="A23" s="3"/>
      <c r="B23" s="255"/>
      <c r="C23" s="256"/>
      <c r="D23" s="255"/>
      <c r="E23" s="256"/>
      <c r="F23" s="108"/>
      <c r="G23" s="108"/>
      <c r="H23" s="108"/>
      <c r="I23" s="118"/>
      <c r="J23" s="108"/>
      <c r="K23" s="108"/>
      <c r="L23" s="108"/>
      <c r="M23" s="108"/>
      <c r="N23" s="108"/>
      <c r="O23" s="255"/>
      <c r="P23" s="256"/>
      <c r="Q23" s="3"/>
    </row>
    <row r="24" spans="1:17" ht="27" customHeight="1" x14ac:dyDescent="0.15">
      <c r="A24" s="3"/>
      <c r="B24" s="255"/>
      <c r="C24" s="256"/>
      <c r="D24" s="255"/>
      <c r="E24" s="256"/>
      <c r="F24" s="108"/>
      <c r="G24" s="108"/>
      <c r="H24" s="108"/>
      <c r="I24" s="118"/>
      <c r="J24" s="108"/>
      <c r="K24" s="108"/>
      <c r="L24" s="108"/>
      <c r="M24" s="108"/>
      <c r="N24" s="108"/>
      <c r="O24" s="255"/>
      <c r="P24" s="256"/>
      <c r="Q24" s="3"/>
    </row>
    <row r="25" spans="1:17" ht="27" customHeight="1" x14ac:dyDescent="0.15">
      <c r="A25" s="3"/>
      <c r="B25" s="255"/>
      <c r="C25" s="256"/>
      <c r="D25" s="255"/>
      <c r="E25" s="256"/>
      <c r="F25" s="108"/>
      <c r="G25" s="108"/>
      <c r="H25" s="108"/>
      <c r="I25" s="118"/>
      <c r="J25" s="108"/>
      <c r="K25" s="108"/>
      <c r="L25" s="108"/>
      <c r="M25" s="108"/>
      <c r="N25" s="108"/>
      <c r="O25" s="255"/>
      <c r="P25" s="256"/>
      <c r="Q25" s="3"/>
    </row>
    <row r="26" spans="1:17" ht="27" customHeight="1" x14ac:dyDescent="0.15">
      <c r="A26" s="7" t="s">
        <v>18</v>
      </c>
      <c r="B26" s="5">
        <v>3</v>
      </c>
      <c r="C26" s="6" t="s">
        <v>37</v>
      </c>
      <c r="D26" s="5"/>
      <c r="E26" s="6"/>
      <c r="F26" s="122">
        <f>SUM(F18:F25)</f>
        <v>206665000</v>
      </c>
      <c r="G26" s="122">
        <f t="shared" ref="G26:N26" si="1">SUM(G18:G25)</f>
        <v>204475000</v>
      </c>
      <c r="H26" s="122">
        <f t="shared" si="1"/>
        <v>2190000</v>
      </c>
      <c r="I26" s="122">
        <f t="shared" si="1"/>
        <v>74020000</v>
      </c>
      <c r="J26" s="122">
        <f t="shared" si="1"/>
        <v>72490000</v>
      </c>
      <c r="K26" s="122">
        <f t="shared" si="1"/>
        <v>1530000</v>
      </c>
      <c r="L26" s="121">
        <f t="shared" si="1"/>
        <v>3000</v>
      </c>
      <c r="M26" s="122">
        <f t="shared" si="1"/>
        <v>0</v>
      </c>
      <c r="N26" s="122">
        <f t="shared" si="1"/>
        <v>3000</v>
      </c>
      <c r="O26" s="255"/>
      <c r="P26" s="256"/>
      <c r="Q26" s="3"/>
    </row>
    <row r="27" spans="1:17" x14ac:dyDescent="0.15">
      <c r="A27" s="1" t="s">
        <v>458</v>
      </c>
    </row>
    <row r="28" spans="1:17" x14ac:dyDescent="0.15">
      <c r="A28" s="1" t="s">
        <v>459</v>
      </c>
    </row>
    <row r="29" spans="1:17" x14ac:dyDescent="0.15">
      <c r="A29" s="1" t="s">
        <v>460</v>
      </c>
      <c r="B29" s="202"/>
      <c r="C29" s="202"/>
      <c r="D29" s="202"/>
      <c r="E29" s="202"/>
      <c r="F29" s="202"/>
      <c r="G29" s="202"/>
      <c r="H29" s="202"/>
      <c r="I29" s="202"/>
      <c r="J29" s="202"/>
      <c r="K29" s="202"/>
    </row>
    <row r="30" spans="1:17" x14ac:dyDescent="0.15">
      <c r="A30" s="1" t="s">
        <v>461</v>
      </c>
      <c r="G30" s="201"/>
    </row>
    <row r="31" spans="1:17" ht="73.5" customHeight="1" x14ac:dyDescent="0.15">
      <c r="B31" s="319" t="s">
        <v>457</v>
      </c>
      <c r="C31" s="319"/>
      <c r="D31" s="319"/>
      <c r="E31" s="319"/>
      <c r="F31" s="319"/>
      <c r="G31" s="319"/>
      <c r="H31" s="319"/>
      <c r="I31" s="319"/>
      <c r="J31" s="319"/>
      <c r="K31" s="319"/>
      <c r="L31" s="319"/>
      <c r="M31" s="319"/>
    </row>
    <row r="32" spans="1:17" x14ac:dyDescent="0.15">
      <c r="A32" s="2" t="s">
        <v>396</v>
      </c>
      <c r="B32" s="109"/>
      <c r="C32" s="109"/>
      <c r="D32" s="109"/>
      <c r="E32" s="109"/>
      <c r="F32" s="109"/>
      <c r="G32" s="110"/>
    </row>
    <row r="33" spans="1:17" x14ac:dyDescent="0.15">
      <c r="A33" s="1" t="s">
        <v>13</v>
      </c>
      <c r="I33" s="233" t="s">
        <v>393</v>
      </c>
      <c r="J33" s="233"/>
    </row>
    <row r="34" spans="1:17" x14ac:dyDescent="0.15">
      <c r="N34" s="234" t="s">
        <v>394</v>
      </c>
      <c r="O34" s="234"/>
      <c r="P34" s="234"/>
      <c r="Q34" s="234"/>
    </row>
    <row r="35" spans="1:17" x14ac:dyDescent="0.15">
      <c r="N35" s="234" t="s">
        <v>402</v>
      </c>
      <c r="O35" s="234"/>
      <c r="P35" s="234"/>
      <c r="Q35" s="234"/>
    </row>
    <row r="36" spans="1:17" ht="13.5" customHeight="1" x14ac:dyDescent="0.15">
      <c r="A36" s="235" t="s">
        <v>40</v>
      </c>
      <c r="B36" s="235"/>
      <c r="C36" s="235"/>
      <c r="D36" s="235"/>
      <c r="F36" s="237" t="s">
        <v>41</v>
      </c>
    </row>
    <row r="37" spans="1:17" x14ac:dyDescent="0.15">
      <c r="A37" s="235"/>
      <c r="B37" s="235"/>
      <c r="C37" s="235"/>
      <c r="D37" s="235"/>
      <c r="F37" s="237"/>
    </row>
    <row r="38" spans="1:17" ht="13.5" customHeight="1" x14ac:dyDescent="0.15">
      <c r="O38" s="133"/>
      <c r="P38" s="133"/>
      <c r="Q38" s="133"/>
    </row>
    <row r="39" spans="1:17" x14ac:dyDescent="0.15">
      <c r="N39" s="309" t="s">
        <v>419</v>
      </c>
      <c r="O39" s="309"/>
      <c r="P39" s="309"/>
      <c r="Q39" s="309"/>
    </row>
    <row r="40" spans="1:17" ht="23.25" customHeight="1" x14ac:dyDescent="0.15">
      <c r="A40" s="230" t="s">
        <v>39</v>
      </c>
      <c r="B40" s="230"/>
      <c r="C40" s="230"/>
      <c r="D40" s="230"/>
      <c r="E40" s="230"/>
      <c r="F40" s="230"/>
      <c r="G40" s="230"/>
      <c r="H40" s="230"/>
      <c r="I40" s="230"/>
      <c r="J40" s="230"/>
      <c r="K40" s="230"/>
      <c r="L40" s="230"/>
      <c r="M40" s="230"/>
      <c r="N40" s="230"/>
      <c r="O40" s="230"/>
      <c r="P40" s="230"/>
      <c r="Q40" s="230"/>
    </row>
    <row r="41" spans="1:17" ht="31.5" customHeight="1" x14ac:dyDescent="0.15">
      <c r="A41" s="318" t="s">
        <v>423</v>
      </c>
      <c r="B41" s="318"/>
      <c r="C41" s="318"/>
      <c r="D41" s="318"/>
      <c r="E41" s="318"/>
      <c r="F41" s="318"/>
      <c r="G41" s="318"/>
      <c r="H41" s="318"/>
      <c r="I41" s="318"/>
      <c r="J41" s="318"/>
      <c r="K41" s="318"/>
      <c r="L41" s="318"/>
      <c r="M41" s="318"/>
      <c r="N41" s="318"/>
      <c r="O41" s="318"/>
      <c r="P41" s="318"/>
      <c r="Q41" s="318"/>
    </row>
    <row r="42" spans="1:17" ht="22.5" customHeight="1" x14ac:dyDescent="0.15">
      <c r="A42" s="232" t="s">
        <v>38</v>
      </c>
      <c r="B42" s="232"/>
      <c r="C42" s="232"/>
      <c r="D42" s="232"/>
      <c r="E42" s="232"/>
      <c r="F42" s="232"/>
      <c r="G42" s="232"/>
      <c r="H42" s="232"/>
      <c r="I42" s="232"/>
      <c r="J42" s="232"/>
      <c r="K42" s="232"/>
      <c r="L42" s="232"/>
      <c r="M42" s="232"/>
      <c r="N42" s="232"/>
      <c r="O42" s="232"/>
      <c r="P42" s="232"/>
      <c r="Q42" s="232"/>
    </row>
    <row r="43" spans="1:17" ht="27" customHeight="1" x14ac:dyDescent="0.15">
      <c r="A43" s="255" t="s">
        <v>421</v>
      </c>
      <c r="B43" s="286"/>
      <c r="C43" s="286"/>
      <c r="D43" s="286"/>
      <c r="E43" s="286"/>
      <c r="F43" s="286"/>
      <c r="G43" s="134"/>
      <c r="H43" s="134" t="s">
        <v>422</v>
      </c>
      <c r="I43" s="134"/>
      <c r="J43" s="6" t="s">
        <v>420</v>
      </c>
      <c r="K43" s="5"/>
      <c r="L43" s="286" t="s">
        <v>34</v>
      </c>
      <c r="M43" s="256"/>
      <c r="N43" s="5"/>
      <c r="O43" s="286" t="s">
        <v>35</v>
      </c>
      <c r="P43" s="286"/>
      <c r="Q43" s="256"/>
    </row>
    <row r="44" spans="1:17" ht="27" customHeight="1" x14ac:dyDescent="0.15">
      <c r="A44" s="239" t="s">
        <v>23</v>
      </c>
      <c r="B44" s="242" t="s">
        <v>22</v>
      </c>
      <c r="C44" s="243"/>
      <c r="D44" s="242" t="s">
        <v>21</v>
      </c>
      <c r="E44" s="243"/>
      <c r="F44" s="248" t="s">
        <v>24</v>
      </c>
      <c r="G44" s="249"/>
      <c r="H44" s="249"/>
      <c r="I44" s="249"/>
      <c r="J44" s="249"/>
      <c r="K44" s="249"/>
      <c r="L44" s="249"/>
      <c r="M44" s="249"/>
      <c r="N44" s="250"/>
      <c r="O44" s="251" t="s">
        <v>32</v>
      </c>
      <c r="P44" s="277" t="s">
        <v>33</v>
      </c>
      <c r="Q44" s="260" t="s">
        <v>19</v>
      </c>
    </row>
    <row r="45" spans="1:17" ht="27" customHeight="1" x14ac:dyDescent="0.15">
      <c r="A45" s="240"/>
      <c r="B45" s="244"/>
      <c r="C45" s="245"/>
      <c r="D45" s="244"/>
      <c r="E45" s="245"/>
      <c r="F45" s="263" t="s">
        <v>15</v>
      </c>
      <c r="G45" s="264"/>
      <c r="H45" s="265"/>
      <c r="I45" s="269" t="s">
        <v>31</v>
      </c>
      <c r="J45" s="270"/>
      <c r="K45" s="270"/>
      <c r="L45" s="270"/>
      <c r="M45" s="270"/>
      <c r="N45" s="271"/>
      <c r="O45" s="252"/>
      <c r="P45" s="278"/>
      <c r="Q45" s="261"/>
    </row>
    <row r="46" spans="1:17" ht="27" customHeight="1" x14ac:dyDescent="0.15">
      <c r="A46" s="240"/>
      <c r="B46" s="244"/>
      <c r="C46" s="245"/>
      <c r="D46" s="244"/>
      <c r="E46" s="245"/>
      <c r="F46" s="266"/>
      <c r="G46" s="267"/>
      <c r="H46" s="268"/>
      <c r="I46" s="272" t="s">
        <v>29</v>
      </c>
      <c r="J46" s="273"/>
      <c r="K46" s="274"/>
      <c r="L46" s="272" t="s">
        <v>30</v>
      </c>
      <c r="M46" s="273"/>
      <c r="N46" s="274"/>
      <c r="O46" s="252"/>
      <c r="P46" s="278"/>
      <c r="Q46" s="261"/>
    </row>
    <row r="47" spans="1:17" ht="27" customHeight="1" x14ac:dyDescent="0.15">
      <c r="A47" s="240"/>
      <c r="B47" s="244"/>
      <c r="C47" s="245"/>
      <c r="D47" s="244"/>
      <c r="E47" s="245"/>
      <c r="F47" s="275" t="s">
        <v>25</v>
      </c>
      <c r="G47" s="253" t="s">
        <v>26</v>
      </c>
      <c r="H47" s="254"/>
      <c r="I47" s="275" t="s">
        <v>25</v>
      </c>
      <c r="J47" s="253" t="s">
        <v>26</v>
      </c>
      <c r="K47" s="254"/>
      <c r="L47" s="275" t="s">
        <v>25</v>
      </c>
      <c r="M47" s="253" t="s">
        <v>26</v>
      </c>
      <c r="N47" s="254"/>
      <c r="O47" s="252"/>
      <c r="P47" s="278"/>
      <c r="Q47" s="261"/>
    </row>
    <row r="48" spans="1:17" ht="27" customHeight="1" thickBot="1" x14ac:dyDescent="0.2">
      <c r="A48" s="241"/>
      <c r="B48" s="246"/>
      <c r="C48" s="247"/>
      <c r="D48" s="246"/>
      <c r="E48" s="247"/>
      <c r="F48" s="308"/>
      <c r="G48" s="7" t="s">
        <v>27</v>
      </c>
      <c r="H48" s="7" t="s">
        <v>28</v>
      </c>
      <c r="I48" s="308"/>
      <c r="J48" s="7" t="s">
        <v>27</v>
      </c>
      <c r="K48" s="7" t="s">
        <v>28</v>
      </c>
      <c r="L48" s="308"/>
      <c r="M48" s="7" t="s">
        <v>27</v>
      </c>
      <c r="N48" s="7" t="s">
        <v>28</v>
      </c>
      <c r="O48" s="307"/>
      <c r="P48" s="282"/>
      <c r="Q48" s="306"/>
    </row>
    <row r="49" spans="1:17" ht="13.5" customHeight="1" x14ac:dyDescent="0.15">
      <c r="A49" s="287">
        <v>1</v>
      </c>
      <c r="B49" s="300" t="s">
        <v>79</v>
      </c>
      <c r="C49" s="301"/>
      <c r="D49" s="292" t="s">
        <v>403</v>
      </c>
      <c r="E49" s="304"/>
      <c r="F49" s="123" t="s">
        <v>36</v>
      </c>
      <c r="G49" s="123" t="s">
        <v>36</v>
      </c>
      <c r="H49" s="123" t="s">
        <v>36</v>
      </c>
      <c r="I49" s="123" t="s">
        <v>36</v>
      </c>
      <c r="J49" s="123" t="s">
        <v>36</v>
      </c>
      <c r="K49" s="123" t="s">
        <v>36</v>
      </c>
      <c r="L49" s="123" t="s">
        <v>36</v>
      </c>
      <c r="M49" s="123" t="s">
        <v>36</v>
      </c>
      <c r="N49" s="123" t="s">
        <v>36</v>
      </c>
      <c r="O49" s="292" t="s">
        <v>395</v>
      </c>
      <c r="P49" s="293"/>
      <c r="Q49" s="298" t="s">
        <v>414</v>
      </c>
    </row>
    <row r="50" spans="1:17" ht="27" customHeight="1" x14ac:dyDescent="0.15">
      <c r="A50" s="288"/>
      <c r="B50" s="302"/>
      <c r="C50" s="303"/>
      <c r="D50" s="294"/>
      <c r="E50" s="305"/>
      <c r="F50" s="124">
        <f>G50+H50</f>
        <v>72490000</v>
      </c>
      <c r="G50" s="124">
        <v>72490000</v>
      </c>
      <c r="H50" s="124"/>
      <c r="I50" s="124">
        <f>J50+K50</f>
        <v>72490000</v>
      </c>
      <c r="J50" s="124">
        <v>72490000</v>
      </c>
      <c r="K50" s="124"/>
      <c r="L50" s="124">
        <f>M50+N50</f>
        <v>0</v>
      </c>
      <c r="M50" s="124">
        <v>0</v>
      </c>
      <c r="N50" s="125"/>
      <c r="O50" s="294"/>
      <c r="P50" s="295"/>
      <c r="Q50" s="299"/>
    </row>
    <row r="51" spans="1:17" ht="27" customHeight="1" x14ac:dyDescent="0.15">
      <c r="A51" s="7">
        <v>2</v>
      </c>
      <c r="B51" s="255" t="s">
        <v>397</v>
      </c>
      <c r="C51" s="256"/>
      <c r="D51" s="257" t="s">
        <v>411</v>
      </c>
      <c r="E51" s="289"/>
      <c r="F51" s="120">
        <f>G51+H51</f>
        <v>89450000</v>
      </c>
      <c r="G51" s="119">
        <v>87990000</v>
      </c>
      <c r="H51" s="119">
        <v>1460000</v>
      </c>
      <c r="I51" s="119">
        <f>J51+K51</f>
        <v>89450000</v>
      </c>
      <c r="J51" s="130">
        <v>87990000</v>
      </c>
      <c r="K51" s="130">
        <v>1460000</v>
      </c>
      <c r="L51" s="130">
        <f>M51+N51</f>
        <v>0</v>
      </c>
      <c r="M51" s="130">
        <v>0</v>
      </c>
      <c r="N51" s="130">
        <v>0</v>
      </c>
      <c r="O51" s="290" t="s">
        <v>416</v>
      </c>
      <c r="P51" s="291"/>
      <c r="Q51" s="131" t="s">
        <v>415</v>
      </c>
    </row>
    <row r="52" spans="1:17" ht="27" customHeight="1" thickBot="1" x14ac:dyDescent="0.2">
      <c r="A52" s="7">
        <v>3</v>
      </c>
      <c r="B52" s="255" t="s">
        <v>413</v>
      </c>
      <c r="C52" s="256"/>
      <c r="D52" s="257" t="s">
        <v>411</v>
      </c>
      <c r="E52" s="289"/>
      <c r="F52" s="120">
        <f>G52+H52</f>
        <v>44725000</v>
      </c>
      <c r="G52" s="119">
        <v>43995000</v>
      </c>
      <c r="H52" s="119">
        <v>730000</v>
      </c>
      <c r="I52" s="119">
        <f>J52+K52</f>
        <v>70000</v>
      </c>
      <c r="J52" s="130"/>
      <c r="K52" s="130">
        <v>70000</v>
      </c>
      <c r="L52" s="130">
        <f>M52+N52</f>
        <v>3000</v>
      </c>
      <c r="M52" s="130"/>
      <c r="N52" s="130">
        <v>3000</v>
      </c>
      <c r="O52" s="296" t="s">
        <v>412</v>
      </c>
      <c r="P52" s="297"/>
      <c r="Q52" s="132" t="s">
        <v>415</v>
      </c>
    </row>
    <row r="53" spans="1:17" ht="27" customHeight="1" x14ac:dyDescent="0.15">
      <c r="A53" s="3"/>
      <c r="B53" s="255"/>
      <c r="C53" s="256"/>
      <c r="D53" s="255"/>
      <c r="E53" s="256"/>
      <c r="F53" s="108"/>
      <c r="G53" s="108"/>
      <c r="H53" s="108"/>
      <c r="I53" s="108"/>
      <c r="J53" s="108"/>
      <c r="K53" s="108"/>
      <c r="L53" s="108"/>
      <c r="M53" s="108"/>
      <c r="N53" s="108"/>
      <c r="O53" s="255"/>
      <c r="P53" s="256"/>
      <c r="Q53" s="126"/>
    </row>
    <row r="54" spans="1:17" ht="27" customHeight="1" x14ac:dyDescent="0.15">
      <c r="A54" s="3"/>
      <c r="B54" s="255"/>
      <c r="C54" s="256"/>
      <c r="D54" s="255"/>
      <c r="E54" s="256"/>
      <c r="F54" s="108"/>
      <c r="G54" s="108"/>
      <c r="H54" s="108"/>
      <c r="I54" s="108"/>
      <c r="J54" s="108"/>
      <c r="K54" s="108"/>
      <c r="L54" s="108"/>
      <c r="M54" s="108"/>
      <c r="N54" s="108"/>
      <c r="O54" s="255"/>
      <c r="P54" s="256"/>
      <c r="Q54" s="3"/>
    </row>
    <row r="55" spans="1:17" ht="27" customHeight="1" x14ac:dyDescent="0.15">
      <c r="A55" s="3"/>
      <c r="B55" s="255"/>
      <c r="C55" s="256"/>
      <c r="D55" s="255"/>
      <c r="E55" s="256"/>
      <c r="F55" s="108"/>
      <c r="G55" s="108"/>
      <c r="H55" s="108"/>
      <c r="I55" s="108"/>
      <c r="J55" s="108"/>
      <c r="K55" s="108"/>
      <c r="L55" s="108"/>
      <c r="M55" s="108"/>
      <c r="N55" s="108"/>
      <c r="O55" s="255"/>
      <c r="P55" s="256"/>
      <c r="Q55" s="3"/>
    </row>
    <row r="56" spans="1:17" ht="27" customHeight="1" x14ac:dyDescent="0.15">
      <c r="A56" s="3"/>
      <c r="B56" s="255"/>
      <c r="C56" s="256"/>
      <c r="D56" s="255"/>
      <c r="E56" s="256"/>
      <c r="F56" s="108"/>
      <c r="G56" s="108"/>
      <c r="H56" s="108"/>
      <c r="I56" s="108"/>
      <c r="J56" s="108"/>
      <c r="K56" s="108"/>
      <c r="L56" s="108"/>
      <c r="M56" s="108"/>
      <c r="N56" s="108"/>
      <c r="O56" s="255"/>
      <c r="P56" s="256"/>
      <c r="Q56" s="3"/>
    </row>
    <row r="57" spans="1:17" ht="27" customHeight="1" x14ac:dyDescent="0.15">
      <c r="A57" s="3"/>
      <c r="B57" s="255"/>
      <c r="C57" s="256"/>
      <c r="D57" s="255"/>
      <c r="E57" s="256"/>
      <c r="F57" s="108"/>
      <c r="G57" s="108"/>
      <c r="H57" s="108"/>
      <c r="I57" s="108"/>
      <c r="J57" s="108"/>
      <c r="K57" s="108"/>
      <c r="L57" s="108"/>
      <c r="M57" s="108"/>
      <c r="N57" s="108"/>
      <c r="O57" s="255"/>
      <c r="P57" s="256"/>
      <c r="Q57" s="3"/>
    </row>
    <row r="58" spans="1:17" ht="27" customHeight="1" x14ac:dyDescent="0.15">
      <c r="A58" s="7" t="s">
        <v>18</v>
      </c>
      <c r="B58" s="5">
        <v>3</v>
      </c>
      <c r="C58" s="6" t="s">
        <v>37</v>
      </c>
      <c r="D58" s="5"/>
      <c r="E58" s="6"/>
      <c r="F58" s="122">
        <f t="shared" ref="F58:N58" si="2">SUM(F50:F57)</f>
        <v>206665000</v>
      </c>
      <c r="G58" s="122">
        <f t="shared" si="2"/>
        <v>204475000</v>
      </c>
      <c r="H58" s="122">
        <f t="shared" si="2"/>
        <v>2190000</v>
      </c>
      <c r="I58" s="122">
        <f t="shared" si="2"/>
        <v>162010000</v>
      </c>
      <c r="J58" s="122">
        <f t="shared" si="2"/>
        <v>160480000</v>
      </c>
      <c r="K58" s="122">
        <f t="shared" si="2"/>
        <v>1530000</v>
      </c>
      <c r="L58" s="121">
        <f t="shared" si="2"/>
        <v>3000</v>
      </c>
      <c r="M58" s="122">
        <f t="shared" si="2"/>
        <v>0</v>
      </c>
      <c r="N58" s="122">
        <f t="shared" si="2"/>
        <v>3000</v>
      </c>
      <c r="O58" s="255"/>
      <c r="P58" s="256"/>
      <c r="Q58" s="3"/>
    </row>
    <row r="59" spans="1:17" ht="15" customHeight="1" x14ac:dyDescent="0.15">
      <c r="B59" s="203" t="s">
        <v>463</v>
      </c>
      <c r="C59" s="1" t="s">
        <v>462</v>
      </c>
    </row>
    <row r="60" spans="1:17" ht="15" customHeight="1" x14ac:dyDescent="0.15">
      <c r="B60" s="203" t="s">
        <v>465</v>
      </c>
      <c r="C60" s="1" t="s">
        <v>464</v>
      </c>
    </row>
    <row r="61" spans="1:17" ht="15" customHeight="1" x14ac:dyDescent="0.15">
      <c r="B61" s="203" t="s">
        <v>468</v>
      </c>
      <c r="C61" s="1" t="s">
        <v>469</v>
      </c>
    </row>
    <row r="62" spans="1:17" x14ac:dyDescent="0.15">
      <c r="B62" s="203" t="s">
        <v>470</v>
      </c>
      <c r="C62" s="1" t="s">
        <v>471</v>
      </c>
    </row>
    <row r="63" spans="1:17" ht="66" customHeight="1" x14ac:dyDescent="0.15">
      <c r="B63" s="204" t="s">
        <v>466</v>
      </c>
      <c r="C63" s="229" t="s">
        <v>467</v>
      </c>
      <c r="D63" s="229"/>
      <c r="E63" s="229"/>
      <c r="F63" s="229"/>
      <c r="G63" s="229"/>
      <c r="H63" s="229"/>
      <c r="I63" s="229"/>
      <c r="J63" s="229"/>
      <c r="K63" s="229"/>
      <c r="L63" s="229"/>
      <c r="M63" s="229"/>
      <c r="N63" s="229"/>
      <c r="O63" s="229"/>
      <c r="P63" s="229"/>
      <c r="Q63" s="229"/>
    </row>
    <row r="64" spans="1:17" x14ac:dyDescent="0.15">
      <c r="A64" s="2" t="s">
        <v>396</v>
      </c>
      <c r="B64" s="109"/>
      <c r="C64" s="109"/>
      <c r="D64" s="109"/>
      <c r="E64" s="109"/>
      <c r="F64" s="109"/>
      <c r="G64" s="110"/>
    </row>
  </sheetData>
  <mergeCells count="114">
    <mergeCell ref="B31:M31"/>
    <mergeCell ref="I1:J1"/>
    <mergeCell ref="A12:A16"/>
    <mergeCell ref="B12:C16"/>
    <mergeCell ref="D12:E16"/>
    <mergeCell ref="F15:F16"/>
    <mergeCell ref="A9:Q9"/>
    <mergeCell ref="A8:Q8"/>
    <mergeCell ref="N3:Q3"/>
    <mergeCell ref="Q12:Q16"/>
    <mergeCell ref="J15:K15"/>
    <mergeCell ref="I14:K14"/>
    <mergeCell ref="O12:O16"/>
    <mergeCell ref="P12:P16"/>
    <mergeCell ref="N2:Q2"/>
    <mergeCell ref="A4:D5"/>
    <mergeCell ref="F4:F5"/>
    <mergeCell ref="O26:P26"/>
    <mergeCell ref="A10:Q10"/>
    <mergeCell ref="B24:C24"/>
    <mergeCell ref="D24:E24"/>
    <mergeCell ref="O24:P24"/>
    <mergeCell ref="B25:C25"/>
    <mergeCell ref="D25:E25"/>
    <mergeCell ref="B21:C21"/>
    <mergeCell ref="D21:E21"/>
    <mergeCell ref="O21:P21"/>
    <mergeCell ref="O25:P25"/>
    <mergeCell ref="B22:C22"/>
    <mergeCell ref="D22:E22"/>
    <mergeCell ref="O22:P22"/>
    <mergeCell ref="B23:C23"/>
    <mergeCell ref="D23:E23"/>
    <mergeCell ref="O23:P23"/>
    <mergeCell ref="A41:Q41"/>
    <mergeCell ref="J47:K47"/>
    <mergeCell ref="I46:K46"/>
    <mergeCell ref="L46:N46"/>
    <mergeCell ref="F45:H46"/>
    <mergeCell ref="L43:M43"/>
    <mergeCell ref="O43:Q43"/>
    <mergeCell ref="A36:D37"/>
    <mergeCell ref="F36:F37"/>
    <mergeCell ref="N7:Q7"/>
    <mergeCell ref="D20:E20"/>
    <mergeCell ref="O20:P20"/>
    <mergeCell ref="F12:N12"/>
    <mergeCell ref="A17:A18"/>
    <mergeCell ref="B19:C19"/>
    <mergeCell ref="D19:E19"/>
    <mergeCell ref="O19:P19"/>
    <mergeCell ref="O17:P18"/>
    <mergeCell ref="G15:H15"/>
    <mergeCell ref="I15:I16"/>
    <mergeCell ref="I13:N13"/>
    <mergeCell ref="L14:N14"/>
    <mergeCell ref="L15:L16"/>
    <mergeCell ref="M15:N15"/>
    <mergeCell ref="F13:H14"/>
    <mergeCell ref="Q17:Q18"/>
    <mergeCell ref="B17:C18"/>
    <mergeCell ref="D17:E18"/>
    <mergeCell ref="B20:C20"/>
    <mergeCell ref="A11:F11"/>
    <mergeCell ref="L11:M11"/>
    <mergeCell ref="O11:Q11"/>
    <mergeCell ref="B52:C52"/>
    <mergeCell ref="D52:E52"/>
    <mergeCell ref="O52:P52"/>
    <mergeCell ref="Q49:Q50"/>
    <mergeCell ref="B49:C50"/>
    <mergeCell ref="D49:E50"/>
    <mergeCell ref="Q44:Q48"/>
    <mergeCell ref="I33:J33"/>
    <mergeCell ref="A40:Q40"/>
    <mergeCell ref="N35:Q35"/>
    <mergeCell ref="F44:N44"/>
    <mergeCell ref="O44:O48"/>
    <mergeCell ref="P44:P48"/>
    <mergeCell ref="G47:H47"/>
    <mergeCell ref="I47:I48"/>
    <mergeCell ref="I45:N45"/>
    <mergeCell ref="L47:L48"/>
    <mergeCell ref="M47:N47"/>
    <mergeCell ref="N34:Q34"/>
    <mergeCell ref="N39:Q39"/>
    <mergeCell ref="A44:A48"/>
    <mergeCell ref="B44:C48"/>
    <mergeCell ref="D44:E48"/>
    <mergeCell ref="F47:F48"/>
    <mergeCell ref="C63:Q63"/>
    <mergeCell ref="O58:P58"/>
    <mergeCell ref="A42:Q42"/>
    <mergeCell ref="B56:C56"/>
    <mergeCell ref="D56:E56"/>
    <mergeCell ref="O56:P56"/>
    <mergeCell ref="B57:C57"/>
    <mergeCell ref="D57:E57"/>
    <mergeCell ref="B53:C53"/>
    <mergeCell ref="D53:E53"/>
    <mergeCell ref="O53:P53"/>
    <mergeCell ref="O57:P57"/>
    <mergeCell ref="B54:C54"/>
    <mergeCell ref="D54:E54"/>
    <mergeCell ref="A43:F43"/>
    <mergeCell ref="O54:P54"/>
    <mergeCell ref="B55:C55"/>
    <mergeCell ref="D55:E55"/>
    <mergeCell ref="O55:P55"/>
    <mergeCell ref="A49:A50"/>
    <mergeCell ref="B51:C51"/>
    <mergeCell ref="D51:E51"/>
    <mergeCell ref="O51:P51"/>
    <mergeCell ref="O49:P50"/>
  </mergeCells>
  <phoneticPr fontId="3"/>
  <pageMargins left="0.74803149606299213" right="0.74803149606299213" top="0.59055118110236227" bottom="0.59055118110236227" header="0.51181102362204722" footer="0.51181102362204722"/>
  <pageSetup paperSize="9" scale="76" orientation="landscape" r:id="rId1"/>
  <headerFooter alignWithMargins="0"/>
  <rowBreaks count="1" manualBreakCount="1">
    <brk id="3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295275</xdr:colOff>
                    <xdr:row>10</xdr:row>
                    <xdr:rowOff>57150</xdr:rowOff>
                  </from>
                  <to>
                    <xdr:col>11</xdr:col>
                    <xdr:colOff>95250</xdr:colOff>
                    <xdr:row>10</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295275</xdr:colOff>
                    <xdr:row>10</xdr:row>
                    <xdr:rowOff>57150</xdr:rowOff>
                  </from>
                  <to>
                    <xdr:col>14</xdr:col>
                    <xdr:colOff>95250</xdr:colOff>
                    <xdr:row>10</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266700</xdr:colOff>
                    <xdr:row>10</xdr:row>
                    <xdr:rowOff>47625</xdr:rowOff>
                  </from>
                  <to>
                    <xdr:col>7</xdr:col>
                    <xdr:colOff>66675</xdr:colOff>
                    <xdr:row>10</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266700</xdr:colOff>
                    <xdr:row>10</xdr:row>
                    <xdr:rowOff>47625</xdr:rowOff>
                  </from>
                  <to>
                    <xdr:col>9</xdr:col>
                    <xdr:colOff>66675</xdr:colOff>
                    <xdr:row>10</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295275</xdr:colOff>
                    <xdr:row>42</xdr:row>
                    <xdr:rowOff>57150</xdr:rowOff>
                  </from>
                  <to>
                    <xdr:col>11</xdr:col>
                    <xdr:colOff>95250</xdr:colOff>
                    <xdr:row>42</xdr:row>
                    <xdr:rowOff>295275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13</xdr:col>
                    <xdr:colOff>295275</xdr:colOff>
                    <xdr:row>42</xdr:row>
                    <xdr:rowOff>57150</xdr:rowOff>
                  </from>
                  <to>
                    <xdr:col>14</xdr:col>
                    <xdr:colOff>95250</xdr:colOff>
                    <xdr:row>42</xdr:row>
                    <xdr:rowOff>295275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266700</xdr:colOff>
                    <xdr:row>42</xdr:row>
                    <xdr:rowOff>47625</xdr:rowOff>
                  </from>
                  <to>
                    <xdr:col>7</xdr:col>
                    <xdr:colOff>142875</xdr:colOff>
                    <xdr:row>42</xdr:row>
                    <xdr:rowOff>285750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266700</xdr:colOff>
                    <xdr:row>42</xdr:row>
                    <xdr:rowOff>47625</xdr:rowOff>
                  </from>
                  <to>
                    <xdr:col>9</xdr:col>
                    <xdr:colOff>66675</xdr:colOff>
                    <xdr:row>42</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BE46"/>
  <sheetViews>
    <sheetView view="pageBreakPreview" topLeftCell="A13" zoomScale="115" zoomScaleNormal="100" zoomScaleSheetLayoutView="115" workbookViewId="0">
      <selection activeCell="J29" sqref="J29:Q29"/>
    </sheetView>
  </sheetViews>
  <sheetFormatPr defaultRowHeight="11.25" x14ac:dyDescent="0.15"/>
  <cols>
    <col min="1" max="2" width="3.125" style="141" customWidth="1"/>
    <col min="3" max="57" width="1.625" style="141" customWidth="1"/>
    <col min="58" max="16384" width="9" style="141"/>
  </cols>
  <sheetData>
    <row r="1" spans="1:57" ht="18.75" customHeight="1" x14ac:dyDescent="0.15">
      <c r="A1" s="141" t="s">
        <v>71</v>
      </c>
      <c r="Y1" s="106"/>
    </row>
    <row r="2" spans="1:57" ht="9" customHeight="1" x14ac:dyDescent="0.15"/>
    <row r="3" spans="1:57" ht="18.75" customHeight="1" x14ac:dyDescent="0.15">
      <c r="A3" s="136" t="s">
        <v>60</v>
      </c>
      <c r="B3" s="460" t="s">
        <v>417</v>
      </c>
      <c r="C3" s="460"/>
      <c r="D3" s="460"/>
      <c r="E3" s="460"/>
      <c r="F3" s="460"/>
      <c r="G3" s="460"/>
      <c r="H3" s="460"/>
      <c r="I3" s="324"/>
      <c r="J3" s="324"/>
      <c r="K3" s="324"/>
      <c r="L3" s="324"/>
      <c r="M3" s="461" t="s">
        <v>74</v>
      </c>
      <c r="N3" s="461"/>
      <c r="O3" s="461"/>
      <c r="P3" s="461"/>
      <c r="Q3" s="461"/>
      <c r="R3" s="461"/>
      <c r="S3" s="461"/>
      <c r="T3" s="461"/>
      <c r="U3" s="137"/>
      <c r="V3" s="137"/>
      <c r="W3" s="137"/>
      <c r="X3" s="137"/>
      <c r="Y3" s="138"/>
      <c r="Z3" s="331" t="s">
        <v>75</v>
      </c>
      <c r="AA3" s="332"/>
      <c r="AB3" s="462" t="s">
        <v>76</v>
      </c>
      <c r="AC3" s="462"/>
      <c r="AD3" s="462"/>
      <c r="AE3" s="462"/>
      <c r="AF3" s="462"/>
      <c r="AG3" s="463"/>
      <c r="AH3" s="331" t="s">
        <v>454</v>
      </c>
      <c r="AI3" s="332"/>
      <c r="AJ3" s="332"/>
      <c r="AK3" s="332"/>
      <c r="AL3" s="332"/>
      <c r="AM3" s="332"/>
      <c r="AN3" s="332"/>
      <c r="AO3" s="332"/>
      <c r="AP3" s="332"/>
      <c r="AQ3" s="332"/>
      <c r="AR3" s="332"/>
      <c r="AS3" s="332"/>
      <c r="AT3" s="332"/>
      <c r="AU3" s="332"/>
      <c r="AV3" s="332"/>
      <c r="AW3" s="332"/>
      <c r="AX3" s="332"/>
      <c r="AY3" s="332"/>
      <c r="AZ3" s="332"/>
      <c r="BA3" s="332"/>
      <c r="BB3" s="332"/>
      <c r="BC3" s="332"/>
      <c r="BD3" s="332"/>
      <c r="BE3" s="333"/>
    </row>
    <row r="4" spans="1:57" ht="18.75" customHeight="1" x14ac:dyDescent="0.15">
      <c r="A4" s="136" t="s">
        <v>77</v>
      </c>
      <c r="B4" s="462" t="s">
        <v>78</v>
      </c>
      <c r="C4" s="462"/>
      <c r="D4" s="462"/>
      <c r="E4" s="462"/>
      <c r="F4" s="463"/>
      <c r="G4" s="323" t="s">
        <v>455</v>
      </c>
      <c r="H4" s="324"/>
      <c r="I4" s="324"/>
      <c r="J4" s="324"/>
      <c r="K4" s="324"/>
      <c r="L4" s="324"/>
      <c r="M4" s="324"/>
      <c r="N4" s="324"/>
      <c r="O4" s="324"/>
      <c r="P4" s="324"/>
      <c r="Q4" s="324"/>
      <c r="R4" s="324"/>
      <c r="S4" s="324"/>
      <c r="T4" s="324"/>
      <c r="U4" s="324"/>
      <c r="V4" s="324"/>
      <c r="W4" s="324"/>
      <c r="X4" s="324"/>
      <c r="Y4" s="325"/>
      <c r="Z4" s="331" t="s">
        <v>80</v>
      </c>
      <c r="AA4" s="332"/>
      <c r="AB4" s="462" t="s">
        <v>81</v>
      </c>
      <c r="AC4" s="462"/>
      <c r="AD4" s="462"/>
      <c r="AE4" s="462"/>
      <c r="AF4" s="462"/>
      <c r="AG4" s="463"/>
      <c r="AH4" s="323"/>
      <c r="AI4" s="324"/>
      <c r="AJ4" s="324"/>
      <c r="AK4" s="324"/>
      <c r="AL4" s="324"/>
      <c r="AM4" s="324"/>
      <c r="AN4" s="324"/>
      <c r="AO4" s="324"/>
      <c r="AP4" s="324"/>
      <c r="AQ4" s="324"/>
      <c r="AR4" s="324"/>
      <c r="AS4" s="324"/>
      <c r="AT4" s="324"/>
      <c r="AU4" s="324"/>
      <c r="AV4" s="324"/>
      <c r="AW4" s="324"/>
      <c r="AX4" s="324"/>
      <c r="AY4" s="324"/>
      <c r="AZ4" s="324"/>
      <c r="BA4" s="324"/>
      <c r="BB4" s="324"/>
      <c r="BC4" s="324"/>
      <c r="BD4" s="324"/>
      <c r="BE4" s="325"/>
    </row>
    <row r="5" spans="1:57" ht="18.75" customHeight="1" x14ac:dyDescent="0.15">
      <c r="A5" s="458" t="s">
        <v>83</v>
      </c>
      <c r="B5" s="458" t="s">
        <v>84</v>
      </c>
      <c r="C5" s="459" t="s">
        <v>85</v>
      </c>
      <c r="D5" s="341"/>
      <c r="E5" s="341"/>
      <c r="F5" s="341"/>
      <c r="G5" s="341"/>
      <c r="H5" s="341"/>
      <c r="I5" s="341"/>
      <c r="J5" s="342"/>
      <c r="K5" s="331" t="s">
        <v>86</v>
      </c>
      <c r="L5" s="332"/>
      <c r="M5" s="332"/>
      <c r="N5" s="332"/>
      <c r="O5" s="332"/>
      <c r="P5" s="332"/>
      <c r="Q5" s="332"/>
      <c r="R5" s="332"/>
      <c r="S5" s="332"/>
      <c r="T5" s="332"/>
      <c r="U5" s="332"/>
      <c r="V5" s="332"/>
      <c r="W5" s="332"/>
      <c r="X5" s="332"/>
      <c r="Y5" s="332"/>
      <c r="Z5" s="332"/>
      <c r="AA5" s="332"/>
      <c r="AB5" s="332"/>
      <c r="AC5" s="333"/>
      <c r="AD5" s="340" t="s">
        <v>87</v>
      </c>
      <c r="AE5" s="450"/>
      <c r="AF5" s="450"/>
      <c r="AG5" s="451"/>
      <c r="AH5" s="340" t="s">
        <v>88</v>
      </c>
      <c r="AI5" s="450"/>
      <c r="AJ5" s="450"/>
      <c r="AK5" s="451"/>
      <c r="AL5" s="340" t="s">
        <v>89</v>
      </c>
      <c r="AM5" s="450"/>
      <c r="AN5" s="450"/>
      <c r="AO5" s="451"/>
      <c r="AP5" s="459" t="s">
        <v>90</v>
      </c>
      <c r="AQ5" s="341"/>
      <c r="AR5" s="341"/>
      <c r="AS5" s="341"/>
      <c r="AT5" s="341"/>
      <c r="AU5" s="341"/>
      <c r="AV5" s="341"/>
      <c r="AW5" s="341"/>
      <c r="AX5" s="341"/>
      <c r="AY5" s="341"/>
      <c r="AZ5" s="341"/>
      <c r="BA5" s="342"/>
      <c r="BB5" s="340" t="s">
        <v>91</v>
      </c>
      <c r="BC5" s="450"/>
      <c r="BD5" s="450"/>
      <c r="BE5" s="451"/>
    </row>
    <row r="6" spans="1:57" ht="18.75" customHeight="1" x14ac:dyDescent="0.15">
      <c r="A6" s="350"/>
      <c r="B6" s="350"/>
      <c r="C6" s="320"/>
      <c r="D6" s="321"/>
      <c r="E6" s="321"/>
      <c r="F6" s="321"/>
      <c r="G6" s="321"/>
      <c r="H6" s="343"/>
      <c r="I6" s="343"/>
      <c r="J6" s="322"/>
      <c r="K6" s="331" t="s">
        <v>92</v>
      </c>
      <c r="L6" s="332"/>
      <c r="M6" s="332"/>
      <c r="N6" s="332"/>
      <c r="O6" s="332"/>
      <c r="P6" s="332"/>
      <c r="Q6" s="332"/>
      <c r="R6" s="332"/>
      <c r="S6" s="332"/>
      <c r="T6" s="332"/>
      <c r="U6" s="332"/>
      <c r="V6" s="332"/>
      <c r="W6" s="332"/>
      <c r="X6" s="332"/>
      <c r="Y6" s="333"/>
      <c r="Z6" s="340" t="s">
        <v>93</v>
      </c>
      <c r="AA6" s="450"/>
      <c r="AB6" s="450"/>
      <c r="AC6" s="451"/>
      <c r="AD6" s="452"/>
      <c r="AE6" s="453"/>
      <c r="AF6" s="453"/>
      <c r="AG6" s="454"/>
      <c r="AH6" s="452"/>
      <c r="AI6" s="453"/>
      <c r="AJ6" s="453"/>
      <c r="AK6" s="454"/>
      <c r="AL6" s="452"/>
      <c r="AM6" s="453"/>
      <c r="AN6" s="453"/>
      <c r="AO6" s="454"/>
      <c r="AP6" s="396"/>
      <c r="AQ6" s="397"/>
      <c r="AR6" s="397"/>
      <c r="AS6" s="397"/>
      <c r="AT6" s="397"/>
      <c r="AU6" s="397"/>
      <c r="AV6" s="397"/>
      <c r="AW6" s="397"/>
      <c r="AX6" s="397"/>
      <c r="AY6" s="397"/>
      <c r="AZ6" s="397"/>
      <c r="BA6" s="398"/>
      <c r="BB6" s="452"/>
      <c r="BC6" s="453"/>
      <c r="BD6" s="453"/>
      <c r="BE6" s="454"/>
    </row>
    <row r="7" spans="1:57" ht="18.75" customHeight="1" x14ac:dyDescent="0.15">
      <c r="A7" s="350"/>
      <c r="B7" s="350"/>
      <c r="C7" s="396"/>
      <c r="D7" s="397"/>
      <c r="E7" s="397"/>
      <c r="F7" s="397"/>
      <c r="G7" s="397"/>
      <c r="H7" s="397"/>
      <c r="I7" s="397"/>
      <c r="J7" s="398"/>
      <c r="K7" s="331" t="s">
        <v>48</v>
      </c>
      <c r="L7" s="332"/>
      <c r="M7" s="333"/>
      <c r="N7" s="331" t="s">
        <v>50</v>
      </c>
      <c r="O7" s="332"/>
      <c r="P7" s="333"/>
      <c r="Q7" s="331" t="s">
        <v>52</v>
      </c>
      <c r="R7" s="332"/>
      <c r="S7" s="332"/>
      <c r="T7" s="332"/>
      <c r="U7" s="333"/>
      <c r="V7" s="331" t="s">
        <v>57</v>
      </c>
      <c r="W7" s="332"/>
      <c r="X7" s="332"/>
      <c r="Y7" s="333"/>
      <c r="Z7" s="455"/>
      <c r="AA7" s="456"/>
      <c r="AB7" s="456"/>
      <c r="AC7" s="457"/>
      <c r="AD7" s="455"/>
      <c r="AE7" s="456"/>
      <c r="AF7" s="456"/>
      <c r="AG7" s="457"/>
      <c r="AH7" s="455"/>
      <c r="AI7" s="456"/>
      <c r="AJ7" s="456"/>
      <c r="AK7" s="457"/>
      <c r="AL7" s="455"/>
      <c r="AM7" s="456"/>
      <c r="AN7" s="456"/>
      <c r="AO7" s="457"/>
      <c r="AP7" s="331" t="s">
        <v>57</v>
      </c>
      <c r="AQ7" s="332"/>
      <c r="AR7" s="332"/>
      <c r="AS7" s="333"/>
      <c r="AT7" s="331" t="s">
        <v>55</v>
      </c>
      <c r="AU7" s="332"/>
      <c r="AV7" s="332"/>
      <c r="AW7" s="333"/>
      <c r="AX7" s="331" t="s">
        <v>18</v>
      </c>
      <c r="AY7" s="332"/>
      <c r="AZ7" s="332"/>
      <c r="BA7" s="333"/>
      <c r="BB7" s="455"/>
      <c r="BC7" s="456"/>
      <c r="BD7" s="456"/>
      <c r="BE7" s="457"/>
    </row>
    <row r="8" spans="1:57" ht="12" customHeight="1" x14ac:dyDescent="0.15">
      <c r="A8" s="350"/>
      <c r="B8" s="350"/>
      <c r="C8" s="149"/>
      <c r="D8" s="150"/>
      <c r="E8" s="150"/>
      <c r="F8" s="150"/>
      <c r="G8" s="150"/>
      <c r="H8" s="150"/>
      <c r="I8" s="150"/>
      <c r="J8" s="151"/>
      <c r="K8" s="149"/>
      <c r="L8" s="150"/>
      <c r="M8" s="151"/>
      <c r="N8" s="149"/>
      <c r="O8" s="19"/>
      <c r="P8" s="20" t="s">
        <v>94</v>
      </c>
      <c r="Q8" s="19"/>
      <c r="R8" s="19"/>
      <c r="S8" s="19"/>
      <c r="T8" s="19"/>
      <c r="U8" s="21" t="s">
        <v>36</v>
      </c>
      <c r="V8" s="150"/>
      <c r="W8" s="19"/>
      <c r="X8" s="19"/>
      <c r="Y8" s="142"/>
      <c r="Z8" s="19"/>
      <c r="AA8" s="150"/>
      <c r="AB8" s="150"/>
      <c r="AC8" s="151"/>
      <c r="AD8" s="150"/>
      <c r="AE8" s="19"/>
      <c r="AF8" s="19"/>
      <c r="AG8" s="142"/>
      <c r="AH8" s="19"/>
      <c r="AI8" s="19"/>
      <c r="AJ8" s="19"/>
      <c r="AK8" s="142"/>
      <c r="AL8" s="19"/>
      <c r="AM8" s="19"/>
      <c r="AN8" s="19"/>
      <c r="AO8" s="142"/>
      <c r="AP8" s="19"/>
      <c r="AQ8" s="19"/>
      <c r="AR8" s="19"/>
      <c r="AS8" s="142"/>
      <c r="AT8" s="19"/>
      <c r="AU8" s="19"/>
      <c r="AV8" s="19"/>
      <c r="AW8" s="142"/>
      <c r="AX8" s="19"/>
      <c r="AY8" s="19"/>
      <c r="AZ8" s="19"/>
      <c r="BA8" s="20" t="s">
        <v>17</v>
      </c>
      <c r="BB8" s="19"/>
      <c r="BC8" s="19"/>
      <c r="BD8" s="19"/>
      <c r="BE8" s="151"/>
    </row>
    <row r="9" spans="1:57" ht="18.75" customHeight="1" x14ac:dyDescent="0.15">
      <c r="A9" s="350"/>
      <c r="B9" s="350"/>
      <c r="C9" s="438" t="s">
        <v>366</v>
      </c>
      <c r="D9" s="439"/>
      <c r="E9" s="439"/>
      <c r="F9" s="439"/>
      <c r="G9" s="439"/>
      <c r="H9" s="439"/>
      <c r="I9" s="439"/>
      <c r="J9" s="440"/>
      <c r="K9" s="441" t="s">
        <v>96</v>
      </c>
      <c r="L9" s="442"/>
      <c r="M9" s="443"/>
      <c r="N9" s="444"/>
      <c r="O9" s="445"/>
      <c r="P9" s="446"/>
      <c r="Q9" s="447"/>
      <c r="R9" s="448"/>
      <c r="S9" s="448"/>
      <c r="T9" s="448"/>
      <c r="U9" s="449"/>
      <c r="V9" s="447"/>
      <c r="W9" s="448"/>
      <c r="X9" s="448"/>
      <c r="Y9" s="449"/>
      <c r="Z9" s="447"/>
      <c r="AA9" s="448"/>
      <c r="AB9" s="448"/>
      <c r="AC9" s="449"/>
      <c r="AD9" s="447"/>
      <c r="AE9" s="448"/>
      <c r="AF9" s="448"/>
      <c r="AG9" s="449"/>
      <c r="AH9" s="447"/>
      <c r="AI9" s="448"/>
      <c r="AJ9" s="448"/>
      <c r="AK9" s="449"/>
      <c r="AL9" s="427"/>
      <c r="AM9" s="428"/>
      <c r="AN9" s="428"/>
      <c r="AO9" s="429"/>
      <c r="AP9" s="427"/>
      <c r="AQ9" s="428"/>
      <c r="AR9" s="428"/>
      <c r="AS9" s="429"/>
      <c r="AT9" s="427"/>
      <c r="AU9" s="428"/>
      <c r="AV9" s="428"/>
      <c r="AW9" s="429"/>
      <c r="AX9" s="430" t="s">
        <v>134</v>
      </c>
      <c r="AY9" s="428"/>
      <c r="AZ9" s="428"/>
      <c r="BA9" s="429"/>
      <c r="BB9" s="431" t="s">
        <v>369</v>
      </c>
      <c r="BC9" s="432"/>
      <c r="BD9" s="432"/>
      <c r="BE9" s="433"/>
    </row>
    <row r="10" spans="1:57" ht="18.75" customHeight="1" x14ac:dyDescent="0.15">
      <c r="A10" s="350"/>
      <c r="B10" s="350"/>
      <c r="C10" s="147"/>
      <c r="D10" s="148"/>
      <c r="E10" s="148"/>
      <c r="F10" s="148"/>
      <c r="G10" s="148"/>
      <c r="H10" s="148"/>
      <c r="I10" s="397" t="s">
        <v>65</v>
      </c>
      <c r="J10" s="398"/>
      <c r="K10" s="413" t="s">
        <v>100</v>
      </c>
      <c r="L10" s="414"/>
      <c r="M10" s="415"/>
      <c r="N10" s="416"/>
      <c r="O10" s="417"/>
      <c r="P10" s="418"/>
      <c r="Q10" s="400"/>
      <c r="R10" s="401"/>
      <c r="S10" s="401"/>
      <c r="T10" s="401"/>
      <c r="U10" s="402"/>
      <c r="V10" s="400"/>
      <c r="W10" s="401"/>
      <c r="X10" s="401"/>
      <c r="Y10" s="402"/>
      <c r="Z10" s="400"/>
      <c r="AA10" s="401"/>
      <c r="AB10" s="401"/>
      <c r="AC10" s="402"/>
      <c r="AD10" s="400"/>
      <c r="AE10" s="401"/>
      <c r="AF10" s="401"/>
      <c r="AG10" s="402"/>
      <c r="AH10" s="400"/>
      <c r="AI10" s="401"/>
      <c r="AJ10" s="401"/>
      <c r="AK10" s="402"/>
      <c r="AL10" s="400"/>
      <c r="AM10" s="401"/>
      <c r="AN10" s="401"/>
      <c r="AO10" s="402"/>
      <c r="AP10" s="437" t="str">
        <f>IF(SUM(V10:AO10)=0,"",SUM(V10:AO10)+V9)</f>
        <v/>
      </c>
      <c r="AQ10" s="401"/>
      <c r="AR10" s="401"/>
      <c r="AS10" s="402"/>
      <c r="AT10" s="400" t="str">
        <f>IF(AP10="","",ROUNDDOWN(AP10/100,0))</f>
        <v/>
      </c>
      <c r="AU10" s="401"/>
      <c r="AV10" s="401"/>
      <c r="AW10" s="402"/>
      <c r="AX10" s="400" t="str">
        <f>IF(SUM(AP10:AW10)=0,"",SUM(AP10:AW10))</f>
        <v/>
      </c>
      <c r="AY10" s="401"/>
      <c r="AZ10" s="401"/>
      <c r="BA10" s="402"/>
      <c r="BB10" s="400" t="str">
        <f>IF(AX10="","",ROUNDDOWN(AX10*2/3,0))</f>
        <v/>
      </c>
      <c r="BC10" s="401"/>
      <c r="BD10" s="401"/>
      <c r="BE10" s="402"/>
    </row>
    <row r="11" spans="1:57" ht="18.75" customHeight="1" x14ac:dyDescent="0.15">
      <c r="A11" s="350"/>
      <c r="B11" s="350"/>
      <c r="C11" s="434" t="s">
        <v>95</v>
      </c>
      <c r="D11" s="435"/>
      <c r="E11" s="435"/>
      <c r="F11" s="435"/>
      <c r="G11" s="435"/>
      <c r="H11" s="435"/>
      <c r="I11" s="435"/>
      <c r="J11" s="436"/>
      <c r="K11" s="421" t="s">
        <v>96</v>
      </c>
      <c r="L11" s="422"/>
      <c r="M11" s="423"/>
      <c r="N11" s="424"/>
      <c r="O11" s="425"/>
      <c r="P11" s="426"/>
      <c r="Q11" s="403"/>
      <c r="R11" s="404"/>
      <c r="S11" s="404"/>
      <c r="T11" s="404"/>
      <c r="U11" s="405"/>
      <c r="V11" s="403"/>
      <c r="W11" s="404"/>
      <c r="X11" s="404"/>
      <c r="Y11" s="405"/>
      <c r="Z11" s="403"/>
      <c r="AA11" s="404"/>
      <c r="AB11" s="404"/>
      <c r="AC11" s="405"/>
      <c r="AD11" s="403"/>
      <c r="AE11" s="404"/>
      <c r="AF11" s="404"/>
      <c r="AG11" s="405"/>
      <c r="AH11" s="403"/>
      <c r="AI11" s="404"/>
      <c r="AJ11" s="404"/>
      <c r="AK11" s="405"/>
      <c r="AL11" s="403"/>
      <c r="AM11" s="404"/>
      <c r="AN11" s="404"/>
      <c r="AO11" s="405"/>
      <c r="AP11" s="403"/>
      <c r="AQ11" s="404"/>
      <c r="AR11" s="404"/>
      <c r="AS11" s="405"/>
      <c r="AT11" s="403"/>
      <c r="AU11" s="404"/>
      <c r="AV11" s="404"/>
      <c r="AW11" s="405"/>
      <c r="AX11" s="403"/>
      <c r="AY11" s="404"/>
      <c r="AZ11" s="404"/>
      <c r="BA11" s="405"/>
      <c r="BB11" s="406" t="s">
        <v>97</v>
      </c>
      <c r="BC11" s="407"/>
      <c r="BD11" s="407"/>
      <c r="BE11" s="408"/>
    </row>
    <row r="12" spans="1:57" ht="18.75" customHeight="1" x14ac:dyDescent="0.15">
      <c r="A12" s="350"/>
      <c r="B12" s="350"/>
      <c r="C12" s="419" t="s">
        <v>98</v>
      </c>
      <c r="D12" s="420"/>
      <c r="E12" s="420"/>
      <c r="F12" s="420"/>
      <c r="G12" s="420"/>
      <c r="H12" s="420"/>
      <c r="I12" s="397" t="s">
        <v>99</v>
      </c>
      <c r="J12" s="398"/>
      <c r="K12" s="413" t="s">
        <v>100</v>
      </c>
      <c r="L12" s="414"/>
      <c r="M12" s="415"/>
      <c r="N12" s="416"/>
      <c r="O12" s="417"/>
      <c r="P12" s="418"/>
      <c r="Q12" s="400"/>
      <c r="R12" s="401"/>
      <c r="S12" s="401"/>
      <c r="T12" s="401"/>
      <c r="U12" s="402"/>
      <c r="V12" s="400"/>
      <c r="W12" s="401"/>
      <c r="X12" s="401"/>
      <c r="Y12" s="402"/>
      <c r="Z12" s="400"/>
      <c r="AA12" s="401"/>
      <c r="AB12" s="401"/>
      <c r="AC12" s="402"/>
      <c r="AD12" s="400"/>
      <c r="AE12" s="401"/>
      <c r="AF12" s="401"/>
      <c r="AG12" s="402"/>
      <c r="AH12" s="400"/>
      <c r="AI12" s="401"/>
      <c r="AJ12" s="401"/>
      <c r="AK12" s="402"/>
      <c r="AL12" s="400"/>
      <c r="AM12" s="401"/>
      <c r="AN12" s="401"/>
      <c r="AO12" s="402"/>
      <c r="AP12" s="400" t="str">
        <f>IF(SUM(V12:AO12)=0,"",SUM(V12:AO12)+V11)</f>
        <v/>
      </c>
      <c r="AQ12" s="401"/>
      <c r="AR12" s="401"/>
      <c r="AS12" s="402"/>
      <c r="AT12" s="400" t="str">
        <f>IF(AP12="","",ROUNDDOWN(AP12/100,0))</f>
        <v/>
      </c>
      <c r="AU12" s="401"/>
      <c r="AV12" s="401"/>
      <c r="AW12" s="402"/>
      <c r="AX12" s="400" t="str">
        <f>IF(SUM(AP12:AW12)=0,"",SUM(AP12:AW12))</f>
        <v/>
      </c>
      <c r="AY12" s="401"/>
      <c r="AZ12" s="401"/>
      <c r="BA12" s="402"/>
      <c r="BB12" s="400" t="str">
        <f>IF(AX12="","",ROUNDDOWN(AX12*2/3,0))</f>
        <v/>
      </c>
      <c r="BC12" s="401"/>
      <c r="BD12" s="401"/>
      <c r="BE12" s="402"/>
    </row>
    <row r="13" spans="1:57" ht="18.75" customHeight="1" x14ac:dyDescent="0.15">
      <c r="A13" s="350"/>
      <c r="B13" s="350"/>
      <c r="C13" s="149" t="s">
        <v>101</v>
      </c>
      <c r="D13" s="25"/>
      <c r="E13" s="25"/>
      <c r="F13" s="139"/>
      <c r="G13" s="150"/>
      <c r="H13" s="150"/>
      <c r="I13" s="150"/>
      <c r="J13" s="151"/>
      <c r="K13" s="421" t="s">
        <v>96</v>
      </c>
      <c r="L13" s="422"/>
      <c r="M13" s="423"/>
      <c r="N13" s="424"/>
      <c r="O13" s="425"/>
      <c r="P13" s="426"/>
      <c r="Q13" s="403"/>
      <c r="R13" s="404"/>
      <c r="S13" s="404"/>
      <c r="T13" s="404"/>
      <c r="U13" s="405"/>
      <c r="V13" s="403"/>
      <c r="W13" s="404"/>
      <c r="X13" s="404"/>
      <c r="Y13" s="405"/>
      <c r="Z13" s="403"/>
      <c r="AA13" s="404"/>
      <c r="AB13" s="404"/>
      <c r="AC13" s="405"/>
      <c r="AD13" s="403"/>
      <c r="AE13" s="404"/>
      <c r="AF13" s="404"/>
      <c r="AG13" s="405"/>
      <c r="AH13" s="403"/>
      <c r="AI13" s="404"/>
      <c r="AJ13" s="404"/>
      <c r="AK13" s="405"/>
      <c r="AL13" s="403"/>
      <c r="AM13" s="404"/>
      <c r="AN13" s="404"/>
      <c r="AO13" s="405"/>
      <c r="AP13" s="403"/>
      <c r="AQ13" s="404"/>
      <c r="AR13" s="404"/>
      <c r="AS13" s="405"/>
      <c r="AT13" s="403"/>
      <c r="AU13" s="404"/>
      <c r="AV13" s="404"/>
      <c r="AW13" s="405"/>
      <c r="AX13" s="403"/>
      <c r="AY13" s="404"/>
      <c r="AZ13" s="404"/>
      <c r="BA13" s="405"/>
      <c r="BB13" s="406" t="s">
        <v>102</v>
      </c>
      <c r="BC13" s="407"/>
      <c r="BD13" s="407"/>
      <c r="BE13" s="408"/>
    </row>
    <row r="14" spans="1:57" ht="18.75" customHeight="1" thickBot="1" x14ac:dyDescent="0.2">
      <c r="A14" s="350"/>
      <c r="B14" s="392"/>
      <c r="C14" s="409" t="s">
        <v>103</v>
      </c>
      <c r="D14" s="410"/>
      <c r="E14" s="410"/>
      <c r="F14" s="410"/>
      <c r="G14" s="410"/>
      <c r="H14" s="410"/>
      <c r="I14" s="411" t="s">
        <v>104</v>
      </c>
      <c r="J14" s="412"/>
      <c r="K14" s="413" t="s">
        <v>100</v>
      </c>
      <c r="L14" s="414"/>
      <c r="M14" s="415"/>
      <c r="N14" s="416"/>
      <c r="O14" s="417"/>
      <c r="P14" s="418"/>
      <c r="Q14" s="400"/>
      <c r="R14" s="401"/>
      <c r="S14" s="401"/>
      <c r="T14" s="401"/>
      <c r="U14" s="402"/>
      <c r="V14" s="400"/>
      <c r="W14" s="401"/>
      <c r="X14" s="401"/>
      <c r="Y14" s="402"/>
      <c r="Z14" s="400"/>
      <c r="AA14" s="401"/>
      <c r="AB14" s="401"/>
      <c r="AC14" s="402"/>
      <c r="AD14" s="400"/>
      <c r="AE14" s="401"/>
      <c r="AF14" s="401"/>
      <c r="AG14" s="402"/>
      <c r="AH14" s="400"/>
      <c r="AI14" s="401"/>
      <c r="AJ14" s="401"/>
      <c r="AK14" s="402"/>
      <c r="AL14" s="400"/>
      <c r="AM14" s="401"/>
      <c r="AN14" s="401"/>
      <c r="AO14" s="402"/>
      <c r="AP14" s="400" t="str">
        <f>IF(SUM(V14:AO14)=0,"",SUM(V14:AO14)+V13)</f>
        <v/>
      </c>
      <c r="AQ14" s="401"/>
      <c r="AR14" s="401"/>
      <c r="AS14" s="402"/>
      <c r="AT14" s="400" t="str">
        <f>IF(AP14="","",ROUNDDOWN(AP14/100,0))</f>
        <v/>
      </c>
      <c r="AU14" s="401"/>
      <c r="AV14" s="401"/>
      <c r="AW14" s="402"/>
      <c r="AX14" s="400" t="str">
        <f>IF(SUM(AP14:AW14)=0,"",SUM(AP14:AW14))</f>
        <v/>
      </c>
      <c r="AY14" s="401"/>
      <c r="AZ14" s="401"/>
      <c r="BA14" s="402"/>
      <c r="BB14" s="400" t="str">
        <f>IF(AX14="","",ROUNDDOWN(AX14*2/3,0))</f>
        <v/>
      </c>
      <c r="BC14" s="401"/>
      <c r="BD14" s="401"/>
      <c r="BE14" s="402"/>
    </row>
    <row r="15" spans="1:57" ht="18.75" customHeight="1" thickTop="1" x14ac:dyDescent="0.15">
      <c r="A15" s="350"/>
      <c r="B15" s="391" t="s">
        <v>106</v>
      </c>
      <c r="C15" s="393" t="s">
        <v>107</v>
      </c>
      <c r="D15" s="394"/>
      <c r="E15" s="394"/>
      <c r="F15" s="395"/>
      <c r="G15" s="399" t="s">
        <v>108</v>
      </c>
      <c r="H15" s="394"/>
      <c r="I15" s="394"/>
      <c r="J15" s="394"/>
      <c r="K15" s="394"/>
      <c r="L15" s="394"/>
      <c r="M15" s="394"/>
      <c r="N15" s="394"/>
      <c r="O15" s="394"/>
      <c r="P15" s="395"/>
      <c r="Q15" s="399" t="s">
        <v>109</v>
      </c>
      <c r="R15" s="394"/>
      <c r="S15" s="394"/>
      <c r="T15" s="394"/>
      <c r="U15" s="394"/>
      <c r="V15" s="394"/>
      <c r="W15" s="395"/>
      <c r="X15" s="399" t="s">
        <v>110</v>
      </c>
      <c r="Y15" s="394"/>
      <c r="Z15" s="394"/>
      <c r="AA15" s="394"/>
      <c r="AB15" s="394"/>
      <c r="AC15" s="394"/>
      <c r="AD15" s="394"/>
      <c r="AE15" s="395"/>
      <c r="AF15" s="399" t="s">
        <v>111</v>
      </c>
      <c r="AG15" s="394"/>
      <c r="AH15" s="394"/>
      <c r="AI15" s="394"/>
      <c r="AJ15" s="394"/>
      <c r="AK15" s="394"/>
      <c r="AL15" s="394"/>
      <c r="AM15" s="395"/>
      <c r="AN15" s="399" t="s">
        <v>112</v>
      </c>
      <c r="AO15" s="394"/>
      <c r="AP15" s="394"/>
      <c r="AQ15" s="394"/>
      <c r="AR15" s="394"/>
      <c r="AS15" s="394"/>
      <c r="AT15" s="394"/>
      <c r="AU15" s="395"/>
      <c r="AV15" s="399" t="s">
        <v>113</v>
      </c>
      <c r="AW15" s="394"/>
      <c r="AX15" s="394"/>
      <c r="AY15" s="394"/>
      <c r="AZ15" s="394"/>
      <c r="BA15" s="394"/>
      <c r="BB15" s="394"/>
      <c r="BC15" s="394"/>
      <c r="BD15" s="394"/>
      <c r="BE15" s="395"/>
    </row>
    <row r="16" spans="1:57" ht="18.75" customHeight="1" x14ac:dyDescent="0.15">
      <c r="A16" s="350"/>
      <c r="B16" s="350"/>
      <c r="C16" s="396"/>
      <c r="D16" s="397"/>
      <c r="E16" s="397"/>
      <c r="F16" s="398"/>
      <c r="G16" s="147"/>
      <c r="H16" s="148"/>
      <c r="I16" s="148"/>
      <c r="J16" s="148"/>
      <c r="K16" s="397" t="s">
        <v>114</v>
      </c>
      <c r="L16" s="397"/>
      <c r="M16" s="148"/>
      <c r="N16" s="148"/>
      <c r="O16" s="148"/>
      <c r="P16" s="26"/>
      <c r="Q16" s="148"/>
      <c r="R16" s="148"/>
      <c r="S16" s="148"/>
      <c r="T16" s="146" t="s">
        <v>99</v>
      </c>
      <c r="U16" s="148"/>
      <c r="V16" s="148"/>
      <c r="W16" s="26"/>
      <c r="X16" s="148"/>
      <c r="Y16" s="148"/>
      <c r="Z16" s="148"/>
      <c r="AA16" s="397" t="s">
        <v>104</v>
      </c>
      <c r="AB16" s="397"/>
      <c r="AC16" s="148"/>
      <c r="AD16" s="148"/>
      <c r="AE16" s="26"/>
      <c r="AF16" s="148"/>
      <c r="AG16" s="148"/>
      <c r="AH16" s="146" t="s">
        <v>66</v>
      </c>
      <c r="AI16" s="148"/>
      <c r="AJ16" s="148"/>
      <c r="AK16" s="148"/>
      <c r="AL16" s="397" t="s">
        <v>117</v>
      </c>
      <c r="AM16" s="398"/>
      <c r="AN16" s="147"/>
      <c r="AO16" s="148"/>
      <c r="AP16" s="148"/>
      <c r="AQ16" s="397" t="s">
        <v>118</v>
      </c>
      <c r="AR16" s="397"/>
      <c r="AS16" s="148"/>
      <c r="AT16" s="148"/>
      <c r="AU16" s="26"/>
      <c r="AV16" s="148"/>
      <c r="AW16" s="148" t="s">
        <v>67</v>
      </c>
      <c r="AX16" s="148"/>
      <c r="AY16" s="148"/>
      <c r="AZ16" s="148"/>
      <c r="BA16" s="148"/>
      <c r="BB16" s="148"/>
      <c r="BC16" s="397" t="s">
        <v>119</v>
      </c>
      <c r="BD16" s="397"/>
      <c r="BE16" s="26"/>
    </row>
    <row r="17" spans="1:57" ht="18.75" customHeight="1" x14ac:dyDescent="0.15">
      <c r="A17" s="350"/>
      <c r="B17" s="350"/>
      <c r="C17" s="323"/>
      <c r="D17" s="324"/>
      <c r="E17" s="324"/>
      <c r="F17" s="325"/>
      <c r="G17" s="382"/>
      <c r="H17" s="383"/>
      <c r="I17" s="383"/>
      <c r="J17" s="383"/>
      <c r="K17" s="383"/>
      <c r="L17" s="383"/>
      <c r="M17" s="383"/>
      <c r="N17" s="383"/>
      <c r="O17" s="383"/>
      <c r="P17" s="384"/>
      <c r="Q17" s="388"/>
      <c r="R17" s="389"/>
      <c r="S17" s="389"/>
      <c r="T17" s="389"/>
      <c r="U17" s="389"/>
      <c r="V17" s="389"/>
      <c r="W17" s="390"/>
      <c r="X17" s="143"/>
      <c r="Y17" s="144"/>
      <c r="Z17" s="338"/>
      <c r="AA17" s="377"/>
      <c r="AB17" s="377"/>
      <c r="AC17" s="377"/>
      <c r="AD17" s="377"/>
      <c r="AE17" s="378"/>
      <c r="AF17" s="337"/>
      <c r="AG17" s="338"/>
      <c r="AH17" s="338"/>
      <c r="AI17" s="338"/>
      <c r="AJ17" s="338"/>
      <c r="AK17" s="338"/>
      <c r="AL17" s="338"/>
      <c r="AM17" s="339"/>
      <c r="AN17" s="143"/>
      <c r="AO17" s="144"/>
      <c r="AP17" s="338" t="str">
        <f t="shared" ref="AP17:AP23" si="0">IF(Z17="","",Z17-AF17)</f>
        <v/>
      </c>
      <c r="AQ17" s="377"/>
      <c r="AR17" s="377"/>
      <c r="AS17" s="377"/>
      <c r="AT17" s="377"/>
      <c r="AU17" s="378"/>
      <c r="AV17" s="382"/>
      <c r="AW17" s="383"/>
      <c r="AX17" s="383"/>
      <c r="AY17" s="383"/>
      <c r="AZ17" s="383"/>
      <c r="BA17" s="383"/>
      <c r="BB17" s="383"/>
      <c r="BC17" s="383"/>
      <c r="BD17" s="383"/>
      <c r="BE17" s="384"/>
    </row>
    <row r="18" spans="1:57" ht="18.75" customHeight="1" x14ac:dyDescent="0.15">
      <c r="A18" s="350"/>
      <c r="B18" s="350"/>
      <c r="C18" s="323"/>
      <c r="D18" s="324"/>
      <c r="E18" s="324"/>
      <c r="F18" s="325"/>
      <c r="G18" s="382"/>
      <c r="H18" s="383"/>
      <c r="I18" s="383"/>
      <c r="J18" s="383"/>
      <c r="K18" s="383"/>
      <c r="L18" s="383"/>
      <c r="M18" s="383"/>
      <c r="N18" s="383"/>
      <c r="O18" s="383"/>
      <c r="P18" s="384"/>
      <c r="Q18" s="388"/>
      <c r="R18" s="389"/>
      <c r="S18" s="389"/>
      <c r="T18" s="389"/>
      <c r="U18" s="389"/>
      <c r="V18" s="389"/>
      <c r="W18" s="390"/>
      <c r="X18" s="143"/>
      <c r="Y18" s="144"/>
      <c r="Z18" s="338"/>
      <c r="AA18" s="377"/>
      <c r="AB18" s="377"/>
      <c r="AC18" s="377"/>
      <c r="AD18" s="377"/>
      <c r="AE18" s="378"/>
      <c r="AF18" s="337"/>
      <c r="AG18" s="338"/>
      <c r="AH18" s="338"/>
      <c r="AI18" s="338"/>
      <c r="AJ18" s="338"/>
      <c r="AK18" s="338"/>
      <c r="AL18" s="338"/>
      <c r="AM18" s="339"/>
      <c r="AN18" s="143"/>
      <c r="AO18" s="144"/>
      <c r="AP18" s="338" t="str">
        <f t="shared" si="0"/>
        <v/>
      </c>
      <c r="AQ18" s="377"/>
      <c r="AR18" s="377"/>
      <c r="AS18" s="377"/>
      <c r="AT18" s="377"/>
      <c r="AU18" s="378"/>
      <c r="AV18" s="382"/>
      <c r="AW18" s="383"/>
      <c r="AX18" s="383"/>
      <c r="AY18" s="383"/>
      <c r="AZ18" s="383"/>
      <c r="BA18" s="383"/>
      <c r="BB18" s="383"/>
      <c r="BC18" s="383"/>
      <c r="BD18" s="383"/>
      <c r="BE18" s="384"/>
    </row>
    <row r="19" spans="1:57" ht="18.75" customHeight="1" x14ac:dyDescent="0.15">
      <c r="A19" s="350"/>
      <c r="B19" s="350"/>
      <c r="C19" s="323"/>
      <c r="D19" s="324"/>
      <c r="E19" s="324"/>
      <c r="F19" s="325"/>
      <c r="G19" s="382"/>
      <c r="H19" s="383"/>
      <c r="I19" s="383"/>
      <c r="J19" s="383"/>
      <c r="K19" s="383"/>
      <c r="L19" s="383"/>
      <c r="M19" s="383"/>
      <c r="N19" s="383"/>
      <c r="O19" s="383"/>
      <c r="P19" s="384"/>
      <c r="Q19" s="388"/>
      <c r="R19" s="389"/>
      <c r="S19" s="389"/>
      <c r="T19" s="389"/>
      <c r="U19" s="389"/>
      <c r="V19" s="389"/>
      <c r="W19" s="390"/>
      <c r="X19" s="143"/>
      <c r="Y19" s="144"/>
      <c r="Z19" s="338"/>
      <c r="AA19" s="377"/>
      <c r="AB19" s="377"/>
      <c r="AC19" s="377"/>
      <c r="AD19" s="377"/>
      <c r="AE19" s="378"/>
      <c r="AF19" s="337"/>
      <c r="AG19" s="338"/>
      <c r="AH19" s="338"/>
      <c r="AI19" s="338"/>
      <c r="AJ19" s="338"/>
      <c r="AK19" s="338"/>
      <c r="AL19" s="338"/>
      <c r="AM19" s="339"/>
      <c r="AN19" s="143"/>
      <c r="AO19" s="144"/>
      <c r="AP19" s="338" t="str">
        <f t="shared" si="0"/>
        <v/>
      </c>
      <c r="AQ19" s="377"/>
      <c r="AR19" s="377"/>
      <c r="AS19" s="377"/>
      <c r="AT19" s="377"/>
      <c r="AU19" s="378"/>
      <c r="AV19" s="382"/>
      <c r="AW19" s="383"/>
      <c r="AX19" s="383"/>
      <c r="AY19" s="383"/>
      <c r="AZ19" s="383"/>
      <c r="BA19" s="383"/>
      <c r="BB19" s="383"/>
      <c r="BC19" s="383"/>
      <c r="BD19" s="383"/>
      <c r="BE19" s="384"/>
    </row>
    <row r="20" spans="1:57" ht="18.75" customHeight="1" x14ac:dyDescent="0.15">
      <c r="A20" s="350"/>
      <c r="B20" s="350"/>
      <c r="C20" s="323"/>
      <c r="D20" s="324"/>
      <c r="E20" s="324"/>
      <c r="F20" s="325"/>
      <c r="G20" s="382"/>
      <c r="H20" s="383"/>
      <c r="I20" s="383"/>
      <c r="J20" s="383"/>
      <c r="K20" s="383"/>
      <c r="L20" s="383"/>
      <c r="M20" s="383"/>
      <c r="N20" s="383"/>
      <c r="O20" s="383"/>
      <c r="P20" s="384"/>
      <c r="Q20" s="388"/>
      <c r="R20" s="389"/>
      <c r="S20" s="389"/>
      <c r="T20" s="389"/>
      <c r="U20" s="389"/>
      <c r="V20" s="389"/>
      <c r="W20" s="390"/>
      <c r="X20" s="143"/>
      <c r="Y20" s="144"/>
      <c r="Z20" s="338"/>
      <c r="AA20" s="377"/>
      <c r="AB20" s="377"/>
      <c r="AC20" s="377"/>
      <c r="AD20" s="377"/>
      <c r="AE20" s="378"/>
      <c r="AF20" s="337"/>
      <c r="AG20" s="338"/>
      <c r="AH20" s="338"/>
      <c r="AI20" s="338"/>
      <c r="AJ20" s="338"/>
      <c r="AK20" s="338"/>
      <c r="AL20" s="338"/>
      <c r="AM20" s="339"/>
      <c r="AN20" s="143"/>
      <c r="AO20" s="144"/>
      <c r="AP20" s="338" t="str">
        <f t="shared" si="0"/>
        <v/>
      </c>
      <c r="AQ20" s="377"/>
      <c r="AR20" s="377"/>
      <c r="AS20" s="377"/>
      <c r="AT20" s="377"/>
      <c r="AU20" s="378"/>
      <c r="AV20" s="382"/>
      <c r="AW20" s="383"/>
      <c r="AX20" s="383"/>
      <c r="AY20" s="383"/>
      <c r="AZ20" s="383"/>
      <c r="BA20" s="383"/>
      <c r="BB20" s="383"/>
      <c r="BC20" s="383"/>
      <c r="BD20" s="383"/>
      <c r="BE20" s="384"/>
    </row>
    <row r="21" spans="1:57" ht="18.75" customHeight="1" x14ac:dyDescent="0.15">
      <c r="A21" s="350"/>
      <c r="B21" s="350"/>
      <c r="C21" s="323"/>
      <c r="D21" s="324"/>
      <c r="E21" s="324"/>
      <c r="F21" s="325"/>
      <c r="G21" s="382"/>
      <c r="H21" s="383"/>
      <c r="I21" s="383"/>
      <c r="J21" s="383"/>
      <c r="K21" s="383"/>
      <c r="L21" s="383"/>
      <c r="M21" s="383"/>
      <c r="N21" s="383"/>
      <c r="O21" s="383"/>
      <c r="P21" s="384"/>
      <c r="Q21" s="388"/>
      <c r="R21" s="389"/>
      <c r="S21" s="389"/>
      <c r="T21" s="389"/>
      <c r="U21" s="389"/>
      <c r="V21" s="389"/>
      <c r="W21" s="390"/>
      <c r="X21" s="143"/>
      <c r="Y21" s="144"/>
      <c r="Z21" s="338"/>
      <c r="AA21" s="377"/>
      <c r="AB21" s="377"/>
      <c r="AC21" s="377"/>
      <c r="AD21" s="377"/>
      <c r="AE21" s="378"/>
      <c r="AF21" s="337"/>
      <c r="AG21" s="338"/>
      <c r="AH21" s="338"/>
      <c r="AI21" s="338"/>
      <c r="AJ21" s="338"/>
      <c r="AK21" s="338"/>
      <c r="AL21" s="338"/>
      <c r="AM21" s="339"/>
      <c r="AN21" s="143"/>
      <c r="AO21" s="144"/>
      <c r="AP21" s="338" t="str">
        <f t="shared" si="0"/>
        <v/>
      </c>
      <c r="AQ21" s="377"/>
      <c r="AR21" s="377"/>
      <c r="AS21" s="377"/>
      <c r="AT21" s="377"/>
      <c r="AU21" s="378"/>
      <c r="AV21" s="382"/>
      <c r="AW21" s="383"/>
      <c r="AX21" s="383"/>
      <c r="AY21" s="383"/>
      <c r="AZ21" s="383"/>
      <c r="BA21" s="383"/>
      <c r="BB21" s="383"/>
      <c r="BC21" s="383"/>
      <c r="BD21" s="383"/>
      <c r="BE21" s="384"/>
    </row>
    <row r="22" spans="1:57" ht="18.75" customHeight="1" x14ac:dyDescent="0.15">
      <c r="A22" s="350"/>
      <c r="B22" s="350"/>
      <c r="C22" s="323"/>
      <c r="D22" s="324"/>
      <c r="E22" s="324"/>
      <c r="F22" s="325"/>
      <c r="G22" s="382"/>
      <c r="H22" s="383"/>
      <c r="I22" s="383"/>
      <c r="J22" s="383"/>
      <c r="K22" s="383"/>
      <c r="L22" s="383"/>
      <c r="M22" s="383"/>
      <c r="N22" s="383"/>
      <c r="O22" s="383"/>
      <c r="P22" s="384"/>
      <c r="Q22" s="385"/>
      <c r="R22" s="386"/>
      <c r="S22" s="386"/>
      <c r="T22" s="386"/>
      <c r="U22" s="386"/>
      <c r="V22" s="386"/>
      <c r="W22" s="387"/>
      <c r="X22" s="143"/>
      <c r="Y22" s="144"/>
      <c r="Z22" s="338"/>
      <c r="AA22" s="377"/>
      <c r="AB22" s="377"/>
      <c r="AC22" s="377"/>
      <c r="AD22" s="377"/>
      <c r="AE22" s="378"/>
      <c r="AF22" s="337"/>
      <c r="AG22" s="338"/>
      <c r="AH22" s="338"/>
      <c r="AI22" s="338"/>
      <c r="AJ22" s="338"/>
      <c r="AK22" s="338"/>
      <c r="AL22" s="338"/>
      <c r="AM22" s="339"/>
      <c r="AN22" s="143"/>
      <c r="AO22" s="144"/>
      <c r="AP22" s="338" t="str">
        <f t="shared" si="0"/>
        <v/>
      </c>
      <c r="AQ22" s="377"/>
      <c r="AR22" s="377"/>
      <c r="AS22" s="377"/>
      <c r="AT22" s="377"/>
      <c r="AU22" s="378"/>
      <c r="AV22" s="382"/>
      <c r="AW22" s="383"/>
      <c r="AX22" s="383"/>
      <c r="AY22" s="383"/>
      <c r="AZ22" s="383"/>
      <c r="BA22" s="383"/>
      <c r="BB22" s="383"/>
      <c r="BC22" s="383"/>
      <c r="BD22" s="383"/>
      <c r="BE22" s="384"/>
    </row>
    <row r="23" spans="1:57" ht="18.75" customHeight="1" x14ac:dyDescent="0.15">
      <c r="A23" s="350"/>
      <c r="B23" s="350"/>
      <c r="C23" s="323"/>
      <c r="D23" s="324"/>
      <c r="E23" s="324"/>
      <c r="F23" s="325"/>
      <c r="G23" s="382"/>
      <c r="H23" s="383"/>
      <c r="I23" s="383"/>
      <c r="J23" s="383"/>
      <c r="K23" s="383"/>
      <c r="L23" s="383"/>
      <c r="M23" s="383"/>
      <c r="N23" s="383"/>
      <c r="O23" s="383"/>
      <c r="P23" s="384"/>
      <c r="Q23" s="385"/>
      <c r="R23" s="386"/>
      <c r="S23" s="386"/>
      <c r="T23" s="386"/>
      <c r="U23" s="386"/>
      <c r="V23" s="386"/>
      <c r="W23" s="387"/>
      <c r="X23" s="143"/>
      <c r="Y23" s="144"/>
      <c r="Z23" s="338"/>
      <c r="AA23" s="377"/>
      <c r="AB23" s="377"/>
      <c r="AC23" s="377"/>
      <c r="AD23" s="377"/>
      <c r="AE23" s="378"/>
      <c r="AF23" s="337"/>
      <c r="AG23" s="338"/>
      <c r="AH23" s="338"/>
      <c r="AI23" s="338"/>
      <c r="AJ23" s="338"/>
      <c r="AK23" s="338"/>
      <c r="AL23" s="338"/>
      <c r="AM23" s="339"/>
      <c r="AN23" s="143"/>
      <c r="AO23" s="144"/>
      <c r="AP23" s="338" t="str">
        <f t="shared" si="0"/>
        <v/>
      </c>
      <c r="AQ23" s="377"/>
      <c r="AR23" s="377"/>
      <c r="AS23" s="377"/>
      <c r="AT23" s="377"/>
      <c r="AU23" s="378"/>
      <c r="AV23" s="382"/>
      <c r="AW23" s="383"/>
      <c r="AX23" s="383"/>
      <c r="AY23" s="383"/>
      <c r="AZ23" s="383"/>
      <c r="BA23" s="383"/>
      <c r="BB23" s="383"/>
      <c r="BC23" s="383"/>
      <c r="BD23" s="383"/>
      <c r="BE23" s="384"/>
    </row>
    <row r="24" spans="1:57" ht="18.75" customHeight="1" x14ac:dyDescent="0.15">
      <c r="A24" s="350"/>
      <c r="B24" s="350"/>
      <c r="C24" s="331" t="s">
        <v>18</v>
      </c>
      <c r="D24" s="332"/>
      <c r="E24" s="332"/>
      <c r="F24" s="332"/>
      <c r="G24" s="332"/>
      <c r="H24" s="332"/>
      <c r="I24" s="332"/>
      <c r="J24" s="332"/>
      <c r="K24" s="332"/>
      <c r="L24" s="332"/>
      <c r="M24" s="332"/>
      <c r="N24" s="332"/>
      <c r="O24" s="332"/>
      <c r="P24" s="333"/>
      <c r="Q24" s="374"/>
      <c r="R24" s="375"/>
      <c r="S24" s="375"/>
      <c r="T24" s="375"/>
      <c r="U24" s="375"/>
      <c r="V24" s="375"/>
      <c r="W24" s="376"/>
      <c r="X24" s="29"/>
      <c r="Y24" s="30"/>
      <c r="Z24" s="338" t="str">
        <f>IF(SUM(Z17:AE23)=0,"",SUM(Z17:AE23))</f>
        <v/>
      </c>
      <c r="AA24" s="377"/>
      <c r="AB24" s="377"/>
      <c r="AC24" s="377"/>
      <c r="AD24" s="377"/>
      <c r="AE24" s="378"/>
      <c r="AF24" s="337" t="str">
        <f>IF(SUM(AF17:AM23)=0,"",SUM(AF17:AM23))</f>
        <v/>
      </c>
      <c r="AG24" s="338"/>
      <c r="AH24" s="338"/>
      <c r="AI24" s="338"/>
      <c r="AJ24" s="338"/>
      <c r="AK24" s="338"/>
      <c r="AL24" s="338"/>
      <c r="AM24" s="339"/>
      <c r="AN24" s="29"/>
      <c r="AO24" s="30"/>
      <c r="AP24" s="338" t="str">
        <f>IF(SUM(Z24:AM24)=0,"",Z24-AF24)</f>
        <v/>
      </c>
      <c r="AQ24" s="377"/>
      <c r="AR24" s="377"/>
      <c r="AS24" s="377"/>
      <c r="AT24" s="377"/>
      <c r="AU24" s="378"/>
      <c r="AV24" s="379"/>
      <c r="AW24" s="380"/>
      <c r="AX24" s="380"/>
      <c r="AY24" s="380"/>
      <c r="AZ24" s="380"/>
      <c r="BA24" s="380"/>
      <c r="BB24" s="380"/>
      <c r="BC24" s="380"/>
      <c r="BD24" s="380"/>
      <c r="BE24" s="381"/>
    </row>
    <row r="25" spans="1:57" ht="18.75" customHeight="1" x14ac:dyDescent="0.15">
      <c r="A25" s="350"/>
      <c r="B25" s="350"/>
      <c r="C25" s="331" t="s">
        <v>131</v>
      </c>
      <c r="D25" s="332"/>
      <c r="E25" s="332"/>
      <c r="F25" s="332"/>
      <c r="G25" s="332"/>
      <c r="H25" s="332"/>
      <c r="I25" s="332"/>
      <c r="J25" s="332"/>
      <c r="K25" s="332"/>
      <c r="L25" s="332"/>
      <c r="M25" s="332"/>
      <c r="N25" s="332"/>
      <c r="O25" s="332"/>
      <c r="P25" s="333"/>
      <c r="Q25" s="374"/>
      <c r="R25" s="375"/>
      <c r="S25" s="375"/>
      <c r="T25" s="375"/>
      <c r="U25" s="375"/>
      <c r="V25" s="375"/>
      <c r="W25" s="376"/>
      <c r="X25" s="29"/>
      <c r="Y25" s="30"/>
      <c r="Z25" s="338"/>
      <c r="AA25" s="377"/>
      <c r="AB25" s="377"/>
      <c r="AC25" s="377"/>
      <c r="AD25" s="377"/>
      <c r="AE25" s="378"/>
      <c r="AF25" s="337"/>
      <c r="AG25" s="338"/>
      <c r="AH25" s="338"/>
      <c r="AI25" s="338"/>
      <c r="AJ25" s="338"/>
      <c r="AK25" s="338"/>
      <c r="AL25" s="338"/>
      <c r="AM25" s="339"/>
      <c r="AN25" s="29"/>
      <c r="AO25" s="30"/>
      <c r="AP25" s="338" t="str">
        <f>IF(SUM(Z25:AM25)=0,"",Z25-AF25)</f>
        <v/>
      </c>
      <c r="AQ25" s="377"/>
      <c r="AR25" s="377"/>
      <c r="AS25" s="377"/>
      <c r="AT25" s="377"/>
      <c r="AU25" s="378"/>
      <c r="AV25" s="379"/>
      <c r="AW25" s="380"/>
      <c r="AX25" s="380"/>
      <c r="AY25" s="380"/>
      <c r="AZ25" s="380"/>
      <c r="BA25" s="380"/>
      <c r="BB25" s="380"/>
      <c r="BC25" s="380"/>
      <c r="BD25" s="380"/>
      <c r="BE25" s="381"/>
    </row>
    <row r="26" spans="1:57" ht="18.75" customHeight="1" thickBot="1" x14ac:dyDescent="0.2">
      <c r="A26" s="350"/>
      <c r="B26" s="392"/>
      <c r="C26" s="361" t="s">
        <v>132</v>
      </c>
      <c r="D26" s="362"/>
      <c r="E26" s="362"/>
      <c r="F26" s="362"/>
      <c r="G26" s="362"/>
      <c r="H26" s="362"/>
      <c r="I26" s="362"/>
      <c r="J26" s="362"/>
      <c r="K26" s="362"/>
      <c r="L26" s="362"/>
      <c r="M26" s="362"/>
      <c r="N26" s="362"/>
      <c r="O26" s="362"/>
      <c r="P26" s="363"/>
      <c r="Q26" s="364"/>
      <c r="R26" s="365"/>
      <c r="S26" s="365"/>
      <c r="T26" s="365"/>
      <c r="U26" s="365"/>
      <c r="V26" s="365"/>
      <c r="W26" s="366"/>
      <c r="X26" s="145" t="s">
        <v>133</v>
      </c>
      <c r="Y26" s="32"/>
      <c r="Z26" s="367" t="str">
        <f>IF(SUM(Z24:AE25)=0,"",SUM(Z24:AE25))</f>
        <v/>
      </c>
      <c r="AA26" s="368"/>
      <c r="AB26" s="368"/>
      <c r="AC26" s="368"/>
      <c r="AD26" s="368"/>
      <c r="AE26" s="369"/>
      <c r="AF26" s="370" t="str">
        <f>IF(SUM(AF24:AM25)=0,"",SUM(AF24:AM25))</f>
        <v/>
      </c>
      <c r="AG26" s="367"/>
      <c r="AH26" s="367"/>
      <c r="AI26" s="367"/>
      <c r="AJ26" s="367"/>
      <c r="AK26" s="367"/>
      <c r="AL26" s="367"/>
      <c r="AM26" s="371"/>
      <c r="AN26" s="372" t="s">
        <v>134</v>
      </c>
      <c r="AO26" s="373"/>
      <c r="AP26" s="367" t="str">
        <f>IF(SUM(AP24:AU25)=0,"",SUM(AP24:AU25))</f>
        <v/>
      </c>
      <c r="AQ26" s="368"/>
      <c r="AR26" s="368"/>
      <c r="AS26" s="368"/>
      <c r="AT26" s="368"/>
      <c r="AU26" s="369"/>
      <c r="AV26" s="347"/>
      <c r="AW26" s="348"/>
      <c r="AX26" s="348"/>
      <c r="AY26" s="348"/>
      <c r="AZ26" s="348"/>
      <c r="BA26" s="348"/>
      <c r="BB26" s="348"/>
      <c r="BC26" s="348"/>
      <c r="BD26" s="348"/>
      <c r="BE26" s="349"/>
    </row>
    <row r="27" spans="1:57" ht="18.75" customHeight="1" thickTop="1" x14ac:dyDescent="0.15">
      <c r="A27" s="350"/>
      <c r="B27" s="350" t="s">
        <v>135</v>
      </c>
      <c r="C27" s="352" t="s">
        <v>46</v>
      </c>
      <c r="D27" s="353"/>
      <c r="E27" s="353"/>
      <c r="F27" s="353"/>
      <c r="G27" s="353"/>
      <c r="H27" s="353"/>
      <c r="I27" s="354"/>
      <c r="J27" s="352" t="s">
        <v>136</v>
      </c>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c r="AK27" s="353"/>
      <c r="AL27" s="353"/>
      <c r="AM27" s="353"/>
      <c r="AN27" s="353"/>
      <c r="AO27" s="353"/>
      <c r="AP27" s="353"/>
      <c r="AQ27" s="353"/>
      <c r="AR27" s="353"/>
      <c r="AS27" s="353"/>
      <c r="AT27" s="353"/>
      <c r="AU27" s="353"/>
      <c r="AV27" s="353"/>
      <c r="AW27" s="353"/>
      <c r="AX27" s="353"/>
      <c r="AY27" s="353"/>
      <c r="AZ27" s="353"/>
      <c r="BA27" s="353"/>
      <c r="BB27" s="353"/>
      <c r="BC27" s="353"/>
      <c r="BD27" s="353"/>
      <c r="BE27" s="354"/>
    </row>
    <row r="28" spans="1:57" ht="18.75" customHeight="1" x14ac:dyDescent="0.15">
      <c r="A28" s="350"/>
      <c r="B28" s="350"/>
      <c r="C28" s="355" t="s">
        <v>137</v>
      </c>
      <c r="D28" s="356"/>
      <c r="E28" s="356"/>
      <c r="F28" s="356"/>
      <c r="G28" s="356"/>
      <c r="H28" s="356"/>
      <c r="I28" s="357"/>
      <c r="J28" s="331" t="s">
        <v>138</v>
      </c>
      <c r="K28" s="332"/>
      <c r="L28" s="332"/>
      <c r="M28" s="332"/>
      <c r="N28" s="332"/>
      <c r="O28" s="332"/>
      <c r="P28" s="332"/>
      <c r="Q28" s="333"/>
      <c r="R28" s="331" t="s">
        <v>139</v>
      </c>
      <c r="S28" s="332"/>
      <c r="T28" s="332"/>
      <c r="U28" s="332"/>
      <c r="V28" s="332"/>
      <c r="W28" s="332"/>
      <c r="X28" s="332"/>
      <c r="Y28" s="332"/>
      <c r="Z28" s="333"/>
      <c r="AA28" s="331" t="s">
        <v>140</v>
      </c>
      <c r="AB28" s="332"/>
      <c r="AC28" s="332"/>
      <c r="AD28" s="332"/>
      <c r="AE28" s="332"/>
      <c r="AF28" s="332"/>
      <c r="AG28" s="333"/>
      <c r="AH28" s="331" t="s">
        <v>138</v>
      </c>
      <c r="AI28" s="332"/>
      <c r="AJ28" s="332"/>
      <c r="AK28" s="332"/>
      <c r="AL28" s="332"/>
      <c r="AM28" s="332"/>
      <c r="AN28" s="332"/>
      <c r="AO28" s="333"/>
      <c r="AP28" s="331" t="s">
        <v>139</v>
      </c>
      <c r="AQ28" s="332"/>
      <c r="AR28" s="332"/>
      <c r="AS28" s="332"/>
      <c r="AT28" s="332"/>
      <c r="AU28" s="332"/>
      <c r="AV28" s="332"/>
      <c r="AW28" s="332"/>
      <c r="AX28" s="333"/>
      <c r="AY28" s="331" t="s">
        <v>140</v>
      </c>
      <c r="AZ28" s="332"/>
      <c r="BA28" s="332"/>
      <c r="BB28" s="332"/>
      <c r="BC28" s="332"/>
      <c r="BD28" s="332"/>
      <c r="BE28" s="333"/>
    </row>
    <row r="29" spans="1:57" ht="18.75" customHeight="1" x14ac:dyDescent="0.15">
      <c r="A29" s="350"/>
      <c r="B29" s="350"/>
      <c r="C29" s="358"/>
      <c r="D29" s="359"/>
      <c r="E29" s="359"/>
      <c r="F29" s="359"/>
      <c r="G29" s="359"/>
      <c r="H29" s="359"/>
      <c r="I29" s="360"/>
      <c r="J29" s="323"/>
      <c r="K29" s="324"/>
      <c r="L29" s="324"/>
      <c r="M29" s="324"/>
      <c r="N29" s="324"/>
      <c r="O29" s="324"/>
      <c r="P29" s="324"/>
      <c r="Q29" s="325"/>
      <c r="R29" s="323"/>
      <c r="S29" s="324"/>
      <c r="T29" s="324"/>
      <c r="U29" s="324"/>
      <c r="V29" s="324"/>
      <c r="W29" s="324"/>
      <c r="X29" s="324"/>
      <c r="Y29" s="324"/>
      <c r="Z29" s="325"/>
      <c r="AA29" s="323"/>
      <c r="AB29" s="324"/>
      <c r="AC29" s="324"/>
      <c r="AD29" s="324"/>
      <c r="AE29" s="324"/>
      <c r="AF29" s="324"/>
      <c r="AG29" s="325"/>
      <c r="AH29" s="323"/>
      <c r="AI29" s="324"/>
      <c r="AJ29" s="324"/>
      <c r="AK29" s="324"/>
      <c r="AL29" s="324"/>
      <c r="AM29" s="324"/>
      <c r="AN29" s="324"/>
      <c r="AO29" s="325"/>
      <c r="AP29" s="323"/>
      <c r="AQ29" s="324"/>
      <c r="AR29" s="324"/>
      <c r="AS29" s="324"/>
      <c r="AT29" s="324"/>
      <c r="AU29" s="324"/>
      <c r="AV29" s="324"/>
      <c r="AW29" s="324"/>
      <c r="AX29" s="325"/>
      <c r="AY29" s="323"/>
      <c r="AZ29" s="324"/>
      <c r="BA29" s="324"/>
      <c r="BB29" s="324"/>
      <c r="BC29" s="324"/>
      <c r="BD29" s="324"/>
      <c r="BE29" s="325"/>
    </row>
    <row r="30" spans="1:57" ht="18.75" customHeight="1" x14ac:dyDescent="0.15">
      <c r="A30" s="350"/>
      <c r="B30" s="350"/>
      <c r="C30" s="147"/>
      <c r="D30" s="148"/>
      <c r="E30" s="148"/>
      <c r="F30" s="148"/>
      <c r="G30" s="148"/>
      <c r="H30" s="329" t="s">
        <v>114</v>
      </c>
      <c r="I30" s="330"/>
      <c r="J30" s="323"/>
      <c r="K30" s="324"/>
      <c r="L30" s="324"/>
      <c r="M30" s="324"/>
      <c r="N30" s="324"/>
      <c r="O30" s="324"/>
      <c r="P30" s="324"/>
      <c r="Q30" s="325"/>
      <c r="R30" s="323"/>
      <c r="S30" s="324"/>
      <c r="T30" s="324"/>
      <c r="U30" s="324"/>
      <c r="V30" s="324"/>
      <c r="W30" s="324"/>
      <c r="X30" s="324"/>
      <c r="Y30" s="324"/>
      <c r="Z30" s="325"/>
      <c r="AA30" s="323"/>
      <c r="AB30" s="324"/>
      <c r="AC30" s="324"/>
      <c r="AD30" s="324"/>
      <c r="AE30" s="324"/>
      <c r="AF30" s="324"/>
      <c r="AG30" s="325"/>
      <c r="AH30" s="323"/>
      <c r="AI30" s="324"/>
      <c r="AJ30" s="324"/>
      <c r="AK30" s="324"/>
      <c r="AL30" s="324"/>
      <c r="AM30" s="324"/>
      <c r="AN30" s="324"/>
      <c r="AO30" s="325"/>
      <c r="AP30" s="323"/>
      <c r="AQ30" s="324"/>
      <c r="AR30" s="324"/>
      <c r="AS30" s="324"/>
      <c r="AT30" s="324"/>
      <c r="AU30" s="324"/>
      <c r="AV30" s="324"/>
      <c r="AW30" s="324"/>
      <c r="AX30" s="325"/>
      <c r="AY30" s="323"/>
      <c r="AZ30" s="324"/>
      <c r="BA30" s="324"/>
      <c r="BB30" s="324"/>
      <c r="BC30" s="324"/>
      <c r="BD30" s="324"/>
      <c r="BE30" s="325"/>
    </row>
    <row r="31" spans="1:57" ht="18.75" customHeight="1" x14ac:dyDescent="0.15">
      <c r="A31" s="350"/>
      <c r="B31" s="350"/>
      <c r="C31" s="340" t="s">
        <v>147</v>
      </c>
      <c r="D31" s="341"/>
      <c r="E31" s="341"/>
      <c r="F31" s="341"/>
      <c r="G31" s="341"/>
      <c r="H31" s="341"/>
      <c r="I31" s="342"/>
      <c r="J31" s="331" t="s">
        <v>148</v>
      </c>
      <c r="K31" s="332"/>
      <c r="L31" s="332"/>
      <c r="M31" s="333"/>
      <c r="N31" s="331" t="s">
        <v>149</v>
      </c>
      <c r="O31" s="332"/>
      <c r="P31" s="332"/>
      <c r="Q31" s="333"/>
      <c r="R31" s="331" t="s">
        <v>150</v>
      </c>
      <c r="S31" s="332"/>
      <c r="T31" s="332"/>
      <c r="U31" s="332"/>
      <c r="V31" s="332"/>
      <c r="W31" s="332"/>
      <c r="X31" s="332"/>
      <c r="Y31" s="333"/>
      <c r="Z31" s="331" t="s">
        <v>59</v>
      </c>
      <c r="AA31" s="332"/>
      <c r="AB31" s="332"/>
      <c r="AC31" s="332"/>
      <c r="AD31" s="332"/>
      <c r="AE31" s="332"/>
      <c r="AF31" s="332"/>
      <c r="AG31" s="333"/>
      <c r="AH31" s="331" t="s">
        <v>148</v>
      </c>
      <c r="AI31" s="332"/>
      <c r="AJ31" s="332"/>
      <c r="AK31" s="333"/>
      <c r="AL31" s="331" t="s">
        <v>149</v>
      </c>
      <c r="AM31" s="332"/>
      <c r="AN31" s="332"/>
      <c r="AO31" s="333"/>
      <c r="AP31" s="331" t="s">
        <v>150</v>
      </c>
      <c r="AQ31" s="332"/>
      <c r="AR31" s="332"/>
      <c r="AS31" s="332"/>
      <c r="AT31" s="332"/>
      <c r="AU31" s="332"/>
      <c r="AV31" s="332"/>
      <c r="AW31" s="333"/>
      <c r="AX31" s="331" t="s">
        <v>59</v>
      </c>
      <c r="AY31" s="332"/>
      <c r="AZ31" s="332"/>
      <c r="BA31" s="332"/>
      <c r="BB31" s="332"/>
      <c r="BC31" s="332"/>
      <c r="BD31" s="332"/>
      <c r="BE31" s="333"/>
    </row>
    <row r="32" spans="1:57" ht="18.75" customHeight="1" x14ac:dyDescent="0.15">
      <c r="A32" s="350"/>
      <c r="B32" s="350"/>
      <c r="C32" s="320"/>
      <c r="D32" s="343"/>
      <c r="E32" s="343"/>
      <c r="F32" s="343"/>
      <c r="G32" s="343"/>
      <c r="H32" s="343"/>
      <c r="I32" s="322"/>
      <c r="J32" s="323"/>
      <c r="K32" s="324"/>
      <c r="L32" s="324"/>
      <c r="M32" s="325"/>
      <c r="N32" s="323"/>
      <c r="O32" s="324"/>
      <c r="P32" s="324"/>
      <c r="Q32" s="325"/>
      <c r="R32" s="337"/>
      <c r="S32" s="338"/>
      <c r="T32" s="338"/>
      <c r="U32" s="338"/>
      <c r="V32" s="338"/>
      <c r="W32" s="338"/>
      <c r="X32" s="338"/>
      <c r="Y32" s="339"/>
      <c r="Z32" s="323"/>
      <c r="AA32" s="324"/>
      <c r="AB32" s="324"/>
      <c r="AC32" s="324"/>
      <c r="AD32" s="324"/>
      <c r="AE32" s="324"/>
      <c r="AF32" s="324"/>
      <c r="AG32" s="325"/>
      <c r="AH32" s="323"/>
      <c r="AI32" s="324"/>
      <c r="AJ32" s="324"/>
      <c r="AK32" s="325"/>
      <c r="AL32" s="323"/>
      <c r="AM32" s="324"/>
      <c r="AN32" s="324"/>
      <c r="AO32" s="325"/>
      <c r="AP32" s="334"/>
      <c r="AQ32" s="335"/>
      <c r="AR32" s="335"/>
      <c r="AS32" s="335"/>
      <c r="AT32" s="335"/>
      <c r="AU32" s="335"/>
      <c r="AV32" s="335"/>
      <c r="AW32" s="336"/>
      <c r="AX32" s="323"/>
      <c r="AY32" s="324"/>
      <c r="AZ32" s="324"/>
      <c r="BA32" s="324"/>
      <c r="BB32" s="324"/>
      <c r="BC32" s="324"/>
      <c r="BD32" s="324"/>
      <c r="BE32" s="325"/>
    </row>
    <row r="33" spans="1:57" ht="18.75" customHeight="1" x14ac:dyDescent="0.15">
      <c r="A33" s="350"/>
      <c r="B33" s="350"/>
      <c r="C33" s="344"/>
      <c r="D33" s="345"/>
      <c r="E33" s="345"/>
      <c r="F33" s="345"/>
      <c r="G33" s="345"/>
      <c r="H33" s="345"/>
      <c r="I33" s="346"/>
      <c r="J33" s="323"/>
      <c r="K33" s="324"/>
      <c r="L33" s="324"/>
      <c r="M33" s="325"/>
      <c r="N33" s="323"/>
      <c r="O33" s="324"/>
      <c r="P33" s="324"/>
      <c r="Q33" s="325"/>
      <c r="R33" s="337"/>
      <c r="S33" s="338"/>
      <c r="T33" s="338"/>
      <c r="U33" s="338"/>
      <c r="V33" s="338"/>
      <c r="W33" s="338"/>
      <c r="X33" s="338"/>
      <c r="Y33" s="339"/>
      <c r="Z33" s="323"/>
      <c r="AA33" s="324"/>
      <c r="AB33" s="324"/>
      <c r="AC33" s="324"/>
      <c r="AD33" s="324"/>
      <c r="AE33" s="324"/>
      <c r="AF33" s="324"/>
      <c r="AG33" s="325"/>
      <c r="AH33" s="323"/>
      <c r="AI33" s="324"/>
      <c r="AJ33" s="324"/>
      <c r="AK33" s="325"/>
      <c r="AL33" s="323"/>
      <c r="AM33" s="324"/>
      <c r="AN33" s="324"/>
      <c r="AO33" s="325"/>
      <c r="AP33" s="334"/>
      <c r="AQ33" s="335"/>
      <c r="AR33" s="335"/>
      <c r="AS33" s="335"/>
      <c r="AT33" s="335"/>
      <c r="AU33" s="335"/>
      <c r="AV33" s="335"/>
      <c r="AW33" s="336"/>
      <c r="AX33" s="323"/>
      <c r="AY33" s="324"/>
      <c r="AZ33" s="324"/>
      <c r="BA33" s="324"/>
      <c r="BB33" s="324"/>
      <c r="BC33" s="324"/>
      <c r="BD33" s="324"/>
      <c r="BE33" s="325"/>
    </row>
    <row r="34" spans="1:57" ht="18.75" customHeight="1" x14ac:dyDescent="0.15">
      <c r="A34" s="350"/>
      <c r="B34" s="350"/>
      <c r="C34" s="36"/>
      <c r="D34" s="37"/>
      <c r="E34" s="148"/>
      <c r="F34" s="148"/>
      <c r="G34" s="148"/>
      <c r="H34" s="329" t="s">
        <v>99</v>
      </c>
      <c r="I34" s="330"/>
      <c r="J34" s="323"/>
      <c r="K34" s="324"/>
      <c r="L34" s="324"/>
      <c r="M34" s="325"/>
      <c r="N34" s="323"/>
      <c r="O34" s="324"/>
      <c r="P34" s="324"/>
      <c r="Q34" s="325"/>
      <c r="R34" s="337"/>
      <c r="S34" s="338"/>
      <c r="T34" s="338"/>
      <c r="U34" s="338"/>
      <c r="V34" s="338"/>
      <c r="W34" s="338"/>
      <c r="X34" s="338"/>
      <c r="Y34" s="339"/>
      <c r="Z34" s="323"/>
      <c r="AA34" s="324"/>
      <c r="AB34" s="324"/>
      <c r="AC34" s="324"/>
      <c r="AD34" s="324"/>
      <c r="AE34" s="324"/>
      <c r="AF34" s="324"/>
      <c r="AG34" s="325"/>
      <c r="AH34" s="323"/>
      <c r="AI34" s="324"/>
      <c r="AJ34" s="324"/>
      <c r="AK34" s="325"/>
      <c r="AL34" s="323"/>
      <c r="AM34" s="324"/>
      <c r="AN34" s="324"/>
      <c r="AO34" s="325"/>
      <c r="AP34" s="334"/>
      <c r="AQ34" s="335"/>
      <c r="AR34" s="335"/>
      <c r="AS34" s="335"/>
      <c r="AT34" s="335"/>
      <c r="AU34" s="335"/>
      <c r="AV34" s="335"/>
      <c r="AW34" s="336"/>
      <c r="AX34" s="323"/>
      <c r="AY34" s="324"/>
      <c r="AZ34" s="324"/>
      <c r="BA34" s="324"/>
      <c r="BB34" s="324"/>
      <c r="BC34" s="324"/>
      <c r="BD34" s="324"/>
      <c r="BE34" s="325"/>
    </row>
    <row r="35" spans="1:57" ht="18.75" customHeight="1" x14ac:dyDescent="0.15">
      <c r="A35" s="350"/>
      <c r="B35" s="350"/>
      <c r="C35" s="152"/>
      <c r="D35" s="139"/>
      <c r="E35" s="139"/>
      <c r="F35" s="139"/>
      <c r="G35" s="139"/>
      <c r="H35" s="139"/>
      <c r="I35" s="140"/>
      <c r="J35" s="331" t="s">
        <v>154</v>
      </c>
      <c r="K35" s="332"/>
      <c r="L35" s="332"/>
      <c r="M35" s="332"/>
      <c r="N35" s="332"/>
      <c r="O35" s="332"/>
      <c r="P35" s="332"/>
      <c r="Q35" s="333"/>
      <c r="R35" s="331" t="s">
        <v>56</v>
      </c>
      <c r="S35" s="332"/>
      <c r="T35" s="332"/>
      <c r="U35" s="332"/>
      <c r="V35" s="332"/>
      <c r="W35" s="332"/>
      <c r="X35" s="332"/>
      <c r="Y35" s="333"/>
      <c r="Z35" s="331" t="s">
        <v>155</v>
      </c>
      <c r="AA35" s="332"/>
      <c r="AB35" s="332"/>
      <c r="AC35" s="332"/>
      <c r="AD35" s="332"/>
      <c r="AE35" s="332"/>
      <c r="AF35" s="332"/>
      <c r="AG35" s="333"/>
      <c r="AH35" s="331" t="s">
        <v>154</v>
      </c>
      <c r="AI35" s="332"/>
      <c r="AJ35" s="332"/>
      <c r="AK35" s="332"/>
      <c r="AL35" s="332"/>
      <c r="AM35" s="332"/>
      <c r="AN35" s="332"/>
      <c r="AO35" s="333"/>
      <c r="AP35" s="331" t="s">
        <v>56</v>
      </c>
      <c r="AQ35" s="332"/>
      <c r="AR35" s="332"/>
      <c r="AS35" s="332"/>
      <c r="AT35" s="332"/>
      <c r="AU35" s="332"/>
      <c r="AV35" s="332"/>
      <c r="AW35" s="333"/>
      <c r="AX35" s="331" t="s">
        <v>155</v>
      </c>
      <c r="AY35" s="332"/>
      <c r="AZ35" s="332"/>
      <c r="BA35" s="332"/>
      <c r="BB35" s="332"/>
      <c r="BC35" s="332"/>
      <c r="BD35" s="332"/>
      <c r="BE35" s="333"/>
    </row>
    <row r="36" spans="1:57" ht="18.75" customHeight="1" x14ac:dyDescent="0.15">
      <c r="A36" s="350"/>
      <c r="B36" s="350"/>
      <c r="C36" s="320" t="s">
        <v>68</v>
      </c>
      <c r="D36" s="321"/>
      <c r="E36" s="321"/>
      <c r="F36" s="321"/>
      <c r="G36" s="321"/>
      <c r="H36" s="321"/>
      <c r="I36" s="322"/>
      <c r="J36" s="323"/>
      <c r="K36" s="324"/>
      <c r="L36" s="324"/>
      <c r="M36" s="324"/>
      <c r="N36" s="324"/>
      <c r="O36" s="324"/>
      <c r="P36" s="324"/>
      <c r="Q36" s="325"/>
      <c r="R36" s="323"/>
      <c r="S36" s="324"/>
      <c r="T36" s="324"/>
      <c r="U36" s="324"/>
      <c r="V36" s="324"/>
      <c r="W36" s="324"/>
      <c r="X36" s="324"/>
      <c r="Y36" s="325"/>
      <c r="Z36" s="324"/>
      <c r="AA36" s="324"/>
      <c r="AB36" s="324"/>
      <c r="AC36" s="324"/>
      <c r="AD36" s="324"/>
      <c r="AE36" s="324"/>
      <c r="AF36" s="324"/>
      <c r="AG36" s="325"/>
      <c r="AH36" s="323"/>
      <c r="AI36" s="324"/>
      <c r="AJ36" s="324"/>
      <c r="AK36" s="324"/>
      <c r="AL36" s="324"/>
      <c r="AM36" s="324"/>
      <c r="AN36" s="324"/>
      <c r="AO36" s="325"/>
      <c r="AP36" s="323"/>
      <c r="AQ36" s="324"/>
      <c r="AR36" s="324"/>
      <c r="AS36" s="324"/>
      <c r="AT36" s="324"/>
      <c r="AU36" s="324"/>
      <c r="AV36" s="324"/>
      <c r="AW36" s="325"/>
      <c r="AX36" s="323"/>
      <c r="AY36" s="324"/>
      <c r="AZ36" s="324"/>
      <c r="BA36" s="324"/>
      <c r="BB36" s="324"/>
      <c r="BC36" s="324"/>
      <c r="BD36" s="324"/>
      <c r="BE36" s="325"/>
    </row>
    <row r="37" spans="1:57" ht="18.75" customHeight="1" x14ac:dyDescent="0.15">
      <c r="A37" s="350"/>
      <c r="B37" s="350"/>
      <c r="C37" s="36"/>
      <c r="D37" s="37"/>
      <c r="E37" s="148"/>
      <c r="F37" s="148"/>
      <c r="G37" s="148"/>
      <c r="H37" s="329" t="s">
        <v>104</v>
      </c>
      <c r="I37" s="330"/>
      <c r="J37" s="323"/>
      <c r="K37" s="324"/>
      <c r="L37" s="324"/>
      <c r="M37" s="324"/>
      <c r="N37" s="324"/>
      <c r="O37" s="324"/>
      <c r="P37" s="324"/>
      <c r="Q37" s="325"/>
      <c r="R37" s="323"/>
      <c r="S37" s="324"/>
      <c r="T37" s="324"/>
      <c r="U37" s="324"/>
      <c r="V37" s="324"/>
      <c r="W37" s="324"/>
      <c r="X37" s="324"/>
      <c r="Y37" s="325"/>
      <c r="Z37" s="323"/>
      <c r="AA37" s="324"/>
      <c r="AB37" s="324"/>
      <c r="AC37" s="324"/>
      <c r="AD37" s="324"/>
      <c r="AE37" s="324"/>
      <c r="AF37" s="324"/>
      <c r="AG37" s="325"/>
      <c r="AH37" s="323"/>
      <c r="AI37" s="324"/>
      <c r="AJ37" s="324"/>
      <c r="AK37" s="324"/>
      <c r="AL37" s="324"/>
      <c r="AM37" s="324"/>
      <c r="AN37" s="324"/>
      <c r="AO37" s="325"/>
      <c r="AP37" s="323"/>
      <c r="AQ37" s="324"/>
      <c r="AR37" s="324"/>
      <c r="AS37" s="324"/>
      <c r="AT37" s="324"/>
      <c r="AU37" s="324"/>
      <c r="AV37" s="324"/>
      <c r="AW37" s="325"/>
      <c r="AX37" s="323"/>
      <c r="AY37" s="324"/>
      <c r="AZ37" s="324"/>
      <c r="BA37" s="324"/>
      <c r="BB37" s="324"/>
      <c r="BC37" s="324"/>
      <c r="BD37" s="324"/>
      <c r="BE37" s="325"/>
    </row>
    <row r="38" spans="1:57" ht="18.75" customHeight="1" x14ac:dyDescent="0.15">
      <c r="A38" s="350"/>
      <c r="B38" s="350"/>
      <c r="C38" s="152"/>
      <c r="D38" s="139"/>
      <c r="E38" s="139"/>
      <c r="F38" s="139"/>
      <c r="G38" s="139"/>
      <c r="H38" s="139"/>
      <c r="I38" s="140"/>
      <c r="J38" s="331" t="s">
        <v>162</v>
      </c>
      <c r="K38" s="332"/>
      <c r="L38" s="332"/>
      <c r="M38" s="332"/>
      <c r="N38" s="332"/>
      <c r="O38" s="332"/>
      <c r="P38" s="332"/>
      <c r="Q38" s="333"/>
      <c r="R38" s="331" t="s">
        <v>163</v>
      </c>
      <c r="S38" s="332"/>
      <c r="T38" s="332"/>
      <c r="U38" s="332"/>
      <c r="V38" s="332"/>
      <c r="W38" s="332"/>
      <c r="X38" s="332"/>
      <c r="Y38" s="332"/>
      <c r="Z38" s="332"/>
      <c r="AA38" s="332"/>
      <c r="AB38" s="332"/>
      <c r="AC38" s="332"/>
      <c r="AD38" s="332"/>
      <c r="AE38" s="332"/>
      <c r="AF38" s="332"/>
      <c r="AG38" s="333"/>
      <c r="AH38" s="331" t="s">
        <v>162</v>
      </c>
      <c r="AI38" s="332"/>
      <c r="AJ38" s="332"/>
      <c r="AK38" s="332"/>
      <c r="AL38" s="332"/>
      <c r="AM38" s="332"/>
      <c r="AN38" s="332"/>
      <c r="AO38" s="333"/>
      <c r="AP38" s="331" t="s">
        <v>163</v>
      </c>
      <c r="AQ38" s="332"/>
      <c r="AR38" s="332"/>
      <c r="AS38" s="332"/>
      <c r="AT38" s="332"/>
      <c r="AU38" s="332"/>
      <c r="AV38" s="332"/>
      <c r="AW38" s="332"/>
      <c r="AX38" s="332"/>
      <c r="AY38" s="332"/>
      <c r="AZ38" s="332"/>
      <c r="BA38" s="332"/>
      <c r="BB38" s="332"/>
      <c r="BC38" s="332"/>
      <c r="BD38" s="332"/>
      <c r="BE38" s="333"/>
    </row>
    <row r="39" spans="1:57" ht="18.75" customHeight="1" x14ac:dyDescent="0.15">
      <c r="A39" s="350"/>
      <c r="B39" s="350"/>
      <c r="C39" s="320" t="s">
        <v>69</v>
      </c>
      <c r="D39" s="321"/>
      <c r="E39" s="321"/>
      <c r="F39" s="321"/>
      <c r="G39" s="321"/>
      <c r="H39" s="321"/>
      <c r="I39" s="322"/>
      <c r="J39" s="323"/>
      <c r="K39" s="324"/>
      <c r="L39" s="324"/>
      <c r="M39" s="324"/>
      <c r="N39" s="324"/>
      <c r="O39" s="324"/>
      <c r="P39" s="324"/>
      <c r="Q39" s="325"/>
      <c r="R39" s="323"/>
      <c r="S39" s="324"/>
      <c r="T39" s="324"/>
      <c r="U39" s="324"/>
      <c r="V39" s="324"/>
      <c r="W39" s="324"/>
      <c r="X39" s="324"/>
      <c r="Y39" s="324"/>
      <c r="Z39" s="324"/>
      <c r="AA39" s="324"/>
      <c r="AB39" s="324"/>
      <c r="AC39" s="324"/>
      <c r="AD39" s="324"/>
      <c r="AE39" s="324"/>
      <c r="AF39" s="324"/>
      <c r="AG39" s="325"/>
      <c r="AH39" s="323"/>
      <c r="AI39" s="324"/>
      <c r="AJ39" s="324"/>
      <c r="AK39" s="324"/>
      <c r="AL39" s="324"/>
      <c r="AM39" s="324"/>
      <c r="AN39" s="324"/>
      <c r="AO39" s="325"/>
      <c r="AP39" s="323"/>
      <c r="AQ39" s="324"/>
      <c r="AR39" s="324"/>
      <c r="AS39" s="324"/>
      <c r="AT39" s="324"/>
      <c r="AU39" s="324"/>
      <c r="AV39" s="324"/>
      <c r="AW39" s="324"/>
      <c r="AX39" s="324"/>
      <c r="AY39" s="324"/>
      <c r="AZ39" s="324"/>
      <c r="BA39" s="324"/>
      <c r="BB39" s="324"/>
      <c r="BC39" s="324"/>
      <c r="BD39" s="324"/>
      <c r="BE39" s="325"/>
    </row>
    <row r="40" spans="1:57" ht="18.75" customHeight="1" x14ac:dyDescent="0.15">
      <c r="A40" s="350"/>
      <c r="B40" s="350"/>
      <c r="C40" s="147"/>
      <c r="D40" s="148"/>
      <c r="E40" s="148"/>
      <c r="F40" s="148"/>
      <c r="G40" s="148"/>
      <c r="H40" s="329" t="s">
        <v>117</v>
      </c>
      <c r="I40" s="330"/>
      <c r="J40" s="323"/>
      <c r="K40" s="324"/>
      <c r="L40" s="324"/>
      <c r="M40" s="324"/>
      <c r="N40" s="324"/>
      <c r="O40" s="324"/>
      <c r="P40" s="324"/>
      <c r="Q40" s="325"/>
      <c r="R40" s="323"/>
      <c r="S40" s="324"/>
      <c r="T40" s="324"/>
      <c r="U40" s="324"/>
      <c r="V40" s="324"/>
      <c r="W40" s="324"/>
      <c r="X40" s="324"/>
      <c r="Y40" s="324"/>
      <c r="Z40" s="324"/>
      <c r="AA40" s="324"/>
      <c r="AB40" s="324"/>
      <c r="AC40" s="324"/>
      <c r="AD40" s="324"/>
      <c r="AE40" s="324"/>
      <c r="AF40" s="324"/>
      <c r="AG40" s="325"/>
      <c r="AH40" s="323"/>
      <c r="AI40" s="324"/>
      <c r="AJ40" s="324"/>
      <c r="AK40" s="324"/>
      <c r="AL40" s="324"/>
      <c r="AM40" s="324"/>
      <c r="AN40" s="324"/>
      <c r="AO40" s="325"/>
      <c r="AP40" s="323"/>
      <c r="AQ40" s="324"/>
      <c r="AR40" s="324"/>
      <c r="AS40" s="324"/>
      <c r="AT40" s="324"/>
      <c r="AU40" s="324"/>
      <c r="AV40" s="324"/>
      <c r="AW40" s="324"/>
      <c r="AX40" s="324"/>
      <c r="AY40" s="324"/>
      <c r="AZ40" s="324"/>
      <c r="BA40" s="324"/>
      <c r="BB40" s="324"/>
      <c r="BC40" s="324"/>
      <c r="BD40" s="324"/>
      <c r="BE40" s="325"/>
    </row>
    <row r="41" spans="1:57" ht="18.75" customHeight="1" x14ac:dyDescent="0.15">
      <c r="A41" s="350"/>
      <c r="B41" s="350"/>
      <c r="C41" s="152"/>
      <c r="D41" s="139"/>
      <c r="E41" s="139"/>
      <c r="F41" s="139"/>
      <c r="G41" s="139"/>
      <c r="H41" s="139"/>
      <c r="I41" s="140"/>
      <c r="J41" s="331" t="s">
        <v>173</v>
      </c>
      <c r="K41" s="332"/>
      <c r="L41" s="332"/>
      <c r="M41" s="332"/>
      <c r="N41" s="332"/>
      <c r="O41" s="332"/>
      <c r="P41" s="332"/>
      <c r="Q41" s="333"/>
      <c r="R41" s="331" t="s">
        <v>174</v>
      </c>
      <c r="S41" s="332"/>
      <c r="T41" s="332"/>
      <c r="U41" s="332"/>
      <c r="V41" s="332"/>
      <c r="W41" s="332"/>
      <c r="X41" s="333"/>
      <c r="Y41" s="331" t="s">
        <v>175</v>
      </c>
      <c r="Z41" s="332"/>
      <c r="AA41" s="332"/>
      <c r="AB41" s="332"/>
      <c r="AC41" s="332"/>
      <c r="AD41" s="332"/>
      <c r="AE41" s="332"/>
      <c r="AF41" s="332"/>
      <c r="AG41" s="332"/>
      <c r="AH41" s="332"/>
      <c r="AI41" s="332"/>
      <c r="AJ41" s="332"/>
      <c r="AK41" s="332"/>
      <c r="AL41" s="332"/>
      <c r="AM41" s="332"/>
      <c r="AN41" s="332"/>
      <c r="AO41" s="332"/>
      <c r="AP41" s="332"/>
      <c r="AQ41" s="332"/>
      <c r="AR41" s="332"/>
      <c r="AS41" s="332"/>
      <c r="AT41" s="332"/>
      <c r="AU41" s="332"/>
      <c r="AV41" s="332"/>
      <c r="AW41" s="332"/>
      <c r="AX41" s="332"/>
      <c r="AY41" s="332"/>
      <c r="AZ41" s="332"/>
      <c r="BA41" s="332"/>
      <c r="BB41" s="332"/>
      <c r="BC41" s="332"/>
      <c r="BD41" s="332"/>
      <c r="BE41" s="333"/>
    </row>
    <row r="42" spans="1:57" ht="18.75" customHeight="1" x14ac:dyDescent="0.15">
      <c r="A42" s="350"/>
      <c r="B42" s="350"/>
      <c r="C42" s="320" t="s">
        <v>70</v>
      </c>
      <c r="D42" s="321"/>
      <c r="E42" s="321"/>
      <c r="F42" s="321"/>
      <c r="G42" s="321"/>
      <c r="H42" s="321"/>
      <c r="I42" s="322"/>
      <c r="J42" s="323"/>
      <c r="K42" s="324"/>
      <c r="L42" s="324"/>
      <c r="M42" s="324"/>
      <c r="N42" s="324"/>
      <c r="O42" s="324"/>
      <c r="P42" s="324"/>
      <c r="Q42" s="325"/>
      <c r="R42" s="323"/>
      <c r="S42" s="324"/>
      <c r="T42" s="324"/>
      <c r="U42" s="324"/>
      <c r="V42" s="324"/>
      <c r="W42" s="324"/>
      <c r="X42" s="325"/>
      <c r="Y42" s="326"/>
      <c r="Z42" s="327"/>
      <c r="AA42" s="327"/>
      <c r="AB42" s="327"/>
      <c r="AC42" s="327"/>
      <c r="AD42" s="327"/>
      <c r="AE42" s="327"/>
      <c r="AF42" s="327"/>
      <c r="AG42" s="327"/>
      <c r="AH42" s="327"/>
      <c r="AI42" s="327"/>
      <c r="AJ42" s="327"/>
      <c r="AK42" s="327"/>
      <c r="AL42" s="327"/>
      <c r="AM42" s="327"/>
      <c r="AN42" s="327"/>
      <c r="AO42" s="327"/>
      <c r="AP42" s="327"/>
      <c r="AQ42" s="327"/>
      <c r="AR42" s="327"/>
      <c r="AS42" s="327"/>
      <c r="AT42" s="327"/>
      <c r="AU42" s="327"/>
      <c r="AV42" s="327"/>
      <c r="AW42" s="327"/>
      <c r="AX42" s="327"/>
      <c r="AY42" s="327"/>
      <c r="AZ42" s="327"/>
      <c r="BA42" s="327"/>
      <c r="BB42" s="327"/>
      <c r="BC42" s="327"/>
      <c r="BD42" s="327"/>
      <c r="BE42" s="328"/>
    </row>
    <row r="43" spans="1:57" ht="18.75" customHeight="1" x14ac:dyDescent="0.15">
      <c r="A43" s="351"/>
      <c r="B43" s="351"/>
      <c r="C43" s="147"/>
      <c r="D43" s="148"/>
      <c r="E43" s="148"/>
      <c r="F43" s="148"/>
      <c r="G43" s="148"/>
      <c r="H43" s="329" t="s">
        <v>118</v>
      </c>
      <c r="I43" s="330"/>
      <c r="J43" s="323"/>
      <c r="K43" s="324"/>
      <c r="L43" s="324"/>
      <c r="M43" s="324"/>
      <c r="N43" s="324"/>
      <c r="O43" s="324"/>
      <c r="P43" s="324"/>
      <c r="Q43" s="325"/>
      <c r="R43" s="323"/>
      <c r="S43" s="324"/>
      <c r="T43" s="324"/>
      <c r="U43" s="324"/>
      <c r="V43" s="324"/>
      <c r="W43" s="324"/>
      <c r="X43" s="325"/>
      <c r="Y43" s="326"/>
      <c r="Z43" s="327"/>
      <c r="AA43" s="327"/>
      <c r="AB43" s="327"/>
      <c r="AC43" s="327"/>
      <c r="AD43" s="327"/>
      <c r="AE43" s="327"/>
      <c r="AF43" s="327"/>
      <c r="AG43" s="327"/>
      <c r="AH43" s="327"/>
      <c r="AI43" s="327"/>
      <c r="AJ43" s="327"/>
      <c r="AK43" s="327"/>
      <c r="AL43" s="327"/>
      <c r="AM43" s="327"/>
      <c r="AN43" s="327"/>
      <c r="AO43" s="327"/>
      <c r="AP43" s="327"/>
      <c r="AQ43" s="327"/>
      <c r="AR43" s="327"/>
      <c r="AS43" s="327"/>
      <c r="AT43" s="327"/>
      <c r="AU43" s="327"/>
      <c r="AV43" s="327"/>
      <c r="AW43" s="327"/>
      <c r="AX43" s="327"/>
      <c r="AY43" s="327"/>
      <c r="AZ43" s="327"/>
      <c r="BA43" s="327"/>
      <c r="BB43" s="327"/>
      <c r="BC43" s="327"/>
      <c r="BD43" s="327"/>
      <c r="BE43" s="328"/>
    </row>
    <row r="44" spans="1:57" ht="9" customHeight="1" x14ac:dyDescent="0.15"/>
    <row r="45" spans="1:57" ht="18.75" customHeight="1" x14ac:dyDescent="0.15">
      <c r="A45" s="19"/>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9"/>
      <c r="AB45" s="19"/>
      <c r="AC45" s="19"/>
    </row>
    <row r="46" spans="1:57" x14ac:dyDescent="0.1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row>
  </sheetData>
  <mergeCells count="291">
    <mergeCell ref="AH3:BE3"/>
    <mergeCell ref="A5:A43"/>
    <mergeCell ref="B5:B14"/>
    <mergeCell ref="C5:J7"/>
    <mergeCell ref="K5:AC5"/>
    <mergeCell ref="AD5:AG7"/>
    <mergeCell ref="B3:H3"/>
    <mergeCell ref="I3:L3"/>
    <mergeCell ref="M3:T3"/>
    <mergeCell ref="Z3:AA3"/>
    <mergeCell ref="AB3:AG3"/>
    <mergeCell ref="AP5:BA6"/>
    <mergeCell ref="BB5:BE7"/>
    <mergeCell ref="K6:Y6"/>
    <mergeCell ref="Z6:AC7"/>
    <mergeCell ref="K7:M7"/>
    <mergeCell ref="N7:P7"/>
    <mergeCell ref="Q7:U7"/>
    <mergeCell ref="V7:Y7"/>
    <mergeCell ref="B4:F4"/>
    <mergeCell ref="G4:Y4"/>
    <mergeCell ref="Z4:AA4"/>
    <mergeCell ref="AB4:AG4"/>
    <mergeCell ref="AH4:BE4"/>
    <mergeCell ref="C9:J9"/>
    <mergeCell ref="K9:M9"/>
    <mergeCell ref="N9:P9"/>
    <mergeCell ref="Q9:U9"/>
    <mergeCell ref="V9:Y9"/>
    <mergeCell ref="Z9:AC9"/>
    <mergeCell ref="AD9:AG9"/>
    <mergeCell ref="AH5:AK7"/>
    <mergeCell ref="AL5:AO7"/>
    <mergeCell ref="AH9:AK9"/>
    <mergeCell ref="AL9:AO9"/>
    <mergeCell ref="AP9:AS9"/>
    <mergeCell ref="AT9:AW9"/>
    <mergeCell ref="AX9:BA9"/>
    <mergeCell ref="BB9:BE9"/>
    <mergeCell ref="AP7:AS7"/>
    <mergeCell ref="AT7:AW7"/>
    <mergeCell ref="AX7:BA7"/>
    <mergeCell ref="BB10:BE10"/>
    <mergeCell ref="C11:J11"/>
    <mergeCell ref="K11:M11"/>
    <mergeCell ref="N11:P11"/>
    <mergeCell ref="Q11:U11"/>
    <mergeCell ref="V11:Y11"/>
    <mergeCell ref="Z11:AC11"/>
    <mergeCell ref="AD11:AG11"/>
    <mergeCell ref="AH11:AK11"/>
    <mergeCell ref="AL11:AO11"/>
    <mergeCell ref="AD10:AG10"/>
    <mergeCell ref="AH10:AK10"/>
    <mergeCell ref="AL10:AO10"/>
    <mergeCell ref="AP10:AS10"/>
    <mergeCell ref="AT10:AW10"/>
    <mergeCell ref="AX10:BA10"/>
    <mergeCell ref="I10:J10"/>
    <mergeCell ref="K10:M10"/>
    <mergeCell ref="N10:P10"/>
    <mergeCell ref="Q10:U10"/>
    <mergeCell ref="V10:Y10"/>
    <mergeCell ref="Z10:AC10"/>
    <mergeCell ref="AP11:AS11"/>
    <mergeCell ref="AT11:AW11"/>
    <mergeCell ref="AX11:BA11"/>
    <mergeCell ref="BB11:BE11"/>
    <mergeCell ref="C12:H12"/>
    <mergeCell ref="I12:J12"/>
    <mergeCell ref="K12:M12"/>
    <mergeCell ref="N12:P12"/>
    <mergeCell ref="Q12:U12"/>
    <mergeCell ref="V12:Y12"/>
    <mergeCell ref="AX12:BA12"/>
    <mergeCell ref="BB12:BE12"/>
    <mergeCell ref="K13:M13"/>
    <mergeCell ref="N13:P13"/>
    <mergeCell ref="Q13:U13"/>
    <mergeCell ref="V13:Y13"/>
    <mergeCell ref="Z13:AC13"/>
    <mergeCell ref="AD13:AG13"/>
    <mergeCell ref="AH13:AK13"/>
    <mergeCell ref="AL13:AO13"/>
    <mergeCell ref="Z12:AC12"/>
    <mergeCell ref="AD12:AG12"/>
    <mergeCell ref="AH12:AK12"/>
    <mergeCell ref="AL12:AO12"/>
    <mergeCell ref="AP12:AS12"/>
    <mergeCell ref="AT12:AW12"/>
    <mergeCell ref="AP13:AS13"/>
    <mergeCell ref="AT13:AW13"/>
    <mergeCell ref="AX13:BA13"/>
    <mergeCell ref="BB13:BE13"/>
    <mergeCell ref="C14:H14"/>
    <mergeCell ref="I14:J14"/>
    <mergeCell ref="K14:M14"/>
    <mergeCell ref="N14:P14"/>
    <mergeCell ref="Q14:U14"/>
    <mergeCell ref="V14:Y14"/>
    <mergeCell ref="AX14:BA14"/>
    <mergeCell ref="BB14:BE14"/>
    <mergeCell ref="B15:B26"/>
    <mergeCell ref="C15:F16"/>
    <mergeCell ref="G15:P15"/>
    <mergeCell ref="Q15:W15"/>
    <mergeCell ref="X15:AE15"/>
    <mergeCell ref="AF15:AM15"/>
    <mergeCell ref="AN15:AU15"/>
    <mergeCell ref="AV15:BE15"/>
    <mergeCell ref="Z14:AC14"/>
    <mergeCell ref="AD14:AG14"/>
    <mergeCell ref="AH14:AK14"/>
    <mergeCell ref="AL14:AO14"/>
    <mergeCell ref="AP14:AS14"/>
    <mergeCell ref="AT14:AW14"/>
    <mergeCell ref="K16:L16"/>
    <mergeCell ref="AA16:AB16"/>
    <mergeCell ref="AL16:AM16"/>
    <mergeCell ref="AQ16:AR16"/>
    <mergeCell ref="BC16:BD16"/>
    <mergeCell ref="C17:F17"/>
    <mergeCell ref="G17:P17"/>
    <mergeCell ref="Q17:W17"/>
    <mergeCell ref="Z17:AE17"/>
    <mergeCell ref="AF17:AM17"/>
    <mergeCell ref="AP17:AU17"/>
    <mergeCell ref="AV17:BE17"/>
    <mergeCell ref="C18:F18"/>
    <mergeCell ref="G18:P18"/>
    <mergeCell ref="Q18:W18"/>
    <mergeCell ref="Z18:AE18"/>
    <mergeCell ref="AF18:AM18"/>
    <mergeCell ref="AP18:AU18"/>
    <mergeCell ref="AV18:BE18"/>
    <mergeCell ref="AV19:BE19"/>
    <mergeCell ref="C20:F20"/>
    <mergeCell ref="G20:P20"/>
    <mergeCell ref="Q20:W20"/>
    <mergeCell ref="Z20:AE20"/>
    <mergeCell ref="AF20:AM20"/>
    <mergeCell ref="AP20:AU20"/>
    <mergeCell ref="AV20:BE20"/>
    <mergeCell ref="C19:F19"/>
    <mergeCell ref="G19:P19"/>
    <mergeCell ref="Q19:W19"/>
    <mergeCell ref="Z19:AE19"/>
    <mergeCell ref="AF19:AM19"/>
    <mergeCell ref="AP19:AU19"/>
    <mergeCell ref="AV21:BE21"/>
    <mergeCell ref="C22:F22"/>
    <mergeCell ref="G22:P22"/>
    <mergeCell ref="Q22:W22"/>
    <mergeCell ref="Z22:AE22"/>
    <mergeCell ref="AF22:AM22"/>
    <mergeCell ref="AP22:AU22"/>
    <mergeCell ref="AV22:BE22"/>
    <mergeCell ref="C21:F21"/>
    <mergeCell ref="G21:P21"/>
    <mergeCell ref="Q21:W21"/>
    <mergeCell ref="Z21:AE21"/>
    <mergeCell ref="AF21:AM21"/>
    <mergeCell ref="AP21:AU21"/>
    <mergeCell ref="C25:P25"/>
    <mergeCell ref="Q25:W25"/>
    <mergeCell ref="Z25:AE25"/>
    <mergeCell ref="AF25:AM25"/>
    <mergeCell ref="AP25:AU25"/>
    <mergeCell ref="AV25:BE25"/>
    <mergeCell ref="AV23:BE23"/>
    <mergeCell ref="C24:P24"/>
    <mergeCell ref="Q24:W24"/>
    <mergeCell ref="Z24:AE24"/>
    <mergeCell ref="AF24:AM24"/>
    <mergeCell ref="AP24:AU24"/>
    <mergeCell ref="AV24:BE24"/>
    <mergeCell ref="C23:F23"/>
    <mergeCell ref="G23:P23"/>
    <mergeCell ref="Q23:W23"/>
    <mergeCell ref="Z23:AE23"/>
    <mergeCell ref="AF23:AM23"/>
    <mergeCell ref="AP23:AU23"/>
    <mergeCell ref="AY28:BE28"/>
    <mergeCell ref="J29:Q29"/>
    <mergeCell ref="R29:Z29"/>
    <mergeCell ref="AA29:AG29"/>
    <mergeCell ref="AH29:AO29"/>
    <mergeCell ref="AP29:AX29"/>
    <mergeCell ref="AY29:BE29"/>
    <mergeCell ref="AV26:BE26"/>
    <mergeCell ref="B27:B43"/>
    <mergeCell ref="C27:I27"/>
    <mergeCell ref="J27:BE27"/>
    <mergeCell ref="C28:I29"/>
    <mergeCell ref="J28:Q28"/>
    <mergeCell ref="R28:Z28"/>
    <mergeCell ref="AA28:AG28"/>
    <mergeCell ref="AH28:AO28"/>
    <mergeCell ref="AP28:AX28"/>
    <mergeCell ref="C26:P26"/>
    <mergeCell ref="Q26:W26"/>
    <mergeCell ref="Z26:AE26"/>
    <mergeCell ref="AF26:AM26"/>
    <mergeCell ref="AN26:AO26"/>
    <mergeCell ref="AP26:AU26"/>
    <mergeCell ref="AY30:BE30"/>
    <mergeCell ref="C31:I33"/>
    <mergeCell ref="J31:M31"/>
    <mergeCell ref="N31:Q31"/>
    <mergeCell ref="R31:Y31"/>
    <mergeCell ref="Z31:AG31"/>
    <mergeCell ref="AH31:AK31"/>
    <mergeCell ref="AL31:AO31"/>
    <mergeCell ref="AP31:AW31"/>
    <mergeCell ref="AX31:BE31"/>
    <mergeCell ref="R32:Y32"/>
    <mergeCell ref="Z32:AG32"/>
    <mergeCell ref="AH32:AK32"/>
    <mergeCell ref="AL32:AO32"/>
    <mergeCell ref="H30:I30"/>
    <mergeCell ref="J30:Q30"/>
    <mergeCell ref="R30:Z30"/>
    <mergeCell ref="AA30:AG30"/>
    <mergeCell ref="AH30:AO30"/>
    <mergeCell ref="AP30:AX30"/>
    <mergeCell ref="H34:I34"/>
    <mergeCell ref="J34:M34"/>
    <mergeCell ref="N34:Q34"/>
    <mergeCell ref="R34:Y34"/>
    <mergeCell ref="Z34:AG34"/>
    <mergeCell ref="AH34:AK34"/>
    <mergeCell ref="AP32:AW32"/>
    <mergeCell ref="AX32:BE32"/>
    <mergeCell ref="J33:M33"/>
    <mergeCell ref="N33:Q33"/>
    <mergeCell ref="R33:Y33"/>
    <mergeCell ref="Z33:AG33"/>
    <mergeCell ref="AH33:AK33"/>
    <mergeCell ref="AL33:AO33"/>
    <mergeCell ref="AP33:AW33"/>
    <mergeCell ref="AX33:BE33"/>
    <mergeCell ref="J32:M32"/>
    <mergeCell ref="N32:Q32"/>
    <mergeCell ref="AL34:AO34"/>
    <mergeCell ref="AP34:AW34"/>
    <mergeCell ref="AX34:BE34"/>
    <mergeCell ref="J35:Q35"/>
    <mergeCell ref="R35:Y35"/>
    <mergeCell ref="Z35:AG35"/>
    <mergeCell ref="AH35:AO35"/>
    <mergeCell ref="AP35:AW35"/>
    <mergeCell ref="AX35:BE35"/>
    <mergeCell ref="AX36:BE36"/>
    <mergeCell ref="H37:I37"/>
    <mergeCell ref="J37:Q37"/>
    <mergeCell ref="R37:Y37"/>
    <mergeCell ref="Z37:AG37"/>
    <mergeCell ref="AH37:AO37"/>
    <mergeCell ref="AP37:AW37"/>
    <mergeCell ref="AX37:BE37"/>
    <mergeCell ref="C36:I36"/>
    <mergeCell ref="J36:Q36"/>
    <mergeCell ref="R36:Y36"/>
    <mergeCell ref="Z36:AG36"/>
    <mergeCell ref="AH36:AO36"/>
    <mergeCell ref="AP36:AW36"/>
    <mergeCell ref="J38:Q38"/>
    <mergeCell ref="R38:AG38"/>
    <mergeCell ref="AH38:AO38"/>
    <mergeCell ref="AP38:BE38"/>
    <mergeCell ref="C39:I39"/>
    <mergeCell ref="J39:Q39"/>
    <mergeCell ref="R39:AG39"/>
    <mergeCell ref="AH39:AO39"/>
    <mergeCell ref="AP39:BE39"/>
    <mergeCell ref="C42:I42"/>
    <mergeCell ref="J42:Q42"/>
    <mergeCell ref="R42:X42"/>
    <mergeCell ref="Y42:BE42"/>
    <mergeCell ref="H43:I43"/>
    <mergeCell ref="J43:Q43"/>
    <mergeCell ref="R43:X43"/>
    <mergeCell ref="Y43:BE43"/>
    <mergeCell ref="H40:I40"/>
    <mergeCell ref="J40:Q40"/>
    <mergeCell ref="R40:AG40"/>
    <mergeCell ref="AH40:AO40"/>
    <mergeCell ref="AP40:BE40"/>
    <mergeCell ref="J41:Q41"/>
    <mergeCell ref="R41:X41"/>
    <mergeCell ref="Y41:BE41"/>
  </mergeCells>
  <phoneticPr fontId="3"/>
  <pageMargins left="0.78740157480314965" right="0.39370078740157483" top="0.78740157480314965" bottom="0.39370078740157483" header="0.51181102362204722" footer="0.51181102362204722"/>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5"/>
  <sheetViews>
    <sheetView view="pageBreakPreview" zoomScale="115" zoomScaleNormal="100" zoomScaleSheetLayoutView="115" workbookViewId="0">
      <selection activeCell="J29" sqref="J29:Q29"/>
    </sheetView>
  </sheetViews>
  <sheetFormatPr defaultRowHeight="11.25" x14ac:dyDescent="0.15"/>
  <cols>
    <col min="1" max="2" width="3.125" style="8" customWidth="1"/>
    <col min="3" max="57" width="1.625" style="8" customWidth="1"/>
    <col min="58" max="16384" width="9" style="8"/>
  </cols>
  <sheetData>
    <row r="1" spans="1:57" ht="18.75" customHeight="1" x14ac:dyDescent="0.15">
      <c r="A1" s="8" t="s">
        <v>71</v>
      </c>
      <c r="Y1" s="106" t="s">
        <v>393</v>
      </c>
    </row>
    <row r="2" spans="1:57" ht="9" customHeight="1" x14ac:dyDescent="0.15"/>
    <row r="3" spans="1:57" ht="18.75" customHeight="1" x14ac:dyDescent="0.15">
      <c r="A3" s="9" t="s">
        <v>72</v>
      </c>
      <c r="B3" s="460" t="s">
        <v>417</v>
      </c>
      <c r="C3" s="460"/>
      <c r="D3" s="460"/>
      <c r="E3" s="460"/>
      <c r="F3" s="460"/>
      <c r="G3" s="460"/>
      <c r="H3" s="460"/>
      <c r="I3" s="324" t="s">
        <v>73</v>
      </c>
      <c r="J3" s="324"/>
      <c r="K3" s="324"/>
      <c r="L3" s="324"/>
      <c r="M3" s="461" t="s">
        <v>74</v>
      </c>
      <c r="N3" s="461"/>
      <c r="O3" s="461"/>
      <c r="P3" s="461"/>
      <c r="Q3" s="461"/>
      <c r="R3" s="461"/>
      <c r="S3" s="461"/>
      <c r="T3" s="461"/>
      <c r="U3" s="10"/>
      <c r="V3" s="10"/>
      <c r="W3" s="10"/>
      <c r="X3" s="10"/>
      <c r="Y3" s="11"/>
      <c r="Z3" s="331" t="s">
        <v>75</v>
      </c>
      <c r="AA3" s="332"/>
      <c r="AB3" s="462" t="s">
        <v>76</v>
      </c>
      <c r="AC3" s="462"/>
      <c r="AD3" s="462"/>
      <c r="AE3" s="462"/>
      <c r="AF3" s="462"/>
      <c r="AG3" s="463"/>
      <c r="AH3" s="331" t="s">
        <v>404</v>
      </c>
      <c r="AI3" s="332"/>
      <c r="AJ3" s="332"/>
      <c r="AK3" s="332"/>
      <c r="AL3" s="332"/>
      <c r="AM3" s="332"/>
      <c r="AN3" s="332"/>
      <c r="AO3" s="332"/>
      <c r="AP3" s="332"/>
      <c r="AQ3" s="332"/>
      <c r="AR3" s="332"/>
      <c r="AS3" s="332"/>
      <c r="AT3" s="332"/>
      <c r="AU3" s="332"/>
      <c r="AV3" s="332"/>
      <c r="AW3" s="332"/>
      <c r="AX3" s="332"/>
      <c r="AY3" s="332"/>
      <c r="AZ3" s="332"/>
      <c r="BA3" s="332"/>
      <c r="BB3" s="332"/>
      <c r="BC3" s="332"/>
      <c r="BD3" s="332"/>
      <c r="BE3" s="333"/>
    </row>
    <row r="4" spans="1:57" ht="18.75" customHeight="1" x14ac:dyDescent="0.15">
      <c r="A4" s="9" t="s">
        <v>77</v>
      </c>
      <c r="B4" s="462" t="s">
        <v>78</v>
      </c>
      <c r="C4" s="462"/>
      <c r="D4" s="462"/>
      <c r="E4" s="462"/>
      <c r="F4" s="463"/>
      <c r="G4" s="323" t="s">
        <v>79</v>
      </c>
      <c r="H4" s="324"/>
      <c r="I4" s="324"/>
      <c r="J4" s="324"/>
      <c r="K4" s="324"/>
      <c r="L4" s="324"/>
      <c r="M4" s="324"/>
      <c r="N4" s="324"/>
      <c r="O4" s="324"/>
      <c r="P4" s="324"/>
      <c r="Q4" s="324"/>
      <c r="R4" s="324"/>
      <c r="S4" s="324"/>
      <c r="T4" s="324"/>
      <c r="U4" s="324"/>
      <c r="V4" s="324"/>
      <c r="W4" s="324"/>
      <c r="X4" s="324"/>
      <c r="Y4" s="325"/>
      <c r="Z4" s="331" t="s">
        <v>80</v>
      </c>
      <c r="AA4" s="332"/>
      <c r="AB4" s="462" t="s">
        <v>81</v>
      </c>
      <c r="AC4" s="462"/>
      <c r="AD4" s="462"/>
      <c r="AE4" s="462"/>
      <c r="AF4" s="462"/>
      <c r="AG4" s="463"/>
      <c r="AH4" s="323" t="s">
        <v>82</v>
      </c>
      <c r="AI4" s="324"/>
      <c r="AJ4" s="324"/>
      <c r="AK4" s="324"/>
      <c r="AL4" s="324"/>
      <c r="AM4" s="324"/>
      <c r="AN4" s="324"/>
      <c r="AO4" s="324"/>
      <c r="AP4" s="324"/>
      <c r="AQ4" s="324"/>
      <c r="AR4" s="324"/>
      <c r="AS4" s="324"/>
      <c r="AT4" s="324"/>
      <c r="AU4" s="324"/>
      <c r="AV4" s="324"/>
      <c r="AW4" s="324"/>
      <c r="AX4" s="324"/>
      <c r="AY4" s="324"/>
      <c r="AZ4" s="324"/>
      <c r="BA4" s="324"/>
      <c r="BB4" s="324"/>
      <c r="BC4" s="324"/>
      <c r="BD4" s="324"/>
      <c r="BE4" s="325"/>
    </row>
    <row r="5" spans="1:57" ht="18.75" customHeight="1" x14ac:dyDescent="0.15">
      <c r="A5" s="458" t="s">
        <v>83</v>
      </c>
      <c r="B5" s="458" t="s">
        <v>84</v>
      </c>
      <c r="C5" s="459" t="s">
        <v>85</v>
      </c>
      <c r="D5" s="341"/>
      <c r="E5" s="341"/>
      <c r="F5" s="341"/>
      <c r="G5" s="341"/>
      <c r="H5" s="341"/>
      <c r="I5" s="341"/>
      <c r="J5" s="342"/>
      <c r="K5" s="331" t="s">
        <v>86</v>
      </c>
      <c r="L5" s="332"/>
      <c r="M5" s="332"/>
      <c r="N5" s="332"/>
      <c r="O5" s="332"/>
      <c r="P5" s="332"/>
      <c r="Q5" s="332"/>
      <c r="R5" s="332"/>
      <c r="S5" s="332"/>
      <c r="T5" s="332"/>
      <c r="U5" s="332"/>
      <c r="V5" s="332"/>
      <c r="W5" s="332"/>
      <c r="X5" s="332"/>
      <c r="Y5" s="332"/>
      <c r="Z5" s="332"/>
      <c r="AA5" s="332"/>
      <c r="AB5" s="332"/>
      <c r="AC5" s="333"/>
      <c r="AD5" s="340" t="s">
        <v>87</v>
      </c>
      <c r="AE5" s="450"/>
      <c r="AF5" s="450"/>
      <c r="AG5" s="451"/>
      <c r="AH5" s="340" t="s">
        <v>88</v>
      </c>
      <c r="AI5" s="450"/>
      <c r="AJ5" s="450"/>
      <c r="AK5" s="451"/>
      <c r="AL5" s="340" t="s">
        <v>89</v>
      </c>
      <c r="AM5" s="450"/>
      <c r="AN5" s="450"/>
      <c r="AO5" s="451"/>
      <c r="AP5" s="459" t="s">
        <v>90</v>
      </c>
      <c r="AQ5" s="341"/>
      <c r="AR5" s="341"/>
      <c r="AS5" s="341"/>
      <c r="AT5" s="341"/>
      <c r="AU5" s="341"/>
      <c r="AV5" s="341"/>
      <c r="AW5" s="341"/>
      <c r="AX5" s="341"/>
      <c r="AY5" s="341"/>
      <c r="AZ5" s="341"/>
      <c r="BA5" s="342"/>
      <c r="BB5" s="340" t="s">
        <v>91</v>
      </c>
      <c r="BC5" s="450"/>
      <c r="BD5" s="450"/>
      <c r="BE5" s="451"/>
    </row>
    <row r="6" spans="1:57" ht="18.75" customHeight="1" x14ac:dyDescent="0.15">
      <c r="A6" s="350"/>
      <c r="B6" s="350"/>
      <c r="C6" s="320"/>
      <c r="D6" s="321"/>
      <c r="E6" s="321"/>
      <c r="F6" s="321"/>
      <c r="G6" s="321"/>
      <c r="H6" s="343"/>
      <c r="I6" s="343"/>
      <c r="J6" s="322"/>
      <c r="K6" s="331" t="s">
        <v>92</v>
      </c>
      <c r="L6" s="332"/>
      <c r="M6" s="332"/>
      <c r="N6" s="332"/>
      <c r="O6" s="332"/>
      <c r="P6" s="332"/>
      <c r="Q6" s="332"/>
      <c r="R6" s="332"/>
      <c r="S6" s="332"/>
      <c r="T6" s="332"/>
      <c r="U6" s="332"/>
      <c r="V6" s="332"/>
      <c r="W6" s="332"/>
      <c r="X6" s="332"/>
      <c r="Y6" s="333"/>
      <c r="Z6" s="340" t="s">
        <v>93</v>
      </c>
      <c r="AA6" s="450"/>
      <c r="AB6" s="450"/>
      <c r="AC6" s="451"/>
      <c r="AD6" s="452"/>
      <c r="AE6" s="453"/>
      <c r="AF6" s="453"/>
      <c r="AG6" s="454"/>
      <c r="AH6" s="452"/>
      <c r="AI6" s="453"/>
      <c r="AJ6" s="453"/>
      <c r="AK6" s="454"/>
      <c r="AL6" s="452"/>
      <c r="AM6" s="453"/>
      <c r="AN6" s="453"/>
      <c r="AO6" s="454"/>
      <c r="AP6" s="396"/>
      <c r="AQ6" s="397"/>
      <c r="AR6" s="397"/>
      <c r="AS6" s="397"/>
      <c r="AT6" s="397"/>
      <c r="AU6" s="397"/>
      <c r="AV6" s="397"/>
      <c r="AW6" s="397"/>
      <c r="AX6" s="397"/>
      <c r="AY6" s="397"/>
      <c r="AZ6" s="397"/>
      <c r="BA6" s="398"/>
      <c r="BB6" s="452"/>
      <c r="BC6" s="453"/>
      <c r="BD6" s="453"/>
      <c r="BE6" s="454"/>
    </row>
    <row r="7" spans="1:57" ht="18.75" customHeight="1" x14ac:dyDescent="0.15">
      <c r="A7" s="350"/>
      <c r="B7" s="350"/>
      <c r="C7" s="396"/>
      <c r="D7" s="397"/>
      <c r="E7" s="397"/>
      <c r="F7" s="397"/>
      <c r="G7" s="397"/>
      <c r="H7" s="397"/>
      <c r="I7" s="397"/>
      <c r="J7" s="398"/>
      <c r="K7" s="331" t="s">
        <v>48</v>
      </c>
      <c r="L7" s="332"/>
      <c r="M7" s="333"/>
      <c r="N7" s="331" t="s">
        <v>50</v>
      </c>
      <c r="O7" s="332"/>
      <c r="P7" s="333"/>
      <c r="Q7" s="331" t="s">
        <v>52</v>
      </c>
      <c r="R7" s="332"/>
      <c r="S7" s="332"/>
      <c r="T7" s="332"/>
      <c r="U7" s="333"/>
      <c r="V7" s="331" t="s">
        <v>57</v>
      </c>
      <c r="W7" s="332"/>
      <c r="X7" s="332"/>
      <c r="Y7" s="333"/>
      <c r="Z7" s="455"/>
      <c r="AA7" s="456"/>
      <c r="AB7" s="456"/>
      <c r="AC7" s="457"/>
      <c r="AD7" s="455"/>
      <c r="AE7" s="456"/>
      <c r="AF7" s="456"/>
      <c r="AG7" s="457"/>
      <c r="AH7" s="455"/>
      <c r="AI7" s="456"/>
      <c r="AJ7" s="456"/>
      <c r="AK7" s="457"/>
      <c r="AL7" s="455"/>
      <c r="AM7" s="456"/>
      <c r="AN7" s="456"/>
      <c r="AO7" s="457"/>
      <c r="AP7" s="331" t="s">
        <v>57</v>
      </c>
      <c r="AQ7" s="332"/>
      <c r="AR7" s="332"/>
      <c r="AS7" s="333"/>
      <c r="AT7" s="331" t="s">
        <v>55</v>
      </c>
      <c r="AU7" s="332"/>
      <c r="AV7" s="332"/>
      <c r="AW7" s="333"/>
      <c r="AX7" s="331" t="s">
        <v>18</v>
      </c>
      <c r="AY7" s="332"/>
      <c r="AZ7" s="332"/>
      <c r="BA7" s="333"/>
      <c r="BB7" s="455"/>
      <c r="BC7" s="456"/>
      <c r="BD7" s="456"/>
      <c r="BE7" s="457"/>
    </row>
    <row r="8" spans="1:57" ht="12" customHeight="1" x14ac:dyDescent="0.15">
      <c r="A8" s="350"/>
      <c r="B8" s="350"/>
      <c r="C8" s="16"/>
      <c r="D8" s="17"/>
      <c r="E8" s="17"/>
      <c r="F8" s="17"/>
      <c r="G8" s="17"/>
      <c r="H8" s="17"/>
      <c r="I8" s="17"/>
      <c r="J8" s="18"/>
      <c r="K8" s="16"/>
      <c r="L8" s="17"/>
      <c r="M8" s="18"/>
      <c r="N8" s="16"/>
      <c r="O8" s="19"/>
      <c r="P8" s="20" t="s">
        <v>94</v>
      </c>
      <c r="Q8" s="19"/>
      <c r="R8" s="19"/>
      <c r="S8" s="19"/>
      <c r="T8" s="19"/>
      <c r="U8" s="21" t="s">
        <v>36</v>
      </c>
      <c r="V8" s="17"/>
      <c r="W8" s="19"/>
      <c r="X8" s="19"/>
      <c r="Y8" s="22"/>
      <c r="Z8" s="19"/>
      <c r="AA8" s="17"/>
      <c r="AB8" s="17"/>
      <c r="AC8" s="18"/>
      <c r="AD8" s="17"/>
      <c r="AE8" s="19"/>
      <c r="AF8" s="19"/>
      <c r="AG8" s="22"/>
      <c r="AH8" s="19"/>
      <c r="AI8" s="19"/>
      <c r="AJ8" s="19"/>
      <c r="AK8" s="22"/>
      <c r="AL8" s="19"/>
      <c r="AM8" s="19"/>
      <c r="AN8" s="19"/>
      <c r="AO8" s="22"/>
      <c r="AP8" s="19"/>
      <c r="AQ8" s="19"/>
      <c r="AR8" s="19"/>
      <c r="AS8" s="22"/>
      <c r="AT8" s="19"/>
      <c r="AU8" s="19"/>
      <c r="AV8" s="19"/>
      <c r="AW8" s="22"/>
      <c r="AX8" s="19"/>
      <c r="AY8" s="19"/>
      <c r="AZ8" s="19"/>
      <c r="BA8" s="20" t="s">
        <v>17</v>
      </c>
      <c r="BB8" s="19"/>
      <c r="BC8" s="19"/>
      <c r="BD8" s="19"/>
      <c r="BE8" s="18"/>
    </row>
    <row r="9" spans="1:57" ht="18.75" customHeight="1" x14ac:dyDescent="0.15">
      <c r="A9" s="350"/>
      <c r="B9" s="350"/>
      <c r="C9" s="438" t="s">
        <v>366</v>
      </c>
      <c r="D9" s="439"/>
      <c r="E9" s="439"/>
      <c r="F9" s="439"/>
      <c r="G9" s="439"/>
      <c r="H9" s="439"/>
      <c r="I9" s="439"/>
      <c r="J9" s="440"/>
      <c r="K9" s="441" t="s">
        <v>367</v>
      </c>
      <c r="L9" s="442"/>
      <c r="M9" s="443"/>
      <c r="N9" s="444">
        <v>106</v>
      </c>
      <c r="O9" s="445"/>
      <c r="P9" s="446"/>
      <c r="Q9" s="447">
        <v>116330</v>
      </c>
      <c r="R9" s="448"/>
      <c r="S9" s="448"/>
      <c r="T9" s="448"/>
      <c r="U9" s="449"/>
      <c r="V9" s="447">
        <v>12331</v>
      </c>
      <c r="W9" s="448"/>
      <c r="X9" s="448"/>
      <c r="Y9" s="449"/>
      <c r="Z9" s="447"/>
      <c r="AA9" s="448"/>
      <c r="AB9" s="448"/>
      <c r="AC9" s="449"/>
      <c r="AD9" s="447"/>
      <c r="AE9" s="448"/>
      <c r="AF9" s="448"/>
      <c r="AG9" s="449"/>
      <c r="AH9" s="447"/>
      <c r="AI9" s="448"/>
      <c r="AJ9" s="448"/>
      <c r="AK9" s="449"/>
      <c r="AL9" s="427"/>
      <c r="AM9" s="428"/>
      <c r="AN9" s="428"/>
      <c r="AO9" s="429"/>
      <c r="AP9" s="427"/>
      <c r="AQ9" s="428"/>
      <c r="AR9" s="428"/>
      <c r="AS9" s="429"/>
      <c r="AT9" s="427"/>
      <c r="AU9" s="428"/>
      <c r="AV9" s="428"/>
      <c r="AW9" s="429"/>
      <c r="AX9" s="430" t="s">
        <v>368</v>
      </c>
      <c r="AY9" s="428"/>
      <c r="AZ9" s="428"/>
      <c r="BA9" s="429"/>
      <c r="BB9" s="431" t="s">
        <v>369</v>
      </c>
      <c r="BC9" s="432"/>
      <c r="BD9" s="432"/>
      <c r="BE9" s="433"/>
    </row>
    <row r="10" spans="1:57" ht="18.75" customHeight="1" x14ac:dyDescent="0.15">
      <c r="A10" s="350"/>
      <c r="B10" s="350"/>
      <c r="C10" s="23"/>
      <c r="D10" s="24"/>
      <c r="E10" s="24"/>
      <c r="F10" s="24"/>
      <c r="G10" s="24"/>
      <c r="H10" s="24"/>
      <c r="I10" s="397" t="s">
        <v>65</v>
      </c>
      <c r="J10" s="398"/>
      <c r="K10" s="413" t="s">
        <v>370</v>
      </c>
      <c r="L10" s="414"/>
      <c r="M10" s="415"/>
      <c r="N10" s="416">
        <v>581</v>
      </c>
      <c r="O10" s="417"/>
      <c r="P10" s="418"/>
      <c r="Q10" s="400">
        <v>138370</v>
      </c>
      <c r="R10" s="401"/>
      <c r="S10" s="401"/>
      <c r="T10" s="401"/>
      <c r="U10" s="402"/>
      <c r="V10" s="400">
        <v>80393</v>
      </c>
      <c r="W10" s="401"/>
      <c r="X10" s="401"/>
      <c r="Y10" s="402"/>
      <c r="Z10" s="400">
        <v>14860</v>
      </c>
      <c r="AA10" s="401"/>
      <c r="AB10" s="401"/>
      <c r="AC10" s="402"/>
      <c r="AD10" s="400">
        <v>5680</v>
      </c>
      <c r="AE10" s="401"/>
      <c r="AF10" s="401"/>
      <c r="AG10" s="402"/>
      <c r="AH10" s="400">
        <v>3347</v>
      </c>
      <c r="AI10" s="401"/>
      <c r="AJ10" s="401"/>
      <c r="AK10" s="402"/>
      <c r="AL10" s="400">
        <v>743</v>
      </c>
      <c r="AM10" s="401"/>
      <c r="AN10" s="401"/>
      <c r="AO10" s="402"/>
      <c r="AP10" s="400">
        <f>IF(SUM(V10:AO10)=0,"",SUM(V10:AO10)+V9)</f>
        <v>117354</v>
      </c>
      <c r="AQ10" s="401"/>
      <c r="AR10" s="401"/>
      <c r="AS10" s="402"/>
      <c r="AT10" s="400">
        <f>IF(AP10="","",ROUNDDOWN(AP10/100,0))</f>
        <v>1173</v>
      </c>
      <c r="AU10" s="401"/>
      <c r="AV10" s="401"/>
      <c r="AW10" s="402"/>
      <c r="AX10" s="400">
        <f>IF(SUM(AP10:AW10)=0,"",SUM(AP10:AW10))</f>
        <v>118527</v>
      </c>
      <c r="AY10" s="401"/>
      <c r="AZ10" s="401"/>
      <c r="BA10" s="402"/>
      <c r="BB10" s="400">
        <f>IF(AX10="","",ROUNDDOWN(AX10*2/3,0))</f>
        <v>79018</v>
      </c>
      <c r="BC10" s="401"/>
      <c r="BD10" s="401"/>
      <c r="BE10" s="402"/>
    </row>
    <row r="11" spans="1:57" ht="18.75" customHeight="1" x14ac:dyDescent="0.15">
      <c r="A11" s="350"/>
      <c r="B11" s="350"/>
      <c r="C11" s="434" t="s">
        <v>95</v>
      </c>
      <c r="D11" s="435"/>
      <c r="E11" s="435"/>
      <c r="F11" s="435"/>
      <c r="G11" s="435"/>
      <c r="H11" s="435"/>
      <c r="I11" s="435"/>
      <c r="J11" s="436"/>
      <c r="K11" s="421" t="s">
        <v>96</v>
      </c>
      <c r="L11" s="422"/>
      <c r="M11" s="423"/>
      <c r="N11" s="424">
        <v>106</v>
      </c>
      <c r="O11" s="425"/>
      <c r="P11" s="426"/>
      <c r="Q11" s="403">
        <v>107900</v>
      </c>
      <c r="R11" s="404"/>
      <c r="S11" s="404"/>
      <c r="T11" s="404"/>
      <c r="U11" s="405"/>
      <c r="V11" s="403">
        <v>11437</v>
      </c>
      <c r="W11" s="404"/>
      <c r="X11" s="404"/>
      <c r="Y11" s="405"/>
      <c r="Z11" s="403"/>
      <c r="AA11" s="404"/>
      <c r="AB11" s="404"/>
      <c r="AC11" s="405"/>
      <c r="AD11" s="403"/>
      <c r="AE11" s="404"/>
      <c r="AF11" s="404"/>
      <c r="AG11" s="405"/>
      <c r="AH11" s="403"/>
      <c r="AI11" s="404"/>
      <c r="AJ11" s="404"/>
      <c r="AK11" s="405"/>
      <c r="AL11" s="403"/>
      <c r="AM11" s="404"/>
      <c r="AN11" s="404"/>
      <c r="AO11" s="405"/>
      <c r="AP11" s="403"/>
      <c r="AQ11" s="404"/>
      <c r="AR11" s="404"/>
      <c r="AS11" s="405"/>
      <c r="AT11" s="403"/>
      <c r="AU11" s="404"/>
      <c r="AV11" s="404"/>
      <c r="AW11" s="405"/>
      <c r="AX11" s="403"/>
      <c r="AY11" s="404"/>
      <c r="AZ11" s="404"/>
      <c r="BA11" s="405"/>
      <c r="BB11" s="406" t="s">
        <v>97</v>
      </c>
      <c r="BC11" s="407"/>
      <c r="BD11" s="407"/>
      <c r="BE11" s="408"/>
    </row>
    <row r="12" spans="1:57" ht="18.75" customHeight="1" x14ac:dyDescent="0.15">
      <c r="A12" s="350"/>
      <c r="B12" s="350"/>
      <c r="C12" s="419" t="s">
        <v>98</v>
      </c>
      <c r="D12" s="420"/>
      <c r="E12" s="420"/>
      <c r="F12" s="420"/>
      <c r="G12" s="420"/>
      <c r="H12" s="420"/>
      <c r="I12" s="397" t="s">
        <v>99</v>
      </c>
      <c r="J12" s="398"/>
      <c r="K12" s="413" t="s">
        <v>100</v>
      </c>
      <c r="L12" s="414"/>
      <c r="M12" s="415"/>
      <c r="N12" s="416">
        <v>581</v>
      </c>
      <c r="O12" s="417"/>
      <c r="P12" s="418"/>
      <c r="Q12" s="400">
        <v>127900</v>
      </c>
      <c r="R12" s="401"/>
      <c r="S12" s="401"/>
      <c r="T12" s="401"/>
      <c r="U12" s="402"/>
      <c r="V12" s="400">
        <v>74309</v>
      </c>
      <c r="W12" s="401"/>
      <c r="X12" s="401"/>
      <c r="Y12" s="402"/>
      <c r="Z12" s="400">
        <v>13546</v>
      </c>
      <c r="AA12" s="401"/>
      <c r="AB12" s="401"/>
      <c r="AC12" s="402"/>
      <c r="AD12" s="400">
        <v>5620</v>
      </c>
      <c r="AE12" s="401"/>
      <c r="AF12" s="401"/>
      <c r="AG12" s="402"/>
      <c r="AH12" s="400">
        <v>2005</v>
      </c>
      <c r="AI12" s="401"/>
      <c r="AJ12" s="401"/>
      <c r="AK12" s="402"/>
      <c r="AL12" s="400">
        <v>743</v>
      </c>
      <c r="AM12" s="401"/>
      <c r="AN12" s="401"/>
      <c r="AO12" s="402"/>
      <c r="AP12" s="400">
        <f>IF(SUM(V12:AO12)=0,"",SUM(V12:AO12)+V11)</f>
        <v>107660</v>
      </c>
      <c r="AQ12" s="401"/>
      <c r="AR12" s="401"/>
      <c r="AS12" s="402"/>
      <c r="AT12" s="400">
        <f>IF(AP12="","",ROUNDDOWN(AP12/100,0))</f>
        <v>1076</v>
      </c>
      <c r="AU12" s="401"/>
      <c r="AV12" s="401"/>
      <c r="AW12" s="402"/>
      <c r="AX12" s="400">
        <f>IF(SUM(AP12:AW12)=0,"",SUM(AP12:AW12))</f>
        <v>108736</v>
      </c>
      <c r="AY12" s="401"/>
      <c r="AZ12" s="401"/>
      <c r="BA12" s="402"/>
      <c r="BB12" s="400">
        <f>IF(AX12="","",ROUNDDOWN(AX12*2/3,0))</f>
        <v>72490</v>
      </c>
      <c r="BC12" s="401"/>
      <c r="BD12" s="401"/>
      <c r="BE12" s="402"/>
    </row>
    <row r="13" spans="1:57" ht="18.75" customHeight="1" x14ac:dyDescent="0.15">
      <c r="A13" s="350"/>
      <c r="B13" s="350"/>
      <c r="C13" s="16" t="s">
        <v>101</v>
      </c>
      <c r="D13" s="25"/>
      <c r="E13" s="25"/>
      <c r="F13" s="13"/>
      <c r="G13" s="17"/>
      <c r="H13" s="17"/>
      <c r="I13" s="17"/>
      <c r="J13" s="18"/>
      <c r="K13" s="421" t="s">
        <v>96</v>
      </c>
      <c r="L13" s="422"/>
      <c r="M13" s="423"/>
      <c r="N13" s="424">
        <v>106</v>
      </c>
      <c r="O13" s="425"/>
      <c r="P13" s="426"/>
      <c r="Q13" s="403">
        <v>107900</v>
      </c>
      <c r="R13" s="404"/>
      <c r="S13" s="404"/>
      <c r="T13" s="404"/>
      <c r="U13" s="405"/>
      <c r="V13" s="403">
        <v>11437</v>
      </c>
      <c r="W13" s="404"/>
      <c r="X13" s="404"/>
      <c r="Y13" s="405"/>
      <c r="Z13" s="403"/>
      <c r="AA13" s="404"/>
      <c r="AB13" s="404"/>
      <c r="AC13" s="405"/>
      <c r="AD13" s="403"/>
      <c r="AE13" s="404"/>
      <c r="AF13" s="404"/>
      <c r="AG13" s="405"/>
      <c r="AH13" s="403"/>
      <c r="AI13" s="404"/>
      <c r="AJ13" s="404"/>
      <c r="AK13" s="405"/>
      <c r="AL13" s="403"/>
      <c r="AM13" s="404"/>
      <c r="AN13" s="404"/>
      <c r="AO13" s="405"/>
      <c r="AP13" s="403"/>
      <c r="AQ13" s="404"/>
      <c r="AR13" s="404"/>
      <c r="AS13" s="405"/>
      <c r="AT13" s="403"/>
      <c r="AU13" s="404"/>
      <c r="AV13" s="404"/>
      <c r="AW13" s="405"/>
      <c r="AX13" s="403"/>
      <c r="AY13" s="404"/>
      <c r="AZ13" s="404"/>
      <c r="BA13" s="405"/>
      <c r="BB13" s="406" t="s">
        <v>102</v>
      </c>
      <c r="BC13" s="407"/>
      <c r="BD13" s="407"/>
      <c r="BE13" s="408"/>
    </row>
    <row r="14" spans="1:57" ht="18.75" customHeight="1" thickBot="1" x14ac:dyDescent="0.2">
      <c r="A14" s="350"/>
      <c r="B14" s="392"/>
      <c r="C14" s="409" t="s">
        <v>103</v>
      </c>
      <c r="D14" s="410"/>
      <c r="E14" s="410"/>
      <c r="F14" s="410"/>
      <c r="G14" s="410"/>
      <c r="H14" s="410"/>
      <c r="I14" s="411" t="s">
        <v>104</v>
      </c>
      <c r="J14" s="412"/>
      <c r="K14" s="413" t="s">
        <v>105</v>
      </c>
      <c r="L14" s="414"/>
      <c r="M14" s="415"/>
      <c r="N14" s="416">
        <v>581</v>
      </c>
      <c r="O14" s="417"/>
      <c r="P14" s="418"/>
      <c r="Q14" s="400">
        <v>127900</v>
      </c>
      <c r="R14" s="401"/>
      <c r="S14" s="401"/>
      <c r="T14" s="401"/>
      <c r="U14" s="402"/>
      <c r="V14" s="400">
        <v>74309</v>
      </c>
      <c r="W14" s="401"/>
      <c r="X14" s="401"/>
      <c r="Y14" s="402"/>
      <c r="Z14" s="400">
        <v>13546</v>
      </c>
      <c r="AA14" s="401"/>
      <c r="AB14" s="401"/>
      <c r="AC14" s="402"/>
      <c r="AD14" s="400">
        <v>5620</v>
      </c>
      <c r="AE14" s="401"/>
      <c r="AF14" s="401"/>
      <c r="AG14" s="402"/>
      <c r="AH14" s="400">
        <v>2005</v>
      </c>
      <c r="AI14" s="401"/>
      <c r="AJ14" s="401"/>
      <c r="AK14" s="402"/>
      <c r="AL14" s="400">
        <v>743</v>
      </c>
      <c r="AM14" s="401"/>
      <c r="AN14" s="401"/>
      <c r="AO14" s="402"/>
      <c r="AP14" s="400">
        <f>IF(SUM(V14:AO14)=0,"",SUM(V14:AO14)+V13)</f>
        <v>107660</v>
      </c>
      <c r="AQ14" s="401"/>
      <c r="AR14" s="401"/>
      <c r="AS14" s="402"/>
      <c r="AT14" s="400">
        <f>IF(AP14="","",ROUNDDOWN(AP14/100,0))</f>
        <v>1076</v>
      </c>
      <c r="AU14" s="401"/>
      <c r="AV14" s="401"/>
      <c r="AW14" s="402"/>
      <c r="AX14" s="400">
        <f>IF(SUM(AP14:AW14)=0,"",SUM(AP14:AW14))</f>
        <v>108736</v>
      </c>
      <c r="AY14" s="401"/>
      <c r="AZ14" s="401"/>
      <c r="BA14" s="402"/>
      <c r="BB14" s="400">
        <f>IF(AX14="","",ROUNDDOWN(AX14*2/3,0))</f>
        <v>72490</v>
      </c>
      <c r="BC14" s="401"/>
      <c r="BD14" s="401"/>
      <c r="BE14" s="402"/>
    </row>
    <row r="15" spans="1:57" ht="18.75" customHeight="1" thickTop="1" x14ac:dyDescent="0.15">
      <c r="A15" s="350"/>
      <c r="B15" s="391" t="s">
        <v>106</v>
      </c>
      <c r="C15" s="393" t="s">
        <v>107</v>
      </c>
      <c r="D15" s="394"/>
      <c r="E15" s="394"/>
      <c r="F15" s="395"/>
      <c r="G15" s="399" t="s">
        <v>108</v>
      </c>
      <c r="H15" s="394"/>
      <c r="I15" s="394"/>
      <c r="J15" s="394"/>
      <c r="K15" s="394"/>
      <c r="L15" s="394"/>
      <c r="M15" s="394"/>
      <c r="N15" s="394"/>
      <c r="O15" s="394"/>
      <c r="P15" s="395"/>
      <c r="Q15" s="399" t="s">
        <v>109</v>
      </c>
      <c r="R15" s="394"/>
      <c r="S15" s="394"/>
      <c r="T15" s="394"/>
      <c r="U15" s="394"/>
      <c r="V15" s="394"/>
      <c r="W15" s="395"/>
      <c r="X15" s="399" t="s">
        <v>110</v>
      </c>
      <c r="Y15" s="394"/>
      <c r="Z15" s="394"/>
      <c r="AA15" s="394"/>
      <c r="AB15" s="394"/>
      <c r="AC15" s="394"/>
      <c r="AD15" s="394"/>
      <c r="AE15" s="395"/>
      <c r="AF15" s="399" t="s">
        <v>111</v>
      </c>
      <c r="AG15" s="394"/>
      <c r="AH15" s="394"/>
      <c r="AI15" s="394"/>
      <c r="AJ15" s="394"/>
      <c r="AK15" s="394"/>
      <c r="AL15" s="394"/>
      <c r="AM15" s="395"/>
      <c r="AN15" s="399" t="s">
        <v>112</v>
      </c>
      <c r="AO15" s="394"/>
      <c r="AP15" s="394"/>
      <c r="AQ15" s="394"/>
      <c r="AR15" s="394"/>
      <c r="AS15" s="394"/>
      <c r="AT15" s="394"/>
      <c r="AU15" s="395"/>
      <c r="AV15" s="399" t="s">
        <v>113</v>
      </c>
      <c r="AW15" s="394"/>
      <c r="AX15" s="394"/>
      <c r="AY15" s="394"/>
      <c r="AZ15" s="394"/>
      <c r="BA15" s="394"/>
      <c r="BB15" s="394"/>
      <c r="BC15" s="394"/>
      <c r="BD15" s="394"/>
      <c r="BE15" s="395"/>
    </row>
    <row r="16" spans="1:57" ht="18.75" customHeight="1" x14ac:dyDescent="0.15">
      <c r="A16" s="350"/>
      <c r="B16" s="350"/>
      <c r="C16" s="396"/>
      <c r="D16" s="397"/>
      <c r="E16" s="397"/>
      <c r="F16" s="398"/>
      <c r="G16" s="23"/>
      <c r="H16" s="24"/>
      <c r="I16" s="24"/>
      <c r="J16" s="24"/>
      <c r="K16" s="397" t="s">
        <v>114</v>
      </c>
      <c r="L16" s="397"/>
      <c r="M16" s="24"/>
      <c r="N16" s="24"/>
      <c r="O16" s="24"/>
      <c r="P16" s="26"/>
      <c r="Q16" s="24"/>
      <c r="R16" s="24"/>
      <c r="S16" s="24"/>
      <c r="T16" s="15" t="s">
        <v>115</v>
      </c>
      <c r="U16" s="24"/>
      <c r="V16" s="24"/>
      <c r="W16" s="26"/>
      <c r="X16" s="24"/>
      <c r="Y16" s="24"/>
      <c r="Z16" s="24"/>
      <c r="AA16" s="397" t="s">
        <v>116</v>
      </c>
      <c r="AB16" s="397"/>
      <c r="AC16" s="24"/>
      <c r="AD16" s="24"/>
      <c r="AE16" s="26"/>
      <c r="AF16" s="24"/>
      <c r="AG16" s="24"/>
      <c r="AH16" s="15" t="s">
        <v>66</v>
      </c>
      <c r="AI16" s="24"/>
      <c r="AJ16" s="24"/>
      <c r="AK16" s="24"/>
      <c r="AL16" s="397" t="s">
        <v>117</v>
      </c>
      <c r="AM16" s="398"/>
      <c r="AN16" s="23"/>
      <c r="AO16" s="24"/>
      <c r="AP16" s="24"/>
      <c r="AQ16" s="397" t="s">
        <v>118</v>
      </c>
      <c r="AR16" s="397"/>
      <c r="AS16" s="24"/>
      <c r="AT16" s="24"/>
      <c r="AU16" s="26"/>
      <c r="AV16" s="24"/>
      <c r="AW16" s="24" t="s">
        <v>67</v>
      </c>
      <c r="AX16" s="24"/>
      <c r="AY16" s="24"/>
      <c r="AZ16" s="24"/>
      <c r="BA16" s="24"/>
      <c r="BB16" s="24"/>
      <c r="BC16" s="397" t="s">
        <v>119</v>
      </c>
      <c r="BD16" s="397"/>
      <c r="BE16" s="26"/>
    </row>
    <row r="17" spans="1:57" ht="18.75" customHeight="1" x14ac:dyDescent="0.15">
      <c r="A17" s="350"/>
      <c r="B17" s="350"/>
      <c r="C17" s="323" t="s">
        <v>61</v>
      </c>
      <c r="D17" s="324"/>
      <c r="E17" s="324"/>
      <c r="F17" s="325"/>
      <c r="G17" s="382" t="s">
        <v>120</v>
      </c>
      <c r="H17" s="383"/>
      <c r="I17" s="383"/>
      <c r="J17" s="383"/>
      <c r="K17" s="383"/>
      <c r="L17" s="383"/>
      <c r="M17" s="383"/>
      <c r="N17" s="383"/>
      <c r="O17" s="383"/>
      <c r="P17" s="384"/>
      <c r="Q17" s="388" t="s">
        <v>121</v>
      </c>
      <c r="R17" s="389"/>
      <c r="S17" s="389"/>
      <c r="T17" s="389"/>
      <c r="U17" s="389"/>
      <c r="V17" s="389"/>
      <c r="W17" s="390"/>
      <c r="X17" s="27"/>
      <c r="Y17" s="28"/>
      <c r="Z17" s="338">
        <v>97892</v>
      </c>
      <c r="AA17" s="377"/>
      <c r="AB17" s="377"/>
      <c r="AC17" s="377"/>
      <c r="AD17" s="377"/>
      <c r="AE17" s="378"/>
      <c r="AF17" s="337">
        <v>5168</v>
      </c>
      <c r="AG17" s="338"/>
      <c r="AH17" s="338"/>
      <c r="AI17" s="338"/>
      <c r="AJ17" s="338"/>
      <c r="AK17" s="338"/>
      <c r="AL17" s="338"/>
      <c r="AM17" s="339"/>
      <c r="AN17" s="27"/>
      <c r="AO17" s="28"/>
      <c r="AP17" s="338">
        <f t="shared" ref="AP17:AP23" si="0">IF(Z17="","",Z17-AF17)</f>
        <v>92724</v>
      </c>
      <c r="AQ17" s="377"/>
      <c r="AR17" s="377"/>
      <c r="AS17" s="377"/>
      <c r="AT17" s="377"/>
      <c r="AU17" s="378"/>
      <c r="AV17" s="382" t="s">
        <v>122</v>
      </c>
      <c r="AW17" s="383"/>
      <c r="AX17" s="383"/>
      <c r="AY17" s="383"/>
      <c r="AZ17" s="383"/>
      <c r="BA17" s="383"/>
      <c r="BB17" s="383"/>
      <c r="BC17" s="383"/>
      <c r="BD17" s="383"/>
      <c r="BE17" s="384"/>
    </row>
    <row r="18" spans="1:57" ht="18.75" customHeight="1" x14ac:dyDescent="0.15">
      <c r="A18" s="350"/>
      <c r="B18" s="350"/>
      <c r="C18" s="323" t="s">
        <v>61</v>
      </c>
      <c r="D18" s="324"/>
      <c r="E18" s="324"/>
      <c r="F18" s="325"/>
      <c r="G18" s="382" t="s">
        <v>123</v>
      </c>
      <c r="H18" s="383"/>
      <c r="I18" s="383"/>
      <c r="J18" s="383"/>
      <c r="K18" s="383"/>
      <c r="L18" s="383"/>
      <c r="M18" s="383"/>
      <c r="N18" s="383"/>
      <c r="O18" s="383"/>
      <c r="P18" s="384"/>
      <c r="Q18" s="388" t="s">
        <v>371</v>
      </c>
      <c r="R18" s="389"/>
      <c r="S18" s="389"/>
      <c r="T18" s="389"/>
      <c r="U18" s="389"/>
      <c r="V18" s="389"/>
      <c r="W18" s="390"/>
      <c r="X18" s="27"/>
      <c r="Y18" s="28"/>
      <c r="Z18" s="338">
        <v>14860</v>
      </c>
      <c r="AA18" s="377"/>
      <c r="AB18" s="377"/>
      <c r="AC18" s="377"/>
      <c r="AD18" s="377"/>
      <c r="AE18" s="378"/>
      <c r="AF18" s="337"/>
      <c r="AG18" s="338"/>
      <c r="AH18" s="338"/>
      <c r="AI18" s="338"/>
      <c r="AJ18" s="338"/>
      <c r="AK18" s="338"/>
      <c r="AL18" s="338"/>
      <c r="AM18" s="339"/>
      <c r="AN18" s="27"/>
      <c r="AO18" s="28"/>
      <c r="AP18" s="338">
        <f t="shared" si="0"/>
        <v>14860</v>
      </c>
      <c r="AQ18" s="377"/>
      <c r="AR18" s="377"/>
      <c r="AS18" s="377"/>
      <c r="AT18" s="377"/>
      <c r="AU18" s="378"/>
      <c r="AV18" s="382"/>
      <c r="AW18" s="383"/>
      <c r="AX18" s="383"/>
      <c r="AY18" s="383"/>
      <c r="AZ18" s="383"/>
      <c r="BA18" s="383"/>
      <c r="BB18" s="383"/>
      <c r="BC18" s="383"/>
      <c r="BD18" s="383"/>
      <c r="BE18" s="384"/>
    </row>
    <row r="19" spans="1:57" ht="18.75" customHeight="1" x14ac:dyDescent="0.15">
      <c r="A19" s="350"/>
      <c r="B19" s="350"/>
      <c r="C19" s="323" t="s">
        <v>124</v>
      </c>
      <c r="D19" s="324"/>
      <c r="E19" s="324"/>
      <c r="F19" s="325"/>
      <c r="G19" s="382" t="s">
        <v>125</v>
      </c>
      <c r="H19" s="383"/>
      <c r="I19" s="383"/>
      <c r="J19" s="383"/>
      <c r="K19" s="383"/>
      <c r="L19" s="383"/>
      <c r="M19" s="383"/>
      <c r="N19" s="383"/>
      <c r="O19" s="383"/>
      <c r="P19" s="384"/>
      <c r="Q19" s="388" t="s">
        <v>371</v>
      </c>
      <c r="R19" s="389"/>
      <c r="S19" s="389"/>
      <c r="T19" s="389"/>
      <c r="U19" s="389"/>
      <c r="V19" s="389"/>
      <c r="W19" s="390"/>
      <c r="X19" s="27"/>
      <c r="Y19" s="28"/>
      <c r="Z19" s="338">
        <v>5680</v>
      </c>
      <c r="AA19" s="377"/>
      <c r="AB19" s="377"/>
      <c r="AC19" s="377"/>
      <c r="AD19" s="377"/>
      <c r="AE19" s="378"/>
      <c r="AF19" s="337"/>
      <c r="AG19" s="338"/>
      <c r="AH19" s="338"/>
      <c r="AI19" s="338"/>
      <c r="AJ19" s="338"/>
      <c r="AK19" s="338"/>
      <c r="AL19" s="338"/>
      <c r="AM19" s="339"/>
      <c r="AN19" s="27"/>
      <c r="AO19" s="28"/>
      <c r="AP19" s="338">
        <f t="shared" si="0"/>
        <v>5680</v>
      </c>
      <c r="AQ19" s="377"/>
      <c r="AR19" s="377"/>
      <c r="AS19" s="377"/>
      <c r="AT19" s="377"/>
      <c r="AU19" s="378"/>
      <c r="AV19" s="382"/>
      <c r="AW19" s="383"/>
      <c r="AX19" s="383"/>
      <c r="AY19" s="383"/>
      <c r="AZ19" s="383"/>
      <c r="BA19" s="383"/>
      <c r="BB19" s="383"/>
      <c r="BC19" s="383"/>
      <c r="BD19" s="383"/>
      <c r="BE19" s="384"/>
    </row>
    <row r="20" spans="1:57" ht="18.75" customHeight="1" x14ac:dyDescent="0.15">
      <c r="A20" s="350"/>
      <c r="B20" s="350"/>
      <c r="C20" s="323" t="s">
        <v>126</v>
      </c>
      <c r="D20" s="324"/>
      <c r="E20" s="324"/>
      <c r="F20" s="325"/>
      <c r="G20" s="382" t="s">
        <v>126</v>
      </c>
      <c r="H20" s="383"/>
      <c r="I20" s="383"/>
      <c r="J20" s="383"/>
      <c r="K20" s="383"/>
      <c r="L20" s="383"/>
      <c r="M20" s="383"/>
      <c r="N20" s="383"/>
      <c r="O20" s="383"/>
      <c r="P20" s="384"/>
      <c r="Q20" s="388" t="s">
        <v>127</v>
      </c>
      <c r="R20" s="389"/>
      <c r="S20" s="389"/>
      <c r="T20" s="389"/>
      <c r="U20" s="389"/>
      <c r="V20" s="389"/>
      <c r="W20" s="390"/>
      <c r="X20" s="27"/>
      <c r="Y20" s="28"/>
      <c r="Z20" s="338">
        <v>3570</v>
      </c>
      <c r="AA20" s="377"/>
      <c r="AB20" s="377"/>
      <c r="AC20" s="377"/>
      <c r="AD20" s="377"/>
      <c r="AE20" s="378"/>
      <c r="AF20" s="337">
        <v>223</v>
      </c>
      <c r="AG20" s="338"/>
      <c r="AH20" s="338"/>
      <c r="AI20" s="338"/>
      <c r="AJ20" s="338"/>
      <c r="AK20" s="338"/>
      <c r="AL20" s="338"/>
      <c r="AM20" s="339"/>
      <c r="AN20" s="27"/>
      <c r="AO20" s="28"/>
      <c r="AP20" s="338">
        <f t="shared" si="0"/>
        <v>3347</v>
      </c>
      <c r="AQ20" s="377"/>
      <c r="AR20" s="377"/>
      <c r="AS20" s="377"/>
      <c r="AT20" s="377"/>
      <c r="AU20" s="378"/>
      <c r="AV20" s="382" t="s">
        <v>128</v>
      </c>
      <c r="AW20" s="383"/>
      <c r="AX20" s="383"/>
      <c r="AY20" s="383"/>
      <c r="AZ20" s="383"/>
      <c r="BA20" s="383"/>
      <c r="BB20" s="383"/>
      <c r="BC20" s="383"/>
      <c r="BD20" s="383"/>
      <c r="BE20" s="384"/>
    </row>
    <row r="21" spans="1:57" ht="18.75" customHeight="1" x14ac:dyDescent="0.15">
      <c r="A21" s="350"/>
      <c r="B21" s="350"/>
      <c r="C21" s="323" t="s">
        <v>129</v>
      </c>
      <c r="D21" s="324"/>
      <c r="E21" s="324"/>
      <c r="F21" s="325"/>
      <c r="G21" s="382" t="s">
        <v>129</v>
      </c>
      <c r="H21" s="383"/>
      <c r="I21" s="383"/>
      <c r="J21" s="383"/>
      <c r="K21" s="383"/>
      <c r="L21" s="383"/>
      <c r="M21" s="383"/>
      <c r="N21" s="383"/>
      <c r="O21" s="383"/>
      <c r="P21" s="384"/>
      <c r="Q21" s="388" t="s">
        <v>130</v>
      </c>
      <c r="R21" s="389"/>
      <c r="S21" s="389"/>
      <c r="T21" s="389"/>
      <c r="U21" s="389"/>
      <c r="V21" s="389"/>
      <c r="W21" s="390"/>
      <c r="X21" s="27"/>
      <c r="Y21" s="28"/>
      <c r="Z21" s="338">
        <v>743</v>
      </c>
      <c r="AA21" s="377"/>
      <c r="AB21" s="377"/>
      <c r="AC21" s="377"/>
      <c r="AD21" s="377"/>
      <c r="AE21" s="378"/>
      <c r="AF21" s="337"/>
      <c r="AG21" s="338"/>
      <c r="AH21" s="338"/>
      <c r="AI21" s="338"/>
      <c r="AJ21" s="338"/>
      <c r="AK21" s="338"/>
      <c r="AL21" s="338"/>
      <c r="AM21" s="339"/>
      <c r="AN21" s="27"/>
      <c r="AO21" s="28"/>
      <c r="AP21" s="338">
        <f t="shared" si="0"/>
        <v>743</v>
      </c>
      <c r="AQ21" s="377"/>
      <c r="AR21" s="377"/>
      <c r="AS21" s="377"/>
      <c r="AT21" s="377"/>
      <c r="AU21" s="378"/>
      <c r="AV21" s="382"/>
      <c r="AW21" s="383"/>
      <c r="AX21" s="383"/>
      <c r="AY21" s="383"/>
      <c r="AZ21" s="383"/>
      <c r="BA21" s="383"/>
      <c r="BB21" s="383"/>
      <c r="BC21" s="383"/>
      <c r="BD21" s="383"/>
      <c r="BE21" s="384"/>
    </row>
    <row r="22" spans="1:57" ht="18.75" customHeight="1" x14ac:dyDescent="0.15">
      <c r="A22" s="350"/>
      <c r="B22" s="350"/>
      <c r="C22" s="323"/>
      <c r="D22" s="324"/>
      <c r="E22" s="324"/>
      <c r="F22" s="325"/>
      <c r="G22" s="382"/>
      <c r="H22" s="383"/>
      <c r="I22" s="383"/>
      <c r="J22" s="383"/>
      <c r="K22" s="383"/>
      <c r="L22" s="383"/>
      <c r="M22" s="383"/>
      <c r="N22" s="383"/>
      <c r="O22" s="383"/>
      <c r="P22" s="384"/>
      <c r="Q22" s="385"/>
      <c r="R22" s="386"/>
      <c r="S22" s="386"/>
      <c r="T22" s="386"/>
      <c r="U22" s="386"/>
      <c r="V22" s="386"/>
      <c r="W22" s="387"/>
      <c r="X22" s="27"/>
      <c r="Y22" s="28"/>
      <c r="Z22" s="338"/>
      <c r="AA22" s="377"/>
      <c r="AB22" s="377"/>
      <c r="AC22" s="377"/>
      <c r="AD22" s="377"/>
      <c r="AE22" s="378"/>
      <c r="AF22" s="337"/>
      <c r="AG22" s="338"/>
      <c r="AH22" s="338"/>
      <c r="AI22" s="338"/>
      <c r="AJ22" s="338"/>
      <c r="AK22" s="338"/>
      <c r="AL22" s="338"/>
      <c r="AM22" s="339"/>
      <c r="AN22" s="27"/>
      <c r="AO22" s="28"/>
      <c r="AP22" s="338" t="str">
        <f t="shared" si="0"/>
        <v/>
      </c>
      <c r="AQ22" s="377"/>
      <c r="AR22" s="377"/>
      <c r="AS22" s="377"/>
      <c r="AT22" s="377"/>
      <c r="AU22" s="378"/>
      <c r="AV22" s="382"/>
      <c r="AW22" s="383"/>
      <c r="AX22" s="383"/>
      <c r="AY22" s="383"/>
      <c r="AZ22" s="383"/>
      <c r="BA22" s="383"/>
      <c r="BB22" s="383"/>
      <c r="BC22" s="383"/>
      <c r="BD22" s="383"/>
      <c r="BE22" s="384"/>
    </row>
    <row r="23" spans="1:57" ht="18.75" customHeight="1" x14ac:dyDescent="0.15">
      <c r="A23" s="350"/>
      <c r="B23" s="350"/>
      <c r="C23" s="323"/>
      <c r="D23" s="324"/>
      <c r="E23" s="324"/>
      <c r="F23" s="325"/>
      <c r="G23" s="382"/>
      <c r="H23" s="383"/>
      <c r="I23" s="383"/>
      <c r="J23" s="383"/>
      <c r="K23" s="383"/>
      <c r="L23" s="383"/>
      <c r="M23" s="383"/>
      <c r="N23" s="383"/>
      <c r="O23" s="383"/>
      <c r="P23" s="384"/>
      <c r="Q23" s="385"/>
      <c r="R23" s="386"/>
      <c r="S23" s="386"/>
      <c r="T23" s="386"/>
      <c r="U23" s="386"/>
      <c r="V23" s="386"/>
      <c r="W23" s="387"/>
      <c r="X23" s="27"/>
      <c r="Y23" s="28"/>
      <c r="Z23" s="338"/>
      <c r="AA23" s="377"/>
      <c r="AB23" s="377"/>
      <c r="AC23" s="377"/>
      <c r="AD23" s="377"/>
      <c r="AE23" s="378"/>
      <c r="AF23" s="337"/>
      <c r="AG23" s="338"/>
      <c r="AH23" s="338"/>
      <c r="AI23" s="338"/>
      <c r="AJ23" s="338"/>
      <c r="AK23" s="338"/>
      <c r="AL23" s="338"/>
      <c r="AM23" s="339"/>
      <c r="AN23" s="27"/>
      <c r="AO23" s="28"/>
      <c r="AP23" s="338" t="str">
        <f t="shared" si="0"/>
        <v/>
      </c>
      <c r="AQ23" s="377"/>
      <c r="AR23" s="377"/>
      <c r="AS23" s="377"/>
      <c r="AT23" s="377"/>
      <c r="AU23" s="378"/>
      <c r="AV23" s="382"/>
      <c r="AW23" s="383"/>
      <c r="AX23" s="383"/>
      <c r="AY23" s="383"/>
      <c r="AZ23" s="383"/>
      <c r="BA23" s="383"/>
      <c r="BB23" s="383"/>
      <c r="BC23" s="383"/>
      <c r="BD23" s="383"/>
      <c r="BE23" s="384"/>
    </row>
    <row r="24" spans="1:57" ht="18.75" customHeight="1" x14ac:dyDescent="0.15">
      <c r="A24" s="350"/>
      <c r="B24" s="350"/>
      <c r="C24" s="331" t="s">
        <v>18</v>
      </c>
      <c r="D24" s="332"/>
      <c r="E24" s="332"/>
      <c r="F24" s="332"/>
      <c r="G24" s="332"/>
      <c r="H24" s="332"/>
      <c r="I24" s="332"/>
      <c r="J24" s="332"/>
      <c r="K24" s="332"/>
      <c r="L24" s="332"/>
      <c r="M24" s="332"/>
      <c r="N24" s="332"/>
      <c r="O24" s="332"/>
      <c r="P24" s="333"/>
      <c r="Q24" s="374"/>
      <c r="R24" s="375"/>
      <c r="S24" s="375"/>
      <c r="T24" s="375"/>
      <c r="U24" s="375"/>
      <c r="V24" s="375"/>
      <c r="W24" s="376"/>
      <c r="X24" s="29"/>
      <c r="Y24" s="30"/>
      <c r="Z24" s="338">
        <f>IF(SUM(Z17:AE23)=0,"",SUM(Z17:AE23))</f>
        <v>122745</v>
      </c>
      <c r="AA24" s="377"/>
      <c r="AB24" s="377"/>
      <c r="AC24" s="377"/>
      <c r="AD24" s="377"/>
      <c r="AE24" s="378"/>
      <c r="AF24" s="337">
        <f>IF(SUM(AF17:AM23)=0,"",SUM(AF17:AM23))</f>
        <v>5391</v>
      </c>
      <c r="AG24" s="338"/>
      <c r="AH24" s="338"/>
      <c r="AI24" s="338"/>
      <c r="AJ24" s="338"/>
      <c r="AK24" s="338"/>
      <c r="AL24" s="338"/>
      <c r="AM24" s="339"/>
      <c r="AN24" s="29"/>
      <c r="AO24" s="30"/>
      <c r="AP24" s="338">
        <f>IF(SUM(Z24:AM24)=0,"",Z24-AF24)</f>
        <v>117354</v>
      </c>
      <c r="AQ24" s="377"/>
      <c r="AR24" s="377"/>
      <c r="AS24" s="377"/>
      <c r="AT24" s="377"/>
      <c r="AU24" s="378"/>
      <c r="AV24" s="379"/>
      <c r="AW24" s="380"/>
      <c r="AX24" s="380"/>
      <c r="AY24" s="380"/>
      <c r="AZ24" s="380"/>
      <c r="BA24" s="380"/>
      <c r="BB24" s="380"/>
      <c r="BC24" s="380"/>
      <c r="BD24" s="380"/>
      <c r="BE24" s="381"/>
    </row>
    <row r="25" spans="1:57" ht="18.75" customHeight="1" x14ac:dyDescent="0.15">
      <c r="A25" s="350"/>
      <c r="B25" s="350"/>
      <c r="C25" s="331" t="s">
        <v>131</v>
      </c>
      <c r="D25" s="332"/>
      <c r="E25" s="332"/>
      <c r="F25" s="332"/>
      <c r="G25" s="332"/>
      <c r="H25" s="332"/>
      <c r="I25" s="332"/>
      <c r="J25" s="332"/>
      <c r="K25" s="332"/>
      <c r="L25" s="332"/>
      <c r="M25" s="332"/>
      <c r="N25" s="332"/>
      <c r="O25" s="332"/>
      <c r="P25" s="333"/>
      <c r="Q25" s="374"/>
      <c r="R25" s="375"/>
      <c r="S25" s="375"/>
      <c r="T25" s="375"/>
      <c r="U25" s="375"/>
      <c r="V25" s="375"/>
      <c r="W25" s="376"/>
      <c r="X25" s="29"/>
      <c r="Y25" s="30"/>
      <c r="Z25" s="338">
        <v>1227</v>
      </c>
      <c r="AA25" s="377"/>
      <c r="AB25" s="377"/>
      <c r="AC25" s="377"/>
      <c r="AD25" s="377"/>
      <c r="AE25" s="378"/>
      <c r="AF25" s="337">
        <v>54</v>
      </c>
      <c r="AG25" s="338"/>
      <c r="AH25" s="338"/>
      <c r="AI25" s="338"/>
      <c r="AJ25" s="338"/>
      <c r="AK25" s="338"/>
      <c r="AL25" s="338"/>
      <c r="AM25" s="339"/>
      <c r="AN25" s="29"/>
      <c r="AO25" s="30"/>
      <c r="AP25" s="338">
        <f>IF(SUM(Z25:AM25)=0,"",Z25-AF25)</f>
        <v>1173</v>
      </c>
      <c r="AQ25" s="377"/>
      <c r="AR25" s="377"/>
      <c r="AS25" s="377"/>
      <c r="AT25" s="377"/>
      <c r="AU25" s="378"/>
      <c r="AV25" s="379"/>
      <c r="AW25" s="380"/>
      <c r="AX25" s="380"/>
      <c r="AY25" s="380"/>
      <c r="AZ25" s="380"/>
      <c r="BA25" s="380"/>
      <c r="BB25" s="380"/>
      <c r="BC25" s="380"/>
      <c r="BD25" s="380"/>
      <c r="BE25" s="381"/>
    </row>
    <row r="26" spans="1:57" ht="18.75" customHeight="1" thickBot="1" x14ac:dyDescent="0.2">
      <c r="A26" s="350"/>
      <c r="B26" s="392"/>
      <c r="C26" s="361" t="s">
        <v>132</v>
      </c>
      <c r="D26" s="362"/>
      <c r="E26" s="362"/>
      <c r="F26" s="362"/>
      <c r="G26" s="362"/>
      <c r="H26" s="362"/>
      <c r="I26" s="362"/>
      <c r="J26" s="362"/>
      <c r="K26" s="362"/>
      <c r="L26" s="362"/>
      <c r="M26" s="362"/>
      <c r="N26" s="362"/>
      <c r="O26" s="362"/>
      <c r="P26" s="363"/>
      <c r="Q26" s="364"/>
      <c r="R26" s="365"/>
      <c r="S26" s="365"/>
      <c r="T26" s="365"/>
      <c r="U26" s="365"/>
      <c r="V26" s="365"/>
      <c r="W26" s="366"/>
      <c r="X26" s="31" t="s">
        <v>133</v>
      </c>
      <c r="Y26" s="32"/>
      <c r="Z26" s="367">
        <f>IF(SUM(Z24:AE25)=0,"",SUM(Z24:AE25))</f>
        <v>123972</v>
      </c>
      <c r="AA26" s="368"/>
      <c r="AB26" s="368"/>
      <c r="AC26" s="368"/>
      <c r="AD26" s="368"/>
      <c r="AE26" s="369"/>
      <c r="AF26" s="370">
        <f>IF(SUM(AF24:AM25)=0,"",SUM(AF24:AM25))</f>
        <v>5445</v>
      </c>
      <c r="AG26" s="367"/>
      <c r="AH26" s="367"/>
      <c r="AI26" s="367"/>
      <c r="AJ26" s="367"/>
      <c r="AK26" s="367"/>
      <c r="AL26" s="367"/>
      <c r="AM26" s="371"/>
      <c r="AN26" s="372" t="s">
        <v>134</v>
      </c>
      <c r="AO26" s="373"/>
      <c r="AP26" s="367">
        <f>IF(SUM(AP24:AU25)=0,"",SUM(AP24:AU25))</f>
        <v>118527</v>
      </c>
      <c r="AQ26" s="368"/>
      <c r="AR26" s="368"/>
      <c r="AS26" s="368"/>
      <c r="AT26" s="368"/>
      <c r="AU26" s="369"/>
      <c r="AV26" s="347"/>
      <c r="AW26" s="348"/>
      <c r="AX26" s="348"/>
      <c r="AY26" s="348"/>
      <c r="AZ26" s="348"/>
      <c r="BA26" s="348"/>
      <c r="BB26" s="348"/>
      <c r="BC26" s="348"/>
      <c r="BD26" s="348"/>
      <c r="BE26" s="349"/>
    </row>
    <row r="27" spans="1:57" ht="18.75" customHeight="1" thickTop="1" x14ac:dyDescent="0.15">
      <c r="A27" s="350"/>
      <c r="B27" s="350" t="s">
        <v>135</v>
      </c>
      <c r="C27" s="352" t="s">
        <v>46</v>
      </c>
      <c r="D27" s="353"/>
      <c r="E27" s="353"/>
      <c r="F27" s="353"/>
      <c r="G27" s="353"/>
      <c r="H27" s="353"/>
      <c r="I27" s="354"/>
      <c r="J27" s="352" t="s">
        <v>136</v>
      </c>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c r="AK27" s="353"/>
      <c r="AL27" s="353"/>
      <c r="AM27" s="353"/>
      <c r="AN27" s="353"/>
      <c r="AO27" s="353"/>
      <c r="AP27" s="353"/>
      <c r="AQ27" s="353"/>
      <c r="AR27" s="353"/>
      <c r="AS27" s="353"/>
      <c r="AT27" s="353"/>
      <c r="AU27" s="353"/>
      <c r="AV27" s="353"/>
      <c r="AW27" s="353"/>
      <c r="AX27" s="353"/>
      <c r="AY27" s="353"/>
      <c r="AZ27" s="353"/>
      <c r="BA27" s="353"/>
      <c r="BB27" s="353"/>
      <c r="BC27" s="353"/>
      <c r="BD27" s="353"/>
      <c r="BE27" s="354"/>
    </row>
    <row r="28" spans="1:57" ht="18.75" customHeight="1" x14ac:dyDescent="0.15">
      <c r="A28" s="350"/>
      <c r="B28" s="350"/>
      <c r="C28" s="355" t="s">
        <v>137</v>
      </c>
      <c r="D28" s="356"/>
      <c r="E28" s="356"/>
      <c r="F28" s="356"/>
      <c r="G28" s="356"/>
      <c r="H28" s="356"/>
      <c r="I28" s="357"/>
      <c r="J28" s="331" t="s">
        <v>138</v>
      </c>
      <c r="K28" s="332"/>
      <c r="L28" s="332"/>
      <c r="M28" s="332"/>
      <c r="N28" s="332"/>
      <c r="O28" s="332"/>
      <c r="P28" s="332"/>
      <c r="Q28" s="333"/>
      <c r="R28" s="331" t="s">
        <v>139</v>
      </c>
      <c r="S28" s="332"/>
      <c r="T28" s="332"/>
      <c r="U28" s="332"/>
      <c r="V28" s="332"/>
      <c r="W28" s="332"/>
      <c r="X28" s="332"/>
      <c r="Y28" s="332"/>
      <c r="Z28" s="333"/>
      <c r="AA28" s="331" t="s">
        <v>140</v>
      </c>
      <c r="AB28" s="332"/>
      <c r="AC28" s="332"/>
      <c r="AD28" s="332"/>
      <c r="AE28" s="332"/>
      <c r="AF28" s="332"/>
      <c r="AG28" s="333"/>
      <c r="AH28" s="331" t="s">
        <v>138</v>
      </c>
      <c r="AI28" s="332"/>
      <c r="AJ28" s="332"/>
      <c r="AK28" s="332"/>
      <c r="AL28" s="332"/>
      <c r="AM28" s="332"/>
      <c r="AN28" s="332"/>
      <c r="AO28" s="333"/>
      <c r="AP28" s="331" t="s">
        <v>139</v>
      </c>
      <c r="AQ28" s="332"/>
      <c r="AR28" s="332"/>
      <c r="AS28" s="332"/>
      <c r="AT28" s="332"/>
      <c r="AU28" s="332"/>
      <c r="AV28" s="332"/>
      <c r="AW28" s="332"/>
      <c r="AX28" s="333"/>
      <c r="AY28" s="331" t="s">
        <v>140</v>
      </c>
      <c r="AZ28" s="332"/>
      <c r="BA28" s="332"/>
      <c r="BB28" s="332"/>
      <c r="BC28" s="332"/>
      <c r="BD28" s="332"/>
      <c r="BE28" s="333"/>
    </row>
    <row r="29" spans="1:57" ht="18.75" customHeight="1" x14ac:dyDescent="0.15">
      <c r="A29" s="350"/>
      <c r="B29" s="350"/>
      <c r="C29" s="358"/>
      <c r="D29" s="359"/>
      <c r="E29" s="359"/>
      <c r="F29" s="359"/>
      <c r="G29" s="359"/>
      <c r="H29" s="359"/>
      <c r="I29" s="360"/>
      <c r="J29" s="323" t="s">
        <v>141</v>
      </c>
      <c r="K29" s="324"/>
      <c r="L29" s="324"/>
      <c r="M29" s="324"/>
      <c r="N29" s="324"/>
      <c r="O29" s="324"/>
      <c r="P29" s="324"/>
      <c r="Q29" s="325"/>
      <c r="R29" s="323" t="s">
        <v>142</v>
      </c>
      <c r="S29" s="324"/>
      <c r="T29" s="324"/>
      <c r="U29" s="324"/>
      <c r="V29" s="324"/>
      <c r="W29" s="324"/>
      <c r="X29" s="324"/>
      <c r="Y29" s="324"/>
      <c r="Z29" s="325"/>
      <c r="AA29" s="323">
        <v>4</v>
      </c>
      <c r="AB29" s="324"/>
      <c r="AC29" s="324"/>
      <c r="AD29" s="324"/>
      <c r="AE29" s="324"/>
      <c r="AF29" s="324"/>
      <c r="AG29" s="325"/>
      <c r="AH29" s="323" t="s">
        <v>141</v>
      </c>
      <c r="AI29" s="324"/>
      <c r="AJ29" s="324"/>
      <c r="AK29" s="324"/>
      <c r="AL29" s="324"/>
      <c r="AM29" s="324"/>
      <c r="AN29" s="324"/>
      <c r="AO29" s="325"/>
      <c r="AP29" s="323" t="s">
        <v>143</v>
      </c>
      <c r="AQ29" s="324"/>
      <c r="AR29" s="324"/>
      <c r="AS29" s="324"/>
      <c r="AT29" s="324"/>
      <c r="AU29" s="324"/>
      <c r="AV29" s="324"/>
      <c r="AW29" s="324"/>
      <c r="AX29" s="325"/>
      <c r="AY29" s="323">
        <v>1</v>
      </c>
      <c r="AZ29" s="324"/>
      <c r="BA29" s="324"/>
      <c r="BB29" s="324"/>
      <c r="BC29" s="324"/>
      <c r="BD29" s="324"/>
      <c r="BE29" s="325"/>
    </row>
    <row r="30" spans="1:57" ht="18.75" customHeight="1" x14ac:dyDescent="0.15">
      <c r="A30" s="350"/>
      <c r="B30" s="350"/>
      <c r="C30" s="23"/>
      <c r="D30" s="24"/>
      <c r="E30" s="24"/>
      <c r="F30" s="24"/>
      <c r="G30" s="24"/>
      <c r="H30" s="329" t="s">
        <v>144</v>
      </c>
      <c r="I30" s="330"/>
      <c r="J30" s="323" t="s">
        <v>145</v>
      </c>
      <c r="K30" s="324"/>
      <c r="L30" s="324"/>
      <c r="M30" s="324"/>
      <c r="N30" s="324"/>
      <c r="O30" s="324"/>
      <c r="P30" s="324"/>
      <c r="Q30" s="325"/>
      <c r="R30" s="323" t="s">
        <v>146</v>
      </c>
      <c r="S30" s="324"/>
      <c r="T30" s="324"/>
      <c r="U30" s="324"/>
      <c r="V30" s="324"/>
      <c r="W30" s="324"/>
      <c r="X30" s="324"/>
      <c r="Y30" s="324"/>
      <c r="Z30" s="325"/>
      <c r="AA30" s="323">
        <v>1</v>
      </c>
      <c r="AB30" s="324"/>
      <c r="AC30" s="324"/>
      <c r="AD30" s="324"/>
      <c r="AE30" s="324"/>
      <c r="AF30" s="324"/>
      <c r="AG30" s="325"/>
      <c r="AH30" s="323"/>
      <c r="AI30" s="324"/>
      <c r="AJ30" s="324"/>
      <c r="AK30" s="324"/>
      <c r="AL30" s="324"/>
      <c r="AM30" s="324"/>
      <c r="AN30" s="324"/>
      <c r="AO30" s="325"/>
      <c r="AP30" s="323"/>
      <c r="AQ30" s="324"/>
      <c r="AR30" s="324"/>
      <c r="AS30" s="324"/>
      <c r="AT30" s="324"/>
      <c r="AU30" s="324"/>
      <c r="AV30" s="324"/>
      <c r="AW30" s="324"/>
      <c r="AX30" s="325"/>
      <c r="AY30" s="323"/>
      <c r="AZ30" s="324"/>
      <c r="BA30" s="324"/>
      <c r="BB30" s="324"/>
      <c r="BC30" s="324"/>
      <c r="BD30" s="324"/>
      <c r="BE30" s="325"/>
    </row>
    <row r="31" spans="1:57" ht="18.75" customHeight="1" x14ac:dyDescent="0.15">
      <c r="A31" s="350"/>
      <c r="B31" s="350"/>
      <c r="C31" s="340" t="s">
        <v>147</v>
      </c>
      <c r="D31" s="341"/>
      <c r="E31" s="341"/>
      <c r="F31" s="341"/>
      <c r="G31" s="341"/>
      <c r="H31" s="341"/>
      <c r="I31" s="342"/>
      <c r="J31" s="331" t="s">
        <v>148</v>
      </c>
      <c r="K31" s="332"/>
      <c r="L31" s="332"/>
      <c r="M31" s="333"/>
      <c r="N31" s="331" t="s">
        <v>149</v>
      </c>
      <c r="O31" s="332"/>
      <c r="P31" s="332"/>
      <c r="Q31" s="333"/>
      <c r="R31" s="331" t="s">
        <v>150</v>
      </c>
      <c r="S31" s="332"/>
      <c r="T31" s="332"/>
      <c r="U31" s="332"/>
      <c r="V31" s="332"/>
      <c r="W31" s="332"/>
      <c r="X31" s="332"/>
      <c r="Y31" s="333"/>
      <c r="Z31" s="331" t="s">
        <v>59</v>
      </c>
      <c r="AA31" s="332"/>
      <c r="AB31" s="332"/>
      <c r="AC31" s="332"/>
      <c r="AD31" s="332"/>
      <c r="AE31" s="332"/>
      <c r="AF31" s="332"/>
      <c r="AG31" s="333"/>
      <c r="AH31" s="331" t="s">
        <v>148</v>
      </c>
      <c r="AI31" s="332"/>
      <c r="AJ31" s="332"/>
      <c r="AK31" s="333"/>
      <c r="AL31" s="331" t="s">
        <v>149</v>
      </c>
      <c r="AM31" s="332"/>
      <c r="AN31" s="332"/>
      <c r="AO31" s="333"/>
      <c r="AP31" s="331" t="s">
        <v>150</v>
      </c>
      <c r="AQ31" s="332"/>
      <c r="AR31" s="332"/>
      <c r="AS31" s="332"/>
      <c r="AT31" s="332"/>
      <c r="AU31" s="332"/>
      <c r="AV31" s="332"/>
      <c r="AW31" s="333"/>
      <c r="AX31" s="331" t="s">
        <v>59</v>
      </c>
      <c r="AY31" s="332"/>
      <c r="AZ31" s="332"/>
      <c r="BA31" s="332"/>
      <c r="BB31" s="332"/>
      <c r="BC31" s="332"/>
      <c r="BD31" s="332"/>
      <c r="BE31" s="333"/>
    </row>
    <row r="32" spans="1:57" ht="18.75" customHeight="1" x14ac:dyDescent="0.15">
      <c r="A32" s="350"/>
      <c r="B32" s="350"/>
      <c r="C32" s="320"/>
      <c r="D32" s="343"/>
      <c r="E32" s="343"/>
      <c r="F32" s="343"/>
      <c r="G32" s="343"/>
      <c r="H32" s="343"/>
      <c r="I32" s="322"/>
      <c r="J32" s="323">
        <v>1</v>
      </c>
      <c r="K32" s="324"/>
      <c r="L32" s="324"/>
      <c r="M32" s="325"/>
      <c r="N32" s="323">
        <v>2</v>
      </c>
      <c r="O32" s="324"/>
      <c r="P32" s="324"/>
      <c r="Q32" s="325"/>
      <c r="R32" s="337">
        <v>760</v>
      </c>
      <c r="S32" s="338"/>
      <c r="T32" s="338"/>
      <c r="U32" s="338"/>
      <c r="V32" s="338"/>
      <c r="W32" s="338"/>
      <c r="X32" s="338"/>
      <c r="Y32" s="339"/>
      <c r="Z32" s="323" t="s">
        <v>151</v>
      </c>
      <c r="AA32" s="324"/>
      <c r="AB32" s="324"/>
      <c r="AC32" s="324"/>
      <c r="AD32" s="324"/>
      <c r="AE32" s="324"/>
      <c r="AF32" s="324"/>
      <c r="AG32" s="325"/>
      <c r="AH32" s="323">
        <v>9</v>
      </c>
      <c r="AI32" s="324"/>
      <c r="AJ32" s="324"/>
      <c r="AK32" s="325"/>
      <c r="AL32" s="323">
        <v>1</v>
      </c>
      <c r="AM32" s="324"/>
      <c r="AN32" s="324"/>
      <c r="AO32" s="325"/>
      <c r="AP32" s="334">
        <v>450</v>
      </c>
      <c r="AQ32" s="335"/>
      <c r="AR32" s="335"/>
      <c r="AS32" s="335"/>
      <c r="AT32" s="335"/>
      <c r="AU32" s="335"/>
      <c r="AV32" s="335"/>
      <c r="AW32" s="336"/>
      <c r="AX32" s="323" t="s">
        <v>151</v>
      </c>
      <c r="AY32" s="324"/>
      <c r="AZ32" s="324"/>
      <c r="BA32" s="324"/>
      <c r="BB32" s="324"/>
      <c r="BC32" s="324"/>
      <c r="BD32" s="324"/>
      <c r="BE32" s="325"/>
    </row>
    <row r="33" spans="1:57" ht="18.75" customHeight="1" x14ac:dyDescent="0.15">
      <c r="A33" s="350"/>
      <c r="B33" s="350"/>
      <c r="C33" s="344"/>
      <c r="D33" s="345"/>
      <c r="E33" s="345"/>
      <c r="F33" s="345"/>
      <c r="G33" s="345"/>
      <c r="H33" s="345"/>
      <c r="I33" s="346"/>
      <c r="J33" s="323">
        <v>2</v>
      </c>
      <c r="K33" s="324"/>
      <c r="L33" s="324"/>
      <c r="M33" s="325"/>
      <c r="N33" s="323">
        <v>2</v>
      </c>
      <c r="O33" s="324"/>
      <c r="P33" s="324"/>
      <c r="Q33" s="325"/>
      <c r="R33" s="337">
        <v>1140</v>
      </c>
      <c r="S33" s="338"/>
      <c r="T33" s="338"/>
      <c r="U33" s="338"/>
      <c r="V33" s="338"/>
      <c r="W33" s="338"/>
      <c r="X33" s="338"/>
      <c r="Y33" s="339"/>
      <c r="Z33" s="323" t="s">
        <v>152</v>
      </c>
      <c r="AA33" s="324"/>
      <c r="AB33" s="324"/>
      <c r="AC33" s="324"/>
      <c r="AD33" s="324"/>
      <c r="AE33" s="324"/>
      <c r="AF33" s="324"/>
      <c r="AG33" s="325"/>
      <c r="AH33" s="323"/>
      <c r="AI33" s="324"/>
      <c r="AJ33" s="324"/>
      <c r="AK33" s="325"/>
      <c r="AL33" s="323"/>
      <c r="AM33" s="324"/>
      <c r="AN33" s="324"/>
      <c r="AO33" s="325"/>
      <c r="AP33" s="334"/>
      <c r="AQ33" s="335"/>
      <c r="AR33" s="335"/>
      <c r="AS33" s="335"/>
      <c r="AT33" s="335"/>
      <c r="AU33" s="335"/>
      <c r="AV33" s="335"/>
      <c r="AW33" s="336"/>
      <c r="AX33" s="323"/>
      <c r="AY33" s="324"/>
      <c r="AZ33" s="324"/>
      <c r="BA33" s="324"/>
      <c r="BB33" s="324"/>
      <c r="BC33" s="324"/>
      <c r="BD33" s="324"/>
      <c r="BE33" s="325"/>
    </row>
    <row r="34" spans="1:57" ht="18.75" customHeight="1" x14ac:dyDescent="0.15">
      <c r="A34" s="350"/>
      <c r="B34" s="350"/>
      <c r="C34" s="36"/>
      <c r="D34" s="37"/>
      <c r="E34" s="24"/>
      <c r="F34" s="24"/>
      <c r="G34" s="24"/>
      <c r="H34" s="329" t="s">
        <v>153</v>
      </c>
      <c r="I34" s="330"/>
      <c r="J34" s="323">
        <v>6</v>
      </c>
      <c r="K34" s="324"/>
      <c r="L34" s="324"/>
      <c r="M34" s="325"/>
      <c r="N34" s="323">
        <v>1</v>
      </c>
      <c r="O34" s="324"/>
      <c r="P34" s="324"/>
      <c r="Q34" s="325"/>
      <c r="R34" s="337">
        <v>50</v>
      </c>
      <c r="S34" s="338"/>
      <c r="T34" s="338"/>
      <c r="U34" s="338"/>
      <c r="V34" s="338"/>
      <c r="W34" s="338"/>
      <c r="X34" s="338"/>
      <c r="Y34" s="339"/>
      <c r="Z34" s="323" t="s">
        <v>151</v>
      </c>
      <c r="AA34" s="324"/>
      <c r="AB34" s="324"/>
      <c r="AC34" s="324"/>
      <c r="AD34" s="324"/>
      <c r="AE34" s="324"/>
      <c r="AF34" s="324"/>
      <c r="AG34" s="325"/>
      <c r="AH34" s="323"/>
      <c r="AI34" s="324"/>
      <c r="AJ34" s="324"/>
      <c r="AK34" s="325"/>
      <c r="AL34" s="323"/>
      <c r="AM34" s="324"/>
      <c r="AN34" s="324"/>
      <c r="AO34" s="325"/>
      <c r="AP34" s="334"/>
      <c r="AQ34" s="335"/>
      <c r="AR34" s="335"/>
      <c r="AS34" s="335"/>
      <c r="AT34" s="335"/>
      <c r="AU34" s="335"/>
      <c r="AV34" s="335"/>
      <c r="AW34" s="336"/>
      <c r="AX34" s="323"/>
      <c r="AY34" s="324"/>
      <c r="AZ34" s="324"/>
      <c r="BA34" s="324"/>
      <c r="BB34" s="324"/>
      <c r="BC34" s="324"/>
      <c r="BD34" s="324"/>
      <c r="BE34" s="325"/>
    </row>
    <row r="35" spans="1:57" ht="18.75" customHeight="1" x14ac:dyDescent="0.15">
      <c r="A35" s="350"/>
      <c r="B35" s="350"/>
      <c r="C35" s="12"/>
      <c r="D35" s="13"/>
      <c r="E35" s="13"/>
      <c r="F35" s="13"/>
      <c r="G35" s="13"/>
      <c r="H35" s="13"/>
      <c r="I35" s="14"/>
      <c r="J35" s="331" t="s">
        <v>154</v>
      </c>
      <c r="K35" s="332"/>
      <c r="L35" s="332"/>
      <c r="M35" s="332"/>
      <c r="N35" s="332"/>
      <c r="O35" s="332"/>
      <c r="P35" s="332"/>
      <c r="Q35" s="333"/>
      <c r="R35" s="331" t="s">
        <v>56</v>
      </c>
      <c r="S35" s="332"/>
      <c r="T35" s="332"/>
      <c r="U35" s="332"/>
      <c r="V35" s="332"/>
      <c r="W35" s="332"/>
      <c r="X35" s="332"/>
      <c r="Y35" s="333"/>
      <c r="Z35" s="331" t="s">
        <v>155</v>
      </c>
      <c r="AA35" s="332"/>
      <c r="AB35" s="332"/>
      <c r="AC35" s="332"/>
      <c r="AD35" s="332"/>
      <c r="AE35" s="332"/>
      <c r="AF35" s="332"/>
      <c r="AG35" s="333"/>
      <c r="AH35" s="331" t="s">
        <v>154</v>
      </c>
      <c r="AI35" s="332"/>
      <c r="AJ35" s="332"/>
      <c r="AK35" s="332"/>
      <c r="AL35" s="332"/>
      <c r="AM35" s="332"/>
      <c r="AN35" s="332"/>
      <c r="AO35" s="333"/>
      <c r="AP35" s="331" t="s">
        <v>56</v>
      </c>
      <c r="AQ35" s="332"/>
      <c r="AR35" s="332"/>
      <c r="AS35" s="332"/>
      <c r="AT35" s="332"/>
      <c r="AU35" s="332"/>
      <c r="AV35" s="332"/>
      <c r="AW35" s="333"/>
      <c r="AX35" s="331" t="s">
        <v>155</v>
      </c>
      <c r="AY35" s="332"/>
      <c r="AZ35" s="332"/>
      <c r="BA35" s="332"/>
      <c r="BB35" s="332"/>
      <c r="BC35" s="332"/>
      <c r="BD35" s="332"/>
      <c r="BE35" s="333"/>
    </row>
    <row r="36" spans="1:57" ht="18.75" customHeight="1" x14ac:dyDescent="0.15">
      <c r="A36" s="350"/>
      <c r="B36" s="350"/>
      <c r="C36" s="320" t="s">
        <v>68</v>
      </c>
      <c r="D36" s="321"/>
      <c r="E36" s="321"/>
      <c r="F36" s="321"/>
      <c r="G36" s="321"/>
      <c r="H36" s="321"/>
      <c r="I36" s="322"/>
      <c r="J36" s="323" t="s">
        <v>156</v>
      </c>
      <c r="K36" s="324"/>
      <c r="L36" s="324"/>
      <c r="M36" s="324"/>
      <c r="N36" s="324"/>
      <c r="O36" s="324"/>
      <c r="P36" s="324"/>
      <c r="Q36" s="325"/>
      <c r="R36" s="323" t="s">
        <v>372</v>
      </c>
      <c r="S36" s="324"/>
      <c r="T36" s="324"/>
      <c r="U36" s="324"/>
      <c r="V36" s="324"/>
      <c r="W36" s="324"/>
      <c r="X36" s="324"/>
      <c r="Y36" s="325"/>
      <c r="Z36" s="324" t="s">
        <v>373</v>
      </c>
      <c r="AA36" s="324"/>
      <c r="AB36" s="324"/>
      <c r="AC36" s="324"/>
      <c r="AD36" s="324"/>
      <c r="AE36" s="324"/>
      <c r="AF36" s="324"/>
      <c r="AG36" s="325"/>
      <c r="AH36" s="323" t="s">
        <v>157</v>
      </c>
      <c r="AI36" s="324"/>
      <c r="AJ36" s="324"/>
      <c r="AK36" s="324"/>
      <c r="AL36" s="324"/>
      <c r="AM36" s="324"/>
      <c r="AN36" s="324"/>
      <c r="AO36" s="325"/>
      <c r="AP36" s="323" t="s">
        <v>158</v>
      </c>
      <c r="AQ36" s="324"/>
      <c r="AR36" s="324"/>
      <c r="AS36" s="324"/>
      <c r="AT36" s="324"/>
      <c r="AU36" s="324"/>
      <c r="AV36" s="324"/>
      <c r="AW36" s="325"/>
      <c r="AX36" s="323" t="s">
        <v>374</v>
      </c>
      <c r="AY36" s="324"/>
      <c r="AZ36" s="324"/>
      <c r="BA36" s="324"/>
      <c r="BB36" s="324"/>
      <c r="BC36" s="324"/>
      <c r="BD36" s="324"/>
      <c r="BE36" s="325"/>
    </row>
    <row r="37" spans="1:57" ht="18.75" customHeight="1" x14ac:dyDescent="0.15">
      <c r="A37" s="350"/>
      <c r="B37" s="350"/>
      <c r="C37" s="36"/>
      <c r="D37" s="37"/>
      <c r="E37" s="24"/>
      <c r="F37" s="24"/>
      <c r="G37" s="24"/>
      <c r="H37" s="329" t="s">
        <v>375</v>
      </c>
      <c r="I37" s="330"/>
      <c r="J37" s="323" t="s">
        <v>159</v>
      </c>
      <c r="K37" s="324"/>
      <c r="L37" s="324"/>
      <c r="M37" s="324"/>
      <c r="N37" s="324"/>
      <c r="O37" s="324"/>
      <c r="P37" s="324"/>
      <c r="Q37" s="325"/>
      <c r="R37" s="323" t="s">
        <v>160</v>
      </c>
      <c r="S37" s="324"/>
      <c r="T37" s="324"/>
      <c r="U37" s="324"/>
      <c r="V37" s="324"/>
      <c r="W37" s="324"/>
      <c r="X37" s="324"/>
      <c r="Y37" s="325"/>
      <c r="Z37" s="323" t="s">
        <v>161</v>
      </c>
      <c r="AA37" s="324"/>
      <c r="AB37" s="324"/>
      <c r="AC37" s="324"/>
      <c r="AD37" s="324"/>
      <c r="AE37" s="324"/>
      <c r="AF37" s="324"/>
      <c r="AG37" s="325"/>
      <c r="AH37" s="323" t="s">
        <v>376</v>
      </c>
      <c r="AI37" s="324"/>
      <c r="AJ37" s="324"/>
      <c r="AK37" s="324"/>
      <c r="AL37" s="324"/>
      <c r="AM37" s="324"/>
      <c r="AN37" s="324"/>
      <c r="AO37" s="325"/>
      <c r="AP37" s="323" t="s">
        <v>158</v>
      </c>
      <c r="AQ37" s="324"/>
      <c r="AR37" s="324"/>
      <c r="AS37" s="324"/>
      <c r="AT37" s="324"/>
      <c r="AU37" s="324"/>
      <c r="AV37" s="324"/>
      <c r="AW37" s="325"/>
      <c r="AX37" s="323" t="s">
        <v>161</v>
      </c>
      <c r="AY37" s="324"/>
      <c r="AZ37" s="324"/>
      <c r="BA37" s="324"/>
      <c r="BB37" s="324"/>
      <c r="BC37" s="324"/>
      <c r="BD37" s="324"/>
      <c r="BE37" s="325"/>
    </row>
    <row r="38" spans="1:57" ht="18.75" customHeight="1" x14ac:dyDescent="0.15">
      <c r="A38" s="350"/>
      <c r="B38" s="350"/>
      <c r="C38" s="12"/>
      <c r="D38" s="13"/>
      <c r="E38" s="13"/>
      <c r="F38" s="13"/>
      <c r="G38" s="13"/>
      <c r="H38" s="13"/>
      <c r="I38" s="14"/>
      <c r="J38" s="331" t="s">
        <v>162</v>
      </c>
      <c r="K38" s="332"/>
      <c r="L38" s="332"/>
      <c r="M38" s="332"/>
      <c r="N38" s="332"/>
      <c r="O38" s="332"/>
      <c r="P38" s="332"/>
      <c r="Q38" s="333"/>
      <c r="R38" s="331" t="s">
        <v>163</v>
      </c>
      <c r="S38" s="332"/>
      <c r="T38" s="332"/>
      <c r="U38" s="332"/>
      <c r="V38" s="332"/>
      <c r="W38" s="332"/>
      <c r="X38" s="332"/>
      <c r="Y38" s="332"/>
      <c r="Z38" s="332"/>
      <c r="AA38" s="332"/>
      <c r="AB38" s="332"/>
      <c r="AC38" s="332"/>
      <c r="AD38" s="332"/>
      <c r="AE38" s="332"/>
      <c r="AF38" s="332"/>
      <c r="AG38" s="333"/>
      <c r="AH38" s="331" t="s">
        <v>162</v>
      </c>
      <c r="AI38" s="332"/>
      <c r="AJ38" s="332"/>
      <c r="AK38" s="332"/>
      <c r="AL38" s="332"/>
      <c r="AM38" s="332"/>
      <c r="AN38" s="332"/>
      <c r="AO38" s="333"/>
      <c r="AP38" s="331" t="s">
        <v>163</v>
      </c>
      <c r="AQ38" s="332"/>
      <c r="AR38" s="332"/>
      <c r="AS38" s="332"/>
      <c r="AT38" s="332"/>
      <c r="AU38" s="332"/>
      <c r="AV38" s="332"/>
      <c r="AW38" s="332"/>
      <c r="AX38" s="332"/>
      <c r="AY38" s="332"/>
      <c r="AZ38" s="332"/>
      <c r="BA38" s="332"/>
      <c r="BB38" s="332"/>
      <c r="BC38" s="332"/>
      <c r="BD38" s="332"/>
      <c r="BE38" s="333"/>
    </row>
    <row r="39" spans="1:57" ht="18.75" customHeight="1" x14ac:dyDescent="0.15">
      <c r="A39" s="350"/>
      <c r="B39" s="350"/>
      <c r="C39" s="320" t="s">
        <v>69</v>
      </c>
      <c r="D39" s="321"/>
      <c r="E39" s="321"/>
      <c r="F39" s="321"/>
      <c r="G39" s="321"/>
      <c r="H39" s="321"/>
      <c r="I39" s="322"/>
      <c r="J39" s="323" t="s">
        <v>164</v>
      </c>
      <c r="K39" s="324"/>
      <c r="L39" s="324"/>
      <c r="M39" s="324"/>
      <c r="N39" s="324"/>
      <c r="O39" s="324"/>
      <c r="P39" s="324"/>
      <c r="Q39" s="325"/>
      <c r="R39" s="323" t="s">
        <v>165</v>
      </c>
      <c r="S39" s="324"/>
      <c r="T39" s="324"/>
      <c r="U39" s="324"/>
      <c r="V39" s="324"/>
      <c r="W39" s="324"/>
      <c r="X39" s="324"/>
      <c r="Y39" s="324"/>
      <c r="Z39" s="324"/>
      <c r="AA39" s="324"/>
      <c r="AB39" s="324"/>
      <c r="AC39" s="324"/>
      <c r="AD39" s="324"/>
      <c r="AE39" s="324"/>
      <c r="AF39" s="324"/>
      <c r="AG39" s="325"/>
      <c r="AH39" s="323" t="s">
        <v>166</v>
      </c>
      <c r="AI39" s="324"/>
      <c r="AJ39" s="324"/>
      <c r="AK39" s="324"/>
      <c r="AL39" s="324"/>
      <c r="AM39" s="324"/>
      <c r="AN39" s="324"/>
      <c r="AO39" s="325"/>
      <c r="AP39" s="323" t="s">
        <v>167</v>
      </c>
      <c r="AQ39" s="324"/>
      <c r="AR39" s="324"/>
      <c r="AS39" s="324"/>
      <c r="AT39" s="324"/>
      <c r="AU39" s="324"/>
      <c r="AV39" s="324"/>
      <c r="AW39" s="324"/>
      <c r="AX39" s="324"/>
      <c r="AY39" s="324"/>
      <c r="AZ39" s="324"/>
      <c r="BA39" s="324"/>
      <c r="BB39" s="324"/>
      <c r="BC39" s="324"/>
      <c r="BD39" s="324"/>
      <c r="BE39" s="325"/>
    </row>
    <row r="40" spans="1:57" ht="18.75" customHeight="1" x14ac:dyDescent="0.15">
      <c r="A40" s="350"/>
      <c r="B40" s="350"/>
      <c r="C40" s="23"/>
      <c r="D40" s="24"/>
      <c r="E40" s="24"/>
      <c r="F40" s="24"/>
      <c r="G40" s="24"/>
      <c r="H40" s="329" t="s">
        <v>168</v>
      </c>
      <c r="I40" s="330"/>
      <c r="J40" s="323" t="s">
        <v>169</v>
      </c>
      <c r="K40" s="324"/>
      <c r="L40" s="324"/>
      <c r="M40" s="324"/>
      <c r="N40" s="324"/>
      <c r="O40" s="324"/>
      <c r="P40" s="324"/>
      <c r="Q40" s="325"/>
      <c r="R40" s="323" t="s">
        <v>170</v>
      </c>
      <c r="S40" s="324"/>
      <c r="T40" s="324"/>
      <c r="U40" s="324"/>
      <c r="V40" s="324"/>
      <c r="W40" s="324"/>
      <c r="X40" s="324"/>
      <c r="Y40" s="324"/>
      <c r="Z40" s="324"/>
      <c r="AA40" s="324"/>
      <c r="AB40" s="324"/>
      <c r="AC40" s="324"/>
      <c r="AD40" s="324"/>
      <c r="AE40" s="324"/>
      <c r="AF40" s="324"/>
      <c r="AG40" s="325"/>
      <c r="AH40" s="323" t="s">
        <v>171</v>
      </c>
      <c r="AI40" s="324"/>
      <c r="AJ40" s="324"/>
      <c r="AK40" s="324"/>
      <c r="AL40" s="324"/>
      <c r="AM40" s="324"/>
      <c r="AN40" s="324"/>
      <c r="AO40" s="325"/>
      <c r="AP40" s="323" t="s">
        <v>172</v>
      </c>
      <c r="AQ40" s="324"/>
      <c r="AR40" s="324"/>
      <c r="AS40" s="324"/>
      <c r="AT40" s="324"/>
      <c r="AU40" s="324"/>
      <c r="AV40" s="324"/>
      <c r="AW40" s="324"/>
      <c r="AX40" s="324"/>
      <c r="AY40" s="324"/>
      <c r="AZ40" s="324"/>
      <c r="BA40" s="324"/>
      <c r="BB40" s="324"/>
      <c r="BC40" s="324"/>
      <c r="BD40" s="324"/>
      <c r="BE40" s="325"/>
    </row>
    <row r="41" spans="1:57" ht="18.75" customHeight="1" x14ac:dyDescent="0.15">
      <c r="A41" s="350"/>
      <c r="B41" s="350"/>
      <c r="C41" s="12"/>
      <c r="D41" s="13"/>
      <c r="E41" s="13"/>
      <c r="F41" s="13"/>
      <c r="G41" s="13"/>
      <c r="H41" s="13"/>
      <c r="I41" s="14"/>
      <c r="J41" s="331" t="s">
        <v>173</v>
      </c>
      <c r="K41" s="332"/>
      <c r="L41" s="332"/>
      <c r="M41" s="332"/>
      <c r="N41" s="332"/>
      <c r="O41" s="332"/>
      <c r="P41" s="332"/>
      <c r="Q41" s="333"/>
      <c r="R41" s="331" t="s">
        <v>174</v>
      </c>
      <c r="S41" s="332"/>
      <c r="T41" s="332"/>
      <c r="U41" s="332"/>
      <c r="V41" s="332"/>
      <c r="W41" s="332"/>
      <c r="X41" s="333"/>
      <c r="Y41" s="331" t="s">
        <v>175</v>
      </c>
      <c r="Z41" s="332"/>
      <c r="AA41" s="332"/>
      <c r="AB41" s="332"/>
      <c r="AC41" s="332"/>
      <c r="AD41" s="332"/>
      <c r="AE41" s="332"/>
      <c r="AF41" s="332"/>
      <c r="AG41" s="332"/>
      <c r="AH41" s="332"/>
      <c r="AI41" s="332"/>
      <c r="AJ41" s="332"/>
      <c r="AK41" s="332"/>
      <c r="AL41" s="332"/>
      <c r="AM41" s="332"/>
      <c r="AN41" s="332"/>
      <c r="AO41" s="332"/>
      <c r="AP41" s="332"/>
      <c r="AQ41" s="332"/>
      <c r="AR41" s="332"/>
      <c r="AS41" s="332"/>
      <c r="AT41" s="332"/>
      <c r="AU41" s="332"/>
      <c r="AV41" s="332"/>
      <c r="AW41" s="332"/>
      <c r="AX41" s="332"/>
      <c r="AY41" s="332"/>
      <c r="AZ41" s="332"/>
      <c r="BA41" s="332"/>
      <c r="BB41" s="332"/>
      <c r="BC41" s="332"/>
      <c r="BD41" s="332"/>
      <c r="BE41" s="333"/>
    </row>
    <row r="42" spans="1:57" ht="18.75" customHeight="1" x14ac:dyDescent="0.15">
      <c r="A42" s="350"/>
      <c r="B42" s="350"/>
      <c r="C42" s="320" t="s">
        <v>70</v>
      </c>
      <c r="D42" s="321"/>
      <c r="E42" s="321"/>
      <c r="F42" s="321"/>
      <c r="G42" s="321"/>
      <c r="H42" s="321"/>
      <c r="I42" s="322"/>
      <c r="J42" s="323" t="s">
        <v>176</v>
      </c>
      <c r="K42" s="324"/>
      <c r="L42" s="324"/>
      <c r="M42" s="324"/>
      <c r="N42" s="324"/>
      <c r="O42" s="324"/>
      <c r="P42" s="324"/>
      <c r="Q42" s="325"/>
      <c r="R42" s="323">
        <v>16</v>
      </c>
      <c r="S42" s="324"/>
      <c r="T42" s="324"/>
      <c r="U42" s="324"/>
      <c r="V42" s="324"/>
      <c r="W42" s="324"/>
      <c r="X42" s="325"/>
      <c r="Y42" s="326" t="s">
        <v>177</v>
      </c>
      <c r="Z42" s="327"/>
      <c r="AA42" s="327"/>
      <c r="AB42" s="327"/>
      <c r="AC42" s="327"/>
      <c r="AD42" s="327"/>
      <c r="AE42" s="327"/>
      <c r="AF42" s="327"/>
      <c r="AG42" s="327"/>
      <c r="AH42" s="327"/>
      <c r="AI42" s="327"/>
      <c r="AJ42" s="327"/>
      <c r="AK42" s="327"/>
      <c r="AL42" s="327"/>
      <c r="AM42" s="327"/>
      <c r="AN42" s="327"/>
      <c r="AO42" s="327"/>
      <c r="AP42" s="327"/>
      <c r="AQ42" s="327"/>
      <c r="AR42" s="327"/>
      <c r="AS42" s="327"/>
      <c r="AT42" s="327"/>
      <c r="AU42" s="327"/>
      <c r="AV42" s="327"/>
      <c r="AW42" s="327"/>
      <c r="AX42" s="327"/>
      <c r="AY42" s="327"/>
      <c r="AZ42" s="327"/>
      <c r="BA42" s="327"/>
      <c r="BB42" s="327"/>
      <c r="BC42" s="327"/>
      <c r="BD42" s="327"/>
      <c r="BE42" s="328"/>
    </row>
    <row r="43" spans="1:57" ht="18.75" customHeight="1" x14ac:dyDescent="0.15">
      <c r="A43" s="351"/>
      <c r="B43" s="351"/>
      <c r="C43" s="23"/>
      <c r="D43" s="24"/>
      <c r="E43" s="24"/>
      <c r="F43" s="24"/>
      <c r="G43" s="24"/>
      <c r="H43" s="329" t="s">
        <v>178</v>
      </c>
      <c r="I43" s="330"/>
      <c r="J43" s="323" t="s">
        <v>179</v>
      </c>
      <c r="K43" s="324"/>
      <c r="L43" s="324"/>
      <c r="M43" s="324"/>
      <c r="N43" s="324"/>
      <c r="O43" s="324"/>
      <c r="P43" s="324"/>
      <c r="Q43" s="325"/>
      <c r="R43" s="323">
        <v>3</v>
      </c>
      <c r="S43" s="324"/>
      <c r="T43" s="324"/>
      <c r="U43" s="324"/>
      <c r="V43" s="324"/>
      <c r="W43" s="324"/>
      <c r="X43" s="325"/>
      <c r="Y43" s="326" t="s">
        <v>180</v>
      </c>
      <c r="Z43" s="327"/>
      <c r="AA43" s="327"/>
      <c r="AB43" s="327"/>
      <c r="AC43" s="327"/>
      <c r="AD43" s="327"/>
      <c r="AE43" s="327"/>
      <c r="AF43" s="327"/>
      <c r="AG43" s="327"/>
      <c r="AH43" s="327"/>
      <c r="AI43" s="327"/>
      <c r="AJ43" s="327"/>
      <c r="AK43" s="327"/>
      <c r="AL43" s="327"/>
      <c r="AM43" s="327"/>
      <c r="AN43" s="327"/>
      <c r="AO43" s="327"/>
      <c r="AP43" s="327"/>
      <c r="AQ43" s="327"/>
      <c r="AR43" s="327"/>
      <c r="AS43" s="327"/>
      <c r="AT43" s="327"/>
      <c r="AU43" s="327"/>
      <c r="AV43" s="327"/>
      <c r="AW43" s="327"/>
      <c r="AX43" s="327"/>
      <c r="AY43" s="327"/>
      <c r="AZ43" s="327"/>
      <c r="BA43" s="327"/>
      <c r="BB43" s="327"/>
      <c r="BC43" s="327"/>
      <c r="BD43" s="327"/>
      <c r="BE43" s="328"/>
    </row>
    <row r="44" spans="1:57" ht="9" customHeight="1" x14ac:dyDescent="0.15"/>
    <row r="45" spans="1:57" ht="18.75" customHeight="1" x14ac:dyDescent="0.15">
      <c r="B45" s="33" t="s">
        <v>181</v>
      </c>
      <c r="C45" s="34"/>
      <c r="D45" s="34"/>
      <c r="E45" s="34"/>
      <c r="F45" s="34"/>
      <c r="G45" s="34"/>
      <c r="H45" s="34"/>
      <c r="I45" s="34"/>
      <c r="J45" s="34"/>
      <c r="K45" s="34"/>
      <c r="L45" s="34"/>
      <c r="M45" s="34"/>
      <c r="N45" s="34"/>
      <c r="O45" s="34"/>
      <c r="P45" s="34"/>
      <c r="Q45" s="34"/>
      <c r="R45" s="34"/>
      <c r="S45" s="34"/>
      <c r="T45" s="34"/>
      <c r="U45" s="34"/>
      <c r="V45" s="34"/>
      <c r="W45" s="34"/>
      <c r="X45" s="34"/>
      <c r="Y45" s="34"/>
      <c r="Z45" s="35"/>
    </row>
  </sheetData>
  <mergeCells count="291">
    <mergeCell ref="AH3:BE3"/>
    <mergeCell ref="B4:F4"/>
    <mergeCell ref="G4:Y4"/>
    <mergeCell ref="Z4:AA4"/>
    <mergeCell ref="AB4:AG4"/>
    <mergeCell ref="AH4:BE4"/>
    <mergeCell ref="B3:H3"/>
    <mergeCell ref="I3:L3"/>
    <mergeCell ref="K9:M9"/>
    <mergeCell ref="N9:P9"/>
    <mergeCell ref="Q9:U9"/>
    <mergeCell ref="V9:Y9"/>
    <mergeCell ref="Z3:AA3"/>
    <mergeCell ref="AB3:AG3"/>
    <mergeCell ref="Z9:AC9"/>
    <mergeCell ref="AD5:AG7"/>
    <mergeCell ref="AH5:AK7"/>
    <mergeCell ref="AL5:AO7"/>
    <mergeCell ref="M3:T3"/>
    <mergeCell ref="BB9:BE9"/>
    <mergeCell ref="A5:A43"/>
    <mergeCell ref="B5:B14"/>
    <mergeCell ref="C5:J7"/>
    <mergeCell ref="K5:AC5"/>
    <mergeCell ref="C9:J9"/>
    <mergeCell ref="AP5:BA6"/>
    <mergeCell ref="BB5:BE7"/>
    <mergeCell ref="K6:Y6"/>
    <mergeCell ref="Z6:AC7"/>
    <mergeCell ref="K7:M7"/>
    <mergeCell ref="N7:P7"/>
    <mergeCell ref="Q7:U7"/>
    <mergeCell ref="V7:Y7"/>
    <mergeCell ref="AP7:AS7"/>
    <mergeCell ref="AT7:AW7"/>
    <mergeCell ref="AX7:BA7"/>
    <mergeCell ref="AD9:AG9"/>
    <mergeCell ref="AH9:AK9"/>
    <mergeCell ref="AL9:AO9"/>
    <mergeCell ref="AP9:AS9"/>
    <mergeCell ref="AT9:AW9"/>
    <mergeCell ref="AX9:BA9"/>
    <mergeCell ref="AX10:BA10"/>
    <mergeCell ref="BB10:BE10"/>
    <mergeCell ref="V11:Y11"/>
    <mergeCell ref="Z11:AC11"/>
    <mergeCell ref="AD11:AG11"/>
    <mergeCell ref="AH11:AK11"/>
    <mergeCell ref="I10:J10"/>
    <mergeCell ref="K10:M10"/>
    <mergeCell ref="N10:P10"/>
    <mergeCell ref="Q10:U10"/>
    <mergeCell ref="V10:Y10"/>
    <mergeCell ref="Z10:AC10"/>
    <mergeCell ref="AD10:AG10"/>
    <mergeCell ref="C11:J11"/>
    <mergeCell ref="K11:M11"/>
    <mergeCell ref="N11:P11"/>
    <mergeCell ref="Q11:U11"/>
    <mergeCell ref="AP12:AS12"/>
    <mergeCell ref="AT12:AW12"/>
    <mergeCell ref="AP10:AS10"/>
    <mergeCell ref="AT10:AW10"/>
    <mergeCell ref="AH10:AK10"/>
    <mergeCell ref="AL10:AO10"/>
    <mergeCell ref="AT11:AW11"/>
    <mergeCell ref="AX11:BA11"/>
    <mergeCell ref="AX12:BA12"/>
    <mergeCell ref="BB11:BE11"/>
    <mergeCell ref="C12:H12"/>
    <mergeCell ref="I12:J12"/>
    <mergeCell ref="K12:M12"/>
    <mergeCell ref="N12:P12"/>
    <mergeCell ref="Q12:U12"/>
    <mergeCell ref="BB12:BE12"/>
    <mergeCell ref="K13:M13"/>
    <mergeCell ref="N13:P13"/>
    <mergeCell ref="Q13:U13"/>
    <mergeCell ref="V13:Y13"/>
    <mergeCell ref="Z13:AC13"/>
    <mergeCell ref="AD13:AG13"/>
    <mergeCell ref="AH13:AK13"/>
    <mergeCell ref="AL13:AO13"/>
    <mergeCell ref="AP13:AS13"/>
    <mergeCell ref="BB13:BE13"/>
    <mergeCell ref="V12:Y12"/>
    <mergeCell ref="Z12:AC12"/>
    <mergeCell ref="AD12:AG12"/>
    <mergeCell ref="AH12:AK12"/>
    <mergeCell ref="AL11:AO11"/>
    <mergeCell ref="AP11:AS11"/>
    <mergeCell ref="AL12:AO12"/>
    <mergeCell ref="C14:H14"/>
    <mergeCell ref="I14:J14"/>
    <mergeCell ref="K14:M14"/>
    <mergeCell ref="N14:P14"/>
    <mergeCell ref="Q14:U14"/>
    <mergeCell ref="V14:Y14"/>
    <mergeCell ref="Z14:AC14"/>
    <mergeCell ref="AD14:AG14"/>
    <mergeCell ref="AH14:AK14"/>
    <mergeCell ref="AL14:AO14"/>
    <mergeCell ref="AP14:AS14"/>
    <mergeCell ref="AT13:AW13"/>
    <mergeCell ref="AX13:BA13"/>
    <mergeCell ref="AT14:AW14"/>
    <mergeCell ref="AX14:BA14"/>
    <mergeCell ref="BB14:BE14"/>
    <mergeCell ref="B15:B26"/>
    <mergeCell ref="C15:F16"/>
    <mergeCell ref="G15:P15"/>
    <mergeCell ref="Q15:W15"/>
    <mergeCell ref="X15:AE15"/>
    <mergeCell ref="AF15:AM15"/>
    <mergeCell ref="AN15:AU15"/>
    <mergeCell ref="AV15:BE15"/>
    <mergeCell ref="K16:L16"/>
    <mergeCell ref="AA16:AB16"/>
    <mergeCell ref="AL16:AM16"/>
    <mergeCell ref="AQ16:AR16"/>
    <mergeCell ref="BC16:BD16"/>
    <mergeCell ref="AV17:BE17"/>
    <mergeCell ref="C18:F18"/>
    <mergeCell ref="G18:P18"/>
    <mergeCell ref="Q18:W18"/>
    <mergeCell ref="Z18:AE18"/>
    <mergeCell ref="AF18:AM18"/>
    <mergeCell ref="AP18:AU18"/>
    <mergeCell ref="AV18:BE18"/>
    <mergeCell ref="C17:F17"/>
    <mergeCell ref="G17:P17"/>
    <mergeCell ref="C19:F19"/>
    <mergeCell ref="G19:P19"/>
    <mergeCell ref="Q19:W19"/>
    <mergeCell ref="Z19:AE19"/>
    <mergeCell ref="AF17:AM17"/>
    <mergeCell ref="AP17:AU17"/>
    <mergeCell ref="Q17:W17"/>
    <mergeCell ref="Z17:AE17"/>
    <mergeCell ref="AF19:AM19"/>
    <mergeCell ref="AP19:AU19"/>
    <mergeCell ref="AV19:BE19"/>
    <mergeCell ref="C20:F20"/>
    <mergeCell ref="G20:P20"/>
    <mergeCell ref="Q20:W20"/>
    <mergeCell ref="Z20:AE20"/>
    <mergeCell ref="AF20:AM20"/>
    <mergeCell ref="AP20:AU20"/>
    <mergeCell ref="AV20:BE20"/>
    <mergeCell ref="AP21:AU21"/>
    <mergeCell ref="AV21:BE21"/>
    <mergeCell ref="C22:F22"/>
    <mergeCell ref="G22:P22"/>
    <mergeCell ref="Q22:W22"/>
    <mergeCell ref="Z22:AE22"/>
    <mergeCell ref="AF22:AM22"/>
    <mergeCell ref="AP22:AU22"/>
    <mergeCell ref="AV22:BE22"/>
    <mergeCell ref="C21:F21"/>
    <mergeCell ref="Q23:W23"/>
    <mergeCell ref="Z23:AE23"/>
    <mergeCell ref="AF21:AM21"/>
    <mergeCell ref="G21:P21"/>
    <mergeCell ref="Q21:W21"/>
    <mergeCell ref="Z21:AE21"/>
    <mergeCell ref="AF23:AM23"/>
    <mergeCell ref="AP23:AU23"/>
    <mergeCell ref="AV23:BE23"/>
    <mergeCell ref="C24:P24"/>
    <mergeCell ref="Q24:W24"/>
    <mergeCell ref="Z24:AE24"/>
    <mergeCell ref="AF24:AM24"/>
    <mergeCell ref="AP24:AU24"/>
    <mergeCell ref="AV24:BE24"/>
    <mergeCell ref="C23:F23"/>
    <mergeCell ref="G23:P23"/>
    <mergeCell ref="C26:P26"/>
    <mergeCell ref="Q26:W26"/>
    <mergeCell ref="Z26:AE26"/>
    <mergeCell ref="AF26:AM26"/>
    <mergeCell ref="C25:P25"/>
    <mergeCell ref="Q25:W25"/>
    <mergeCell ref="Z25:AE25"/>
    <mergeCell ref="AF25:AM25"/>
    <mergeCell ref="AP25:AU25"/>
    <mergeCell ref="AV25:BE25"/>
    <mergeCell ref="AP26:AU26"/>
    <mergeCell ref="AV26:BE26"/>
    <mergeCell ref="AN26:AO26"/>
    <mergeCell ref="B27:B43"/>
    <mergeCell ref="C27:I27"/>
    <mergeCell ref="J27:BE27"/>
    <mergeCell ref="C28:I29"/>
    <mergeCell ref="J28:Q28"/>
    <mergeCell ref="R28:Z28"/>
    <mergeCell ref="AA28:AG28"/>
    <mergeCell ref="AH28:AO28"/>
    <mergeCell ref="AP28:AX28"/>
    <mergeCell ref="H30:I30"/>
    <mergeCell ref="J30:Q30"/>
    <mergeCell ref="R30:Z30"/>
    <mergeCell ref="AA30:AG30"/>
    <mergeCell ref="AH30:AO30"/>
    <mergeCell ref="AP30:AX30"/>
    <mergeCell ref="R33:Y33"/>
    <mergeCell ref="J32:M32"/>
    <mergeCell ref="AH32:AK32"/>
    <mergeCell ref="AL32:AO32"/>
    <mergeCell ref="AP32:AW32"/>
    <mergeCell ref="AX32:BE32"/>
    <mergeCell ref="Z32:AG32"/>
    <mergeCell ref="AY28:BE28"/>
    <mergeCell ref="AH29:AO29"/>
    <mergeCell ref="AP29:AX29"/>
    <mergeCell ref="AY29:BE29"/>
    <mergeCell ref="AY30:BE30"/>
    <mergeCell ref="J29:Q29"/>
    <mergeCell ref="R29:Z29"/>
    <mergeCell ref="AA29:AG29"/>
    <mergeCell ref="Z31:AG31"/>
    <mergeCell ref="AH31:AK31"/>
    <mergeCell ref="AL31:AO31"/>
    <mergeCell ref="AP31:AW31"/>
    <mergeCell ref="AX31:BE31"/>
    <mergeCell ref="C31:I33"/>
    <mergeCell ref="J31:M31"/>
    <mergeCell ref="N31:Q31"/>
    <mergeCell ref="R31:Y31"/>
    <mergeCell ref="J33:M33"/>
    <mergeCell ref="N33:Q33"/>
    <mergeCell ref="H34:I34"/>
    <mergeCell ref="J34:M34"/>
    <mergeCell ref="N34:Q34"/>
    <mergeCell ref="R34:Y34"/>
    <mergeCell ref="N32:Q32"/>
    <mergeCell ref="R32:Y32"/>
    <mergeCell ref="AX33:BE33"/>
    <mergeCell ref="Z34:AG34"/>
    <mergeCell ref="AH34:AK34"/>
    <mergeCell ref="AL34:AO34"/>
    <mergeCell ref="AP34:AW34"/>
    <mergeCell ref="AX34:BE34"/>
    <mergeCell ref="Z33:AG33"/>
    <mergeCell ref="AH33:AK33"/>
    <mergeCell ref="AL33:AO33"/>
    <mergeCell ref="AP33:AW33"/>
    <mergeCell ref="AH36:AO36"/>
    <mergeCell ref="AP36:AW36"/>
    <mergeCell ref="AX36:BE36"/>
    <mergeCell ref="J35:Q35"/>
    <mergeCell ref="R35:Y35"/>
    <mergeCell ref="Z35:AG35"/>
    <mergeCell ref="AH35:AO35"/>
    <mergeCell ref="H37:I37"/>
    <mergeCell ref="J37:Q37"/>
    <mergeCell ref="R37:Y37"/>
    <mergeCell ref="Z37:AG37"/>
    <mergeCell ref="AP35:AW35"/>
    <mergeCell ref="AX35:BE35"/>
    <mergeCell ref="C36:I36"/>
    <mergeCell ref="J36:Q36"/>
    <mergeCell ref="R36:Y36"/>
    <mergeCell ref="Z36:AG36"/>
    <mergeCell ref="AH37:AO37"/>
    <mergeCell ref="AP37:AW37"/>
    <mergeCell ref="AX37:BE37"/>
    <mergeCell ref="J38:Q38"/>
    <mergeCell ref="R38:AG38"/>
    <mergeCell ref="AH38:AO38"/>
    <mergeCell ref="AP38:BE38"/>
    <mergeCell ref="Y42:BE42"/>
    <mergeCell ref="AP39:BE39"/>
    <mergeCell ref="H40:I40"/>
    <mergeCell ref="J40:Q40"/>
    <mergeCell ref="R40:AG40"/>
    <mergeCell ref="AH40:AO40"/>
    <mergeCell ref="AP40:BE40"/>
    <mergeCell ref="C39:I39"/>
    <mergeCell ref="J39:Q39"/>
    <mergeCell ref="R39:AG39"/>
    <mergeCell ref="AH39:AO39"/>
    <mergeCell ref="H43:I43"/>
    <mergeCell ref="J43:Q43"/>
    <mergeCell ref="R43:X43"/>
    <mergeCell ref="Y43:BE43"/>
    <mergeCell ref="J41:Q41"/>
    <mergeCell ref="R41:X41"/>
    <mergeCell ref="Y41:BE41"/>
    <mergeCell ref="C42:I42"/>
    <mergeCell ref="J42:Q42"/>
    <mergeCell ref="R42:X42"/>
  </mergeCells>
  <phoneticPr fontId="3"/>
  <pageMargins left="0.78740157480314965" right="0.39370078740157483" top="0.78740157480314965" bottom="0.39370078740157483" header="0.51181102362204722" footer="0.51181102362204722"/>
  <pageSetup paperSize="9" scale="9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Z31"/>
  <sheetViews>
    <sheetView view="pageBreakPreview" topLeftCell="A2" zoomScale="85" zoomScaleNormal="100" zoomScaleSheetLayoutView="85" workbookViewId="0">
      <selection activeCell="C29" sqref="C29:Z29"/>
    </sheetView>
  </sheetViews>
  <sheetFormatPr defaultRowHeight="12" x14ac:dyDescent="0.15"/>
  <cols>
    <col min="1" max="2" width="3.625" style="42" customWidth="1"/>
    <col min="3" max="3" width="7.625" style="42" customWidth="1"/>
    <col min="4" max="4" width="3.625" style="42" customWidth="1"/>
    <col min="5" max="5" width="7.875" style="42" customWidth="1"/>
    <col min="6" max="6" width="1.375" style="42" customWidth="1"/>
    <col min="7" max="7" width="4.875" style="42" customWidth="1"/>
    <col min="8" max="8" width="2.125" style="42" customWidth="1"/>
    <col min="9" max="9" width="1.625" style="42" customWidth="1"/>
    <col min="10" max="10" width="2.125" style="42" customWidth="1"/>
    <col min="11" max="11" width="1.625" style="42" customWidth="1"/>
    <col min="12" max="12" width="4.125" style="42" customWidth="1"/>
    <col min="13" max="13" width="1.625" style="42" customWidth="1"/>
    <col min="14" max="15" width="2.125" style="42" customWidth="1"/>
    <col min="16" max="16" width="1.625" style="42" customWidth="1"/>
    <col min="17" max="17" width="3.125" style="42" customWidth="1"/>
    <col min="18" max="18" width="4.125" style="42" customWidth="1"/>
    <col min="19" max="19" width="2.125" style="42" customWidth="1"/>
    <col min="20" max="20" width="1.875" style="42" customWidth="1"/>
    <col min="21" max="21" width="10.875" style="42" customWidth="1"/>
    <col min="22" max="22" width="2.125" style="42" customWidth="1"/>
    <col min="23" max="23" width="1.625" style="42" customWidth="1"/>
    <col min="24" max="24" width="1.875" style="42" customWidth="1"/>
    <col min="25" max="25" width="5.875" style="42" customWidth="1"/>
    <col min="26" max="26" width="11.125" style="42" customWidth="1"/>
    <col min="27" max="16384" width="9" style="42"/>
  </cols>
  <sheetData>
    <row r="1" spans="1:26" s="38" customFormat="1" ht="12" customHeight="1" x14ac:dyDescent="0.15">
      <c r="L1" s="106"/>
    </row>
    <row r="2" spans="1:26" s="38" customFormat="1" ht="12" customHeight="1" x14ac:dyDescent="0.15"/>
    <row r="3" spans="1:26" ht="28.5" customHeight="1" x14ac:dyDescent="0.15">
      <c r="A3" s="539" t="s">
        <v>184</v>
      </c>
      <c r="B3" s="464" t="s">
        <v>185</v>
      </c>
      <c r="C3" s="540" t="s">
        <v>186</v>
      </c>
      <c r="D3" s="541"/>
      <c r="E3" s="542"/>
      <c r="F3" s="516" t="s">
        <v>187</v>
      </c>
      <c r="G3" s="517"/>
      <c r="H3" s="543" t="s">
        <v>54</v>
      </c>
      <c r="I3" s="544"/>
      <c r="J3" s="488"/>
      <c r="K3" s="513" t="s">
        <v>188</v>
      </c>
      <c r="L3" s="513"/>
      <c r="M3" s="513"/>
      <c r="N3" s="513"/>
      <c r="O3" s="513"/>
      <c r="P3" s="490"/>
      <c r="Q3" s="467" t="s">
        <v>189</v>
      </c>
      <c r="R3" s="468"/>
      <c r="S3" s="468"/>
      <c r="T3" s="468"/>
      <c r="U3" s="469"/>
      <c r="V3" s="543" t="s">
        <v>190</v>
      </c>
      <c r="W3" s="544"/>
      <c r="X3" s="534" t="s">
        <v>191</v>
      </c>
      <c r="Y3" s="490"/>
      <c r="Z3" s="526"/>
    </row>
    <row r="4" spans="1:26" ht="28.5" customHeight="1" x14ac:dyDescent="0.15">
      <c r="A4" s="465"/>
      <c r="B4" s="465"/>
      <c r="C4" s="540"/>
      <c r="D4" s="521"/>
      <c r="E4" s="522"/>
      <c r="F4" s="528" t="str">
        <f>IF(D3="","",ROUND(D4/D10*100,2))</f>
        <v/>
      </c>
      <c r="G4" s="529"/>
      <c r="H4" s="545"/>
      <c r="I4" s="546"/>
      <c r="J4" s="491"/>
      <c r="K4" s="532"/>
      <c r="L4" s="532"/>
      <c r="M4" s="532"/>
      <c r="N4" s="532"/>
      <c r="O4" s="532"/>
      <c r="P4" s="493"/>
      <c r="Q4" s="467" t="s">
        <v>192</v>
      </c>
      <c r="R4" s="468"/>
      <c r="S4" s="468"/>
      <c r="T4" s="469"/>
      <c r="U4" s="45" t="s">
        <v>193</v>
      </c>
      <c r="V4" s="545"/>
      <c r="W4" s="546"/>
      <c r="X4" s="491"/>
      <c r="Y4" s="493"/>
      <c r="Z4" s="527"/>
    </row>
    <row r="5" spans="1:26" ht="14.25" customHeight="1" x14ac:dyDescent="0.15">
      <c r="A5" s="465"/>
      <c r="B5" s="465"/>
      <c r="C5" s="514" t="s">
        <v>45</v>
      </c>
      <c r="D5" s="531"/>
      <c r="E5" s="531"/>
      <c r="F5" s="516" t="s">
        <v>187</v>
      </c>
      <c r="G5" s="517"/>
      <c r="H5" s="545"/>
      <c r="I5" s="546"/>
      <c r="J5" s="154"/>
      <c r="K5" s="513" t="s">
        <v>62</v>
      </c>
      <c r="L5" s="513"/>
      <c r="M5" s="513"/>
      <c r="N5" s="513"/>
      <c r="O5" s="513"/>
      <c r="P5" s="156"/>
      <c r="Q5" s="549"/>
      <c r="R5" s="549"/>
      <c r="S5" s="549"/>
      <c r="T5" s="549"/>
      <c r="U5" s="174"/>
      <c r="V5" s="545"/>
      <c r="W5" s="546"/>
      <c r="X5" s="534" t="s">
        <v>194</v>
      </c>
      <c r="Y5" s="535"/>
      <c r="Z5" s="526"/>
    </row>
    <row r="6" spans="1:26" ht="14.25" customHeight="1" x14ac:dyDescent="0.15">
      <c r="A6" s="465"/>
      <c r="B6" s="465"/>
      <c r="C6" s="515"/>
      <c r="D6" s="521"/>
      <c r="E6" s="522"/>
      <c r="F6" s="528" t="str">
        <f>IF(D5="","",ROUND(D6/D12*100,2))</f>
        <v/>
      </c>
      <c r="G6" s="529"/>
      <c r="H6" s="545"/>
      <c r="I6" s="546"/>
      <c r="J6" s="157"/>
      <c r="K6" s="532"/>
      <c r="L6" s="532"/>
      <c r="M6" s="532"/>
      <c r="N6" s="532"/>
      <c r="O6" s="532"/>
      <c r="P6" s="159"/>
      <c r="Q6" s="521"/>
      <c r="R6" s="530"/>
      <c r="S6" s="530"/>
      <c r="T6" s="522"/>
      <c r="U6" s="172"/>
      <c r="V6" s="545"/>
      <c r="W6" s="546"/>
      <c r="X6" s="536"/>
      <c r="Y6" s="537"/>
      <c r="Z6" s="527"/>
    </row>
    <row r="7" spans="1:26" ht="14.25" customHeight="1" x14ac:dyDescent="0.15">
      <c r="A7" s="465"/>
      <c r="B7" s="465"/>
      <c r="C7" s="514" t="s">
        <v>195</v>
      </c>
      <c r="D7" s="531"/>
      <c r="E7" s="531"/>
      <c r="F7" s="516" t="s">
        <v>187</v>
      </c>
      <c r="G7" s="517"/>
      <c r="H7" s="545"/>
      <c r="I7" s="546"/>
      <c r="J7" s="154"/>
      <c r="K7" s="513" t="s">
        <v>63</v>
      </c>
      <c r="L7" s="513"/>
      <c r="M7" s="513"/>
      <c r="N7" s="513"/>
      <c r="O7" s="513"/>
      <c r="P7" s="156"/>
      <c r="Q7" s="533"/>
      <c r="R7" s="533"/>
      <c r="S7" s="533"/>
      <c r="T7" s="533"/>
      <c r="U7" s="173"/>
      <c r="V7" s="545"/>
      <c r="W7" s="546"/>
      <c r="X7" s="534"/>
      <c r="Y7" s="535"/>
      <c r="Z7" s="538"/>
    </row>
    <row r="8" spans="1:26" ht="14.25" customHeight="1" x14ac:dyDescent="0.15">
      <c r="A8" s="465"/>
      <c r="B8" s="465"/>
      <c r="C8" s="515"/>
      <c r="D8" s="521"/>
      <c r="E8" s="522"/>
      <c r="F8" s="528" t="str">
        <f>IF(D7="","",ROUND(D8/D14*100,2))</f>
        <v/>
      </c>
      <c r="G8" s="529"/>
      <c r="H8" s="545"/>
      <c r="I8" s="546"/>
      <c r="J8" s="50"/>
      <c r="K8" s="532"/>
      <c r="L8" s="532"/>
      <c r="M8" s="532"/>
      <c r="N8" s="532"/>
      <c r="O8" s="532"/>
      <c r="P8" s="51"/>
      <c r="Q8" s="521"/>
      <c r="R8" s="530"/>
      <c r="S8" s="530"/>
      <c r="T8" s="522"/>
      <c r="U8" s="171"/>
      <c r="V8" s="545"/>
      <c r="W8" s="546"/>
      <c r="X8" s="536"/>
      <c r="Y8" s="537"/>
      <c r="Z8" s="527"/>
    </row>
    <row r="9" spans="1:26" ht="14.25" customHeight="1" x14ac:dyDescent="0.15">
      <c r="A9" s="465"/>
      <c r="B9" s="465"/>
      <c r="C9" s="514" t="s">
        <v>18</v>
      </c>
      <c r="D9" s="52" t="s">
        <v>133</v>
      </c>
      <c r="E9" s="164"/>
      <c r="F9" s="516" t="s">
        <v>187</v>
      </c>
      <c r="G9" s="517"/>
      <c r="H9" s="545"/>
      <c r="I9" s="546"/>
      <c r="J9" s="488" t="s">
        <v>18</v>
      </c>
      <c r="K9" s="489"/>
      <c r="L9" s="489"/>
      <c r="M9" s="489"/>
      <c r="N9" s="489"/>
      <c r="O9" s="489"/>
      <c r="P9" s="490"/>
      <c r="Q9" s="518"/>
      <c r="R9" s="519"/>
      <c r="S9" s="519"/>
      <c r="T9" s="520"/>
      <c r="U9" s="173"/>
      <c r="V9" s="545"/>
      <c r="W9" s="546"/>
      <c r="X9" s="488" t="s">
        <v>18</v>
      </c>
      <c r="Y9" s="490"/>
      <c r="Z9" s="173"/>
    </row>
    <row r="10" spans="1:26" ht="18" customHeight="1" x14ac:dyDescent="0.15">
      <c r="A10" s="466"/>
      <c r="B10" s="466"/>
      <c r="C10" s="515"/>
      <c r="D10" s="521" t="str">
        <f>IF(SUM(D4,D6,D8)=0,"",SUM(D4,D6,D8))</f>
        <v/>
      </c>
      <c r="E10" s="522"/>
      <c r="F10" s="528" t="str">
        <f>IF(SUM(F4,F6,F8)=0,"",SUM(F4,F6,F8))</f>
        <v/>
      </c>
      <c r="G10" s="529"/>
      <c r="H10" s="547"/>
      <c r="I10" s="548"/>
      <c r="J10" s="491"/>
      <c r="K10" s="492"/>
      <c r="L10" s="492"/>
      <c r="M10" s="492"/>
      <c r="N10" s="492"/>
      <c r="O10" s="492"/>
      <c r="P10" s="493"/>
      <c r="Q10" s="521" t="str">
        <f>IF(SUM(Q6,Q8)=0,"",SUM(Q6,Q8))</f>
        <v/>
      </c>
      <c r="R10" s="530"/>
      <c r="S10" s="530"/>
      <c r="T10" s="522"/>
      <c r="U10" s="172" t="str">
        <f>IF(SUM(U6,U8)=0,"",SUM(U6,U8))</f>
        <v/>
      </c>
      <c r="V10" s="547"/>
      <c r="W10" s="548"/>
      <c r="X10" s="491"/>
      <c r="Y10" s="493"/>
      <c r="Z10" s="172" t="str">
        <f>IF(SUM(Z3,Z5,Z7)=0,"",SUM(Z3,Z5,Z7))</f>
        <v/>
      </c>
    </row>
    <row r="11" spans="1:26" ht="30" customHeight="1" x14ac:dyDescent="0.15">
      <c r="A11" s="464" t="s">
        <v>43</v>
      </c>
      <c r="B11" s="503" t="s">
        <v>198</v>
      </c>
      <c r="C11" s="504"/>
      <c r="D11" s="504"/>
      <c r="E11" s="504"/>
      <c r="F11" s="504"/>
      <c r="G11" s="509" t="s">
        <v>114</v>
      </c>
      <c r="H11" s="59"/>
      <c r="I11" s="512" t="s">
        <v>200</v>
      </c>
      <c r="J11" s="512"/>
      <c r="K11" s="512"/>
      <c r="L11" s="512"/>
      <c r="M11" s="512"/>
      <c r="N11" s="60"/>
      <c r="O11" s="61"/>
      <c r="P11" s="62" t="s">
        <v>439</v>
      </c>
      <c r="Q11" s="63"/>
      <c r="R11" s="63"/>
      <c r="S11" s="63"/>
      <c r="T11" s="63"/>
      <c r="U11" s="63"/>
      <c r="V11" s="63"/>
      <c r="W11" s="63"/>
      <c r="X11" s="63"/>
      <c r="Y11" s="63"/>
      <c r="Z11" s="64"/>
    </row>
    <row r="12" spans="1:26" ht="30" customHeight="1" x14ac:dyDescent="0.15">
      <c r="A12" s="465"/>
      <c r="B12" s="505"/>
      <c r="C12" s="506"/>
      <c r="D12" s="506"/>
      <c r="E12" s="506"/>
      <c r="F12" s="506"/>
      <c r="G12" s="510"/>
      <c r="H12" s="67"/>
      <c r="I12" s="513" t="s">
        <v>201</v>
      </c>
      <c r="J12" s="513"/>
      <c r="K12" s="513"/>
      <c r="L12" s="513"/>
      <c r="M12" s="513"/>
      <c r="N12" s="68"/>
      <c r="O12" s="162"/>
      <c r="P12" s="163" t="s">
        <v>406</v>
      </c>
      <c r="Q12" s="163"/>
      <c r="R12" s="163"/>
      <c r="S12" s="163"/>
      <c r="T12" s="163"/>
      <c r="U12" s="163"/>
      <c r="V12" s="163"/>
      <c r="W12" s="163"/>
      <c r="X12" s="163"/>
      <c r="Y12" s="163"/>
      <c r="Z12" s="164"/>
    </row>
    <row r="13" spans="1:26" ht="30" customHeight="1" x14ac:dyDescent="0.15">
      <c r="A13" s="465"/>
      <c r="B13" s="507"/>
      <c r="C13" s="508"/>
      <c r="D13" s="508"/>
      <c r="E13" s="508"/>
      <c r="F13" s="508"/>
      <c r="G13" s="511"/>
      <c r="H13" s="59"/>
      <c r="I13" s="512" t="s">
        <v>202</v>
      </c>
      <c r="J13" s="512"/>
      <c r="K13" s="512"/>
      <c r="L13" s="512"/>
      <c r="M13" s="512"/>
      <c r="N13" s="60"/>
      <c r="O13" s="61"/>
      <c r="P13" s="63" t="s">
        <v>406</v>
      </c>
      <c r="Q13" s="63"/>
      <c r="R13" s="63"/>
      <c r="S13" s="63"/>
      <c r="T13" s="63"/>
      <c r="U13" s="63"/>
      <c r="V13" s="63"/>
      <c r="W13" s="63"/>
      <c r="X13" s="63"/>
      <c r="Y13" s="63"/>
      <c r="Z13" s="64"/>
    </row>
    <row r="14" spans="1:26" ht="30" customHeight="1" x14ac:dyDescent="0.15">
      <c r="A14" s="465"/>
      <c r="B14" s="503" t="s">
        <v>203</v>
      </c>
      <c r="C14" s="504"/>
      <c r="D14" s="504"/>
      <c r="E14" s="504"/>
      <c r="F14" s="504"/>
      <c r="G14" s="509" t="s">
        <v>99</v>
      </c>
      <c r="H14" s="59"/>
      <c r="I14" s="512" t="s">
        <v>205</v>
      </c>
      <c r="J14" s="512"/>
      <c r="K14" s="512"/>
      <c r="L14" s="512"/>
      <c r="M14" s="512"/>
      <c r="N14" s="60"/>
      <c r="O14" s="61"/>
      <c r="P14" s="63" t="s">
        <v>406</v>
      </c>
      <c r="Q14" s="63"/>
      <c r="R14" s="63"/>
      <c r="S14" s="63"/>
      <c r="T14" s="63"/>
      <c r="U14" s="63"/>
      <c r="V14" s="63"/>
      <c r="W14" s="63"/>
      <c r="X14" s="63"/>
      <c r="Y14" s="63"/>
      <c r="Z14" s="64"/>
    </row>
    <row r="15" spans="1:26" ht="30" customHeight="1" x14ac:dyDescent="0.15">
      <c r="A15" s="465"/>
      <c r="B15" s="507"/>
      <c r="C15" s="508"/>
      <c r="D15" s="508"/>
      <c r="E15" s="508"/>
      <c r="F15" s="508"/>
      <c r="G15" s="511"/>
      <c r="H15" s="59"/>
      <c r="I15" s="512" t="s">
        <v>182</v>
      </c>
      <c r="J15" s="512"/>
      <c r="K15" s="512"/>
      <c r="L15" s="512"/>
      <c r="M15" s="512"/>
      <c r="N15" s="60"/>
      <c r="O15" s="61"/>
      <c r="P15" s="63" t="s">
        <v>406</v>
      </c>
      <c r="Q15" s="63"/>
      <c r="R15" s="63"/>
      <c r="S15" s="63"/>
      <c r="T15" s="63"/>
      <c r="U15" s="63"/>
      <c r="V15" s="63"/>
      <c r="W15" s="63"/>
      <c r="X15" s="63"/>
      <c r="Y15" s="63"/>
      <c r="Z15" s="64"/>
    </row>
    <row r="16" spans="1:26" ht="30" customHeight="1" x14ac:dyDescent="0.15">
      <c r="A16" s="465"/>
      <c r="B16" s="523" t="s">
        <v>206</v>
      </c>
      <c r="C16" s="524"/>
      <c r="D16" s="524"/>
      <c r="E16" s="524"/>
      <c r="F16" s="524"/>
      <c r="G16" s="72" t="s">
        <v>104</v>
      </c>
      <c r="H16" s="73"/>
      <c r="I16" s="525" t="s">
        <v>208</v>
      </c>
      <c r="J16" s="525"/>
      <c r="K16" s="525"/>
      <c r="L16" s="525"/>
      <c r="M16" s="525"/>
      <c r="N16" s="60"/>
      <c r="O16" s="61"/>
      <c r="P16" s="63" t="s">
        <v>407</v>
      </c>
      <c r="Q16" s="63"/>
      <c r="R16" s="63"/>
      <c r="S16" s="63"/>
      <c r="T16" s="63"/>
      <c r="U16" s="63"/>
      <c r="V16" s="63"/>
      <c r="W16" s="63"/>
      <c r="X16" s="63"/>
      <c r="Y16" s="63"/>
      <c r="Z16" s="64"/>
    </row>
    <row r="17" spans="1:26" ht="15" customHeight="1" x14ac:dyDescent="0.15">
      <c r="A17" s="465"/>
      <c r="B17" s="503" t="s">
        <v>209</v>
      </c>
      <c r="C17" s="504"/>
      <c r="D17" s="504"/>
      <c r="E17" s="504"/>
      <c r="F17" s="504"/>
      <c r="G17" s="509" t="s">
        <v>117</v>
      </c>
      <c r="H17" s="162"/>
      <c r="I17" s="163" t="s">
        <v>211</v>
      </c>
      <c r="J17" s="163"/>
      <c r="K17" s="163"/>
      <c r="L17" s="163"/>
      <c r="M17" s="163"/>
      <c r="N17" s="163"/>
      <c r="O17" s="163"/>
      <c r="P17" s="163" t="s">
        <v>212</v>
      </c>
      <c r="Q17" s="163"/>
      <c r="R17" s="163"/>
      <c r="S17" s="163"/>
      <c r="T17" s="163"/>
      <c r="U17" s="163"/>
      <c r="V17" s="155" t="s">
        <v>213</v>
      </c>
      <c r="W17" s="74"/>
      <c r="X17" s="163"/>
      <c r="Y17" s="163"/>
      <c r="Z17" s="175" t="s">
        <v>214</v>
      </c>
    </row>
    <row r="18" spans="1:26" ht="15" customHeight="1" x14ac:dyDescent="0.15">
      <c r="A18" s="465"/>
      <c r="B18" s="507"/>
      <c r="C18" s="508"/>
      <c r="D18" s="508"/>
      <c r="E18" s="508"/>
      <c r="F18" s="508"/>
      <c r="G18" s="511"/>
      <c r="H18" s="160"/>
      <c r="I18" s="161" t="s">
        <v>215</v>
      </c>
      <c r="J18" s="161"/>
      <c r="K18" s="161"/>
      <c r="L18" s="161"/>
      <c r="M18" s="161"/>
      <c r="N18" s="161"/>
      <c r="O18" s="161"/>
      <c r="P18" s="161" t="s">
        <v>216</v>
      </c>
      <c r="Q18" s="161"/>
      <c r="R18" s="161"/>
      <c r="S18" s="161"/>
      <c r="T18" s="161"/>
      <c r="U18" s="161"/>
      <c r="V18" s="158" t="s">
        <v>217</v>
      </c>
      <c r="W18" s="161"/>
      <c r="X18" s="161"/>
      <c r="Y18" s="161"/>
      <c r="Z18" s="77" t="s">
        <v>216</v>
      </c>
    </row>
    <row r="19" spans="1:26" ht="15" customHeight="1" x14ac:dyDescent="0.15">
      <c r="A19" s="464" t="s">
        <v>44</v>
      </c>
      <c r="B19" s="488" t="s">
        <v>218</v>
      </c>
      <c r="C19" s="489"/>
      <c r="D19" s="490"/>
      <c r="E19" s="488" t="s">
        <v>219</v>
      </c>
      <c r="F19" s="489"/>
      <c r="G19" s="489"/>
      <c r="H19" s="489"/>
      <c r="I19" s="489"/>
      <c r="J19" s="490"/>
      <c r="K19" s="488" t="s">
        <v>220</v>
      </c>
      <c r="L19" s="489"/>
      <c r="M19" s="489"/>
      <c r="N19" s="489"/>
      <c r="O19" s="489"/>
      <c r="P19" s="489"/>
      <c r="Q19" s="489"/>
      <c r="R19" s="490"/>
      <c r="S19" s="488" t="s">
        <v>221</v>
      </c>
      <c r="T19" s="489"/>
      <c r="U19" s="489"/>
      <c r="V19" s="489"/>
      <c r="W19" s="490"/>
      <c r="X19" s="488" t="s">
        <v>222</v>
      </c>
      <c r="Y19" s="489"/>
      <c r="Z19" s="490"/>
    </row>
    <row r="20" spans="1:26" ht="15" customHeight="1" x14ac:dyDescent="0.15">
      <c r="A20" s="465"/>
      <c r="B20" s="491"/>
      <c r="C20" s="492"/>
      <c r="D20" s="493"/>
      <c r="E20" s="491"/>
      <c r="F20" s="492"/>
      <c r="G20" s="492"/>
      <c r="H20" s="492"/>
      <c r="I20" s="492"/>
      <c r="J20" s="493"/>
      <c r="K20" s="491"/>
      <c r="L20" s="492"/>
      <c r="M20" s="492"/>
      <c r="N20" s="492"/>
      <c r="O20" s="492"/>
      <c r="P20" s="492"/>
      <c r="Q20" s="492"/>
      <c r="R20" s="493"/>
      <c r="S20" s="491"/>
      <c r="T20" s="492"/>
      <c r="U20" s="492"/>
      <c r="V20" s="492"/>
      <c r="W20" s="493"/>
      <c r="X20" s="491"/>
      <c r="Y20" s="492"/>
      <c r="Z20" s="493"/>
    </row>
    <row r="21" spans="1:26" ht="15" customHeight="1" x14ac:dyDescent="0.15">
      <c r="A21" s="465"/>
      <c r="B21" s="478" t="s">
        <v>223</v>
      </c>
      <c r="C21" s="479"/>
      <c r="D21" s="480"/>
      <c r="E21" s="481" t="s">
        <v>224</v>
      </c>
      <c r="F21" s="482"/>
      <c r="G21" s="482"/>
      <c r="H21" s="482"/>
      <c r="I21" s="482"/>
      <c r="J21" s="483"/>
      <c r="K21" s="481" t="s">
        <v>224</v>
      </c>
      <c r="L21" s="482"/>
      <c r="M21" s="482"/>
      <c r="N21" s="482"/>
      <c r="O21" s="482"/>
      <c r="P21" s="482"/>
      <c r="Q21" s="482"/>
      <c r="R21" s="483"/>
      <c r="S21" s="481" t="s">
        <v>224</v>
      </c>
      <c r="T21" s="482"/>
      <c r="U21" s="482"/>
      <c r="V21" s="482"/>
      <c r="W21" s="483"/>
      <c r="X21" s="481" t="s">
        <v>225</v>
      </c>
      <c r="Y21" s="482"/>
      <c r="Z21" s="483"/>
    </row>
    <row r="22" spans="1:26" ht="15" customHeight="1" x14ac:dyDescent="0.15">
      <c r="A22" s="465"/>
      <c r="B22" s="473" t="s">
        <v>226</v>
      </c>
      <c r="C22" s="474"/>
      <c r="D22" s="78" t="s">
        <v>114</v>
      </c>
      <c r="E22" s="475"/>
      <c r="F22" s="476"/>
      <c r="G22" s="476"/>
      <c r="H22" s="476"/>
      <c r="I22" s="476"/>
      <c r="J22" s="477"/>
      <c r="K22" s="475"/>
      <c r="L22" s="476"/>
      <c r="M22" s="476"/>
      <c r="N22" s="476"/>
      <c r="O22" s="476"/>
      <c r="P22" s="476"/>
      <c r="Q22" s="476"/>
      <c r="R22" s="477"/>
      <c r="S22" s="475"/>
      <c r="T22" s="476"/>
      <c r="U22" s="476"/>
      <c r="V22" s="476"/>
      <c r="W22" s="477"/>
      <c r="X22" s="475"/>
      <c r="Y22" s="476"/>
      <c r="Z22" s="477"/>
    </row>
    <row r="23" spans="1:26" ht="15" customHeight="1" x14ac:dyDescent="0.15">
      <c r="A23" s="465"/>
      <c r="B23" s="478" t="s">
        <v>232</v>
      </c>
      <c r="C23" s="479"/>
      <c r="D23" s="480"/>
      <c r="E23" s="500"/>
      <c r="F23" s="501"/>
      <c r="G23" s="501"/>
      <c r="H23" s="501"/>
      <c r="I23" s="501"/>
      <c r="J23" s="502"/>
      <c r="K23" s="500"/>
      <c r="L23" s="501"/>
      <c r="M23" s="501"/>
      <c r="N23" s="501"/>
      <c r="O23" s="501"/>
      <c r="P23" s="501"/>
      <c r="Q23" s="501"/>
      <c r="R23" s="502"/>
      <c r="S23" s="500"/>
      <c r="T23" s="501"/>
      <c r="U23" s="501"/>
      <c r="V23" s="501"/>
      <c r="W23" s="502"/>
      <c r="X23" s="500"/>
      <c r="Y23" s="501"/>
      <c r="Z23" s="502"/>
    </row>
    <row r="24" spans="1:26" ht="15" customHeight="1" x14ac:dyDescent="0.15">
      <c r="A24" s="465"/>
      <c r="B24" s="473"/>
      <c r="C24" s="474"/>
      <c r="D24" s="78" t="s">
        <v>99</v>
      </c>
      <c r="E24" s="475"/>
      <c r="F24" s="476"/>
      <c r="G24" s="476"/>
      <c r="H24" s="476"/>
      <c r="I24" s="476"/>
      <c r="J24" s="477"/>
      <c r="K24" s="475"/>
      <c r="L24" s="476"/>
      <c r="M24" s="476"/>
      <c r="N24" s="476"/>
      <c r="O24" s="476"/>
      <c r="P24" s="476"/>
      <c r="Q24" s="476"/>
      <c r="R24" s="477"/>
      <c r="S24" s="475"/>
      <c r="T24" s="476"/>
      <c r="U24" s="476"/>
      <c r="V24" s="476"/>
      <c r="W24" s="477"/>
      <c r="X24" s="475"/>
      <c r="Y24" s="476"/>
      <c r="Z24" s="477"/>
    </row>
    <row r="25" spans="1:26" ht="15" customHeight="1" x14ac:dyDescent="0.15">
      <c r="A25" s="465"/>
      <c r="B25" s="478" t="s">
        <v>235</v>
      </c>
      <c r="C25" s="479"/>
      <c r="D25" s="480"/>
      <c r="E25" s="481" t="s">
        <v>440</v>
      </c>
      <c r="F25" s="482"/>
      <c r="G25" s="482"/>
      <c r="H25" s="482"/>
      <c r="I25" s="482"/>
      <c r="J25" s="483"/>
      <c r="K25" s="481" t="s">
        <v>442</v>
      </c>
      <c r="L25" s="482"/>
      <c r="M25" s="482"/>
      <c r="N25" s="482"/>
      <c r="O25" s="482"/>
      <c r="P25" s="482"/>
      <c r="Q25" s="482"/>
      <c r="R25" s="483"/>
      <c r="S25" s="481" t="s">
        <v>444</v>
      </c>
      <c r="T25" s="482"/>
      <c r="U25" s="482"/>
      <c r="V25" s="482"/>
      <c r="W25" s="483"/>
      <c r="X25" s="481" t="s">
        <v>442</v>
      </c>
      <c r="Y25" s="482"/>
      <c r="Z25" s="483"/>
    </row>
    <row r="26" spans="1:26" ht="15" customHeight="1" x14ac:dyDescent="0.15">
      <c r="A26" s="466"/>
      <c r="B26" s="473" t="s">
        <v>239</v>
      </c>
      <c r="C26" s="474"/>
      <c r="D26" s="78" t="s">
        <v>104</v>
      </c>
      <c r="E26" s="475" t="s">
        <v>441</v>
      </c>
      <c r="F26" s="476"/>
      <c r="G26" s="476"/>
      <c r="H26" s="476"/>
      <c r="I26" s="476"/>
      <c r="J26" s="477"/>
      <c r="K26" s="475" t="s">
        <v>441</v>
      </c>
      <c r="L26" s="476"/>
      <c r="M26" s="476"/>
      <c r="N26" s="476"/>
      <c r="O26" s="476"/>
      <c r="P26" s="476"/>
      <c r="Q26" s="476"/>
      <c r="R26" s="477"/>
      <c r="S26" s="475" t="s">
        <v>443</v>
      </c>
      <c r="T26" s="476"/>
      <c r="U26" s="476"/>
      <c r="V26" s="476"/>
      <c r="W26" s="477"/>
      <c r="X26" s="475" t="s">
        <v>441</v>
      </c>
      <c r="Y26" s="476"/>
      <c r="Z26" s="477"/>
    </row>
    <row r="27" spans="1:26" ht="18" customHeight="1" x14ac:dyDescent="0.15">
      <c r="A27" s="464" t="s">
        <v>392</v>
      </c>
      <c r="B27" s="165" t="s">
        <v>243</v>
      </c>
      <c r="C27" s="166"/>
      <c r="D27" s="166"/>
      <c r="E27" s="166"/>
      <c r="F27" s="166"/>
      <c r="G27" s="168"/>
      <c r="H27" s="467" t="s">
        <v>244</v>
      </c>
      <c r="I27" s="468"/>
      <c r="J27" s="468"/>
      <c r="K27" s="468"/>
      <c r="L27" s="468"/>
      <c r="M27" s="468"/>
      <c r="N27" s="468"/>
      <c r="O27" s="468"/>
      <c r="P27" s="468"/>
      <c r="Q27" s="469"/>
      <c r="R27" s="467" t="s">
        <v>245</v>
      </c>
      <c r="S27" s="468"/>
      <c r="T27" s="468"/>
      <c r="U27" s="468"/>
      <c r="V27" s="469"/>
      <c r="W27" s="467" t="s">
        <v>246</v>
      </c>
      <c r="X27" s="468"/>
      <c r="Y27" s="468"/>
      <c r="Z27" s="469"/>
    </row>
    <row r="28" spans="1:26" ht="18" customHeight="1" x14ac:dyDescent="0.15">
      <c r="A28" s="465"/>
      <c r="B28" s="167" t="s">
        <v>247</v>
      </c>
      <c r="C28" s="169"/>
      <c r="D28" s="169"/>
      <c r="E28" s="169"/>
      <c r="F28" s="169"/>
      <c r="G28" s="170" t="s">
        <v>114</v>
      </c>
      <c r="H28" s="79" t="s">
        <v>249</v>
      </c>
      <c r="I28" s="161"/>
      <c r="J28" s="470"/>
      <c r="K28" s="471"/>
      <c r="L28" s="471"/>
      <c r="M28" s="471"/>
      <c r="N28" s="471"/>
      <c r="O28" s="471"/>
      <c r="P28" s="471"/>
      <c r="Q28" s="472"/>
      <c r="R28" s="79" t="s">
        <v>250</v>
      </c>
      <c r="S28" s="161"/>
      <c r="T28" s="470"/>
      <c r="U28" s="471"/>
      <c r="V28" s="472"/>
      <c r="W28" s="484">
        <f>J28-T28</f>
        <v>0</v>
      </c>
      <c r="X28" s="471"/>
      <c r="Y28" s="471"/>
      <c r="Z28" s="472"/>
    </row>
    <row r="29" spans="1:26" ht="246" customHeight="1" x14ac:dyDescent="0.15">
      <c r="A29" s="465"/>
      <c r="B29" s="80" t="s">
        <v>251</v>
      </c>
      <c r="C29" s="485"/>
      <c r="D29" s="486"/>
      <c r="E29" s="486"/>
      <c r="F29" s="486"/>
      <c r="G29" s="486"/>
      <c r="H29" s="486"/>
      <c r="I29" s="486"/>
      <c r="J29" s="486"/>
      <c r="K29" s="486"/>
      <c r="L29" s="486"/>
      <c r="M29" s="486"/>
      <c r="N29" s="486"/>
      <c r="O29" s="486"/>
      <c r="P29" s="486"/>
      <c r="Q29" s="486"/>
      <c r="R29" s="486"/>
      <c r="S29" s="486"/>
      <c r="T29" s="486"/>
      <c r="U29" s="486"/>
      <c r="V29" s="486"/>
      <c r="W29" s="486"/>
      <c r="X29" s="486"/>
      <c r="Y29" s="486"/>
      <c r="Z29" s="487"/>
    </row>
    <row r="30" spans="1:26" ht="18" customHeight="1" x14ac:dyDescent="0.15">
      <c r="A30" s="465"/>
      <c r="B30" s="467" t="s">
        <v>253</v>
      </c>
      <c r="C30" s="468"/>
      <c r="D30" s="468"/>
      <c r="E30" s="468"/>
      <c r="F30" s="468"/>
      <c r="G30" s="469"/>
      <c r="H30" s="488" t="s">
        <v>64</v>
      </c>
      <c r="I30" s="489"/>
      <c r="J30" s="489"/>
      <c r="K30" s="489"/>
      <c r="L30" s="489"/>
      <c r="M30" s="490"/>
      <c r="N30" s="494"/>
      <c r="O30" s="495"/>
      <c r="P30" s="495"/>
      <c r="Q30" s="495"/>
      <c r="R30" s="495"/>
      <c r="S30" s="495"/>
      <c r="T30" s="495"/>
      <c r="U30" s="495"/>
      <c r="V30" s="495"/>
      <c r="W30" s="495"/>
      <c r="X30" s="495"/>
      <c r="Y30" s="495"/>
      <c r="Z30" s="496"/>
    </row>
    <row r="31" spans="1:26" ht="18" customHeight="1" x14ac:dyDescent="0.15">
      <c r="A31" s="466"/>
      <c r="B31" s="467" t="s">
        <v>255</v>
      </c>
      <c r="C31" s="468"/>
      <c r="D31" s="469"/>
      <c r="E31" s="467" t="s">
        <v>256</v>
      </c>
      <c r="F31" s="468"/>
      <c r="G31" s="469"/>
      <c r="H31" s="491"/>
      <c r="I31" s="492"/>
      <c r="J31" s="492"/>
      <c r="K31" s="492"/>
      <c r="L31" s="492"/>
      <c r="M31" s="493"/>
      <c r="N31" s="497"/>
      <c r="O31" s="498"/>
      <c r="P31" s="498"/>
      <c r="Q31" s="498"/>
      <c r="R31" s="498"/>
      <c r="S31" s="498"/>
      <c r="T31" s="498"/>
      <c r="U31" s="498"/>
      <c r="V31" s="498"/>
      <c r="W31" s="498"/>
      <c r="X31" s="498"/>
      <c r="Y31" s="498"/>
      <c r="Z31" s="499"/>
    </row>
  </sheetData>
  <mergeCells count="107">
    <mergeCell ref="A3:A10"/>
    <mergeCell ref="B3:B10"/>
    <mergeCell ref="C3:C4"/>
    <mergeCell ref="D3:E3"/>
    <mergeCell ref="F3:G3"/>
    <mergeCell ref="H3:I10"/>
    <mergeCell ref="F10:G10"/>
    <mergeCell ref="Z3:Z4"/>
    <mergeCell ref="D4:E4"/>
    <mergeCell ref="F4:G4"/>
    <mergeCell ref="Q4:T4"/>
    <mergeCell ref="C5:C6"/>
    <mergeCell ref="D5:E5"/>
    <mergeCell ref="F5:G5"/>
    <mergeCell ref="K5:O6"/>
    <mergeCell ref="Q5:T5"/>
    <mergeCell ref="X5:Y6"/>
    <mergeCell ref="J3:J4"/>
    <mergeCell ref="K3:O4"/>
    <mergeCell ref="P3:P4"/>
    <mergeCell ref="Q3:U3"/>
    <mergeCell ref="V3:W10"/>
    <mergeCell ref="X3:Y4"/>
    <mergeCell ref="Q10:T10"/>
    <mergeCell ref="Z5:Z6"/>
    <mergeCell ref="D6:E6"/>
    <mergeCell ref="F6:G6"/>
    <mergeCell ref="Q6:T6"/>
    <mergeCell ref="C7:C8"/>
    <mergeCell ref="D7:E7"/>
    <mergeCell ref="F7:G7"/>
    <mergeCell ref="K7:O8"/>
    <mergeCell ref="Q7:T7"/>
    <mergeCell ref="X7:Y8"/>
    <mergeCell ref="Z7:Z8"/>
    <mergeCell ref="D8:E8"/>
    <mergeCell ref="F8:G8"/>
    <mergeCell ref="Q8:T8"/>
    <mergeCell ref="C9:C10"/>
    <mergeCell ref="F9:G9"/>
    <mergeCell ref="J9:P10"/>
    <mergeCell ref="Q9:T9"/>
    <mergeCell ref="X9:Y10"/>
    <mergeCell ref="D10:E10"/>
    <mergeCell ref="B16:F16"/>
    <mergeCell ref="I16:M16"/>
    <mergeCell ref="B17:F18"/>
    <mergeCell ref="G17:G18"/>
    <mergeCell ref="A11:A18"/>
    <mergeCell ref="B11:F13"/>
    <mergeCell ref="G11:G13"/>
    <mergeCell ref="I11:M11"/>
    <mergeCell ref="I12:M12"/>
    <mergeCell ref="I13:M13"/>
    <mergeCell ref="B14:F15"/>
    <mergeCell ref="G14:G15"/>
    <mergeCell ref="I14:M14"/>
    <mergeCell ref="I15:M15"/>
    <mergeCell ref="S19:W20"/>
    <mergeCell ref="X19:Z20"/>
    <mergeCell ref="B21:D21"/>
    <mergeCell ref="E21:J21"/>
    <mergeCell ref="K21:R21"/>
    <mergeCell ref="S21:W21"/>
    <mergeCell ref="X21:Z21"/>
    <mergeCell ref="A19:A26"/>
    <mergeCell ref="B19:D20"/>
    <mergeCell ref="E19:J20"/>
    <mergeCell ref="K19:R20"/>
    <mergeCell ref="B22:C22"/>
    <mergeCell ref="E22:J22"/>
    <mergeCell ref="K22:R22"/>
    <mergeCell ref="E26:J26"/>
    <mergeCell ref="K26:R26"/>
    <mergeCell ref="S22:W22"/>
    <mergeCell ref="X22:Z22"/>
    <mergeCell ref="B23:D23"/>
    <mergeCell ref="E23:J23"/>
    <mergeCell ref="K23:R23"/>
    <mergeCell ref="S23:W23"/>
    <mergeCell ref="X23:Z23"/>
    <mergeCell ref="S26:W26"/>
    <mergeCell ref="X26:Z26"/>
    <mergeCell ref="A27:A31"/>
    <mergeCell ref="H27:Q27"/>
    <mergeCell ref="R27:V27"/>
    <mergeCell ref="W27:Z27"/>
    <mergeCell ref="J28:Q28"/>
    <mergeCell ref="B24:C24"/>
    <mergeCell ref="E24:J24"/>
    <mergeCell ref="K24:R24"/>
    <mergeCell ref="S24:W24"/>
    <mergeCell ref="X24:Z24"/>
    <mergeCell ref="B25:D25"/>
    <mergeCell ref="E25:J25"/>
    <mergeCell ref="K25:R25"/>
    <mergeCell ref="S25:W25"/>
    <mergeCell ref="X25:Z25"/>
    <mergeCell ref="T28:V28"/>
    <mergeCell ref="W28:Z28"/>
    <mergeCell ref="C29:Z29"/>
    <mergeCell ref="B30:G30"/>
    <mergeCell ref="H30:M31"/>
    <mergeCell ref="N30:Z31"/>
    <mergeCell ref="B31:D31"/>
    <mergeCell ref="E31:G31"/>
    <mergeCell ref="B26:C26"/>
  </mergeCells>
  <phoneticPr fontId="3"/>
  <pageMargins left="0.78740157480314965" right="0.78740157480314965" top="0.98425196850393704" bottom="0.98425196850393704" header="0.51181102362204722" footer="0.51181102362204722"/>
  <pageSetup paperSize="9" scale="8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Z31"/>
  <sheetViews>
    <sheetView view="pageBreakPreview" topLeftCell="A25" zoomScaleNormal="100" zoomScaleSheetLayoutView="100" workbookViewId="0">
      <selection activeCell="C29" sqref="C29:Z29"/>
    </sheetView>
  </sheetViews>
  <sheetFormatPr defaultRowHeight="12" x14ac:dyDescent="0.15"/>
  <cols>
    <col min="1" max="2" width="3.625" style="42" customWidth="1"/>
    <col min="3" max="3" width="7.625" style="42" customWidth="1"/>
    <col min="4" max="4" width="3.625" style="42" customWidth="1"/>
    <col min="5" max="5" width="7.875" style="42" customWidth="1"/>
    <col min="6" max="6" width="1.375" style="42" customWidth="1"/>
    <col min="7" max="7" width="4.875" style="42" customWidth="1"/>
    <col min="8" max="8" width="2.125" style="42" customWidth="1"/>
    <col min="9" max="9" width="1.625" style="42" customWidth="1"/>
    <col min="10" max="10" width="2.125" style="42" customWidth="1"/>
    <col min="11" max="11" width="1.625" style="42" customWidth="1"/>
    <col min="12" max="12" width="4.125" style="42" customWidth="1"/>
    <col min="13" max="13" width="1.625" style="42" customWidth="1"/>
    <col min="14" max="15" width="2.125" style="42" customWidth="1"/>
    <col min="16" max="16" width="1.625" style="42" customWidth="1"/>
    <col min="17" max="17" width="3.125" style="42" customWidth="1"/>
    <col min="18" max="18" width="4.125" style="42" customWidth="1"/>
    <col min="19" max="19" width="2.125" style="42" customWidth="1"/>
    <col min="20" max="20" width="1.875" style="42" customWidth="1"/>
    <col min="21" max="21" width="10.875" style="42" customWidth="1"/>
    <col min="22" max="22" width="2.125" style="42" customWidth="1"/>
    <col min="23" max="23" width="1.625" style="42" customWidth="1"/>
    <col min="24" max="24" width="1.875" style="42" customWidth="1"/>
    <col min="25" max="25" width="5.875" style="42" customWidth="1"/>
    <col min="26" max="26" width="11.125" style="42" customWidth="1"/>
    <col min="27" max="16384" width="9" style="42"/>
  </cols>
  <sheetData>
    <row r="1" spans="1:26" s="38" customFormat="1" ht="12" customHeight="1" x14ac:dyDescent="0.15">
      <c r="L1" s="106" t="s">
        <v>393</v>
      </c>
    </row>
    <row r="2" spans="1:26" s="38" customFormat="1" ht="12" customHeight="1" x14ac:dyDescent="0.15"/>
    <row r="3" spans="1:26" ht="28.5" customHeight="1" x14ac:dyDescent="0.15">
      <c r="A3" s="539" t="s">
        <v>184</v>
      </c>
      <c r="B3" s="464" t="s">
        <v>185</v>
      </c>
      <c r="C3" s="540" t="s">
        <v>186</v>
      </c>
      <c r="D3" s="541"/>
      <c r="E3" s="542"/>
      <c r="F3" s="516" t="s">
        <v>187</v>
      </c>
      <c r="G3" s="517"/>
      <c r="H3" s="543" t="s">
        <v>54</v>
      </c>
      <c r="I3" s="544"/>
      <c r="J3" s="488"/>
      <c r="K3" s="513" t="s">
        <v>188</v>
      </c>
      <c r="L3" s="513"/>
      <c r="M3" s="513"/>
      <c r="N3" s="513"/>
      <c r="O3" s="513"/>
      <c r="P3" s="490"/>
      <c r="Q3" s="467" t="s">
        <v>189</v>
      </c>
      <c r="R3" s="468"/>
      <c r="S3" s="468"/>
      <c r="T3" s="468"/>
      <c r="U3" s="469"/>
      <c r="V3" s="543" t="s">
        <v>190</v>
      </c>
      <c r="W3" s="544"/>
      <c r="X3" s="534" t="s">
        <v>191</v>
      </c>
      <c r="Y3" s="490"/>
      <c r="Z3" s="526">
        <v>50743</v>
      </c>
    </row>
    <row r="4" spans="1:26" ht="28.5" customHeight="1" x14ac:dyDescent="0.15">
      <c r="A4" s="465"/>
      <c r="B4" s="465"/>
      <c r="C4" s="540"/>
      <c r="D4" s="521">
        <v>72490</v>
      </c>
      <c r="E4" s="522"/>
      <c r="F4" s="528">
        <f>ROUND(D4/D10*100,2)</f>
        <v>58.47</v>
      </c>
      <c r="G4" s="529"/>
      <c r="H4" s="545"/>
      <c r="I4" s="546"/>
      <c r="J4" s="491"/>
      <c r="K4" s="532"/>
      <c r="L4" s="532"/>
      <c r="M4" s="532"/>
      <c r="N4" s="532"/>
      <c r="O4" s="532"/>
      <c r="P4" s="493"/>
      <c r="Q4" s="467" t="s">
        <v>192</v>
      </c>
      <c r="R4" s="468"/>
      <c r="S4" s="468"/>
      <c r="T4" s="469"/>
      <c r="U4" s="45" t="s">
        <v>193</v>
      </c>
      <c r="V4" s="545"/>
      <c r="W4" s="546"/>
      <c r="X4" s="491"/>
      <c r="Y4" s="493"/>
      <c r="Z4" s="527"/>
    </row>
    <row r="5" spans="1:26" ht="14.25" customHeight="1" x14ac:dyDescent="0.15">
      <c r="A5" s="465"/>
      <c r="B5" s="465"/>
      <c r="C5" s="514" t="s">
        <v>45</v>
      </c>
      <c r="D5" s="531"/>
      <c r="E5" s="531"/>
      <c r="F5" s="516" t="s">
        <v>377</v>
      </c>
      <c r="G5" s="517"/>
      <c r="H5" s="545"/>
      <c r="I5" s="546"/>
      <c r="J5" s="40"/>
      <c r="K5" s="513" t="s">
        <v>62</v>
      </c>
      <c r="L5" s="513"/>
      <c r="M5" s="513"/>
      <c r="N5" s="513"/>
      <c r="O5" s="513"/>
      <c r="P5" s="41"/>
      <c r="Q5" s="549"/>
      <c r="R5" s="549"/>
      <c r="S5" s="549"/>
      <c r="T5" s="549"/>
      <c r="U5" s="47"/>
      <c r="V5" s="545"/>
      <c r="W5" s="546"/>
      <c r="X5" s="534" t="s">
        <v>194</v>
      </c>
      <c r="Y5" s="535"/>
      <c r="Z5" s="526">
        <v>21747</v>
      </c>
    </row>
    <row r="6" spans="1:26" ht="14.25" customHeight="1" x14ac:dyDescent="0.15">
      <c r="A6" s="465"/>
      <c r="B6" s="465"/>
      <c r="C6" s="515"/>
      <c r="D6" s="521">
        <v>41000</v>
      </c>
      <c r="E6" s="522"/>
      <c r="F6" s="528">
        <f>ROUND(D6/D10*100,2)</f>
        <v>33.07</v>
      </c>
      <c r="G6" s="529"/>
      <c r="H6" s="545"/>
      <c r="I6" s="546"/>
      <c r="J6" s="43"/>
      <c r="K6" s="532"/>
      <c r="L6" s="532"/>
      <c r="M6" s="532"/>
      <c r="N6" s="532"/>
      <c r="O6" s="532"/>
      <c r="P6" s="44"/>
      <c r="Q6" s="521">
        <v>86607</v>
      </c>
      <c r="R6" s="530"/>
      <c r="S6" s="530"/>
      <c r="T6" s="522"/>
      <c r="U6" s="46">
        <v>1227</v>
      </c>
      <c r="V6" s="545"/>
      <c r="W6" s="546"/>
      <c r="X6" s="536"/>
      <c r="Y6" s="537"/>
      <c r="Z6" s="527"/>
    </row>
    <row r="7" spans="1:26" ht="14.25" customHeight="1" x14ac:dyDescent="0.15">
      <c r="A7" s="465"/>
      <c r="B7" s="465"/>
      <c r="C7" s="514" t="s">
        <v>195</v>
      </c>
      <c r="D7" s="531"/>
      <c r="E7" s="531"/>
      <c r="F7" s="516" t="s">
        <v>377</v>
      </c>
      <c r="G7" s="517"/>
      <c r="H7" s="545"/>
      <c r="I7" s="546"/>
      <c r="J7" s="40"/>
      <c r="K7" s="513" t="s">
        <v>63</v>
      </c>
      <c r="L7" s="513"/>
      <c r="M7" s="513"/>
      <c r="N7" s="513"/>
      <c r="O7" s="513"/>
      <c r="P7" s="41"/>
      <c r="Q7" s="533"/>
      <c r="R7" s="533"/>
      <c r="S7" s="533"/>
      <c r="T7" s="533"/>
      <c r="U7" s="48"/>
      <c r="V7" s="545"/>
      <c r="W7" s="546"/>
      <c r="X7" s="534"/>
      <c r="Y7" s="535"/>
      <c r="Z7" s="538"/>
    </row>
    <row r="8" spans="1:26" ht="14.25" customHeight="1" x14ac:dyDescent="0.15">
      <c r="A8" s="465"/>
      <c r="B8" s="465"/>
      <c r="C8" s="515"/>
      <c r="D8" s="521">
        <v>10482</v>
      </c>
      <c r="E8" s="522"/>
      <c r="F8" s="528">
        <f>ROUND(D8/D10*100,2)</f>
        <v>8.4600000000000009</v>
      </c>
      <c r="G8" s="529"/>
      <c r="H8" s="545"/>
      <c r="I8" s="546"/>
      <c r="J8" s="50"/>
      <c r="K8" s="532"/>
      <c r="L8" s="532"/>
      <c r="M8" s="532"/>
      <c r="N8" s="532"/>
      <c r="O8" s="532"/>
      <c r="P8" s="51"/>
      <c r="Q8" s="521">
        <v>36138</v>
      </c>
      <c r="R8" s="530"/>
      <c r="S8" s="530"/>
      <c r="T8" s="522"/>
      <c r="U8" s="49"/>
      <c r="V8" s="545"/>
      <c r="W8" s="546"/>
      <c r="X8" s="536"/>
      <c r="Y8" s="537"/>
      <c r="Z8" s="527"/>
    </row>
    <row r="9" spans="1:26" ht="14.25" customHeight="1" x14ac:dyDescent="0.15">
      <c r="A9" s="465"/>
      <c r="B9" s="465"/>
      <c r="C9" s="514" t="s">
        <v>18</v>
      </c>
      <c r="D9" s="52" t="s">
        <v>196</v>
      </c>
      <c r="E9" s="53"/>
      <c r="F9" s="516" t="s">
        <v>197</v>
      </c>
      <c r="G9" s="517"/>
      <c r="H9" s="545"/>
      <c r="I9" s="546"/>
      <c r="J9" s="488" t="s">
        <v>18</v>
      </c>
      <c r="K9" s="489"/>
      <c r="L9" s="489"/>
      <c r="M9" s="489"/>
      <c r="N9" s="489"/>
      <c r="O9" s="489"/>
      <c r="P9" s="490"/>
      <c r="Q9" s="518"/>
      <c r="R9" s="519"/>
      <c r="S9" s="519"/>
      <c r="T9" s="520"/>
      <c r="U9" s="48"/>
      <c r="V9" s="545"/>
      <c r="W9" s="546"/>
      <c r="X9" s="488" t="s">
        <v>18</v>
      </c>
      <c r="Y9" s="490"/>
      <c r="Z9" s="48"/>
    </row>
    <row r="10" spans="1:26" ht="18" customHeight="1" x14ac:dyDescent="0.15">
      <c r="A10" s="466"/>
      <c r="B10" s="466"/>
      <c r="C10" s="515"/>
      <c r="D10" s="521">
        <f>IF(SUM(D4,D6,D8)=0,"",SUM(D4,D6,D8))</f>
        <v>123972</v>
      </c>
      <c r="E10" s="522"/>
      <c r="F10" s="528">
        <f>IF(SUM(F4,F6,F8)=0,"",SUM(F4,F6,F8))</f>
        <v>100</v>
      </c>
      <c r="G10" s="529"/>
      <c r="H10" s="547"/>
      <c r="I10" s="548"/>
      <c r="J10" s="491"/>
      <c r="K10" s="492"/>
      <c r="L10" s="492"/>
      <c r="M10" s="492"/>
      <c r="N10" s="492"/>
      <c r="O10" s="492"/>
      <c r="P10" s="493"/>
      <c r="Q10" s="521">
        <f>IF(SUM(Q6,Q8)=0,"",SUM(Q6,Q8))</f>
        <v>122745</v>
      </c>
      <c r="R10" s="530"/>
      <c r="S10" s="530"/>
      <c r="T10" s="522"/>
      <c r="U10" s="46">
        <f>IF(SUM(U6,U8)=0,"",SUM(U6,U8))</f>
        <v>1227</v>
      </c>
      <c r="V10" s="547"/>
      <c r="W10" s="548"/>
      <c r="X10" s="491"/>
      <c r="Y10" s="493"/>
      <c r="Z10" s="46">
        <f>IF(SUM(Z3,Z5,Z7)=0,"",SUM(Z3,Z5,Z7))</f>
        <v>72490</v>
      </c>
    </row>
    <row r="11" spans="1:26" ht="30" customHeight="1" x14ac:dyDescent="0.15">
      <c r="A11" s="464" t="s">
        <v>43</v>
      </c>
      <c r="B11" s="503" t="s">
        <v>198</v>
      </c>
      <c r="C11" s="504"/>
      <c r="D11" s="504"/>
      <c r="E11" s="504"/>
      <c r="F11" s="504"/>
      <c r="G11" s="509" t="s">
        <v>199</v>
      </c>
      <c r="H11" s="59"/>
      <c r="I11" s="512" t="s">
        <v>200</v>
      </c>
      <c r="J11" s="512"/>
      <c r="K11" s="512"/>
      <c r="L11" s="512"/>
      <c r="M11" s="512"/>
      <c r="N11" s="60"/>
      <c r="O11" s="61"/>
      <c r="P11" s="62" t="s">
        <v>405</v>
      </c>
      <c r="Q11" s="63"/>
      <c r="R11" s="63"/>
      <c r="S11" s="63"/>
      <c r="T11" s="63"/>
      <c r="U11" s="63"/>
      <c r="V11" s="63"/>
      <c r="W11" s="63"/>
      <c r="X11" s="63"/>
      <c r="Y11" s="63"/>
      <c r="Z11" s="64"/>
    </row>
    <row r="12" spans="1:26" ht="30" customHeight="1" x14ac:dyDescent="0.15">
      <c r="A12" s="465"/>
      <c r="B12" s="505"/>
      <c r="C12" s="506"/>
      <c r="D12" s="506"/>
      <c r="E12" s="506"/>
      <c r="F12" s="506"/>
      <c r="G12" s="510"/>
      <c r="H12" s="67"/>
      <c r="I12" s="513" t="s">
        <v>201</v>
      </c>
      <c r="J12" s="513"/>
      <c r="K12" s="513"/>
      <c r="L12" s="513"/>
      <c r="M12" s="513"/>
      <c r="N12" s="68"/>
      <c r="O12" s="69"/>
      <c r="P12" s="70" t="s">
        <v>406</v>
      </c>
      <c r="Q12" s="70"/>
      <c r="R12" s="70"/>
      <c r="S12" s="70"/>
      <c r="T12" s="70"/>
      <c r="U12" s="70"/>
      <c r="V12" s="70"/>
      <c r="W12" s="70"/>
      <c r="X12" s="70"/>
      <c r="Y12" s="70"/>
      <c r="Z12" s="53"/>
    </row>
    <row r="13" spans="1:26" ht="30" customHeight="1" x14ac:dyDescent="0.15">
      <c r="A13" s="465"/>
      <c r="B13" s="507"/>
      <c r="C13" s="508"/>
      <c r="D13" s="508"/>
      <c r="E13" s="508"/>
      <c r="F13" s="508"/>
      <c r="G13" s="511"/>
      <c r="H13" s="59"/>
      <c r="I13" s="512" t="s">
        <v>202</v>
      </c>
      <c r="J13" s="512"/>
      <c r="K13" s="512"/>
      <c r="L13" s="512"/>
      <c r="M13" s="512"/>
      <c r="N13" s="60"/>
      <c r="O13" s="61"/>
      <c r="P13" s="63" t="s">
        <v>406</v>
      </c>
      <c r="Q13" s="63"/>
      <c r="R13" s="63"/>
      <c r="S13" s="63"/>
      <c r="T13" s="63"/>
      <c r="U13" s="63"/>
      <c r="V13" s="63"/>
      <c r="W13" s="63"/>
      <c r="X13" s="63"/>
      <c r="Y13" s="63"/>
      <c r="Z13" s="64"/>
    </row>
    <row r="14" spans="1:26" ht="30" customHeight="1" x14ac:dyDescent="0.15">
      <c r="A14" s="465"/>
      <c r="B14" s="503" t="s">
        <v>203</v>
      </c>
      <c r="C14" s="504"/>
      <c r="D14" s="504"/>
      <c r="E14" s="504"/>
      <c r="F14" s="504"/>
      <c r="G14" s="509" t="s">
        <v>204</v>
      </c>
      <c r="H14" s="59"/>
      <c r="I14" s="512" t="s">
        <v>205</v>
      </c>
      <c r="J14" s="512"/>
      <c r="K14" s="512"/>
      <c r="L14" s="512"/>
      <c r="M14" s="512"/>
      <c r="N14" s="60"/>
      <c r="O14" s="61"/>
      <c r="P14" s="63" t="s">
        <v>406</v>
      </c>
      <c r="Q14" s="63"/>
      <c r="R14" s="63"/>
      <c r="S14" s="63"/>
      <c r="T14" s="63"/>
      <c r="U14" s="63"/>
      <c r="V14" s="63"/>
      <c r="W14" s="63"/>
      <c r="X14" s="63"/>
      <c r="Y14" s="63"/>
      <c r="Z14" s="64"/>
    </row>
    <row r="15" spans="1:26" ht="30" customHeight="1" x14ac:dyDescent="0.15">
      <c r="A15" s="465"/>
      <c r="B15" s="507"/>
      <c r="C15" s="508"/>
      <c r="D15" s="508"/>
      <c r="E15" s="508"/>
      <c r="F15" s="508"/>
      <c r="G15" s="511"/>
      <c r="H15" s="59"/>
      <c r="I15" s="512" t="s">
        <v>182</v>
      </c>
      <c r="J15" s="512"/>
      <c r="K15" s="512"/>
      <c r="L15" s="512"/>
      <c r="M15" s="512"/>
      <c r="N15" s="60"/>
      <c r="O15" s="61"/>
      <c r="P15" s="63" t="s">
        <v>406</v>
      </c>
      <c r="Q15" s="63"/>
      <c r="R15" s="63"/>
      <c r="S15" s="63"/>
      <c r="T15" s="63"/>
      <c r="U15" s="63"/>
      <c r="V15" s="63"/>
      <c r="W15" s="63"/>
      <c r="X15" s="63"/>
      <c r="Y15" s="63"/>
      <c r="Z15" s="64"/>
    </row>
    <row r="16" spans="1:26" ht="30" customHeight="1" x14ac:dyDescent="0.15">
      <c r="A16" s="465"/>
      <c r="B16" s="523" t="s">
        <v>206</v>
      </c>
      <c r="C16" s="524"/>
      <c r="D16" s="524"/>
      <c r="E16" s="524"/>
      <c r="F16" s="524"/>
      <c r="G16" s="72" t="s">
        <v>207</v>
      </c>
      <c r="H16" s="73"/>
      <c r="I16" s="525" t="s">
        <v>208</v>
      </c>
      <c r="J16" s="525"/>
      <c r="K16" s="525"/>
      <c r="L16" s="525"/>
      <c r="M16" s="525"/>
      <c r="N16" s="60"/>
      <c r="O16" s="61"/>
      <c r="P16" s="63" t="s">
        <v>407</v>
      </c>
      <c r="Q16" s="63"/>
      <c r="R16" s="63"/>
      <c r="S16" s="63"/>
      <c r="T16" s="63"/>
      <c r="U16" s="63"/>
      <c r="V16" s="63"/>
      <c r="W16" s="63"/>
      <c r="X16" s="63"/>
      <c r="Y16" s="63"/>
      <c r="Z16" s="64"/>
    </row>
    <row r="17" spans="1:26" ht="15" customHeight="1" x14ac:dyDescent="0.15">
      <c r="A17" s="465"/>
      <c r="B17" s="503" t="s">
        <v>209</v>
      </c>
      <c r="C17" s="504"/>
      <c r="D17" s="504"/>
      <c r="E17" s="504"/>
      <c r="F17" s="504"/>
      <c r="G17" s="509" t="s">
        <v>210</v>
      </c>
      <c r="H17" s="69"/>
      <c r="I17" s="70" t="s">
        <v>211</v>
      </c>
      <c r="J17" s="70"/>
      <c r="K17" s="70"/>
      <c r="L17" s="70"/>
      <c r="M17" s="70"/>
      <c r="N17" s="70"/>
      <c r="O17" s="70"/>
      <c r="P17" s="70" t="s">
        <v>212</v>
      </c>
      <c r="Q17" s="70"/>
      <c r="R17" s="70"/>
      <c r="S17" s="70"/>
      <c r="T17" s="70"/>
      <c r="U17" s="70"/>
      <c r="V17" s="54" t="s">
        <v>213</v>
      </c>
      <c r="W17" s="74"/>
      <c r="X17" s="70"/>
      <c r="Y17" s="70"/>
      <c r="Z17" s="39" t="s">
        <v>214</v>
      </c>
    </row>
    <row r="18" spans="1:26" ht="15" customHeight="1" x14ac:dyDescent="0.15">
      <c r="A18" s="465"/>
      <c r="B18" s="507"/>
      <c r="C18" s="508"/>
      <c r="D18" s="508"/>
      <c r="E18" s="508"/>
      <c r="F18" s="508"/>
      <c r="G18" s="511"/>
      <c r="H18" s="75"/>
      <c r="I18" s="76" t="s">
        <v>215</v>
      </c>
      <c r="J18" s="76"/>
      <c r="K18" s="76"/>
      <c r="L18" s="76"/>
      <c r="M18" s="76"/>
      <c r="N18" s="76"/>
      <c r="O18" s="76"/>
      <c r="P18" s="76" t="s">
        <v>216</v>
      </c>
      <c r="Q18" s="76"/>
      <c r="R18" s="76"/>
      <c r="S18" s="76"/>
      <c r="T18" s="76"/>
      <c r="U18" s="76"/>
      <c r="V18" s="55" t="s">
        <v>217</v>
      </c>
      <c r="W18" s="76"/>
      <c r="X18" s="76"/>
      <c r="Y18" s="76"/>
      <c r="Z18" s="77" t="s">
        <v>216</v>
      </c>
    </row>
    <row r="19" spans="1:26" ht="15" customHeight="1" x14ac:dyDescent="0.15">
      <c r="A19" s="464" t="s">
        <v>44</v>
      </c>
      <c r="B19" s="488" t="s">
        <v>218</v>
      </c>
      <c r="C19" s="489"/>
      <c r="D19" s="490"/>
      <c r="E19" s="488" t="s">
        <v>219</v>
      </c>
      <c r="F19" s="489"/>
      <c r="G19" s="489"/>
      <c r="H19" s="489"/>
      <c r="I19" s="489"/>
      <c r="J19" s="490"/>
      <c r="K19" s="488" t="s">
        <v>220</v>
      </c>
      <c r="L19" s="489"/>
      <c r="M19" s="489"/>
      <c r="N19" s="489"/>
      <c r="O19" s="489"/>
      <c r="P19" s="489"/>
      <c r="Q19" s="489"/>
      <c r="R19" s="490"/>
      <c r="S19" s="488" t="s">
        <v>221</v>
      </c>
      <c r="T19" s="489"/>
      <c r="U19" s="489"/>
      <c r="V19" s="489"/>
      <c r="W19" s="490"/>
      <c r="X19" s="488" t="s">
        <v>222</v>
      </c>
      <c r="Y19" s="489"/>
      <c r="Z19" s="490"/>
    </row>
    <row r="20" spans="1:26" ht="15" customHeight="1" x14ac:dyDescent="0.15">
      <c r="A20" s="465"/>
      <c r="B20" s="491"/>
      <c r="C20" s="492"/>
      <c r="D20" s="493"/>
      <c r="E20" s="491"/>
      <c r="F20" s="492"/>
      <c r="G20" s="492"/>
      <c r="H20" s="492"/>
      <c r="I20" s="492"/>
      <c r="J20" s="493"/>
      <c r="K20" s="491"/>
      <c r="L20" s="492"/>
      <c r="M20" s="492"/>
      <c r="N20" s="492"/>
      <c r="O20" s="492"/>
      <c r="P20" s="492"/>
      <c r="Q20" s="492"/>
      <c r="R20" s="493"/>
      <c r="S20" s="491"/>
      <c r="T20" s="492"/>
      <c r="U20" s="492"/>
      <c r="V20" s="492"/>
      <c r="W20" s="493"/>
      <c r="X20" s="491"/>
      <c r="Y20" s="492"/>
      <c r="Z20" s="493"/>
    </row>
    <row r="21" spans="1:26" ht="15" customHeight="1" x14ac:dyDescent="0.15">
      <c r="A21" s="465"/>
      <c r="B21" s="478" t="s">
        <v>223</v>
      </c>
      <c r="C21" s="479"/>
      <c r="D21" s="480"/>
      <c r="E21" s="481" t="s">
        <v>224</v>
      </c>
      <c r="F21" s="482"/>
      <c r="G21" s="482"/>
      <c r="H21" s="482"/>
      <c r="I21" s="482"/>
      <c r="J21" s="483"/>
      <c r="K21" s="481" t="s">
        <v>224</v>
      </c>
      <c r="L21" s="482"/>
      <c r="M21" s="482"/>
      <c r="N21" s="482"/>
      <c r="O21" s="482"/>
      <c r="P21" s="482"/>
      <c r="Q21" s="482"/>
      <c r="R21" s="483"/>
      <c r="S21" s="481" t="s">
        <v>224</v>
      </c>
      <c r="T21" s="482"/>
      <c r="U21" s="482"/>
      <c r="V21" s="482"/>
      <c r="W21" s="483"/>
      <c r="X21" s="481" t="s">
        <v>225</v>
      </c>
      <c r="Y21" s="482"/>
      <c r="Z21" s="483"/>
    </row>
    <row r="22" spans="1:26" ht="15" customHeight="1" x14ac:dyDescent="0.15">
      <c r="A22" s="465"/>
      <c r="B22" s="473" t="s">
        <v>226</v>
      </c>
      <c r="C22" s="474"/>
      <c r="D22" s="78" t="s">
        <v>227</v>
      </c>
      <c r="E22" s="475" t="s">
        <v>228</v>
      </c>
      <c r="F22" s="476"/>
      <c r="G22" s="476"/>
      <c r="H22" s="476"/>
      <c r="I22" s="476"/>
      <c r="J22" s="477"/>
      <c r="K22" s="475" t="s">
        <v>229</v>
      </c>
      <c r="L22" s="476"/>
      <c r="M22" s="476"/>
      <c r="N22" s="476"/>
      <c r="O22" s="476"/>
      <c r="P22" s="476"/>
      <c r="Q22" s="476"/>
      <c r="R22" s="477"/>
      <c r="S22" s="475" t="s">
        <v>230</v>
      </c>
      <c r="T22" s="476"/>
      <c r="U22" s="476"/>
      <c r="V22" s="476"/>
      <c r="W22" s="477"/>
      <c r="X22" s="475" t="s">
        <v>231</v>
      </c>
      <c r="Y22" s="476"/>
      <c r="Z22" s="477"/>
    </row>
    <row r="23" spans="1:26" ht="15" customHeight="1" x14ac:dyDescent="0.15">
      <c r="A23" s="465"/>
      <c r="B23" s="478" t="s">
        <v>232</v>
      </c>
      <c r="C23" s="479"/>
      <c r="D23" s="480"/>
      <c r="E23" s="500"/>
      <c r="F23" s="501"/>
      <c r="G23" s="501"/>
      <c r="H23" s="501"/>
      <c r="I23" s="501"/>
      <c r="J23" s="502"/>
      <c r="K23" s="500"/>
      <c r="L23" s="501"/>
      <c r="M23" s="501"/>
      <c r="N23" s="501"/>
      <c r="O23" s="501"/>
      <c r="P23" s="501"/>
      <c r="Q23" s="501"/>
      <c r="R23" s="502"/>
      <c r="S23" s="500"/>
      <c r="T23" s="501"/>
      <c r="U23" s="501"/>
      <c r="V23" s="501"/>
      <c r="W23" s="502"/>
      <c r="X23" s="500"/>
      <c r="Y23" s="501"/>
      <c r="Z23" s="502"/>
    </row>
    <row r="24" spans="1:26" ht="15" customHeight="1" x14ac:dyDescent="0.15">
      <c r="A24" s="465"/>
      <c r="B24" s="473"/>
      <c r="C24" s="474"/>
      <c r="D24" s="78" t="s">
        <v>233</v>
      </c>
      <c r="E24" s="475" t="s">
        <v>234</v>
      </c>
      <c r="F24" s="476"/>
      <c r="G24" s="476"/>
      <c r="H24" s="476"/>
      <c r="I24" s="476"/>
      <c r="J24" s="477"/>
      <c r="K24" s="475" t="s">
        <v>183</v>
      </c>
      <c r="L24" s="476"/>
      <c r="M24" s="476"/>
      <c r="N24" s="476"/>
      <c r="O24" s="476"/>
      <c r="P24" s="476"/>
      <c r="Q24" s="476"/>
      <c r="R24" s="477"/>
      <c r="S24" s="475" t="s">
        <v>183</v>
      </c>
      <c r="T24" s="476"/>
      <c r="U24" s="476"/>
      <c r="V24" s="476"/>
      <c r="W24" s="477"/>
      <c r="X24" s="475" t="s">
        <v>183</v>
      </c>
      <c r="Y24" s="476"/>
      <c r="Z24" s="477"/>
    </row>
    <row r="25" spans="1:26" ht="15" customHeight="1" x14ac:dyDescent="0.15">
      <c r="A25" s="465"/>
      <c r="B25" s="478" t="s">
        <v>235</v>
      </c>
      <c r="C25" s="479"/>
      <c r="D25" s="480"/>
      <c r="E25" s="481" t="s">
        <v>236</v>
      </c>
      <c r="F25" s="482"/>
      <c r="G25" s="482"/>
      <c r="H25" s="482"/>
      <c r="I25" s="482"/>
      <c r="J25" s="483"/>
      <c r="K25" s="481" t="s">
        <v>237</v>
      </c>
      <c r="L25" s="482"/>
      <c r="M25" s="482"/>
      <c r="N25" s="482"/>
      <c r="O25" s="482"/>
      <c r="P25" s="482"/>
      <c r="Q25" s="482"/>
      <c r="R25" s="483"/>
      <c r="S25" s="481" t="s">
        <v>238</v>
      </c>
      <c r="T25" s="482"/>
      <c r="U25" s="482"/>
      <c r="V25" s="482"/>
      <c r="W25" s="483"/>
      <c r="X25" s="481" t="s">
        <v>237</v>
      </c>
      <c r="Y25" s="482"/>
      <c r="Z25" s="483"/>
    </row>
    <row r="26" spans="1:26" ht="15" customHeight="1" x14ac:dyDescent="0.15">
      <c r="A26" s="466"/>
      <c r="B26" s="473" t="s">
        <v>239</v>
      </c>
      <c r="C26" s="474"/>
      <c r="D26" s="78" t="s">
        <v>240</v>
      </c>
      <c r="E26" s="475" t="s">
        <v>241</v>
      </c>
      <c r="F26" s="476"/>
      <c r="G26" s="476"/>
      <c r="H26" s="476"/>
      <c r="I26" s="476"/>
      <c r="J26" s="477"/>
      <c r="K26" s="475" t="s">
        <v>241</v>
      </c>
      <c r="L26" s="476"/>
      <c r="M26" s="476"/>
      <c r="N26" s="476"/>
      <c r="O26" s="476"/>
      <c r="P26" s="476"/>
      <c r="Q26" s="476"/>
      <c r="R26" s="477"/>
      <c r="S26" s="475" t="s">
        <v>242</v>
      </c>
      <c r="T26" s="476"/>
      <c r="U26" s="476"/>
      <c r="V26" s="476"/>
      <c r="W26" s="477"/>
      <c r="X26" s="475" t="s">
        <v>241</v>
      </c>
      <c r="Y26" s="476"/>
      <c r="Z26" s="477"/>
    </row>
    <row r="27" spans="1:26" ht="18" customHeight="1" x14ac:dyDescent="0.15">
      <c r="A27" s="464" t="s">
        <v>392</v>
      </c>
      <c r="B27" s="56" t="s">
        <v>243</v>
      </c>
      <c r="C27" s="57"/>
      <c r="D27" s="57"/>
      <c r="E27" s="57"/>
      <c r="F27" s="57"/>
      <c r="G27" s="58"/>
      <c r="H27" s="467" t="s">
        <v>244</v>
      </c>
      <c r="I27" s="468"/>
      <c r="J27" s="468"/>
      <c r="K27" s="468"/>
      <c r="L27" s="468"/>
      <c r="M27" s="468"/>
      <c r="N27" s="468"/>
      <c r="O27" s="468"/>
      <c r="P27" s="468"/>
      <c r="Q27" s="469"/>
      <c r="R27" s="467" t="s">
        <v>245</v>
      </c>
      <c r="S27" s="468"/>
      <c r="T27" s="468"/>
      <c r="U27" s="468"/>
      <c r="V27" s="469"/>
      <c r="W27" s="467" t="s">
        <v>246</v>
      </c>
      <c r="X27" s="468"/>
      <c r="Y27" s="468"/>
      <c r="Z27" s="469"/>
    </row>
    <row r="28" spans="1:26" ht="18" customHeight="1" x14ac:dyDescent="0.15">
      <c r="A28" s="465"/>
      <c r="B28" s="71" t="s">
        <v>247</v>
      </c>
      <c r="C28" s="65"/>
      <c r="D28" s="65"/>
      <c r="E28" s="65"/>
      <c r="F28" s="65"/>
      <c r="G28" s="66" t="s">
        <v>248</v>
      </c>
      <c r="H28" s="79" t="s">
        <v>249</v>
      </c>
      <c r="I28" s="76"/>
      <c r="J28" s="470">
        <v>72490</v>
      </c>
      <c r="K28" s="471"/>
      <c r="L28" s="471"/>
      <c r="M28" s="471"/>
      <c r="N28" s="471"/>
      <c r="O28" s="471"/>
      <c r="P28" s="471"/>
      <c r="Q28" s="472"/>
      <c r="R28" s="79" t="s">
        <v>250</v>
      </c>
      <c r="S28" s="76"/>
      <c r="T28" s="470">
        <v>72490</v>
      </c>
      <c r="U28" s="471"/>
      <c r="V28" s="472"/>
      <c r="W28" s="484">
        <f>J28-T28</f>
        <v>0</v>
      </c>
      <c r="X28" s="471"/>
      <c r="Y28" s="471"/>
      <c r="Z28" s="472"/>
    </row>
    <row r="29" spans="1:26" ht="246" customHeight="1" x14ac:dyDescent="0.15">
      <c r="A29" s="465"/>
      <c r="B29" s="80" t="s">
        <v>251</v>
      </c>
      <c r="C29" s="485" t="s">
        <v>252</v>
      </c>
      <c r="D29" s="486"/>
      <c r="E29" s="486"/>
      <c r="F29" s="486"/>
      <c r="G29" s="486"/>
      <c r="H29" s="486"/>
      <c r="I29" s="486"/>
      <c r="J29" s="486"/>
      <c r="K29" s="486"/>
      <c r="L29" s="486"/>
      <c r="M29" s="486"/>
      <c r="N29" s="486"/>
      <c r="O29" s="486"/>
      <c r="P29" s="486"/>
      <c r="Q29" s="486"/>
      <c r="R29" s="486"/>
      <c r="S29" s="486"/>
      <c r="T29" s="486"/>
      <c r="U29" s="486"/>
      <c r="V29" s="486"/>
      <c r="W29" s="486"/>
      <c r="X29" s="486"/>
      <c r="Y29" s="486"/>
      <c r="Z29" s="487"/>
    </row>
    <row r="30" spans="1:26" ht="18" customHeight="1" x14ac:dyDescent="0.15">
      <c r="A30" s="465"/>
      <c r="B30" s="467" t="s">
        <v>253</v>
      </c>
      <c r="C30" s="468"/>
      <c r="D30" s="468"/>
      <c r="E30" s="468"/>
      <c r="F30" s="468"/>
      <c r="G30" s="469"/>
      <c r="H30" s="488" t="s">
        <v>64</v>
      </c>
      <c r="I30" s="489"/>
      <c r="J30" s="489"/>
      <c r="K30" s="489"/>
      <c r="L30" s="489"/>
      <c r="M30" s="490"/>
      <c r="N30" s="494" t="s">
        <v>254</v>
      </c>
      <c r="O30" s="495"/>
      <c r="P30" s="495"/>
      <c r="Q30" s="495"/>
      <c r="R30" s="495"/>
      <c r="S30" s="495"/>
      <c r="T30" s="495"/>
      <c r="U30" s="495"/>
      <c r="V30" s="495"/>
      <c r="W30" s="495"/>
      <c r="X30" s="495"/>
      <c r="Y30" s="495"/>
      <c r="Z30" s="496"/>
    </row>
    <row r="31" spans="1:26" ht="18" customHeight="1" x14ac:dyDescent="0.15">
      <c r="A31" s="466"/>
      <c r="B31" s="467" t="s">
        <v>255</v>
      </c>
      <c r="C31" s="468"/>
      <c r="D31" s="469"/>
      <c r="E31" s="467" t="s">
        <v>256</v>
      </c>
      <c r="F31" s="468"/>
      <c r="G31" s="469"/>
      <c r="H31" s="491"/>
      <c r="I31" s="492"/>
      <c r="J31" s="492"/>
      <c r="K31" s="492"/>
      <c r="L31" s="492"/>
      <c r="M31" s="493"/>
      <c r="N31" s="497"/>
      <c r="O31" s="498"/>
      <c r="P31" s="498"/>
      <c r="Q31" s="498"/>
      <c r="R31" s="498"/>
      <c r="S31" s="498"/>
      <c r="T31" s="498"/>
      <c r="U31" s="498"/>
      <c r="V31" s="498"/>
      <c r="W31" s="498"/>
      <c r="X31" s="498"/>
      <c r="Y31" s="498"/>
      <c r="Z31" s="499"/>
    </row>
  </sheetData>
  <mergeCells count="107">
    <mergeCell ref="A3:A10"/>
    <mergeCell ref="B3:B10"/>
    <mergeCell ref="C3:C4"/>
    <mergeCell ref="D3:E3"/>
    <mergeCell ref="C5:C6"/>
    <mergeCell ref="D5:E5"/>
    <mergeCell ref="C7:C8"/>
    <mergeCell ref="D7:E7"/>
    <mergeCell ref="C9:C10"/>
    <mergeCell ref="P3:P4"/>
    <mergeCell ref="Q3:U3"/>
    <mergeCell ref="F3:G3"/>
    <mergeCell ref="H3:I10"/>
    <mergeCell ref="J3:J4"/>
    <mergeCell ref="K3:O4"/>
    <mergeCell ref="F5:G5"/>
    <mergeCell ref="K5:O6"/>
    <mergeCell ref="F7:G7"/>
    <mergeCell ref="K7:O8"/>
    <mergeCell ref="F9:G9"/>
    <mergeCell ref="X9:Y10"/>
    <mergeCell ref="D10:E10"/>
    <mergeCell ref="F10:G10"/>
    <mergeCell ref="Q10:T10"/>
    <mergeCell ref="J9:P10"/>
    <mergeCell ref="Q9:T9"/>
    <mergeCell ref="Z7:Z8"/>
    <mergeCell ref="D8:E8"/>
    <mergeCell ref="F8:G8"/>
    <mergeCell ref="Q8:T8"/>
    <mergeCell ref="Q7:T7"/>
    <mergeCell ref="X7:Y8"/>
    <mergeCell ref="V3:W10"/>
    <mergeCell ref="X3:Y4"/>
    <mergeCell ref="Q5:T5"/>
    <mergeCell ref="X5:Y6"/>
    <mergeCell ref="Z5:Z6"/>
    <mergeCell ref="D6:E6"/>
    <mergeCell ref="F6:G6"/>
    <mergeCell ref="Q6:T6"/>
    <mergeCell ref="Z3:Z4"/>
    <mergeCell ref="D4:E4"/>
    <mergeCell ref="F4:G4"/>
    <mergeCell ref="Q4:T4"/>
    <mergeCell ref="B16:F16"/>
    <mergeCell ref="I16:M16"/>
    <mergeCell ref="B17:F18"/>
    <mergeCell ref="G17:G18"/>
    <mergeCell ref="A11:A18"/>
    <mergeCell ref="B11:F13"/>
    <mergeCell ref="G11:G13"/>
    <mergeCell ref="I11:M11"/>
    <mergeCell ref="I12:M12"/>
    <mergeCell ref="I13:M13"/>
    <mergeCell ref="B14:F15"/>
    <mergeCell ref="G14:G15"/>
    <mergeCell ref="I14:M14"/>
    <mergeCell ref="I15:M15"/>
    <mergeCell ref="S19:W20"/>
    <mergeCell ref="X19:Z20"/>
    <mergeCell ref="B21:D21"/>
    <mergeCell ref="E21:J21"/>
    <mergeCell ref="K21:R21"/>
    <mergeCell ref="S21:W21"/>
    <mergeCell ref="X21:Z21"/>
    <mergeCell ref="S22:W22"/>
    <mergeCell ref="X22:Z22"/>
    <mergeCell ref="B19:D20"/>
    <mergeCell ref="E19:J20"/>
    <mergeCell ref="K19:R20"/>
    <mergeCell ref="B22:C22"/>
    <mergeCell ref="E22:J22"/>
    <mergeCell ref="K22:R22"/>
    <mergeCell ref="E25:J25"/>
    <mergeCell ref="K25:R25"/>
    <mergeCell ref="S25:W25"/>
    <mergeCell ref="X25:Z25"/>
    <mergeCell ref="B24:C24"/>
    <mergeCell ref="E24:J24"/>
    <mergeCell ref="K24:R24"/>
    <mergeCell ref="B23:D23"/>
    <mergeCell ref="E23:J23"/>
    <mergeCell ref="K23:R23"/>
    <mergeCell ref="S26:W26"/>
    <mergeCell ref="H30:M31"/>
    <mergeCell ref="N30:Z31"/>
    <mergeCell ref="B31:D31"/>
    <mergeCell ref="E31:G31"/>
    <mergeCell ref="X26:Z26"/>
    <mergeCell ref="A27:A31"/>
    <mergeCell ref="H27:Q27"/>
    <mergeCell ref="R27:V27"/>
    <mergeCell ref="W27:Z27"/>
    <mergeCell ref="J28:Q28"/>
    <mergeCell ref="T28:V28"/>
    <mergeCell ref="W28:Z28"/>
    <mergeCell ref="C29:Z29"/>
    <mergeCell ref="B30:G30"/>
    <mergeCell ref="A19:A26"/>
    <mergeCell ref="B26:C26"/>
    <mergeCell ref="E26:J26"/>
    <mergeCell ref="K26:R26"/>
    <mergeCell ref="S23:W23"/>
    <mergeCell ref="X23:Z23"/>
    <mergeCell ref="S24:W24"/>
    <mergeCell ref="X24:Z24"/>
    <mergeCell ref="B25:D25"/>
  </mergeCells>
  <phoneticPr fontId="3"/>
  <pageMargins left="0.78740157480314965" right="0.78740157480314965" top="0.98425196850393704" bottom="0.98425196850393704" header="0.51181102362204722" footer="0.51181102362204722"/>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M21"/>
  <sheetViews>
    <sheetView view="pageBreakPreview" topLeftCell="A13" zoomScaleNormal="100" workbookViewId="0">
      <selection activeCell="A3" sqref="A3:B3"/>
    </sheetView>
  </sheetViews>
  <sheetFormatPr defaultRowHeight="13.5" x14ac:dyDescent="0.15"/>
  <cols>
    <col min="1" max="1" width="3.75" style="97" customWidth="1"/>
    <col min="2" max="2" width="12.875" style="97" customWidth="1"/>
    <col min="3" max="3" width="5.75" style="97" customWidth="1"/>
    <col min="4" max="4" width="6.125" style="97" customWidth="1"/>
    <col min="5" max="5" width="9.625" style="97" customWidth="1"/>
    <col min="6" max="7" width="8.375" style="97" customWidth="1"/>
    <col min="8" max="8" width="6.625" style="97" customWidth="1"/>
    <col min="9" max="10" width="6.125" style="97" customWidth="1"/>
    <col min="11" max="11" width="9" style="97"/>
    <col min="12" max="12" width="7.75" style="97" customWidth="1"/>
    <col min="13" max="13" width="9.25" style="97" customWidth="1"/>
    <col min="14" max="16384" width="9" style="97"/>
  </cols>
  <sheetData>
    <row r="1" spans="1:13" ht="24" customHeight="1" x14ac:dyDescent="0.15">
      <c r="A1" s="97" t="s">
        <v>381</v>
      </c>
      <c r="F1" s="628"/>
      <c r="G1" s="628"/>
      <c r="H1" s="628"/>
    </row>
    <row r="2" spans="1:13" ht="29.25" customHeight="1" x14ac:dyDescent="0.15">
      <c r="A2" s="629" t="s">
        <v>456</v>
      </c>
      <c r="B2" s="630"/>
      <c r="C2" s="630"/>
      <c r="D2" s="631"/>
      <c r="E2" s="632" t="s">
        <v>5</v>
      </c>
      <c r="F2" s="633"/>
      <c r="G2" s="634" t="s">
        <v>445</v>
      </c>
      <c r="H2" s="630"/>
      <c r="I2" s="630"/>
      <c r="J2" s="630"/>
      <c r="K2" s="630"/>
      <c r="L2" s="630"/>
      <c r="M2" s="631"/>
    </row>
    <row r="3" spans="1:13" ht="29.25" customHeight="1" thickBot="1" x14ac:dyDescent="0.2">
      <c r="A3" s="635" t="s">
        <v>42</v>
      </c>
      <c r="B3" s="636"/>
      <c r="C3" s="637"/>
      <c r="D3" s="638"/>
      <c r="E3" s="638"/>
      <c r="F3" s="639"/>
      <c r="G3" s="640" t="s">
        <v>4</v>
      </c>
      <c r="H3" s="641"/>
      <c r="I3" s="637"/>
      <c r="J3" s="638"/>
      <c r="K3" s="638"/>
      <c r="L3" s="638"/>
      <c r="M3" s="639"/>
    </row>
    <row r="4" spans="1:13" ht="27" customHeight="1" thickTop="1" x14ac:dyDescent="0.15">
      <c r="A4" s="553" t="s">
        <v>382</v>
      </c>
      <c r="B4" s="621" t="s">
        <v>14</v>
      </c>
      <c r="C4" s="623" t="s">
        <v>61</v>
      </c>
      <c r="D4" s="624"/>
      <c r="E4" s="624"/>
      <c r="F4" s="624"/>
      <c r="G4" s="625"/>
      <c r="H4" s="626" t="s">
        <v>391</v>
      </c>
      <c r="I4" s="553" t="s">
        <v>2</v>
      </c>
      <c r="J4" s="553" t="s">
        <v>3</v>
      </c>
      <c r="K4" s="570" t="s">
        <v>90</v>
      </c>
      <c r="L4" s="571"/>
      <c r="M4" s="572"/>
    </row>
    <row r="5" spans="1:13" ht="27" customHeight="1" x14ac:dyDescent="0.15">
      <c r="A5" s="583"/>
      <c r="B5" s="622"/>
      <c r="C5" s="576" t="s">
        <v>58</v>
      </c>
      <c r="D5" s="577"/>
      <c r="E5" s="577"/>
      <c r="F5" s="578"/>
      <c r="G5" s="579" t="s">
        <v>1</v>
      </c>
      <c r="H5" s="627"/>
      <c r="I5" s="583"/>
      <c r="J5" s="583"/>
      <c r="K5" s="573"/>
      <c r="L5" s="574"/>
      <c r="M5" s="575"/>
    </row>
    <row r="6" spans="1:13" ht="27" customHeight="1" x14ac:dyDescent="0.15">
      <c r="A6" s="583"/>
      <c r="B6" s="582"/>
      <c r="C6" s="98" t="s">
        <v>49</v>
      </c>
      <c r="D6" s="98" t="s">
        <v>51</v>
      </c>
      <c r="E6" s="98" t="s">
        <v>53</v>
      </c>
      <c r="F6" s="98" t="s">
        <v>57</v>
      </c>
      <c r="G6" s="580"/>
      <c r="H6" s="580"/>
      <c r="I6" s="584"/>
      <c r="J6" s="584"/>
      <c r="K6" s="98" t="s">
        <v>57</v>
      </c>
      <c r="L6" s="98" t="s">
        <v>55</v>
      </c>
      <c r="M6" s="98" t="s">
        <v>18</v>
      </c>
    </row>
    <row r="7" spans="1:13" ht="13.5" customHeight="1" x14ac:dyDescent="0.15">
      <c r="A7" s="583"/>
      <c r="B7" s="581" t="s">
        <v>47</v>
      </c>
      <c r="C7" s="99"/>
      <c r="D7" s="100" t="s">
        <v>94</v>
      </c>
      <c r="E7" s="100" t="s">
        <v>36</v>
      </c>
      <c r="F7" s="99"/>
      <c r="G7" s="99"/>
      <c r="H7" s="99"/>
      <c r="I7" s="99"/>
      <c r="J7" s="99"/>
      <c r="K7" s="99"/>
      <c r="L7" s="99"/>
      <c r="M7" s="100" t="s">
        <v>17</v>
      </c>
    </row>
    <row r="8" spans="1:13" ht="22.5" customHeight="1" x14ac:dyDescent="0.15">
      <c r="A8" s="583"/>
      <c r="B8" s="582"/>
      <c r="C8" s="111"/>
      <c r="D8" s="112"/>
      <c r="E8" s="112"/>
      <c r="F8" s="112"/>
      <c r="G8" s="112"/>
      <c r="H8" s="112"/>
      <c r="I8" s="112"/>
      <c r="J8" s="112"/>
      <c r="K8" s="112">
        <f>SUM(F8:J8)</f>
        <v>0</v>
      </c>
      <c r="L8" s="112"/>
      <c r="M8" s="112">
        <f>SUM(K8:L8)</f>
        <v>0</v>
      </c>
    </row>
    <row r="9" spans="1:13" ht="34.5" customHeight="1" thickBot="1" x14ac:dyDescent="0.2">
      <c r="A9" s="554"/>
      <c r="B9" s="101" t="s">
        <v>386</v>
      </c>
      <c r="C9" s="113"/>
      <c r="D9" s="114"/>
      <c r="E9" s="114"/>
      <c r="F9" s="114"/>
      <c r="G9" s="114"/>
      <c r="H9" s="114"/>
      <c r="I9" s="114"/>
      <c r="J9" s="114"/>
      <c r="K9" s="114">
        <f>SUM(F9:J9)</f>
        <v>0</v>
      </c>
      <c r="L9" s="114"/>
      <c r="M9" s="114">
        <f>SUM(K9:L9)</f>
        <v>0</v>
      </c>
    </row>
    <row r="10" spans="1:13" ht="22.5" customHeight="1" thickTop="1" x14ac:dyDescent="0.15">
      <c r="A10" s="553" t="s">
        <v>383</v>
      </c>
      <c r="B10" s="585" t="s">
        <v>387</v>
      </c>
      <c r="C10" s="586" t="s">
        <v>446</v>
      </c>
      <c r="D10" s="587"/>
      <c r="E10" s="587"/>
      <c r="F10" s="588"/>
      <c r="G10" s="592" t="s">
        <v>6</v>
      </c>
      <c r="H10" s="593"/>
      <c r="I10" s="596"/>
      <c r="J10" s="597"/>
      <c r="K10" s="597"/>
      <c r="L10" s="597"/>
      <c r="M10" s="598"/>
    </row>
    <row r="11" spans="1:13" ht="22.5" customHeight="1" x14ac:dyDescent="0.15">
      <c r="A11" s="583"/>
      <c r="B11" s="582"/>
      <c r="C11" s="589"/>
      <c r="D11" s="590"/>
      <c r="E11" s="590"/>
      <c r="F11" s="591"/>
      <c r="G11" s="594"/>
      <c r="H11" s="595"/>
      <c r="I11" s="599"/>
      <c r="J11" s="600"/>
      <c r="K11" s="600"/>
      <c r="L11" s="600"/>
      <c r="M11" s="601"/>
    </row>
    <row r="12" spans="1:13" ht="22.5" customHeight="1" x14ac:dyDescent="0.15">
      <c r="A12" s="583"/>
      <c r="B12" s="602" t="s">
        <v>388</v>
      </c>
      <c r="C12" s="606" t="s">
        <v>446</v>
      </c>
      <c r="D12" s="607"/>
      <c r="E12" s="607"/>
      <c r="F12" s="608"/>
      <c r="G12" s="609" t="s">
        <v>7</v>
      </c>
      <c r="H12" s="610"/>
      <c r="I12" s="611"/>
      <c r="J12" s="612"/>
      <c r="K12" s="613"/>
      <c r="L12" s="617" t="s">
        <v>8</v>
      </c>
      <c r="M12" s="618"/>
    </row>
    <row r="13" spans="1:13" ht="22.5" customHeight="1" x14ac:dyDescent="0.15">
      <c r="A13" s="583"/>
      <c r="B13" s="582"/>
      <c r="C13" s="589"/>
      <c r="D13" s="590"/>
      <c r="E13" s="590"/>
      <c r="F13" s="591"/>
      <c r="G13" s="594"/>
      <c r="H13" s="595"/>
      <c r="I13" s="614"/>
      <c r="J13" s="615"/>
      <c r="K13" s="616"/>
      <c r="L13" s="619"/>
      <c r="M13" s="620"/>
    </row>
    <row r="14" spans="1:13" ht="147.75" customHeight="1" thickBot="1" x14ac:dyDescent="0.2">
      <c r="A14" s="554"/>
      <c r="B14" s="105" t="s">
        <v>390</v>
      </c>
      <c r="C14" s="603"/>
      <c r="D14" s="604"/>
      <c r="E14" s="604"/>
      <c r="F14" s="604"/>
      <c r="G14" s="604"/>
      <c r="H14" s="604"/>
      <c r="I14" s="604"/>
      <c r="J14" s="604"/>
      <c r="K14" s="604"/>
      <c r="L14" s="604"/>
      <c r="M14" s="605"/>
    </row>
    <row r="15" spans="1:13" ht="147.75" customHeight="1" thickTop="1" x14ac:dyDescent="0.15">
      <c r="A15" s="553" t="s">
        <v>384</v>
      </c>
      <c r="B15" s="102" t="s">
        <v>389</v>
      </c>
      <c r="C15" s="555"/>
      <c r="D15" s="556"/>
      <c r="E15" s="556"/>
      <c r="F15" s="556"/>
      <c r="G15" s="556"/>
      <c r="H15" s="556"/>
      <c r="I15" s="556"/>
      <c r="J15" s="556"/>
      <c r="K15" s="556"/>
      <c r="L15" s="556"/>
      <c r="M15" s="557"/>
    </row>
    <row r="16" spans="1:13" ht="38.25" customHeight="1" thickBot="1" x14ac:dyDescent="0.2">
      <c r="A16" s="554"/>
      <c r="B16" s="103" t="s">
        <v>0</v>
      </c>
      <c r="C16" s="558" t="s">
        <v>446</v>
      </c>
      <c r="D16" s="559"/>
      <c r="E16" s="559"/>
      <c r="F16" s="559"/>
      <c r="G16" s="559"/>
      <c r="H16" s="559"/>
      <c r="I16" s="559"/>
      <c r="J16" s="559"/>
      <c r="K16" s="559"/>
      <c r="L16" s="559"/>
      <c r="M16" s="560"/>
    </row>
    <row r="17" spans="1:13" ht="45.75" customHeight="1" thickTop="1" x14ac:dyDescent="0.15">
      <c r="A17" s="553" t="s">
        <v>385</v>
      </c>
      <c r="B17" s="561" t="s">
        <v>9</v>
      </c>
      <c r="C17" s="562"/>
      <c r="D17" s="562"/>
      <c r="E17" s="563"/>
      <c r="F17" s="561" t="s">
        <v>10</v>
      </c>
      <c r="G17" s="562"/>
      <c r="H17" s="562"/>
      <c r="I17" s="563"/>
      <c r="J17" s="561" t="s">
        <v>11</v>
      </c>
      <c r="K17" s="562"/>
      <c r="L17" s="562"/>
      <c r="M17" s="563"/>
    </row>
    <row r="18" spans="1:13" ht="45.75" customHeight="1" thickBot="1" x14ac:dyDescent="0.2">
      <c r="A18" s="554"/>
      <c r="B18" s="564"/>
      <c r="C18" s="565"/>
      <c r="D18" s="565"/>
      <c r="E18" s="566"/>
      <c r="F18" s="564"/>
      <c r="G18" s="565"/>
      <c r="H18" s="565"/>
      <c r="I18" s="566"/>
      <c r="J18" s="567"/>
      <c r="K18" s="568"/>
      <c r="L18" s="568"/>
      <c r="M18" s="569"/>
    </row>
    <row r="19" spans="1:13" ht="127.5" customHeight="1" thickTop="1" x14ac:dyDescent="0.15">
      <c r="A19" s="104" t="s">
        <v>12</v>
      </c>
      <c r="B19" s="550"/>
      <c r="C19" s="551"/>
      <c r="D19" s="551"/>
      <c r="E19" s="551"/>
      <c r="F19" s="551"/>
      <c r="G19" s="551"/>
      <c r="H19" s="551"/>
      <c r="I19" s="551"/>
      <c r="J19" s="551"/>
      <c r="K19" s="551"/>
      <c r="L19" s="551"/>
      <c r="M19" s="552"/>
    </row>
    <row r="21" spans="1:13" s="200" customFormat="1" x14ac:dyDescent="0.15">
      <c r="A21" s="199"/>
    </row>
  </sheetData>
  <mergeCells count="41">
    <mergeCell ref="F1:H1"/>
    <mergeCell ref="A2:D2"/>
    <mergeCell ref="E2:F2"/>
    <mergeCell ref="G2:M2"/>
    <mergeCell ref="A3:B3"/>
    <mergeCell ref="C3:F3"/>
    <mergeCell ref="G3:H3"/>
    <mergeCell ref="I3:M3"/>
    <mergeCell ref="A4:A9"/>
    <mergeCell ref="B4:B6"/>
    <mergeCell ref="C4:G4"/>
    <mergeCell ref="H4:H6"/>
    <mergeCell ref="I4:I6"/>
    <mergeCell ref="A10:A14"/>
    <mergeCell ref="B10:B11"/>
    <mergeCell ref="C10:F11"/>
    <mergeCell ref="G10:H11"/>
    <mergeCell ref="I10:M11"/>
    <mergeCell ref="B12:B13"/>
    <mergeCell ref="C14:M14"/>
    <mergeCell ref="C12:F13"/>
    <mergeCell ref="G12:H13"/>
    <mergeCell ref="I12:K13"/>
    <mergeCell ref="L12:M12"/>
    <mergeCell ref="L13:M13"/>
    <mergeCell ref="K4:M5"/>
    <mergeCell ref="C5:F5"/>
    <mergeCell ref="G5:G6"/>
    <mergeCell ref="B7:B8"/>
    <mergeCell ref="J4:J6"/>
    <mergeCell ref="B19:M19"/>
    <mergeCell ref="A15:A16"/>
    <mergeCell ref="C15:M15"/>
    <mergeCell ref="C16:M16"/>
    <mergeCell ref="A17:A18"/>
    <mergeCell ref="B17:E17"/>
    <mergeCell ref="F17:I17"/>
    <mergeCell ref="J17:M17"/>
    <mergeCell ref="B18:E18"/>
    <mergeCell ref="F18:I18"/>
    <mergeCell ref="J18:M18"/>
  </mergeCells>
  <phoneticPr fontId="3"/>
  <pageMargins left="0.75" right="0.75" top="1" bottom="1" header="0.51200000000000001" footer="0.51200000000000001"/>
  <pageSetup paperSize="9" scale="8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M21"/>
  <sheetViews>
    <sheetView view="pageBreakPreview" zoomScaleNormal="100" workbookViewId="0">
      <selection activeCell="M29" sqref="M29"/>
    </sheetView>
  </sheetViews>
  <sheetFormatPr defaultRowHeight="13.5" x14ac:dyDescent="0.15"/>
  <cols>
    <col min="1" max="1" width="3.75" style="97" customWidth="1"/>
    <col min="2" max="2" width="12.875" style="97" customWidth="1"/>
    <col min="3" max="3" width="5.75" style="97" customWidth="1"/>
    <col min="4" max="4" width="6.125" style="97" customWidth="1"/>
    <col min="5" max="5" width="9.625" style="97" customWidth="1"/>
    <col min="6" max="7" width="8.375" style="97" customWidth="1"/>
    <col min="8" max="8" width="6.625" style="97" customWidth="1"/>
    <col min="9" max="10" width="6.125" style="97" customWidth="1"/>
    <col min="11" max="11" width="9" style="97"/>
    <col min="12" max="12" width="7.75" style="97" customWidth="1"/>
    <col min="13" max="13" width="9.25" style="97" customWidth="1"/>
    <col min="14" max="16384" width="9" style="97"/>
  </cols>
  <sheetData>
    <row r="1" spans="1:13" ht="24" customHeight="1" x14ac:dyDescent="0.15">
      <c r="A1" s="97" t="s">
        <v>381</v>
      </c>
      <c r="F1" s="628" t="s">
        <v>393</v>
      </c>
      <c r="G1" s="628"/>
      <c r="H1" s="628"/>
    </row>
    <row r="2" spans="1:13" ht="29.25" customHeight="1" x14ac:dyDescent="0.15">
      <c r="A2" s="629" t="s">
        <v>408</v>
      </c>
      <c r="B2" s="630"/>
      <c r="C2" s="630"/>
      <c r="D2" s="631"/>
      <c r="E2" s="632" t="s">
        <v>5</v>
      </c>
      <c r="F2" s="633"/>
      <c r="G2" s="634" t="s">
        <v>404</v>
      </c>
      <c r="H2" s="630"/>
      <c r="I2" s="630"/>
      <c r="J2" s="630"/>
      <c r="K2" s="630"/>
      <c r="L2" s="630"/>
      <c r="M2" s="631"/>
    </row>
    <row r="3" spans="1:13" ht="29.25" customHeight="1" thickBot="1" x14ac:dyDescent="0.2">
      <c r="A3" s="635" t="s">
        <v>42</v>
      </c>
      <c r="B3" s="636"/>
      <c r="C3" s="637" t="s">
        <v>397</v>
      </c>
      <c r="D3" s="638"/>
      <c r="E3" s="638"/>
      <c r="F3" s="639"/>
      <c r="G3" s="640" t="s">
        <v>4</v>
      </c>
      <c r="H3" s="641"/>
      <c r="I3" s="637" t="s">
        <v>399</v>
      </c>
      <c r="J3" s="638"/>
      <c r="K3" s="638"/>
      <c r="L3" s="638"/>
      <c r="M3" s="639"/>
    </row>
    <row r="4" spans="1:13" ht="27" customHeight="1" thickTop="1" x14ac:dyDescent="0.15">
      <c r="A4" s="553" t="s">
        <v>382</v>
      </c>
      <c r="B4" s="621" t="s">
        <v>14</v>
      </c>
      <c r="C4" s="623" t="s">
        <v>61</v>
      </c>
      <c r="D4" s="624"/>
      <c r="E4" s="624"/>
      <c r="F4" s="624"/>
      <c r="G4" s="625"/>
      <c r="H4" s="626" t="s">
        <v>391</v>
      </c>
      <c r="I4" s="553" t="s">
        <v>2</v>
      </c>
      <c r="J4" s="553" t="s">
        <v>3</v>
      </c>
      <c r="K4" s="570" t="s">
        <v>90</v>
      </c>
      <c r="L4" s="571"/>
      <c r="M4" s="572"/>
    </row>
    <row r="5" spans="1:13" ht="27" customHeight="1" x14ac:dyDescent="0.15">
      <c r="A5" s="583"/>
      <c r="B5" s="622"/>
      <c r="C5" s="576" t="s">
        <v>58</v>
      </c>
      <c r="D5" s="577"/>
      <c r="E5" s="577"/>
      <c r="F5" s="578"/>
      <c r="G5" s="579" t="s">
        <v>1</v>
      </c>
      <c r="H5" s="627"/>
      <c r="I5" s="583"/>
      <c r="J5" s="583"/>
      <c r="K5" s="573"/>
      <c r="L5" s="574"/>
      <c r="M5" s="575"/>
    </row>
    <row r="6" spans="1:13" ht="27" customHeight="1" x14ac:dyDescent="0.15">
      <c r="A6" s="583"/>
      <c r="B6" s="582"/>
      <c r="C6" s="98" t="s">
        <v>49</v>
      </c>
      <c r="D6" s="98" t="s">
        <v>51</v>
      </c>
      <c r="E6" s="98" t="s">
        <v>53</v>
      </c>
      <c r="F6" s="98" t="s">
        <v>57</v>
      </c>
      <c r="G6" s="580"/>
      <c r="H6" s="580"/>
      <c r="I6" s="584"/>
      <c r="J6" s="584"/>
      <c r="K6" s="98" t="s">
        <v>57</v>
      </c>
      <c r="L6" s="98" t="s">
        <v>55</v>
      </c>
      <c r="M6" s="98" t="s">
        <v>18</v>
      </c>
    </row>
    <row r="7" spans="1:13" ht="13.5" customHeight="1" x14ac:dyDescent="0.15">
      <c r="A7" s="583"/>
      <c r="B7" s="581" t="s">
        <v>47</v>
      </c>
      <c r="C7" s="99"/>
      <c r="D7" s="100" t="s">
        <v>398</v>
      </c>
      <c r="E7" s="100" t="s">
        <v>36</v>
      </c>
      <c r="F7" s="99"/>
      <c r="G7" s="99"/>
      <c r="H7" s="99"/>
      <c r="I7" s="99"/>
      <c r="J7" s="99"/>
      <c r="K7" s="99"/>
      <c r="L7" s="99"/>
      <c r="M7" s="100" t="s">
        <v>17</v>
      </c>
    </row>
    <row r="8" spans="1:13" ht="22.5" customHeight="1" x14ac:dyDescent="0.15">
      <c r="A8" s="583"/>
      <c r="B8" s="582"/>
      <c r="C8" s="111" t="s">
        <v>400</v>
      </c>
      <c r="D8" s="112">
        <v>375</v>
      </c>
      <c r="E8" s="112">
        <v>147700</v>
      </c>
      <c r="F8" s="112">
        <v>55390</v>
      </c>
      <c r="G8" s="112">
        <v>1470</v>
      </c>
      <c r="H8" s="112">
        <v>825</v>
      </c>
      <c r="I8" s="112">
        <v>639</v>
      </c>
      <c r="J8" s="112">
        <v>472</v>
      </c>
      <c r="K8" s="112">
        <f>SUM(F8:J8)</f>
        <v>58796</v>
      </c>
      <c r="L8" s="112">
        <v>749</v>
      </c>
      <c r="M8" s="112">
        <f>SUM(K8:L8)</f>
        <v>59545</v>
      </c>
    </row>
    <row r="9" spans="1:13" ht="34.5" customHeight="1" thickBot="1" x14ac:dyDescent="0.2">
      <c r="A9" s="554"/>
      <c r="B9" s="101" t="s">
        <v>386</v>
      </c>
      <c r="C9" s="113" t="s">
        <v>400</v>
      </c>
      <c r="D9" s="114">
        <v>375</v>
      </c>
      <c r="E9" s="114">
        <v>127900</v>
      </c>
      <c r="F9" s="114">
        <v>47962</v>
      </c>
      <c r="G9" s="114">
        <v>1265</v>
      </c>
      <c r="H9" s="114">
        <v>803</v>
      </c>
      <c r="I9" s="114">
        <v>574</v>
      </c>
      <c r="J9" s="114">
        <v>472</v>
      </c>
      <c r="K9" s="114">
        <f>SUM(F9:J9)</f>
        <v>51076</v>
      </c>
      <c r="L9" s="114">
        <v>510</v>
      </c>
      <c r="M9" s="114">
        <f>SUM(K9:L9)</f>
        <v>51586</v>
      </c>
    </row>
    <row r="10" spans="1:13" ht="22.5" customHeight="1" thickTop="1" x14ac:dyDescent="0.15">
      <c r="A10" s="553" t="s">
        <v>383</v>
      </c>
      <c r="B10" s="585" t="s">
        <v>387</v>
      </c>
      <c r="C10" s="586" t="s">
        <v>409</v>
      </c>
      <c r="D10" s="587"/>
      <c r="E10" s="587"/>
      <c r="F10" s="588"/>
      <c r="G10" s="592" t="s">
        <v>6</v>
      </c>
      <c r="H10" s="593"/>
      <c r="I10" s="596">
        <v>0.8</v>
      </c>
      <c r="J10" s="597"/>
      <c r="K10" s="597"/>
      <c r="L10" s="597"/>
      <c r="M10" s="598"/>
    </row>
    <row r="11" spans="1:13" ht="22.5" customHeight="1" x14ac:dyDescent="0.15">
      <c r="A11" s="583"/>
      <c r="B11" s="582"/>
      <c r="C11" s="589"/>
      <c r="D11" s="590"/>
      <c r="E11" s="590"/>
      <c r="F11" s="591"/>
      <c r="G11" s="594"/>
      <c r="H11" s="595"/>
      <c r="I11" s="599"/>
      <c r="J11" s="600"/>
      <c r="K11" s="600"/>
      <c r="L11" s="600"/>
      <c r="M11" s="601"/>
    </row>
    <row r="12" spans="1:13" ht="22.5" customHeight="1" x14ac:dyDescent="0.15">
      <c r="A12" s="583"/>
      <c r="B12" s="602" t="s">
        <v>388</v>
      </c>
      <c r="C12" s="606" t="s">
        <v>409</v>
      </c>
      <c r="D12" s="607"/>
      <c r="E12" s="607"/>
      <c r="F12" s="608"/>
      <c r="G12" s="609" t="s">
        <v>7</v>
      </c>
      <c r="H12" s="610"/>
      <c r="I12" s="611">
        <v>41749</v>
      </c>
      <c r="J12" s="612"/>
      <c r="K12" s="613"/>
      <c r="L12" s="617" t="s">
        <v>8</v>
      </c>
      <c r="M12" s="618"/>
    </row>
    <row r="13" spans="1:13" ht="22.5" customHeight="1" x14ac:dyDescent="0.15">
      <c r="A13" s="583"/>
      <c r="B13" s="582"/>
      <c r="C13" s="589"/>
      <c r="D13" s="590"/>
      <c r="E13" s="590"/>
      <c r="F13" s="591"/>
      <c r="G13" s="594"/>
      <c r="H13" s="595"/>
      <c r="I13" s="614"/>
      <c r="J13" s="615"/>
      <c r="K13" s="616"/>
      <c r="L13" s="619">
        <v>0.7</v>
      </c>
      <c r="M13" s="620"/>
    </row>
    <row r="14" spans="1:13" ht="147.75" customHeight="1" thickBot="1" x14ac:dyDescent="0.2">
      <c r="A14" s="554"/>
      <c r="B14" s="105" t="s">
        <v>390</v>
      </c>
      <c r="C14" s="603" t="s">
        <v>401</v>
      </c>
      <c r="D14" s="604"/>
      <c r="E14" s="604"/>
      <c r="F14" s="604"/>
      <c r="G14" s="604"/>
      <c r="H14" s="604"/>
      <c r="I14" s="604"/>
      <c r="J14" s="604"/>
      <c r="K14" s="604"/>
      <c r="L14" s="604"/>
      <c r="M14" s="605"/>
    </row>
    <row r="15" spans="1:13" ht="147.75" customHeight="1" thickTop="1" x14ac:dyDescent="0.15">
      <c r="A15" s="553" t="s">
        <v>384</v>
      </c>
      <c r="B15" s="102" t="s">
        <v>389</v>
      </c>
      <c r="C15" s="555"/>
      <c r="D15" s="556"/>
      <c r="E15" s="556"/>
      <c r="F15" s="556"/>
      <c r="G15" s="556"/>
      <c r="H15" s="556"/>
      <c r="I15" s="556"/>
      <c r="J15" s="556"/>
      <c r="K15" s="556"/>
      <c r="L15" s="556"/>
      <c r="M15" s="557"/>
    </row>
    <row r="16" spans="1:13" ht="38.25" customHeight="1" thickBot="1" x14ac:dyDescent="0.2">
      <c r="A16" s="554"/>
      <c r="B16" s="103" t="s">
        <v>0</v>
      </c>
      <c r="C16" s="558" t="s">
        <v>409</v>
      </c>
      <c r="D16" s="559"/>
      <c r="E16" s="559"/>
      <c r="F16" s="559"/>
      <c r="G16" s="559"/>
      <c r="H16" s="559"/>
      <c r="I16" s="559"/>
      <c r="J16" s="559"/>
      <c r="K16" s="559"/>
      <c r="L16" s="559"/>
      <c r="M16" s="560"/>
    </row>
    <row r="17" spans="1:13" ht="45.75" customHeight="1" thickTop="1" x14ac:dyDescent="0.15">
      <c r="A17" s="553" t="s">
        <v>385</v>
      </c>
      <c r="B17" s="561" t="s">
        <v>9</v>
      </c>
      <c r="C17" s="562"/>
      <c r="D17" s="562"/>
      <c r="E17" s="563"/>
      <c r="F17" s="561" t="s">
        <v>10</v>
      </c>
      <c r="G17" s="562"/>
      <c r="H17" s="562"/>
      <c r="I17" s="563"/>
      <c r="J17" s="561" t="s">
        <v>11</v>
      </c>
      <c r="K17" s="562"/>
      <c r="L17" s="562"/>
      <c r="M17" s="563"/>
    </row>
    <row r="18" spans="1:13" ht="45.75" customHeight="1" thickBot="1" x14ac:dyDescent="0.2">
      <c r="A18" s="554"/>
      <c r="B18" s="564">
        <v>34390</v>
      </c>
      <c r="C18" s="565"/>
      <c r="D18" s="565"/>
      <c r="E18" s="566"/>
      <c r="F18" s="564">
        <v>20600</v>
      </c>
      <c r="G18" s="565"/>
      <c r="H18" s="565"/>
      <c r="I18" s="566"/>
      <c r="J18" s="567">
        <v>0.6</v>
      </c>
      <c r="K18" s="568"/>
      <c r="L18" s="568"/>
      <c r="M18" s="569"/>
    </row>
    <row r="19" spans="1:13" ht="127.5" customHeight="1" thickTop="1" x14ac:dyDescent="0.15">
      <c r="A19" s="104" t="s">
        <v>12</v>
      </c>
      <c r="B19" s="550"/>
      <c r="C19" s="551"/>
      <c r="D19" s="551"/>
      <c r="E19" s="551"/>
      <c r="F19" s="551"/>
      <c r="G19" s="551"/>
      <c r="H19" s="551"/>
      <c r="I19" s="551"/>
      <c r="J19" s="551"/>
      <c r="K19" s="551"/>
      <c r="L19" s="551"/>
      <c r="M19" s="552"/>
    </row>
    <row r="21" spans="1:13" x14ac:dyDescent="0.15">
      <c r="A21" s="117" t="s">
        <v>396</v>
      </c>
      <c r="B21" s="115"/>
      <c r="C21" s="115"/>
      <c r="D21" s="115"/>
      <c r="E21" s="115"/>
      <c r="F21" s="115"/>
      <c r="G21" s="116"/>
    </row>
  </sheetData>
  <mergeCells count="41">
    <mergeCell ref="I3:M3"/>
    <mergeCell ref="C5:F5"/>
    <mergeCell ref="G5:G6"/>
    <mergeCell ref="A15:A16"/>
    <mergeCell ref="C10:F11"/>
    <mergeCell ref="C12:F13"/>
    <mergeCell ref="G12:H13"/>
    <mergeCell ref="B10:B11"/>
    <mergeCell ref="B12:B13"/>
    <mergeCell ref="A17:A18"/>
    <mergeCell ref="C4:G4"/>
    <mergeCell ref="C3:F3"/>
    <mergeCell ref="G3:H3"/>
    <mergeCell ref="H4:H6"/>
    <mergeCell ref="B4:B6"/>
    <mergeCell ref="B7:B8"/>
    <mergeCell ref="C16:M16"/>
    <mergeCell ref="I10:M11"/>
    <mergeCell ref="I12:K13"/>
    <mergeCell ref="L12:M12"/>
    <mergeCell ref="L13:M13"/>
    <mergeCell ref="G10:H11"/>
    <mergeCell ref="K4:M5"/>
    <mergeCell ref="A4:A9"/>
    <mergeCell ref="A10:A14"/>
    <mergeCell ref="F1:H1"/>
    <mergeCell ref="B19:M19"/>
    <mergeCell ref="B17:E17"/>
    <mergeCell ref="F17:I17"/>
    <mergeCell ref="J17:M17"/>
    <mergeCell ref="B18:E18"/>
    <mergeCell ref="F18:I18"/>
    <mergeCell ref="J18:M18"/>
    <mergeCell ref="C14:M14"/>
    <mergeCell ref="C15:M15"/>
    <mergeCell ref="A2:D2"/>
    <mergeCell ref="E2:F2"/>
    <mergeCell ref="G2:M2"/>
    <mergeCell ref="A3:B3"/>
    <mergeCell ref="I4:I6"/>
    <mergeCell ref="J4:J6"/>
  </mergeCells>
  <phoneticPr fontId="3"/>
  <pageMargins left="0.75" right="0.75" top="1" bottom="1" header="0.51200000000000001" footer="0.51200000000000001"/>
  <pageSetup paperSize="9" scale="84" orientation="portrait" r:id="rId1"/>
  <headerFooter alignWithMargins="0"/>
  <ignoredErrors>
    <ignoredError sqref="K8:K9"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事務費交付金実績報告書</vt:lpstr>
      <vt:lpstr>別紙様式１</vt:lpstr>
      <vt:lpstr>別紙様式１記入例</vt:lpstr>
      <vt:lpstr>学校別表２</vt:lpstr>
      <vt:lpstr>学校別表２記入例</vt:lpstr>
      <vt:lpstr>学校別表2-2</vt:lpstr>
      <vt:lpstr>学校別表2-2記入例</vt:lpstr>
      <vt:lpstr>学校別表４</vt:lpstr>
      <vt:lpstr>学校別表４記入例</vt:lpstr>
      <vt:lpstr>対象経費算出表</vt:lpstr>
      <vt:lpstr>対象経費算出表記入例</vt:lpstr>
      <vt:lpstr>Ｆの内訳</vt:lpstr>
      <vt:lpstr>Ｆの内訳記入例</vt:lpstr>
      <vt:lpstr>学校別表２!Print_Area</vt:lpstr>
      <vt:lpstr>学校別表２記入例!Print_Area</vt:lpstr>
      <vt:lpstr>事務費交付金実績報告書!Print_Area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cp:lastModifiedBy>
  <cp:lastPrinted>2021-08-06T09:31:42Z</cp:lastPrinted>
  <dcterms:created xsi:type="dcterms:W3CDTF">2006-04-11T01:50:04Z</dcterms:created>
  <dcterms:modified xsi:type="dcterms:W3CDTF">2021-08-19T06:44:11Z</dcterms:modified>
</cp:coreProperties>
</file>