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uya-y\Desktop\資料統合１\07_【資料4-2】 令和８年度学校法人運営調査実施マニュアル（案）\07 自己点検リスト\"/>
    </mc:Choice>
  </mc:AlternateContent>
  <xr:revisionPtr revIDLastSave="0" documentId="13_ncr:1_{88BDB1C1-ABE6-4AA5-ACCE-82768C7C1C3D}" xr6:coauthVersionLast="47" xr6:coauthVersionMax="47" xr10:uidLastSave="{00000000-0000-0000-0000-000000000000}"/>
  <bookViews>
    <workbookView xWindow="-110" yWindow="-110" windowWidth="23260" windowHeight="14860" tabRatio="900" firstSheet="3" activeTab="3" xr2:uid="{00000000-000D-0000-FFFF-FFFF00000000}"/>
  </bookViews>
  <sheets>
    <sheet name="表紙" sheetId="7" r:id="rId1"/>
    <sheet name="資料1 設置校概要" sheetId="23" r:id="rId2"/>
    <sheet name="資料2 資金収支" sheetId="1" r:id="rId3"/>
    <sheet name="資料3 活動区分資金収支" sheetId="2" r:id="rId4"/>
    <sheet name="資料4 事業活動" sheetId="3" r:id="rId5"/>
    <sheet name="資料5 貸借対照表" sheetId="4" r:id="rId6"/>
    <sheet name="資料６ 財務比率表（自動計算）" sheetId="24" r:id="rId7"/>
    <sheet name="資料７ 財務比率１（事業活動収支関係）" sheetId="25" r:id="rId8"/>
    <sheet name="資料８ 財務比率２（貸借対照表関係）" sheetId="26" r:id="rId9"/>
    <sheet name="資料９ 入学者選抜" sheetId="14" r:id="rId10"/>
    <sheet name="様式10 専任（基幹）教員（大学・短大）" sheetId="27" r:id="rId11"/>
    <sheet name="資料11 専任教員（大学院）" sheetId="18" r:id="rId12"/>
    <sheet name="資料12 年齢構成" sheetId="19" r:id="rId13"/>
    <sheet name="資料13 校地校舎" sheetId="20" r:id="rId14"/>
    <sheet name="資料14 施設設備" sheetId="21" r:id="rId15"/>
    <sheet name="資料15 奨学金制度" sheetId="22" r:id="rId16"/>
    <sheet name="※本シートは編集不可※【データ転記用シート】" sheetId="12" state="hidden" r:id="rId17"/>
  </sheets>
  <definedNames>
    <definedName name="_xlnm.Print_Area" localSheetId="1">'資料1 設置校概要'!$A$1:$S$21</definedName>
    <definedName name="_xlnm.Print_Area" localSheetId="11">'資料11 専任教員（大学院）'!$A$1:$N$52</definedName>
    <definedName name="_xlnm.Print_Area" localSheetId="13">'資料13 校地校舎'!$A$1:$P$40</definedName>
    <definedName name="_xlnm.Print_Area" localSheetId="15">'資料15 奨学金制度'!$A$1:$D$15</definedName>
    <definedName name="_xlnm.Print_Area" localSheetId="4">'資料4 事業活動'!$A$1:$I$58</definedName>
    <definedName name="_xlnm.Print_Area" localSheetId="6">'資料６ 財務比率表（自動計算）'!$B$1:$P$48</definedName>
    <definedName name="_xlnm.Print_Area" localSheetId="7">'資料７ 財務比率１（事業活動収支関係）'!$A$1:$L$78</definedName>
    <definedName name="_xlnm.Print_Area" localSheetId="8">'資料８ 財務比率２（貸借対照表関係）'!$A$1:$L$63</definedName>
    <definedName name="_xlnm.Print_Area" localSheetId="9">'資料９ 入学者選抜'!$A$1:$G$41</definedName>
    <definedName name="_xlnm.Print_Area" localSheetId="0">表紙!$E$2:$E$16</definedName>
    <definedName name="_xlnm.Print_Area" localSheetId="10">'様式10 専任（基幹）教員（大学・短大）'!$A$1:$O$18</definedName>
    <definedName name="_xlnm.Print_Titles" localSheetId="1">'資料1 設置校概要'!$3:$5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20" l="1"/>
  <c r="H16" i="3"/>
  <c r="H21" i="3"/>
  <c r="F31" i="3"/>
  <c r="E31" i="3"/>
  <c r="G11" i="3"/>
  <c r="L6" i="23"/>
  <c r="N6" i="23"/>
  <c r="H11" i="3"/>
  <c r="I11" i="3"/>
  <c r="F35" i="4"/>
  <c r="F30" i="4"/>
  <c r="F29" i="4"/>
  <c r="F17" i="4"/>
  <c r="E38" i="3"/>
  <c r="E22" i="3"/>
  <c r="E21" i="3"/>
  <c r="E11" i="3"/>
  <c r="F11" i="3"/>
  <c r="E31" i="2"/>
  <c r="E28" i="1"/>
  <c r="F16" i="1" s="1"/>
  <c r="O6" i="23"/>
  <c r="B77" i="12"/>
  <c r="B76" i="12"/>
  <c r="B74" i="12"/>
  <c r="B73" i="12"/>
  <c r="B72" i="12"/>
  <c r="B71" i="12"/>
  <c r="B70" i="12"/>
  <c r="B69" i="12"/>
  <c r="B68" i="12"/>
  <c r="B1" i="12"/>
  <c r="E16" i="7"/>
  <c r="J35" i="20"/>
  <c r="G35" i="20"/>
  <c r="D35" i="20"/>
  <c r="J34" i="20"/>
  <c r="G34" i="20"/>
  <c r="D34" i="20"/>
  <c r="M33" i="20"/>
  <c r="M32" i="20"/>
  <c r="M31" i="20"/>
  <c r="M30" i="20"/>
  <c r="M18" i="20"/>
  <c r="M17" i="20"/>
  <c r="M14" i="20"/>
  <c r="M13" i="20"/>
  <c r="M10" i="20"/>
  <c r="M9" i="20"/>
  <c r="M8" i="20"/>
  <c r="M7" i="20"/>
  <c r="J12" i="20"/>
  <c r="J16" i="20" s="1"/>
  <c r="J20" i="20" s="1"/>
  <c r="J11" i="20"/>
  <c r="J15" i="20" s="1"/>
  <c r="J19" i="20" s="1"/>
  <c r="G12" i="20"/>
  <c r="G16" i="20" s="1"/>
  <c r="G20" i="20" s="1"/>
  <c r="G11" i="20"/>
  <c r="G15" i="20" s="1"/>
  <c r="G19" i="20" s="1"/>
  <c r="D12" i="20"/>
  <c r="D16" i="20" s="1"/>
  <c r="D20" i="20" s="1"/>
  <c r="D11" i="20"/>
  <c r="D15" i="20" s="1"/>
  <c r="D19" i="20" s="1"/>
  <c r="O9" i="19"/>
  <c r="I50" i="18"/>
  <c r="I49" i="18"/>
  <c r="I48" i="18"/>
  <c r="I47" i="18"/>
  <c r="I46" i="18"/>
  <c r="I37" i="18"/>
  <c r="I36" i="18"/>
  <c r="I35" i="18"/>
  <c r="I34" i="18"/>
  <c r="I33" i="18"/>
  <c r="I20" i="18"/>
  <c r="I24" i="18"/>
  <c r="I23" i="18"/>
  <c r="I22" i="18"/>
  <c r="I21" i="18"/>
  <c r="O14" i="27"/>
  <c r="N14" i="27"/>
  <c r="M14" i="27"/>
  <c r="K14" i="27"/>
  <c r="I14" i="27"/>
  <c r="H14" i="27"/>
  <c r="G14" i="27"/>
  <c r="F14" i="27"/>
  <c r="E14" i="27"/>
  <c r="J13" i="27"/>
  <c r="L13" i="27" s="1"/>
  <c r="J12" i="27"/>
  <c r="L12" i="27" s="1"/>
  <c r="J11" i="27"/>
  <c r="L11" i="27" s="1"/>
  <c r="J10" i="27"/>
  <c r="L10" i="27" s="1"/>
  <c r="L9" i="27"/>
  <c r="J9" i="27"/>
  <c r="J8" i="27"/>
  <c r="L8" i="27" s="1"/>
  <c r="J7" i="27"/>
  <c r="L7" i="27" s="1"/>
  <c r="J6" i="27"/>
  <c r="M35" i="20" l="1"/>
  <c r="M34" i="20"/>
  <c r="M12" i="20"/>
  <c r="M16" i="20" s="1"/>
  <c r="M20" i="20" s="1"/>
  <c r="M11" i="20"/>
  <c r="M15" i="20" s="1"/>
  <c r="M19" i="20" s="1"/>
  <c r="J14" i="27"/>
  <c r="L6" i="27"/>
  <c r="L14" i="27"/>
  <c r="G40" i="14" l="1"/>
  <c r="E40" i="14"/>
  <c r="F40" i="14"/>
  <c r="D40" i="14"/>
  <c r="C40" i="14"/>
  <c r="G35" i="14"/>
  <c r="F35" i="14"/>
  <c r="E35" i="14"/>
  <c r="D35" i="14"/>
  <c r="C35" i="14"/>
  <c r="G30" i="14"/>
  <c r="F30" i="14"/>
  <c r="E30" i="14"/>
  <c r="D30" i="14"/>
  <c r="C30" i="14"/>
  <c r="G25" i="14"/>
  <c r="F25" i="14"/>
  <c r="E25" i="14"/>
  <c r="D25" i="14"/>
  <c r="C25" i="14"/>
  <c r="G20" i="14"/>
  <c r="F20" i="14"/>
  <c r="E20" i="14"/>
  <c r="D20" i="14"/>
  <c r="C20" i="14"/>
  <c r="G15" i="14"/>
  <c r="F15" i="14"/>
  <c r="E15" i="14"/>
  <c r="D15" i="14"/>
  <c r="C15" i="14"/>
  <c r="G10" i="14"/>
  <c r="F10" i="14"/>
  <c r="E10" i="14"/>
  <c r="D10" i="14"/>
  <c r="C10" i="14"/>
  <c r="R11" i="26"/>
  <c r="T11" i="26"/>
  <c r="M47" i="24"/>
  <c r="Q11" i="26" s="1"/>
  <c r="N47" i="24"/>
  <c r="O47" i="24"/>
  <c r="S11" i="26" s="1"/>
  <c r="P47" i="24"/>
  <c r="L47" i="24"/>
  <c r="P11" i="26" s="1"/>
  <c r="M43" i="24"/>
  <c r="Q10" i="26" s="1"/>
  <c r="N43" i="24"/>
  <c r="R10" i="26" s="1"/>
  <c r="O43" i="24"/>
  <c r="S10" i="26" s="1"/>
  <c r="P43" i="24"/>
  <c r="T10" i="26" s="1"/>
  <c r="L43" i="24"/>
  <c r="P10" i="26" s="1"/>
  <c r="M41" i="24"/>
  <c r="Q9" i="26" s="1"/>
  <c r="N41" i="24"/>
  <c r="R9" i="26" s="1"/>
  <c r="O41" i="24"/>
  <c r="S9" i="26" s="1"/>
  <c r="P41" i="24"/>
  <c r="T9" i="26" s="1"/>
  <c r="L41" i="24"/>
  <c r="P9" i="26" s="1"/>
  <c r="M39" i="24"/>
  <c r="Q8" i="26" s="1"/>
  <c r="N39" i="24"/>
  <c r="R8" i="26" s="1"/>
  <c r="O39" i="24"/>
  <c r="S8" i="26" s="1"/>
  <c r="P39" i="24"/>
  <c r="T8" i="26" s="1"/>
  <c r="L39" i="24"/>
  <c r="P8" i="26" s="1"/>
  <c r="M37" i="24"/>
  <c r="Q7" i="26" s="1"/>
  <c r="N37" i="24"/>
  <c r="R7" i="26" s="1"/>
  <c r="O37" i="24"/>
  <c r="S7" i="26" s="1"/>
  <c r="P37" i="24"/>
  <c r="T7" i="26" s="1"/>
  <c r="L37" i="24"/>
  <c r="P7" i="26" s="1"/>
  <c r="M35" i="24"/>
  <c r="Q6" i="26" s="1"/>
  <c r="N35" i="24"/>
  <c r="R6" i="26" s="1"/>
  <c r="O35" i="24"/>
  <c r="S6" i="26" s="1"/>
  <c r="P35" i="24"/>
  <c r="T6" i="26" s="1"/>
  <c r="L35" i="24"/>
  <c r="P6" i="26" s="1"/>
  <c r="M33" i="24"/>
  <c r="Q5" i="26" s="1"/>
  <c r="N33" i="24"/>
  <c r="R5" i="26" s="1"/>
  <c r="O33" i="24"/>
  <c r="S5" i="26" s="1"/>
  <c r="P33" i="24"/>
  <c r="T5" i="26" s="1"/>
  <c r="L33" i="24"/>
  <c r="P5" i="26" s="1"/>
  <c r="M31" i="24"/>
  <c r="Q4" i="26" s="1"/>
  <c r="N31" i="24"/>
  <c r="R4" i="26" s="1"/>
  <c r="O31" i="24"/>
  <c r="S4" i="26" s="1"/>
  <c r="P31" i="24"/>
  <c r="T4" i="26" s="1"/>
  <c r="L31" i="24"/>
  <c r="P4" i="26" s="1"/>
  <c r="M11" i="24"/>
  <c r="Q7" i="25" s="1"/>
  <c r="N11" i="24"/>
  <c r="R7" i="25" s="1"/>
  <c r="O11" i="24"/>
  <c r="S7" i="25" s="1"/>
  <c r="P11" i="24"/>
  <c r="L11" i="24"/>
  <c r="P7" i="25" s="1"/>
  <c r="T7" i="25" l="1"/>
  <c r="B58" i="12"/>
  <c r="I16" i="3"/>
  <c r="P13" i="24" s="1"/>
  <c r="O13" i="24"/>
  <c r="S8" i="25" s="1"/>
  <c r="G16" i="3"/>
  <c r="N13" i="24" s="1"/>
  <c r="R8" i="25" s="1"/>
  <c r="F16" i="3"/>
  <c r="M13" i="24" s="1"/>
  <c r="Q8" i="25" s="1"/>
  <c r="E16" i="3"/>
  <c r="L13" i="24" s="1"/>
  <c r="P8" i="25" s="1"/>
  <c r="T8" i="25" l="1"/>
  <c r="B59" i="12"/>
  <c r="O21" i="23" l="1"/>
  <c r="N21" i="23"/>
  <c r="M21" i="23"/>
  <c r="L21" i="23"/>
  <c r="I21" i="23"/>
  <c r="F21" i="23"/>
  <c r="O20" i="23"/>
  <c r="N20" i="23"/>
  <c r="M20" i="23"/>
  <c r="L20" i="23"/>
  <c r="I20" i="23"/>
  <c r="F20" i="23"/>
  <c r="O19" i="23"/>
  <c r="N19" i="23"/>
  <c r="M19" i="23"/>
  <c r="L19" i="23"/>
  <c r="I19" i="23"/>
  <c r="F19" i="23"/>
  <c r="O18" i="23"/>
  <c r="N18" i="23"/>
  <c r="M18" i="23"/>
  <c r="L18" i="23"/>
  <c r="I18" i="23"/>
  <c r="F18" i="23"/>
  <c r="O17" i="23"/>
  <c r="N17" i="23"/>
  <c r="M17" i="23"/>
  <c r="L17" i="23"/>
  <c r="I17" i="23"/>
  <c r="F17" i="23"/>
  <c r="O16" i="23"/>
  <c r="N16" i="23"/>
  <c r="M16" i="23"/>
  <c r="L16" i="23"/>
  <c r="I16" i="23"/>
  <c r="F16" i="23"/>
  <c r="O15" i="23"/>
  <c r="N15" i="23"/>
  <c r="M15" i="23"/>
  <c r="L15" i="23"/>
  <c r="I15" i="23"/>
  <c r="F15" i="23"/>
  <c r="O14" i="23"/>
  <c r="N14" i="23"/>
  <c r="M14" i="23"/>
  <c r="L14" i="23"/>
  <c r="I14" i="23"/>
  <c r="F14" i="23"/>
  <c r="O13" i="23"/>
  <c r="N13" i="23"/>
  <c r="M13" i="23"/>
  <c r="L13" i="23"/>
  <c r="I13" i="23"/>
  <c r="F13" i="23"/>
  <c r="O12" i="23"/>
  <c r="N12" i="23"/>
  <c r="M12" i="23"/>
  <c r="L12" i="23"/>
  <c r="I12" i="23"/>
  <c r="F12" i="23"/>
  <c r="O11" i="23"/>
  <c r="N11" i="23"/>
  <c r="M11" i="23"/>
  <c r="L11" i="23"/>
  <c r="I11" i="23"/>
  <c r="F11" i="23"/>
  <c r="O10" i="23"/>
  <c r="N10" i="23"/>
  <c r="M10" i="23"/>
  <c r="L10" i="23"/>
  <c r="I10" i="23"/>
  <c r="F10" i="23"/>
  <c r="O9" i="23"/>
  <c r="N9" i="23"/>
  <c r="M9" i="23"/>
  <c r="L9" i="23"/>
  <c r="I9" i="23"/>
  <c r="F9" i="23"/>
  <c r="O8" i="23"/>
  <c r="N8" i="23"/>
  <c r="M8" i="23"/>
  <c r="L8" i="23"/>
  <c r="I8" i="23"/>
  <c r="F8" i="23"/>
  <c r="O7" i="23"/>
  <c r="N7" i="23"/>
  <c r="M7" i="23"/>
  <c r="L7" i="23"/>
  <c r="I7" i="23"/>
  <c r="F7" i="23"/>
  <c r="M6" i="23"/>
  <c r="I6" i="23"/>
  <c r="F6" i="23"/>
  <c r="B18" i="12" l="1"/>
  <c r="B19" i="12"/>
  <c r="B14" i="12"/>
  <c r="B20" i="12" l="1"/>
  <c r="F3" i="2" l="1"/>
  <c r="G3" i="2"/>
  <c r="H3" i="2"/>
  <c r="I3" i="2"/>
  <c r="B50" i="12"/>
  <c r="D15" i="22"/>
  <c r="C15" i="22"/>
  <c r="P12" i="19"/>
  <c r="N12" i="19"/>
  <c r="M12" i="19"/>
  <c r="L12" i="19"/>
  <c r="L13" i="19" s="1"/>
  <c r="K12" i="19"/>
  <c r="J12" i="19"/>
  <c r="I12" i="19"/>
  <c r="H12" i="19"/>
  <c r="G12" i="19"/>
  <c r="F12" i="19"/>
  <c r="E12" i="19"/>
  <c r="D12" i="19"/>
  <c r="C12" i="19"/>
  <c r="O11" i="19"/>
  <c r="H11" i="19"/>
  <c r="O10" i="19"/>
  <c r="O12" i="19" s="1"/>
  <c r="H10" i="19"/>
  <c r="P9" i="19"/>
  <c r="P13" i="19"/>
  <c r="N9" i="19"/>
  <c r="N13" i="19"/>
  <c r="M9" i="19"/>
  <c r="M13" i="19"/>
  <c r="L9" i="19"/>
  <c r="K9" i="19"/>
  <c r="K13" i="19"/>
  <c r="J9" i="19"/>
  <c r="J13" i="19"/>
  <c r="I9" i="19"/>
  <c r="I13" i="19" s="1"/>
  <c r="G9" i="19"/>
  <c r="G13" i="19"/>
  <c r="F9" i="19"/>
  <c r="F13" i="19"/>
  <c r="E9" i="19"/>
  <c r="E13" i="19"/>
  <c r="D9" i="19"/>
  <c r="D13" i="19"/>
  <c r="C9" i="19"/>
  <c r="C13" i="19"/>
  <c r="O8" i="19"/>
  <c r="H8" i="19"/>
  <c r="O7" i="19"/>
  <c r="H7" i="19"/>
  <c r="O6" i="19"/>
  <c r="H6" i="19"/>
  <c r="O5" i="19"/>
  <c r="H5" i="19"/>
  <c r="O4" i="19"/>
  <c r="H4" i="19"/>
  <c r="H9" i="19" s="1"/>
  <c r="H13" i="19" s="1"/>
  <c r="N51" i="18"/>
  <c r="M51" i="18"/>
  <c r="L51" i="18"/>
  <c r="K51" i="18"/>
  <c r="J51" i="18"/>
  <c r="H51" i="18"/>
  <c r="G51" i="18"/>
  <c r="F51" i="18"/>
  <c r="E51" i="18"/>
  <c r="I51" i="18"/>
  <c r="N38" i="18"/>
  <c r="M38" i="18"/>
  <c r="L38" i="18"/>
  <c r="K38" i="18"/>
  <c r="J38" i="18"/>
  <c r="H38" i="18"/>
  <c r="G38" i="18"/>
  <c r="F38" i="18"/>
  <c r="E38" i="18"/>
  <c r="I38" i="18"/>
  <c r="N25" i="18"/>
  <c r="M25" i="18"/>
  <c r="L25" i="18"/>
  <c r="K25" i="18"/>
  <c r="J25" i="18"/>
  <c r="H25" i="18"/>
  <c r="G25" i="18"/>
  <c r="F25" i="18"/>
  <c r="E25" i="18"/>
  <c r="I25" i="18"/>
  <c r="N12" i="18"/>
  <c r="M12" i="18"/>
  <c r="L12" i="18"/>
  <c r="K12" i="18"/>
  <c r="J12" i="18"/>
  <c r="H12" i="18"/>
  <c r="G12" i="18"/>
  <c r="F12" i="18"/>
  <c r="E12" i="18"/>
  <c r="I11" i="18"/>
  <c r="I10" i="18"/>
  <c r="I9" i="18"/>
  <c r="I8" i="18"/>
  <c r="I7" i="18"/>
  <c r="B3" i="12"/>
  <c r="B49" i="12"/>
  <c r="B48" i="12"/>
  <c r="B46" i="12"/>
  <c r="B45" i="12"/>
  <c r="B43" i="12"/>
  <c r="B42" i="12"/>
  <c r="B41" i="12"/>
  <c r="B40" i="12"/>
  <c r="B39" i="12"/>
  <c r="B38" i="12"/>
  <c r="B36" i="12"/>
  <c r="B37" i="12"/>
  <c r="B35" i="12"/>
  <c r="B34" i="12"/>
  <c r="B33" i="12"/>
  <c r="B32" i="12"/>
  <c r="B31" i="12"/>
  <c r="B28" i="12"/>
  <c r="B27" i="12"/>
  <c r="B25" i="12"/>
  <c r="B23" i="12"/>
  <c r="B21" i="12"/>
  <c r="B17" i="12"/>
  <c r="B16" i="12"/>
  <c r="B13" i="12"/>
  <c r="B12" i="12"/>
  <c r="B11" i="12"/>
  <c r="C7" i="12"/>
  <c r="D7" i="12"/>
  <c r="B7" i="12"/>
  <c r="B52" i="12"/>
  <c r="B53" i="12"/>
  <c r="B54" i="12"/>
  <c r="B51" i="12"/>
  <c r="B4" i="12"/>
  <c r="B2" i="12"/>
  <c r="J3" i="4"/>
  <c r="I3" i="4"/>
  <c r="H3" i="4"/>
  <c r="G3" i="4"/>
  <c r="F3" i="4"/>
  <c r="I3" i="3"/>
  <c r="H3" i="3"/>
  <c r="G3" i="3"/>
  <c r="F3" i="3"/>
  <c r="E3" i="3"/>
  <c r="E3" i="2"/>
  <c r="J44" i="4"/>
  <c r="B9" i="12" s="1"/>
  <c r="I44" i="4"/>
  <c r="H44" i="4"/>
  <c r="G44" i="4"/>
  <c r="J43" i="4"/>
  <c r="I43" i="4"/>
  <c r="H43" i="4"/>
  <c r="G43" i="4"/>
  <c r="F44" i="4"/>
  <c r="F43" i="4"/>
  <c r="J35" i="4"/>
  <c r="B47" i="12" s="1"/>
  <c r="I35" i="4"/>
  <c r="H35" i="4"/>
  <c r="G35" i="4"/>
  <c r="J30" i="4"/>
  <c r="I30" i="4"/>
  <c r="I37" i="4" s="1"/>
  <c r="H30" i="4"/>
  <c r="G30" i="4"/>
  <c r="G37" i="4"/>
  <c r="I46" i="3"/>
  <c r="H46" i="3"/>
  <c r="G46" i="3"/>
  <c r="F46" i="3"/>
  <c r="E46" i="3"/>
  <c r="H37" i="4"/>
  <c r="J29" i="4"/>
  <c r="I29" i="4"/>
  <c r="H29" i="4"/>
  <c r="H38" i="4" s="1"/>
  <c r="G29" i="4"/>
  <c r="J4" i="4"/>
  <c r="I4" i="4"/>
  <c r="I17" i="4" s="1"/>
  <c r="H4" i="4"/>
  <c r="H17" i="4" s="1"/>
  <c r="G4" i="4"/>
  <c r="G17" i="4" s="1"/>
  <c r="F4" i="4"/>
  <c r="I43" i="3"/>
  <c r="B29" i="12" s="1"/>
  <c r="H43" i="3"/>
  <c r="G43" i="3"/>
  <c r="F43" i="3"/>
  <c r="I38" i="3"/>
  <c r="H38" i="3"/>
  <c r="G38" i="3"/>
  <c r="F38" i="3"/>
  <c r="F44" i="3" s="1"/>
  <c r="I28" i="3"/>
  <c r="B24" i="12" s="1"/>
  <c r="H28" i="3"/>
  <c r="G28" i="3"/>
  <c r="F28" i="3"/>
  <c r="I25" i="3"/>
  <c r="H25" i="3"/>
  <c r="H29" i="3" s="1"/>
  <c r="G25" i="3"/>
  <c r="F25" i="3"/>
  <c r="F29" i="3" s="1"/>
  <c r="I21" i="3"/>
  <c r="G21" i="3"/>
  <c r="F21" i="3"/>
  <c r="B5" i="12"/>
  <c r="E43" i="3"/>
  <c r="E28" i="3"/>
  <c r="E25" i="3"/>
  <c r="I28" i="2"/>
  <c r="I30" i="2" s="1"/>
  <c r="H28" i="2"/>
  <c r="H30" i="2" s="1"/>
  <c r="G28" i="2"/>
  <c r="G30" i="2" s="1"/>
  <c r="F28" i="2"/>
  <c r="F30" i="2" s="1"/>
  <c r="I22" i="2"/>
  <c r="I24" i="2" s="1"/>
  <c r="H22" i="2"/>
  <c r="H24" i="2" s="1"/>
  <c r="G22" i="2"/>
  <c r="G24" i="2"/>
  <c r="F22" i="2"/>
  <c r="F24" i="2" s="1"/>
  <c r="I16" i="2"/>
  <c r="H16" i="2"/>
  <c r="G16" i="2"/>
  <c r="F16" i="2"/>
  <c r="I12" i="2"/>
  <c r="I17" i="2" s="1"/>
  <c r="I19" i="2" s="1"/>
  <c r="I25" i="2" s="1"/>
  <c r="H12" i="2"/>
  <c r="H17" i="2" s="1"/>
  <c r="H19" i="2" s="1"/>
  <c r="G12" i="2"/>
  <c r="G17" i="2" s="1"/>
  <c r="G19" i="2" s="1"/>
  <c r="G25" i="2" s="1"/>
  <c r="F12" i="2"/>
  <c r="F17" i="2" s="1"/>
  <c r="F19" i="2" s="1"/>
  <c r="F25" i="2" s="1"/>
  <c r="F31" i="2" s="1"/>
  <c r="E32" i="2"/>
  <c r="E28" i="2"/>
  <c r="E30" i="2"/>
  <c r="E22" i="2"/>
  <c r="E24" i="2" s="1"/>
  <c r="E16" i="2"/>
  <c r="E17" i="2" s="1"/>
  <c r="E19" i="2" s="1"/>
  <c r="E12" i="2"/>
  <c r="I44" i="3"/>
  <c r="B26" i="12"/>
  <c r="F56" i="3"/>
  <c r="G22" i="3"/>
  <c r="E17" i="1"/>
  <c r="E29" i="1" s="1"/>
  <c r="I12" i="18" l="1"/>
  <c r="B6" i="12"/>
  <c r="N45" i="24"/>
  <c r="R12" i="26" s="1"/>
  <c r="L5" i="24"/>
  <c r="P4" i="25" s="1"/>
  <c r="L15" i="24"/>
  <c r="P9" i="25" s="1"/>
  <c r="L17" i="24"/>
  <c r="P11" i="25" s="1"/>
  <c r="L9" i="24"/>
  <c r="P6" i="25" s="1"/>
  <c r="L7" i="24"/>
  <c r="P5" i="25" s="1"/>
  <c r="O17" i="24"/>
  <c r="S11" i="25" s="1"/>
  <c r="O9" i="24"/>
  <c r="S6" i="25" s="1"/>
  <c r="O15" i="24"/>
  <c r="S9" i="25" s="1"/>
  <c r="O7" i="24"/>
  <c r="S5" i="25" s="1"/>
  <c r="O5" i="24"/>
  <c r="S4" i="25" s="1"/>
  <c r="C6" i="12"/>
  <c r="O45" i="24"/>
  <c r="S12" i="26" s="1"/>
  <c r="N27" i="24"/>
  <c r="R10" i="25" s="1"/>
  <c r="N15" i="24"/>
  <c r="R9" i="25" s="1"/>
  <c r="N7" i="24"/>
  <c r="R5" i="25" s="1"/>
  <c r="N17" i="24"/>
  <c r="R11" i="25" s="1"/>
  <c r="N5" i="24"/>
  <c r="R4" i="25" s="1"/>
  <c r="N9" i="24"/>
  <c r="R6" i="25" s="1"/>
  <c r="G56" i="3"/>
  <c r="L45" i="24"/>
  <c r="P12" i="26" s="1"/>
  <c r="P17" i="24"/>
  <c r="P9" i="24"/>
  <c r="P15" i="24"/>
  <c r="P7" i="24"/>
  <c r="P5" i="24"/>
  <c r="I57" i="3"/>
  <c r="D6" i="12"/>
  <c r="P45" i="24"/>
  <c r="B30" i="12"/>
  <c r="M21" i="24"/>
  <c r="Q13" i="25" s="1"/>
  <c r="M19" i="24"/>
  <c r="Q12" i="25" s="1"/>
  <c r="M5" i="24"/>
  <c r="Q4" i="25" s="1"/>
  <c r="M7" i="24"/>
  <c r="Q5" i="25" s="1"/>
  <c r="M17" i="24"/>
  <c r="Q11" i="25" s="1"/>
  <c r="M9" i="24"/>
  <c r="Q6" i="25" s="1"/>
  <c r="M15" i="24"/>
  <c r="Q9" i="25" s="1"/>
  <c r="F57" i="3"/>
  <c r="M25" i="24" s="1"/>
  <c r="Q15" i="25" s="1"/>
  <c r="M45" i="24"/>
  <c r="Q12" i="26" s="1"/>
  <c r="M23" i="24"/>
  <c r="Q14" i="25" s="1"/>
  <c r="G38" i="4"/>
  <c r="J37" i="4"/>
  <c r="J38" i="4" s="1"/>
  <c r="I38" i="4"/>
  <c r="H44" i="3"/>
  <c r="H22" i="3"/>
  <c r="H30" i="3" s="1"/>
  <c r="H31" i="3" s="1"/>
  <c r="B15" i="12"/>
  <c r="E44" i="3"/>
  <c r="B10" i="12"/>
  <c r="I22" i="3"/>
  <c r="B22" i="12"/>
  <c r="I56" i="3"/>
  <c r="P23" i="24" s="1"/>
  <c r="E57" i="3"/>
  <c r="I29" i="3"/>
  <c r="H57" i="3"/>
  <c r="F17" i="1"/>
  <c r="F29" i="1" s="1"/>
  <c r="F28" i="1" s="1"/>
  <c r="F32" i="2"/>
  <c r="G31" i="2"/>
  <c r="H25" i="2"/>
  <c r="H31" i="2" s="1"/>
  <c r="O13" i="19"/>
  <c r="E25" i="2"/>
  <c r="I31" i="2"/>
  <c r="E33" i="2"/>
  <c r="D5" i="12"/>
  <c r="C5" i="12"/>
  <c r="J17" i="4"/>
  <c r="H56" i="3"/>
  <c r="O23" i="24" s="1"/>
  <c r="S14" i="25" s="1"/>
  <c r="G57" i="3"/>
  <c r="F37" i="4"/>
  <c r="B8" i="12"/>
  <c r="G44" i="3"/>
  <c r="B44" i="12"/>
  <c r="E30" i="3"/>
  <c r="F22" i="3"/>
  <c r="E56" i="3"/>
  <c r="E29" i="3"/>
  <c r="G29" i="3"/>
  <c r="N29" i="24" s="1"/>
  <c r="R16" i="25" s="1"/>
  <c r="T9" i="25" l="1"/>
  <c r="B60" i="12"/>
  <c r="N21" i="24"/>
  <c r="R13" i="25" s="1"/>
  <c r="N19" i="24"/>
  <c r="R12" i="25" s="1"/>
  <c r="N25" i="24"/>
  <c r="R15" i="25" s="1"/>
  <c r="L21" i="24"/>
  <c r="P13" i="25" s="1"/>
  <c r="L19" i="24"/>
  <c r="P12" i="25" s="1"/>
  <c r="L25" i="24"/>
  <c r="P15" i="25" s="1"/>
  <c r="O25" i="24"/>
  <c r="S15" i="25" s="1"/>
  <c r="O19" i="24"/>
  <c r="S12" i="25" s="1"/>
  <c r="O21" i="24"/>
  <c r="S13" i="25" s="1"/>
  <c r="T6" i="25"/>
  <c r="B57" i="12"/>
  <c r="N23" i="24"/>
  <c r="R14" i="25" s="1"/>
  <c r="P27" i="24"/>
  <c r="P29" i="24"/>
  <c r="O27" i="24"/>
  <c r="S10" i="25" s="1"/>
  <c r="O29" i="24"/>
  <c r="S16" i="25" s="1"/>
  <c r="B64" i="12"/>
  <c r="T14" i="25"/>
  <c r="H45" i="3"/>
  <c r="H51" i="3" s="1"/>
  <c r="M29" i="24"/>
  <c r="Q16" i="25" s="1"/>
  <c r="M27" i="24"/>
  <c r="Q10" i="25" s="1"/>
  <c r="P19" i="24"/>
  <c r="P25" i="24"/>
  <c r="P21" i="24"/>
  <c r="L23" i="24"/>
  <c r="P14" i="25" s="1"/>
  <c r="T4" i="25"/>
  <c r="B55" i="12"/>
  <c r="T11" i="25"/>
  <c r="B61" i="12"/>
  <c r="L29" i="24"/>
  <c r="P16" i="25" s="1"/>
  <c r="L27" i="24"/>
  <c r="P10" i="25" s="1"/>
  <c r="T12" i="26"/>
  <c r="B75" i="12"/>
  <c r="T5" i="25"/>
  <c r="B56" i="12"/>
  <c r="I30" i="3"/>
  <c r="I31" i="3" s="1"/>
  <c r="I45" i="3"/>
  <c r="G16" i="1"/>
  <c r="F33" i="2"/>
  <c r="F38" i="4"/>
  <c r="G30" i="3"/>
  <c r="G45" i="3"/>
  <c r="F30" i="3"/>
  <c r="F45" i="3"/>
  <c r="E45" i="3"/>
  <c r="G31" i="3" l="1"/>
  <c r="B66" i="12"/>
  <c r="T10" i="25"/>
  <c r="T13" i="25"/>
  <c r="B63" i="12"/>
  <c r="T12" i="25"/>
  <c r="B62" i="12"/>
  <c r="T16" i="25"/>
  <c r="B67" i="12"/>
  <c r="T15" i="25"/>
  <c r="B65" i="12"/>
  <c r="I51" i="3"/>
  <c r="G17" i="1"/>
  <c r="G29" i="1" s="1"/>
  <c r="G28" i="1" s="1"/>
  <c r="G32" i="2"/>
  <c r="F51" i="3"/>
  <c r="G51" i="3"/>
  <c r="E51" i="3"/>
  <c r="E54" i="3" s="1"/>
  <c r="F52" i="3" s="1"/>
  <c r="G33" i="2" l="1"/>
  <c r="H16" i="1"/>
  <c r="F54" i="3"/>
  <c r="G52" i="3" s="1"/>
  <c r="G54" i="3" s="1"/>
  <c r="H52" i="3" s="1"/>
  <c r="H54" i="3" s="1"/>
  <c r="I52" i="3" s="1"/>
  <c r="I54" i="3" s="1"/>
  <c r="H17" i="1" l="1"/>
  <c r="H29" i="1" s="1"/>
  <c r="H28" i="1" s="1"/>
  <c r="H32" i="2"/>
  <c r="I16" i="1" l="1"/>
  <c r="H33" i="2"/>
  <c r="I17" i="1" l="1"/>
  <c r="I29" i="1" s="1"/>
  <c r="I28" i="1" s="1"/>
  <c r="I33" i="2" s="1"/>
  <c r="I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A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学校名はそのまま、学部等名は頭に空白を１つ、学科等名は頭に空白を２つ付けて入力してください。
大学、短期大学以外の設置校については、学校単位で入力してください。
（例）
○○大学
　××学部
　　◆◆学科
学部等：大学院の専攻科、大学の学部・学群、短大・高専の学科
学科等：大学院の専攻、大学の学科・学類、短大の専攻・コース（学則に定めのある場合のみ）
</t>
        </r>
      </text>
    </comment>
  </commentList>
</comments>
</file>

<file path=xl/sharedStrings.xml><?xml version="1.0" encoding="utf-8"?>
<sst xmlns="http://schemas.openxmlformats.org/spreadsheetml/2006/main" count="949" uniqueCount="587">
  <si>
    <t>学校法人の概要</t>
    <rPh sb="0" eb="2">
      <t>ガッコウ</t>
    </rPh>
    <rPh sb="2" eb="4">
      <t>ホウジン</t>
    </rPh>
    <rPh sb="5" eb="7">
      <t>ガイヨウ</t>
    </rPh>
    <phoneticPr fontId="1"/>
  </si>
  <si>
    <t>学校法人名</t>
    <rPh sb="0" eb="2">
      <t>ガッコウ</t>
    </rPh>
    <rPh sb="2" eb="4">
      <t>ホウジン</t>
    </rPh>
    <rPh sb="4" eb="5">
      <t>メイ</t>
    </rPh>
    <phoneticPr fontId="1"/>
  </si>
  <si>
    <t>●●</t>
    <phoneticPr fontId="1"/>
  </si>
  <si>
    <t>学園</t>
    <rPh sb="0" eb="2">
      <t>ガクエン</t>
    </rPh>
    <phoneticPr fontId="1"/>
  </si>
  <si>
    <t>理事長名</t>
    <rPh sb="0" eb="3">
      <t>リジチョウ</t>
    </rPh>
    <rPh sb="3" eb="4">
      <t>メイ</t>
    </rPh>
    <phoneticPr fontId="1"/>
  </si>
  <si>
    <t>学校法人設立認可年月日</t>
    <rPh sb="0" eb="2">
      <t>ガッコウ</t>
    </rPh>
    <rPh sb="2" eb="4">
      <t>ホウジン</t>
    </rPh>
    <rPh sb="4" eb="6">
      <t>セツリツ</t>
    </rPh>
    <rPh sb="6" eb="8">
      <t>ニンカ</t>
    </rPh>
    <rPh sb="8" eb="11">
      <t>ネンガッピ</t>
    </rPh>
    <phoneticPr fontId="1"/>
  </si>
  <si>
    <t>学校法人の管理運営等に関する
自己点検リスト</t>
  </si>
  <si>
    <t>所在地</t>
    <rPh sb="0" eb="3">
      <t>ショザイチ</t>
    </rPh>
    <phoneticPr fontId="1"/>
  </si>
  <si>
    <t>寄附行為上の収益事業の状況</t>
    <rPh sb="0" eb="2">
      <t>キフ</t>
    </rPh>
    <rPh sb="2" eb="4">
      <t>コウイ</t>
    </rPh>
    <rPh sb="4" eb="5">
      <t>ジョウ</t>
    </rPh>
    <rPh sb="6" eb="8">
      <t>シュウエキ</t>
    </rPh>
    <rPh sb="8" eb="10">
      <t>ジギョウ</t>
    </rPh>
    <rPh sb="11" eb="13">
      <t>ジョウキョウ</t>
    </rPh>
    <phoneticPr fontId="1"/>
  </si>
  <si>
    <t>業種</t>
    <rPh sb="0" eb="2">
      <t>ギョウシュ</t>
    </rPh>
    <phoneticPr fontId="1"/>
  </si>
  <si>
    <t>内容</t>
    <rPh sb="0" eb="2">
      <t>ナイヨウ</t>
    </rPh>
    <phoneticPr fontId="1"/>
  </si>
  <si>
    <t>当期損益</t>
    <rPh sb="0" eb="2">
      <t>トウキ</t>
    </rPh>
    <rPh sb="2" eb="4">
      <t>ソンエキ</t>
    </rPh>
    <phoneticPr fontId="1"/>
  </si>
  <si>
    <t>千円</t>
    <rPh sb="0" eb="2">
      <t>センエン</t>
    </rPh>
    <phoneticPr fontId="1"/>
  </si>
  <si>
    <t>学校法人への繰入</t>
    <rPh sb="0" eb="2">
      <t>ガッコウ</t>
    </rPh>
    <rPh sb="2" eb="4">
      <t>ホウジン</t>
    </rPh>
    <rPh sb="6" eb="8">
      <t>クリイレ</t>
    </rPh>
    <phoneticPr fontId="1"/>
  </si>
  <si>
    <t>資料１　設置する学校の内容</t>
    <rPh sb="0" eb="2">
      <t>シリョウ</t>
    </rPh>
    <rPh sb="4" eb="6">
      <t>セッチ</t>
    </rPh>
    <rPh sb="8" eb="10">
      <t>ガッコウ</t>
    </rPh>
    <rPh sb="11" eb="13">
      <t>ナイヨウ</t>
    </rPh>
    <phoneticPr fontId="1"/>
  </si>
  <si>
    <r>
      <t>→→→これより右側は</t>
    </r>
    <r>
      <rPr>
        <b/>
        <u/>
        <sz val="10"/>
        <color theme="1"/>
        <rFont val="ＭＳ ゴシック"/>
        <family val="3"/>
        <charset val="128"/>
      </rPr>
      <t>学校単位（学部学科の行は不要）</t>
    </r>
    <r>
      <rPr>
        <b/>
        <sz val="10"/>
        <color theme="1"/>
        <rFont val="ＭＳ ゴシック"/>
        <family val="3"/>
        <charset val="128"/>
      </rPr>
      <t>で入力（印刷対象外）</t>
    </r>
    <rPh sb="7" eb="9">
      <t>ミギガワ</t>
    </rPh>
    <rPh sb="10" eb="12">
      <t>ガッコウ</t>
    </rPh>
    <rPh sb="12" eb="14">
      <t>タンイ</t>
    </rPh>
    <rPh sb="15" eb="17">
      <t>ガクブ</t>
    </rPh>
    <rPh sb="17" eb="19">
      <t>ガッカ</t>
    </rPh>
    <rPh sb="20" eb="21">
      <t>ギョウ</t>
    </rPh>
    <rPh sb="22" eb="24">
      <t>フヨウ</t>
    </rPh>
    <rPh sb="26" eb="28">
      <t>ニュウリョク</t>
    </rPh>
    <rPh sb="29" eb="31">
      <t>インサツ</t>
    </rPh>
    <rPh sb="31" eb="33">
      <t>タイショウ</t>
    </rPh>
    <rPh sb="33" eb="34">
      <t>ガイ</t>
    </rPh>
    <phoneticPr fontId="1"/>
  </si>
  <si>
    <r>
      <t>→→→「教員人件費支出」「職員人件費支出」は</t>
    </r>
    <r>
      <rPr>
        <b/>
        <sz val="10"/>
        <color rgb="FFFF0000"/>
        <rFont val="ＭＳ ゴシック"/>
        <family val="3"/>
        <charset val="128"/>
      </rPr>
      <t>千円単位</t>
    </r>
    <r>
      <rPr>
        <b/>
        <sz val="10"/>
        <color theme="1"/>
        <rFont val="ＭＳ ゴシック"/>
        <family val="3"/>
        <charset val="128"/>
      </rPr>
      <t>で入力</t>
    </r>
    <rPh sb="4" eb="6">
      <t>キョウイン</t>
    </rPh>
    <rPh sb="6" eb="9">
      <t>ジンケンヒ</t>
    </rPh>
    <rPh sb="9" eb="11">
      <t>シシュツ</t>
    </rPh>
    <rPh sb="13" eb="15">
      <t>ショクイン</t>
    </rPh>
    <rPh sb="15" eb="18">
      <t>ジンケンヒ</t>
    </rPh>
    <rPh sb="18" eb="20">
      <t>シシュツ</t>
    </rPh>
    <rPh sb="22" eb="24">
      <t>センエン</t>
    </rPh>
    <rPh sb="24" eb="26">
      <t>タンイ</t>
    </rPh>
    <rPh sb="27" eb="29">
      <t>ニュウリョク</t>
    </rPh>
    <phoneticPr fontId="1"/>
  </si>
  <si>
    <t>（単位：人，％，千円）</t>
    <rPh sb="1" eb="3">
      <t>タンイ</t>
    </rPh>
    <rPh sb="4" eb="5">
      <t>ニン</t>
    </rPh>
    <rPh sb="8" eb="10">
      <t>センエン</t>
    </rPh>
    <phoneticPr fontId="1"/>
  </si>
  <si>
    <t>学校名・学部等名・学科等名</t>
    <rPh sb="0" eb="3">
      <t>ガッコウメイ</t>
    </rPh>
    <rPh sb="4" eb="6">
      <t>ガクブ</t>
    </rPh>
    <rPh sb="6" eb="7">
      <t>トウ</t>
    </rPh>
    <rPh sb="7" eb="8">
      <t>メイ</t>
    </rPh>
    <rPh sb="9" eb="11">
      <t>ガッカ</t>
    </rPh>
    <rPh sb="11" eb="12">
      <t>トウ</t>
    </rPh>
    <rPh sb="12" eb="13">
      <t>メイ</t>
    </rPh>
    <phoneticPr fontId="1"/>
  </si>
  <si>
    <t>認可年</t>
    <rPh sb="0" eb="2">
      <t>ニンカ</t>
    </rPh>
    <rPh sb="2" eb="3">
      <t>ネン</t>
    </rPh>
    <phoneticPr fontId="1"/>
  </si>
  <si>
    <t>入学者</t>
    <rPh sb="0" eb="3">
      <t>ニュウガクシャ</t>
    </rPh>
    <phoneticPr fontId="1"/>
  </si>
  <si>
    <t>在籍者全体</t>
    <rPh sb="0" eb="3">
      <t>ザイセキシャ</t>
    </rPh>
    <rPh sb="3" eb="5">
      <t>ゼンタイ</t>
    </rPh>
    <phoneticPr fontId="1"/>
  </si>
  <si>
    <t>専任（基幹）
教員数</t>
    <rPh sb="0" eb="2">
      <t>センニン</t>
    </rPh>
    <rPh sb="3" eb="5">
      <t>キカン</t>
    </rPh>
    <rPh sb="7" eb="9">
      <t>キョウイン</t>
    </rPh>
    <rPh sb="9" eb="10">
      <t>スウ</t>
    </rPh>
    <phoneticPr fontId="1"/>
  </si>
  <si>
    <t>専任
職員数</t>
    <rPh sb="0" eb="2">
      <t>センニン</t>
    </rPh>
    <rPh sb="3" eb="5">
      <t>ショクイン</t>
    </rPh>
    <rPh sb="5" eb="6">
      <t>スウ</t>
    </rPh>
    <phoneticPr fontId="1"/>
  </si>
  <si>
    <t>一人当たり学生等数</t>
    <rPh sb="0" eb="2">
      <t>ヒトリ</t>
    </rPh>
    <rPh sb="2" eb="3">
      <t>ア</t>
    </rPh>
    <rPh sb="5" eb="7">
      <t>ガクセイ</t>
    </rPh>
    <rPh sb="7" eb="8">
      <t>トウ</t>
    </rPh>
    <rPh sb="8" eb="9">
      <t>スウ</t>
    </rPh>
    <phoneticPr fontId="1"/>
  </si>
  <si>
    <t>一人当たり人件費（昨年度）</t>
    <rPh sb="0" eb="2">
      <t>ヒトリ</t>
    </rPh>
    <rPh sb="2" eb="3">
      <t>ア</t>
    </rPh>
    <rPh sb="5" eb="8">
      <t>ジンケンヒ</t>
    </rPh>
    <rPh sb="9" eb="12">
      <t>サクネンド</t>
    </rPh>
    <phoneticPr fontId="1"/>
  </si>
  <si>
    <t>専任（基幹）教員数
（昨年度）</t>
    <rPh sb="0" eb="2">
      <t>センニン</t>
    </rPh>
    <rPh sb="3" eb="5">
      <t>キカン</t>
    </rPh>
    <rPh sb="6" eb="8">
      <t>キョウイン</t>
    </rPh>
    <rPh sb="8" eb="9">
      <t>スウ</t>
    </rPh>
    <rPh sb="11" eb="14">
      <t>サクネンド</t>
    </rPh>
    <phoneticPr fontId="1"/>
  </si>
  <si>
    <t>専任職員数
（昨年度）</t>
    <rPh sb="0" eb="2">
      <t>センニン</t>
    </rPh>
    <rPh sb="2" eb="4">
      <t>ショクイン</t>
    </rPh>
    <rPh sb="4" eb="5">
      <t>スウ</t>
    </rPh>
    <phoneticPr fontId="1"/>
  </si>
  <si>
    <t>教員人件費支出（本務教員）</t>
    <rPh sb="0" eb="2">
      <t>キョウイン</t>
    </rPh>
    <rPh sb="2" eb="5">
      <t>ジンケンヒ</t>
    </rPh>
    <rPh sb="5" eb="7">
      <t>シシュツ</t>
    </rPh>
    <rPh sb="8" eb="10">
      <t>ホンム</t>
    </rPh>
    <rPh sb="10" eb="12">
      <t>キョウイン</t>
    </rPh>
    <phoneticPr fontId="1"/>
  </si>
  <si>
    <t>職員人件費支出（本務職員）</t>
    <rPh sb="0" eb="2">
      <t>ショクイン</t>
    </rPh>
    <rPh sb="2" eb="5">
      <t>ジンケンヒ</t>
    </rPh>
    <rPh sb="5" eb="7">
      <t>シシュツ</t>
    </rPh>
    <rPh sb="8" eb="10">
      <t>ホンム</t>
    </rPh>
    <rPh sb="10" eb="12">
      <t>ショクイン</t>
    </rPh>
    <phoneticPr fontId="1"/>
  </si>
  <si>
    <t>入学定員</t>
    <rPh sb="0" eb="2">
      <t>ニュウガク</t>
    </rPh>
    <rPh sb="2" eb="4">
      <t>テイイン</t>
    </rPh>
    <phoneticPr fontId="1"/>
  </si>
  <si>
    <t>志願者数</t>
    <rPh sb="0" eb="3">
      <t>シガンシャ</t>
    </rPh>
    <rPh sb="3" eb="4">
      <t>スウ</t>
    </rPh>
    <phoneticPr fontId="1"/>
  </si>
  <si>
    <t>入学者数</t>
    <rPh sb="0" eb="3">
      <t>ニュウガクシャ</t>
    </rPh>
    <rPh sb="3" eb="4">
      <t>スウ</t>
    </rPh>
    <phoneticPr fontId="1"/>
  </si>
  <si>
    <t>充足率</t>
    <rPh sb="0" eb="3">
      <t>ジュウソクリツ</t>
    </rPh>
    <phoneticPr fontId="1"/>
  </si>
  <si>
    <t>収容定員</t>
    <rPh sb="0" eb="2">
      <t>シュウヨウ</t>
    </rPh>
    <rPh sb="2" eb="4">
      <t>テイイン</t>
    </rPh>
    <phoneticPr fontId="1"/>
  </si>
  <si>
    <t>在籍者数</t>
    <rPh sb="0" eb="3">
      <t>ザイセキシャ</t>
    </rPh>
    <rPh sb="3" eb="4">
      <t>スウ</t>
    </rPh>
    <phoneticPr fontId="1"/>
  </si>
  <si>
    <t>教員</t>
    <rPh sb="0" eb="2">
      <t>キョウイン</t>
    </rPh>
    <phoneticPr fontId="1"/>
  </si>
  <si>
    <t>職員</t>
    <rPh sb="0" eb="2">
      <t>ショクイン</t>
    </rPh>
    <phoneticPr fontId="1"/>
  </si>
  <si>
    <t>○○大学</t>
    <rPh sb="2" eb="4">
      <t>ダイガク</t>
    </rPh>
    <phoneticPr fontId="1"/>
  </si>
  <si>
    <t>S●</t>
    <phoneticPr fontId="1"/>
  </si>
  <si>
    <t>××学部</t>
    <rPh sb="2" eb="4">
      <t>ガクブ</t>
    </rPh>
    <phoneticPr fontId="1"/>
  </si>
  <si>
    <t>◆◆学科</t>
    <rPh sb="2" eb="4">
      <t>ガッカ</t>
    </rPh>
    <phoneticPr fontId="1"/>
  </si>
  <si>
    <t>H●</t>
    <phoneticPr fontId="1"/>
  </si>
  <si>
    <t>資料２　資金収支の状況</t>
    <rPh sb="0" eb="2">
      <t>シリョウ</t>
    </rPh>
    <rPh sb="4" eb="6">
      <t>シキン</t>
    </rPh>
    <rPh sb="6" eb="8">
      <t>シュウシ</t>
    </rPh>
    <rPh sb="9" eb="11">
      <t>ジョウキョウ</t>
    </rPh>
    <phoneticPr fontId="1"/>
  </si>
  <si>
    <t>（単位：千円）</t>
    <rPh sb="1" eb="3">
      <t>タンイ</t>
    </rPh>
    <rPh sb="4" eb="6">
      <t>センエン</t>
    </rPh>
    <phoneticPr fontId="2"/>
  </si>
  <si>
    <t>科目</t>
    <rPh sb="0" eb="2">
      <t>カモク</t>
    </rPh>
    <phoneticPr fontId="1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</si>
  <si>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</si>
  <si>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</si>
  <si>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収入の部</t>
    <rPh sb="0" eb="2">
      <t>シュウニュウ</t>
    </rPh>
    <rPh sb="3" eb="4">
      <t>ブ</t>
    </rPh>
    <phoneticPr fontId="1"/>
  </si>
  <si>
    <t>学生生徒等納付金収入</t>
    <rPh sb="0" eb="2">
      <t>ガクセイ</t>
    </rPh>
    <rPh sb="2" eb="4">
      <t>セイト</t>
    </rPh>
    <rPh sb="4" eb="5">
      <t>トウ</t>
    </rPh>
    <rPh sb="5" eb="8">
      <t>ノウフキン</t>
    </rPh>
    <rPh sb="8" eb="10">
      <t>シュウニュウ</t>
    </rPh>
    <phoneticPr fontId="2"/>
  </si>
  <si>
    <t>手数料収入</t>
    <rPh sb="0" eb="3">
      <t>テスウリョウ</t>
    </rPh>
    <rPh sb="3" eb="5">
      <t>シュウニュウ</t>
    </rPh>
    <phoneticPr fontId="2"/>
  </si>
  <si>
    <t>寄付金収入</t>
    <rPh sb="0" eb="3">
      <t>キフキン</t>
    </rPh>
    <rPh sb="3" eb="5">
      <t>シュウニュウ</t>
    </rPh>
    <phoneticPr fontId="2"/>
  </si>
  <si>
    <t>補助金収入</t>
    <rPh sb="0" eb="3">
      <t>ホジョキン</t>
    </rPh>
    <rPh sb="3" eb="5">
      <t>シュウニュウ</t>
    </rPh>
    <phoneticPr fontId="2"/>
  </si>
  <si>
    <t>資産売却収入</t>
    <rPh sb="0" eb="2">
      <t>シサン</t>
    </rPh>
    <rPh sb="2" eb="4">
      <t>バイキャク</t>
    </rPh>
    <rPh sb="4" eb="6">
      <t>シュウニュウ</t>
    </rPh>
    <phoneticPr fontId="2"/>
  </si>
  <si>
    <t>付随事業・収益事業収入</t>
    <rPh sb="0" eb="2">
      <t>フズイ</t>
    </rPh>
    <rPh sb="2" eb="4">
      <t>ジギョウ</t>
    </rPh>
    <rPh sb="5" eb="7">
      <t>シュウエキ</t>
    </rPh>
    <rPh sb="7" eb="9">
      <t>ジギョウ</t>
    </rPh>
    <rPh sb="9" eb="11">
      <t>シュウニュウ</t>
    </rPh>
    <phoneticPr fontId="2"/>
  </si>
  <si>
    <t>受取利息・配当金収入</t>
    <rPh sb="0" eb="2">
      <t>ウケトリ</t>
    </rPh>
    <rPh sb="2" eb="4">
      <t>リソク</t>
    </rPh>
    <rPh sb="5" eb="8">
      <t>ハイトウキン</t>
    </rPh>
    <rPh sb="8" eb="10">
      <t>シュウニュウ</t>
    </rPh>
    <phoneticPr fontId="2"/>
  </si>
  <si>
    <t>雑収入</t>
    <rPh sb="0" eb="3">
      <t>ザッシュウニュウ</t>
    </rPh>
    <phoneticPr fontId="2"/>
  </si>
  <si>
    <t>借入金等収入</t>
    <rPh sb="0" eb="2">
      <t>カリイレ</t>
    </rPh>
    <rPh sb="2" eb="3">
      <t>キン</t>
    </rPh>
    <rPh sb="3" eb="4">
      <t>トウ</t>
    </rPh>
    <rPh sb="4" eb="6">
      <t>シュウニュウ</t>
    </rPh>
    <phoneticPr fontId="2"/>
  </si>
  <si>
    <t>前受金収入</t>
    <rPh sb="0" eb="3">
      <t>マエウケキン</t>
    </rPh>
    <rPh sb="3" eb="5">
      <t>シュウニュウ</t>
    </rPh>
    <phoneticPr fontId="2"/>
  </si>
  <si>
    <t>その他の収入</t>
    <rPh sb="2" eb="3">
      <t>タ</t>
    </rPh>
    <rPh sb="4" eb="6">
      <t>シュウニュウ</t>
    </rPh>
    <phoneticPr fontId="2"/>
  </si>
  <si>
    <t>資金収入調整勘定</t>
    <rPh sb="0" eb="2">
      <t>シキン</t>
    </rPh>
    <rPh sb="2" eb="4">
      <t>シュウニュウ</t>
    </rPh>
    <rPh sb="4" eb="6">
      <t>チョウセイ</t>
    </rPh>
    <rPh sb="6" eb="8">
      <t>カンジョウ</t>
    </rPh>
    <phoneticPr fontId="2"/>
  </si>
  <si>
    <t>前年度繰越支払資金</t>
    <rPh sb="0" eb="3">
      <t>ゼンネンド</t>
    </rPh>
    <rPh sb="3" eb="5">
      <t>クリコシ</t>
    </rPh>
    <rPh sb="5" eb="7">
      <t>シハライ</t>
    </rPh>
    <rPh sb="7" eb="9">
      <t>シキン</t>
    </rPh>
    <phoneticPr fontId="2"/>
  </si>
  <si>
    <t>収入の部合計</t>
    <rPh sb="0" eb="2">
      <t>シュウニュウ</t>
    </rPh>
    <rPh sb="3" eb="4">
      <t>ブ</t>
    </rPh>
    <rPh sb="4" eb="6">
      <t>ゴウケイ</t>
    </rPh>
    <phoneticPr fontId="2"/>
  </si>
  <si>
    <t>支出の部</t>
    <rPh sb="0" eb="2">
      <t>シシュツ</t>
    </rPh>
    <rPh sb="3" eb="4">
      <t>ブ</t>
    </rPh>
    <phoneticPr fontId="1"/>
  </si>
  <si>
    <t>人件費支出</t>
    <rPh sb="0" eb="3">
      <t>ジンケンヒ</t>
    </rPh>
    <rPh sb="3" eb="5">
      <t>シシュツ</t>
    </rPh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</si>
  <si>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</si>
  <si>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>管理経費支出</t>
    <rPh sb="0" eb="2">
      <t>カンリ</t>
    </rPh>
    <rPh sb="2" eb="4">
      <t>ケイヒ</t>
    </rPh>
    <rPh sb="4" eb="6">
      <t>シシュツ</t>
    </rPh>
    <phoneticPr fontId="2"/>
  </si>
  <si>
    <t>借入金等利息支出</t>
    <rPh sb="0" eb="2">
      <t>カリイレ</t>
    </rPh>
    <rPh sb="2" eb="3">
      <t>キン</t>
    </rPh>
    <rPh sb="3" eb="4">
      <t>トウ</t>
    </rPh>
    <rPh sb="4" eb="6">
      <t>リソク</t>
    </rPh>
    <rPh sb="6" eb="8">
      <t>シシュツ</t>
    </rPh>
    <phoneticPr fontId="2"/>
  </si>
  <si>
    <t>借入金等返済支出</t>
    <rPh sb="0" eb="2">
      <t>カリイレ</t>
    </rPh>
    <rPh sb="2" eb="3">
      <t>キン</t>
    </rPh>
    <rPh sb="3" eb="4">
      <t>トウ</t>
    </rPh>
    <rPh sb="4" eb="6">
      <t>ヘンサイ</t>
    </rPh>
    <rPh sb="6" eb="8">
      <t>シシュツ</t>
    </rPh>
    <phoneticPr fontId="2"/>
  </si>
  <si>
    <t>施設関係支出</t>
    <rPh sb="0" eb="2">
      <t>シセツ</t>
    </rPh>
    <rPh sb="2" eb="4">
      <t>カンケイ</t>
    </rPh>
    <rPh sb="4" eb="6">
      <t>シシュツ</t>
    </rPh>
    <phoneticPr fontId="2"/>
  </si>
  <si>
    <t>設備関係支出</t>
    <rPh sb="0" eb="2">
      <t>セツビ</t>
    </rPh>
    <rPh sb="2" eb="4">
      <t>カンケイ</t>
    </rPh>
    <rPh sb="4" eb="6">
      <t>シシュツ</t>
    </rPh>
    <phoneticPr fontId="2"/>
  </si>
  <si>
    <t>資産運用支出</t>
    <rPh sb="0" eb="2">
      <t>シサン</t>
    </rPh>
    <rPh sb="2" eb="4">
      <t>ウンヨウ</t>
    </rPh>
    <rPh sb="4" eb="6">
      <t>シシュツ</t>
    </rPh>
    <phoneticPr fontId="2"/>
  </si>
  <si>
    <t>その他の支出</t>
    <rPh sb="2" eb="3">
      <t>タ</t>
    </rPh>
    <rPh sb="4" eb="6">
      <t>シシュツ</t>
    </rPh>
    <phoneticPr fontId="2"/>
  </si>
  <si>
    <t>資金支出調整勘定</t>
    <rPh sb="0" eb="2">
      <t>シキン</t>
    </rPh>
    <rPh sb="2" eb="4">
      <t>シシュツ</t>
    </rPh>
    <rPh sb="4" eb="6">
      <t>チョウセイ</t>
    </rPh>
    <rPh sb="6" eb="8">
      <t>カンジョウ</t>
    </rPh>
    <phoneticPr fontId="2"/>
  </si>
  <si>
    <t>翌年度繰越支払資金</t>
    <rPh sb="0" eb="3">
      <t>ヨクネンド</t>
    </rPh>
    <rPh sb="3" eb="5">
      <t>クリコシ</t>
    </rPh>
    <rPh sb="5" eb="7">
      <t>シハライ</t>
    </rPh>
    <rPh sb="7" eb="9">
      <t>シキン</t>
    </rPh>
    <phoneticPr fontId="2"/>
  </si>
  <si>
    <t>支出の部合計</t>
    <rPh sb="0" eb="2">
      <t>シシュツ</t>
    </rPh>
    <rPh sb="3" eb="4">
      <t>ブ</t>
    </rPh>
    <rPh sb="4" eb="6">
      <t>ゴウケイ</t>
    </rPh>
    <phoneticPr fontId="2"/>
  </si>
  <si>
    <r>
      <t>※百円の位を四捨五入し、</t>
    </r>
    <r>
      <rPr>
        <b/>
        <sz val="11"/>
        <color theme="1"/>
        <rFont val="ＭＳ ゴシック"/>
        <family val="3"/>
        <charset val="128"/>
      </rPr>
      <t>千円単位</t>
    </r>
    <r>
      <rPr>
        <sz val="11"/>
        <color theme="1"/>
        <rFont val="ＭＳ ゴシック"/>
        <family val="3"/>
        <charset val="128"/>
      </rPr>
      <t>で記入してください。</t>
    </r>
    <rPh sb="1" eb="3">
      <t>ヒャクエン</t>
    </rPh>
    <rPh sb="4" eb="5">
      <t>クライ</t>
    </rPh>
    <rPh sb="6" eb="10">
      <t>シシャゴニュウ</t>
    </rPh>
    <rPh sb="12" eb="14">
      <t>センエン</t>
    </rPh>
    <rPh sb="14" eb="16">
      <t>タンイ</t>
    </rPh>
    <rPh sb="17" eb="19">
      <t>キニュウ</t>
    </rPh>
    <phoneticPr fontId="1"/>
  </si>
  <si>
    <t>資料３　活動区分資金収支の状況</t>
    <rPh sb="0" eb="2">
      <t>シリョウ</t>
    </rPh>
    <rPh sb="4" eb="6">
      <t>カツドウ</t>
    </rPh>
    <rPh sb="6" eb="8">
      <t>クブン</t>
    </rPh>
    <rPh sb="8" eb="10">
      <t>シキン</t>
    </rPh>
    <rPh sb="10" eb="12">
      <t>シュウシ</t>
    </rPh>
    <rPh sb="13" eb="15">
      <t>ジョウキョウ</t>
    </rPh>
    <phoneticPr fontId="1"/>
  </si>
  <si>
    <t>教育活動による資金収支</t>
    <rPh sb="0" eb="2">
      <t>キョウイク</t>
    </rPh>
    <rPh sb="2" eb="4">
      <t>カツドウ</t>
    </rPh>
    <rPh sb="7" eb="9">
      <t>シキン</t>
    </rPh>
    <rPh sb="9" eb="11">
      <t>シュウシ</t>
    </rPh>
    <phoneticPr fontId="1"/>
  </si>
  <si>
    <t>収入</t>
    <rPh sb="0" eb="2">
      <t>シュウニュウ</t>
    </rPh>
    <phoneticPr fontId="1"/>
  </si>
  <si>
    <t>特別寄付金収入</t>
    <rPh sb="0" eb="2">
      <t>トクベツ</t>
    </rPh>
    <rPh sb="2" eb="5">
      <t>キフキン</t>
    </rPh>
    <rPh sb="5" eb="7">
      <t>シュウニュウ</t>
    </rPh>
    <phoneticPr fontId="2"/>
  </si>
  <si>
    <t>一般寄付金収入</t>
    <rPh sb="0" eb="2">
      <t>イッパン</t>
    </rPh>
    <rPh sb="2" eb="5">
      <t>キフキン</t>
    </rPh>
    <rPh sb="5" eb="7">
      <t>シュウニュウ</t>
    </rPh>
    <phoneticPr fontId="1"/>
  </si>
  <si>
    <t>経常費等補助金収入</t>
    <rPh sb="0" eb="3">
      <t>ケイジョウヒ</t>
    </rPh>
    <rPh sb="3" eb="4">
      <t>トウ</t>
    </rPh>
    <rPh sb="4" eb="7">
      <t>ホジョキン</t>
    </rPh>
    <rPh sb="7" eb="9">
      <t>シュウニュウ</t>
    </rPh>
    <phoneticPr fontId="2"/>
  </si>
  <si>
    <t>付随事業収入</t>
    <rPh sb="0" eb="2">
      <t>フズイ</t>
    </rPh>
    <rPh sb="2" eb="4">
      <t>ジギョウ</t>
    </rPh>
    <rPh sb="4" eb="6">
      <t>シュウニュウ</t>
    </rPh>
    <phoneticPr fontId="1"/>
  </si>
  <si>
    <t>雑収入</t>
    <rPh sb="0" eb="3">
      <t>ザッシュウニュウ</t>
    </rPh>
    <phoneticPr fontId="1"/>
  </si>
  <si>
    <t>上記以外の収入</t>
    <rPh sb="0" eb="2">
      <t>ジョウキ</t>
    </rPh>
    <rPh sb="2" eb="4">
      <t>イガイ</t>
    </rPh>
    <rPh sb="5" eb="7">
      <t>シュウニュウ</t>
    </rPh>
    <phoneticPr fontId="1"/>
  </si>
  <si>
    <t>教育活動資金収入計</t>
    <rPh sb="0" eb="2">
      <t>キョウイク</t>
    </rPh>
    <rPh sb="2" eb="4">
      <t>カツドウ</t>
    </rPh>
    <rPh sb="4" eb="6">
      <t>シキン</t>
    </rPh>
    <rPh sb="6" eb="8">
      <t>シュウニュウ</t>
    </rPh>
    <rPh sb="8" eb="9">
      <t>ケイ</t>
    </rPh>
    <phoneticPr fontId="1"/>
  </si>
  <si>
    <t>(Ａ)</t>
    <phoneticPr fontId="1"/>
  </si>
  <si>
    <t>支出</t>
    <rPh sb="0" eb="2">
      <t>シシュツ</t>
    </rPh>
    <phoneticPr fontId="1"/>
  </si>
  <si>
    <t>教育活動資金支出計</t>
    <rPh sb="0" eb="2">
      <t>キョウイク</t>
    </rPh>
    <rPh sb="2" eb="4">
      <t>カツドウ</t>
    </rPh>
    <rPh sb="4" eb="6">
      <t>シキン</t>
    </rPh>
    <rPh sb="6" eb="8">
      <t>シシュツ</t>
    </rPh>
    <rPh sb="8" eb="9">
      <t>ケイ</t>
    </rPh>
    <phoneticPr fontId="1"/>
  </si>
  <si>
    <t>差引</t>
    <rPh sb="0" eb="2">
      <t>サシヒキ</t>
    </rPh>
    <phoneticPr fontId="1"/>
  </si>
  <si>
    <t>調整勘定等</t>
    <rPh sb="0" eb="2">
      <t>チョウセイ</t>
    </rPh>
    <rPh sb="2" eb="4">
      <t>カンジョウ</t>
    </rPh>
    <rPh sb="4" eb="5">
      <t>トウ</t>
    </rPh>
    <phoneticPr fontId="1"/>
  </si>
  <si>
    <t>教育活動資金収支差額</t>
    <rPh sb="0" eb="2">
      <t>キョウイク</t>
    </rPh>
    <rPh sb="2" eb="4">
      <t>カツドウ</t>
    </rPh>
    <rPh sb="4" eb="6">
      <t>シキン</t>
    </rPh>
    <rPh sb="6" eb="8">
      <t>シュウシ</t>
    </rPh>
    <rPh sb="8" eb="10">
      <t>サガク</t>
    </rPh>
    <phoneticPr fontId="1"/>
  </si>
  <si>
    <t>(Ｂ)</t>
    <phoneticPr fontId="1"/>
  </si>
  <si>
    <t>小計</t>
    <rPh sb="0" eb="2">
      <t>ショウケイ</t>
    </rPh>
    <phoneticPr fontId="1"/>
  </si>
  <si>
    <t>　　による資金収支
　その他の活動</t>
    <rPh sb="13" eb="14">
      <t>タ</t>
    </rPh>
    <rPh sb="15" eb="17">
      <t>カツドウ</t>
    </rPh>
    <phoneticPr fontId="1"/>
  </si>
  <si>
    <t>その他の活動資金収入計</t>
    <rPh sb="2" eb="3">
      <t>タ</t>
    </rPh>
    <rPh sb="4" eb="6">
      <t>カツドウ</t>
    </rPh>
    <rPh sb="6" eb="8">
      <t>シキン</t>
    </rPh>
    <rPh sb="8" eb="10">
      <t>シュウニュウ</t>
    </rPh>
    <rPh sb="10" eb="11">
      <t>ケイ</t>
    </rPh>
    <phoneticPr fontId="1"/>
  </si>
  <si>
    <t>その他の活動資金支出計</t>
    <rPh sb="2" eb="3">
      <t>タ</t>
    </rPh>
    <rPh sb="4" eb="6">
      <t>カツドウ</t>
    </rPh>
    <rPh sb="6" eb="8">
      <t>シキン</t>
    </rPh>
    <rPh sb="8" eb="10">
      <t>シシュツ</t>
    </rPh>
    <rPh sb="10" eb="11">
      <t>ケイ</t>
    </rPh>
    <phoneticPr fontId="1"/>
  </si>
  <si>
    <t>その他の活動資金収支差額</t>
    <rPh sb="2" eb="3">
      <t>タ</t>
    </rPh>
    <rPh sb="4" eb="6">
      <t>カツドウ</t>
    </rPh>
    <rPh sb="6" eb="8">
      <t>シキン</t>
    </rPh>
    <rPh sb="8" eb="10">
      <t>シュウシ</t>
    </rPh>
    <rPh sb="10" eb="12">
      <t>サガク</t>
    </rPh>
    <phoneticPr fontId="1"/>
  </si>
  <si>
    <t>支払資金の合計額</t>
    <rPh sb="0" eb="2">
      <t>シハライ</t>
    </rPh>
    <rPh sb="2" eb="4">
      <t>シキン</t>
    </rPh>
    <rPh sb="5" eb="7">
      <t>ゴウケイ</t>
    </rPh>
    <rPh sb="7" eb="8">
      <t>ガク</t>
    </rPh>
    <phoneticPr fontId="1"/>
  </si>
  <si>
    <t>前年度繰越支払資金</t>
    <rPh sb="0" eb="3">
      <t>ゼンネンド</t>
    </rPh>
    <rPh sb="3" eb="5">
      <t>クリコシ</t>
    </rPh>
    <rPh sb="5" eb="7">
      <t>シハライ</t>
    </rPh>
    <rPh sb="7" eb="9">
      <t>シキン</t>
    </rPh>
    <phoneticPr fontId="1"/>
  </si>
  <si>
    <t>翌年度繰越支払資金</t>
    <rPh sb="0" eb="3">
      <t>ヨクネンド</t>
    </rPh>
    <rPh sb="3" eb="5">
      <t>クリコシ</t>
    </rPh>
    <rPh sb="5" eb="7">
      <t>シハライ</t>
    </rPh>
    <rPh sb="7" eb="9">
      <t>シキン</t>
    </rPh>
    <phoneticPr fontId="1"/>
  </si>
  <si>
    <t>資料４　事業活動収支の状況</t>
    <rPh sb="0" eb="2">
      <t>シリョウ</t>
    </rPh>
    <rPh sb="4" eb="6">
      <t>ジギョウ</t>
    </rPh>
    <rPh sb="6" eb="8">
      <t>カツドウ</t>
    </rPh>
    <rPh sb="8" eb="10">
      <t>シュウシ</t>
    </rPh>
    <rPh sb="11" eb="13">
      <t>ジョウキョウ</t>
    </rPh>
    <phoneticPr fontId="1"/>
  </si>
  <si>
    <t>教育活動収支</t>
    <rPh sb="0" eb="2">
      <t>キョウイク</t>
    </rPh>
    <rPh sb="2" eb="4">
      <t>カツドウ</t>
    </rPh>
    <rPh sb="4" eb="6">
      <t>シュウシ</t>
    </rPh>
    <phoneticPr fontId="1"/>
  </si>
  <si>
    <t>事業活動収入</t>
    <rPh sb="0" eb="2">
      <t>ジギョウ</t>
    </rPh>
    <rPh sb="2" eb="4">
      <t>カツドウ</t>
    </rPh>
    <rPh sb="4" eb="6">
      <t>シュウニュウ</t>
    </rPh>
    <phoneticPr fontId="1"/>
  </si>
  <si>
    <t>学生生徒等納付金</t>
    <rPh sb="0" eb="2">
      <t>ガクセイ</t>
    </rPh>
    <rPh sb="2" eb="4">
      <t>セイト</t>
    </rPh>
    <rPh sb="4" eb="5">
      <t>トウ</t>
    </rPh>
    <rPh sb="5" eb="8">
      <t>ノウフキン</t>
    </rPh>
    <phoneticPr fontId="1"/>
  </si>
  <si>
    <t>(ア)</t>
    <phoneticPr fontId="1"/>
  </si>
  <si>
    <t>手数料</t>
    <rPh sb="0" eb="3">
      <t>テスウリョウ</t>
    </rPh>
    <phoneticPr fontId="1"/>
  </si>
  <si>
    <t>寄附金</t>
    <rPh sb="0" eb="3">
      <t>キフキン</t>
    </rPh>
    <phoneticPr fontId="1"/>
  </si>
  <si>
    <t>(イ)</t>
    <phoneticPr fontId="1"/>
  </si>
  <si>
    <t>経常費等補助金</t>
    <rPh sb="0" eb="3">
      <t>ケイジョウヒ</t>
    </rPh>
    <rPh sb="3" eb="4">
      <t>トウ</t>
    </rPh>
    <rPh sb="4" eb="7">
      <t>ホジョキン</t>
    </rPh>
    <phoneticPr fontId="1"/>
  </si>
  <si>
    <t>(ウ)</t>
    <phoneticPr fontId="1"/>
  </si>
  <si>
    <t>うち、授業料等減免費交付金</t>
    <rPh sb="3" eb="6">
      <t>ジュギョウリョウ</t>
    </rPh>
    <rPh sb="6" eb="7">
      <t>トウ</t>
    </rPh>
    <rPh sb="7" eb="9">
      <t>ゲンメン</t>
    </rPh>
    <rPh sb="9" eb="10">
      <t>ヒ</t>
    </rPh>
    <rPh sb="10" eb="13">
      <t>コウフキン</t>
    </rPh>
    <phoneticPr fontId="1"/>
  </si>
  <si>
    <t>教育活動収入計</t>
    <rPh sb="0" eb="2">
      <t>キョウイク</t>
    </rPh>
    <rPh sb="2" eb="4">
      <t>カツドウ</t>
    </rPh>
    <rPh sb="4" eb="6">
      <t>シュウニュウ</t>
    </rPh>
    <rPh sb="6" eb="7">
      <t>ケイ</t>
    </rPh>
    <phoneticPr fontId="1"/>
  </si>
  <si>
    <t>(エ)</t>
    <phoneticPr fontId="1"/>
  </si>
  <si>
    <t>事業活動支出</t>
    <rPh sb="0" eb="2">
      <t>ジギョウ</t>
    </rPh>
    <rPh sb="2" eb="4">
      <t>カツドウ</t>
    </rPh>
    <rPh sb="4" eb="6">
      <t>シシュツ</t>
    </rPh>
    <phoneticPr fontId="1"/>
  </si>
  <si>
    <t>人件費</t>
    <rPh sb="0" eb="3">
      <t>ジンケンヒ</t>
    </rPh>
    <phoneticPr fontId="1"/>
  </si>
  <si>
    <t>(オ)</t>
    <phoneticPr fontId="1"/>
  </si>
  <si>
    <t>教育研究経費</t>
    <rPh sb="0" eb="2">
      <t>キョウイク</t>
    </rPh>
    <rPh sb="2" eb="4">
      <t>ケンキュウ</t>
    </rPh>
    <rPh sb="4" eb="6">
      <t>ケイヒ</t>
    </rPh>
    <phoneticPr fontId="1"/>
  </si>
  <si>
    <t>(カ)</t>
    <phoneticPr fontId="1"/>
  </si>
  <si>
    <t>うち、奨学費</t>
    <rPh sb="3" eb="5">
      <t>ショウガク</t>
    </rPh>
    <rPh sb="5" eb="6">
      <t>ヒ</t>
    </rPh>
    <phoneticPr fontId="1"/>
  </si>
  <si>
    <t>(ハ)</t>
    <phoneticPr fontId="1"/>
  </si>
  <si>
    <t>奨学費のうち、修学支援事業奨学費</t>
    <phoneticPr fontId="1"/>
  </si>
  <si>
    <t>奨学費のうち、その他の奨学費</t>
    <phoneticPr fontId="1"/>
  </si>
  <si>
    <t>(ノ)</t>
    <phoneticPr fontId="1"/>
  </si>
  <si>
    <t xml:space="preserve"> うち、減価償却</t>
    <rPh sb="4" eb="6">
      <t>ゲンカ</t>
    </rPh>
    <rPh sb="6" eb="8">
      <t>ショウキャク</t>
    </rPh>
    <phoneticPr fontId="1"/>
  </si>
  <si>
    <t>(フ)</t>
    <phoneticPr fontId="1"/>
  </si>
  <si>
    <t>管理経費</t>
    <rPh sb="0" eb="2">
      <t>カンリ</t>
    </rPh>
    <rPh sb="2" eb="4">
      <t>ケイヒ</t>
    </rPh>
    <phoneticPr fontId="1"/>
  </si>
  <si>
    <t>(キ)</t>
    <phoneticPr fontId="1"/>
  </si>
  <si>
    <t>(ヘ)</t>
    <phoneticPr fontId="1"/>
  </si>
  <si>
    <t>徴収不能額等</t>
    <rPh sb="0" eb="2">
      <t>チョウシュウ</t>
    </rPh>
    <rPh sb="2" eb="4">
      <t>フノウ</t>
    </rPh>
    <rPh sb="4" eb="5">
      <t>ガク</t>
    </rPh>
    <rPh sb="5" eb="6">
      <t>トウ</t>
    </rPh>
    <phoneticPr fontId="1"/>
  </si>
  <si>
    <t>教育活動支出計</t>
    <rPh sb="0" eb="2">
      <t>キョウイク</t>
    </rPh>
    <rPh sb="2" eb="4">
      <t>カツドウ</t>
    </rPh>
    <rPh sb="4" eb="6">
      <t>シシュツ</t>
    </rPh>
    <rPh sb="6" eb="7">
      <t>ケイ</t>
    </rPh>
    <phoneticPr fontId="1"/>
  </si>
  <si>
    <t>(ク)</t>
    <phoneticPr fontId="1"/>
  </si>
  <si>
    <t>教育活動収支差額(エ－ク)</t>
    <rPh sb="0" eb="2">
      <t>キョウイク</t>
    </rPh>
    <rPh sb="2" eb="4">
      <t>カツドウ</t>
    </rPh>
    <rPh sb="4" eb="6">
      <t>シュウシ</t>
    </rPh>
    <rPh sb="6" eb="8">
      <t>サガク</t>
    </rPh>
    <phoneticPr fontId="1"/>
  </si>
  <si>
    <t>(ケ)</t>
    <phoneticPr fontId="1"/>
  </si>
  <si>
    <t>教育活動外収支</t>
    <rPh sb="0" eb="2">
      <t>キョウイク</t>
    </rPh>
    <rPh sb="2" eb="4">
      <t>カツドウ</t>
    </rPh>
    <rPh sb="4" eb="5">
      <t>ガイ</t>
    </rPh>
    <rPh sb="5" eb="7">
      <t>シュウシ</t>
    </rPh>
    <phoneticPr fontId="1"/>
  </si>
  <si>
    <t>収入
事業活動</t>
    <rPh sb="0" eb="2">
      <t>シュウニュウ</t>
    </rPh>
    <rPh sb="3" eb="5">
      <t>ジギョウ</t>
    </rPh>
    <rPh sb="5" eb="7">
      <t>カツドウ</t>
    </rPh>
    <phoneticPr fontId="1"/>
  </si>
  <si>
    <t>受取利息・配当金</t>
    <rPh sb="0" eb="2">
      <t>ウケトリ</t>
    </rPh>
    <rPh sb="2" eb="4">
      <t>リソク</t>
    </rPh>
    <rPh sb="5" eb="8">
      <t>ハイトウキン</t>
    </rPh>
    <phoneticPr fontId="1"/>
  </si>
  <si>
    <t>その他の教育活動外収入</t>
    <rPh sb="2" eb="3">
      <t>タ</t>
    </rPh>
    <rPh sb="4" eb="6">
      <t>キョウイク</t>
    </rPh>
    <rPh sb="6" eb="8">
      <t>カツドウ</t>
    </rPh>
    <rPh sb="8" eb="9">
      <t>ガイ</t>
    </rPh>
    <rPh sb="9" eb="11">
      <t>シュウニュウ</t>
    </rPh>
    <phoneticPr fontId="1"/>
  </si>
  <si>
    <t>教育活動外収入計</t>
    <rPh sb="0" eb="2">
      <t>キョウイク</t>
    </rPh>
    <rPh sb="2" eb="4">
      <t>カツドウ</t>
    </rPh>
    <rPh sb="4" eb="5">
      <t>ガイ</t>
    </rPh>
    <rPh sb="5" eb="7">
      <t>シュウニュウ</t>
    </rPh>
    <rPh sb="7" eb="8">
      <t>ケイ</t>
    </rPh>
    <phoneticPr fontId="1"/>
  </si>
  <si>
    <t>(コ)</t>
    <phoneticPr fontId="1"/>
  </si>
  <si>
    <t>支出
事業活動</t>
    <rPh sb="0" eb="2">
      <t>シシュツ</t>
    </rPh>
    <rPh sb="3" eb="5">
      <t>ジギョウ</t>
    </rPh>
    <rPh sb="5" eb="7">
      <t>カツドウ</t>
    </rPh>
    <phoneticPr fontId="1"/>
  </si>
  <si>
    <t>借入金等利息</t>
    <rPh sb="0" eb="2">
      <t>カリイレ</t>
    </rPh>
    <rPh sb="2" eb="3">
      <t>キン</t>
    </rPh>
    <rPh sb="3" eb="4">
      <t>トウ</t>
    </rPh>
    <rPh sb="4" eb="6">
      <t>リソク</t>
    </rPh>
    <phoneticPr fontId="1"/>
  </si>
  <si>
    <t>(ネ)</t>
    <phoneticPr fontId="1"/>
  </si>
  <si>
    <t>その他の教育活動外支出</t>
    <rPh sb="2" eb="3">
      <t>タ</t>
    </rPh>
    <rPh sb="4" eb="6">
      <t>キョウイク</t>
    </rPh>
    <rPh sb="6" eb="8">
      <t>カツドウ</t>
    </rPh>
    <rPh sb="8" eb="9">
      <t>ガイ</t>
    </rPh>
    <rPh sb="9" eb="11">
      <t>シシュツ</t>
    </rPh>
    <phoneticPr fontId="1"/>
  </si>
  <si>
    <t>教育活動外支出計</t>
    <rPh sb="0" eb="2">
      <t>キョウイク</t>
    </rPh>
    <rPh sb="2" eb="4">
      <t>カツドウ</t>
    </rPh>
    <rPh sb="4" eb="5">
      <t>ガイ</t>
    </rPh>
    <rPh sb="5" eb="7">
      <t>シシュツ</t>
    </rPh>
    <rPh sb="7" eb="8">
      <t>ケイ</t>
    </rPh>
    <phoneticPr fontId="1"/>
  </si>
  <si>
    <t>(サ)</t>
    <phoneticPr fontId="1"/>
  </si>
  <si>
    <t>教育活動外収支差額(コ－サ)</t>
    <rPh sb="0" eb="2">
      <t>キョウイク</t>
    </rPh>
    <rPh sb="2" eb="4">
      <t>カツドウ</t>
    </rPh>
    <rPh sb="4" eb="5">
      <t>ガイ</t>
    </rPh>
    <rPh sb="5" eb="7">
      <t>シュウシ</t>
    </rPh>
    <rPh sb="7" eb="9">
      <t>サガク</t>
    </rPh>
    <phoneticPr fontId="1"/>
  </si>
  <si>
    <t>(シ)</t>
    <phoneticPr fontId="1"/>
  </si>
  <si>
    <t>経常収支差額</t>
    <rPh sb="0" eb="2">
      <t>ケイジョウ</t>
    </rPh>
    <rPh sb="2" eb="4">
      <t>シュウシ</t>
    </rPh>
    <rPh sb="4" eb="6">
      <t>サガク</t>
    </rPh>
    <phoneticPr fontId="1"/>
  </si>
  <si>
    <t>(ヒ)</t>
    <phoneticPr fontId="1"/>
  </si>
  <si>
    <t xml:space="preserve">経常収支差額（減価償却額補正後)
</t>
    <rPh sb="0" eb="2">
      <t>ケイジョウ</t>
    </rPh>
    <rPh sb="2" eb="4">
      <t>シュウシ</t>
    </rPh>
    <rPh sb="4" eb="6">
      <t>サガク</t>
    </rPh>
    <rPh sb="7" eb="9">
      <t>ゲンカ</t>
    </rPh>
    <rPh sb="9" eb="11">
      <t>ショウキャク</t>
    </rPh>
    <rPh sb="11" eb="12">
      <t>ガク</t>
    </rPh>
    <rPh sb="12" eb="14">
      <t>ホセイ</t>
    </rPh>
    <rPh sb="14" eb="15">
      <t>ゴ</t>
    </rPh>
    <phoneticPr fontId="1"/>
  </si>
  <si>
    <t>(ヒ+フ+へ=ホ)</t>
    <phoneticPr fontId="1"/>
  </si>
  <si>
    <t>特別収支</t>
    <rPh sb="0" eb="2">
      <t>トクベツ</t>
    </rPh>
    <rPh sb="2" eb="4">
      <t>シュウシ</t>
    </rPh>
    <phoneticPr fontId="1"/>
  </si>
  <si>
    <t>資産売却差額</t>
    <rPh sb="0" eb="2">
      <t>シサン</t>
    </rPh>
    <rPh sb="2" eb="4">
      <t>バイキャク</t>
    </rPh>
    <rPh sb="4" eb="6">
      <t>サガク</t>
    </rPh>
    <phoneticPr fontId="1"/>
  </si>
  <si>
    <t>うち、有価証券売却差額</t>
    <rPh sb="3" eb="5">
      <t>ユウカ</t>
    </rPh>
    <rPh sb="5" eb="7">
      <t>ショウケン</t>
    </rPh>
    <rPh sb="7" eb="9">
      <t>バイキャク</t>
    </rPh>
    <rPh sb="9" eb="11">
      <t>サガク</t>
    </rPh>
    <phoneticPr fontId="1"/>
  </si>
  <si>
    <t>その他の特別収入</t>
    <rPh sb="2" eb="3">
      <t>タ</t>
    </rPh>
    <rPh sb="4" eb="6">
      <t>トクベツ</t>
    </rPh>
    <rPh sb="6" eb="8">
      <t>シュウニュウ</t>
    </rPh>
    <phoneticPr fontId="1"/>
  </si>
  <si>
    <t>うち、施設設備寄付金</t>
    <rPh sb="3" eb="5">
      <t>シセツ</t>
    </rPh>
    <rPh sb="5" eb="7">
      <t>セツビ</t>
    </rPh>
    <rPh sb="7" eb="10">
      <t>キフキン</t>
    </rPh>
    <phoneticPr fontId="1"/>
  </si>
  <si>
    <t>(ス)</t>
    <phoneticPr fontId="1"/>
  </si>
  <si>
    <t>うち、現物寄附</t>
    <rPh sb="3" eb="5">
      <t>ゲンブツ</t>
    </rPh>
    <rPh sb="5" eb="7">
      <t>キフ</t>
    </rPh>
    <phoneticPr fontId="1"/>
  </si>
  <si>
    <t>(セ)</t>
    <phoneticPr fontId="1"/>
  </si>
  <si>
    <t>うち、施設設備補助金</t>
    <rPh sb="3" eb="5">
      <t>シセツ</t>
    </rPh>
    <rPh sb="5" eb="7">
      <t>セツビ</t>
    </rPh>
    <rPh sb="7" eb="10">
      <t>ホジョキン</t>
    </rPh>
    <phoneticPr fontId="1"/>
  </si>
  <si>
    <t>(ソ)</t>
    <phoneticPr fontId="1"/>
  </si>
  <si>
    <t>特別収入計</t>
    <rPh sb="0" eb="2">
      <t>トクベツ</t>
    </rPh>
    <rPh sb="2" eb="4">
      <t>シュウニュウ</t>
    </rPh>
    <rPh sb="4" eb="5">
      <t>ケイ</t>
    </rPh>
    <phoneticPr fontId="1"/>
  </si>
  <si>
    <t>(タ)</t>
    <phoneticPr fontId="1"/>
  </si>
  <si>
    <t>資産処分差額</t>
    <rPh sb="0" eb="2">
      <t>シサン</t>
    </rPh>
    <rPh sb="2" eb="4">
      <t>ショブン</t>
    </rPh>
    <rPh sb="4" eb="6">
      <t>サガク</t>
    </rPh>
    <phoneticPr fontId="1"/>
  </si>
  <si>
    <t>うち、有価証券処分差額</t>
    <rPh sb="3" eb="5">
      <t>ユウカ</t>
    </rPh>
    <rPh sb="5" eb="7">
      <t>ショウケン</t>
    </rPh>
    <rPh sb="7" eb="9">
      <t>ショブン</t>
    </rPh>
    <rPh sb="9" eb="11">
      <t>サガク</t>
    </rPh>
    <phoneticPr fontId="1"/>
  </si>
  <si>
    <t>うち、有価証券評価差額</t>
    <rPh sb="3" eb="5">
      <t>ユウカ</t>
    </rPh>
    <rPh sb="5" eb="7">
      <t>ショウケン</t>
    </rPh>
    <rPh sb="7" eb="9">
      <t>ヒョウカ</t>
    </rPh>
    <rPh sb="9" eb="11">
      <t>サガク</t>
    </rPh>
    <phoneticPr fontId="1"/>
  </si>
  <si>
    <t>その他の特別収支</t>
    <rPh sb="2" eb="3">
      <t>タ</t>
    </rPh>
    <rPh sb="4" eb="6">
      <t>トクベツ</t>
    </rPh>
    <rPh sb="6" eb="8">
      <t>シュウシ</t>
    </rPh>
    <phoneticPr fontId="1"/>
  </si>
  <si>
    <t>特別支出計</t>
    <rPh sb="0" eb="2">
      <t>トクベツ</t>
    </rPh>
    <rPh sb="2" eb="4">
      <t>シシュツ</t>
    </rPh>
    <rPh sb="4" eb="5">
      <t>ケイ</t>
    </rPh>
    <phoneticPr fontId="1"/>
  </si>
  <si>
    <t>(チ)</t>
    <phoneticPr fontId="1"/>
  </si>
  <si>
    <t>特別収支差額(タ－チ)</t>
    <rPh sb="0" eb="2">
      <t>トクベツ</t>
    </rPh>
    <rPh sb="2" eb="4">
      <t>シュウシ</t>
    </rPh>
    <rPh sb="4" eb="6">
      <t>サガク</t>
    </rPh>
    <phoneticPr fontId="1"/>
  </si>
  <si>
    <t>(ツ)</t>
    <phoneticPr fontId="1"/>
  </si>
  <si>
    <t>基本金組入前当年度収支差額(ケ+シ+ツ)</t>
    <rPh sb="0" eb="2">
      <t>キホン</t>
    </rPh>
    <rPh sb="2" eb="3">
      <t>キン</t>
    </rPh>
    <rPh sb="3" eb="5">
      <t>クミイレ</t>
    </rPh>
    <rPh sb="5" eb="6">
      <t>マエ</t>
    </rPh>
    <rPh sb="6" eb="9">
      <t>トウネンド</t>
    </rPh>
    <rPh sb="9" eb="11">
      <t>シュウシ</t>
    </rPh>
    <rPh sb="11" eb="13">
      <t>サガク</t>
    </rPh>
    <phoneticPr fontId="1"/>
  </si>
  <si>
    <t>(テ)</t>
    <phoneticPr fontId="1"/>
  </si>
  <si>
    <t>基本金組入額合計</t>
    <rPh sb="0" eb="2">
      <t>キホン</t>
    </rPh>
    <rPh sb="2" eb="3">
      <t>キン</t>
    </rPh>
    <rPh sb="3" eb="5">
      <t>クミイレ</t>
    </rPh>
    <rPh sb="5" eb="6">
      <t>ガク</t>
    </rPh>
    <rPh sb="6" eb="8">
      <t>ゴウケイ</t>
    </rPh>
    <phoneticPr fontId="1"/>
  </si>
  <si>
    <t>(ト)</t>
    <phoneticPr fontId="1"/>
  </si>
  <si>
    <t>（第１号基本金組入額）</t>
    <rPh sb="1" eb="2">
      <t>ダイ</t>
    </rPh>
    <rPh sb="3" eb="4">
      <t>ゴウ</t>
    </rPh>
    <rPh sb="4" eb="6">
      <t>キホン</t>
    </rPh>
    <rPh sb="6" eb="7">
      <t>キン</t>
    </rPh>
    <rPh sb="7" eb="9">
      <t>クミイレ</t>
    </rPh>
    <rPh sb="9" eb="10">
      <t>ガク</t>
    </rPh>
    <phoneticPr fontId="1"/>
  </si>
  <si>
    <t>（第２号基本金組入額）</t>
    <rPh sb="1" eb="2">
      <t>ダイ</t>
    </rPh>
    <rPh sb="3" eb="4">
      <t>ゴウ</t>
    </rPh>
    <rPh sb="4" eb="6">
      <t>キホン</t>
    </rPh>
    <rPh sb="6" eb="7">
      <t>キン</t>
    </rPh>
    <rPh sb="7" eb="9">
      <t>クミイレ</t>
    </rPh>
    <rPh sb="9" eb="10">
      <t>ガク</t>
    </rPh>
    <phoneticPr fontId="1"/>
  </si>
  <si>
    <t>（第３号基本金組入額）</t>
    <rPh sb="1" eb="2">
      <t>ダイ</t>
    </rPh>
    <rPh sb="3" eb="4">
      <t>ゴウ</t>
    </rPh>
    <rPh sb="4" eb="6">
      <t>キホン</t>
    </rPh>
    <rPh sb="6" eb="7">
      <t>キン</t>
    </rPh>
    <rPh sb="7" eb="9">
      <t>クミイレ</t>
    </rPh>
    <rPh sb="9" eb="10">
      <t>ガク</t>
    </rPh>
    <phoneticPr fontId="1"/>
  </si>
  <si>
    <t>（第４号基本金組入額）</t>
    <rPh sb="1" eb="2">
      <t>ダイ</t>
    </rPh>
    <rPh sb="3" eb="4">
      <t>ゴウ</t>
    </rPh>
    <rPh sb="4" eb="6">
      <t>キホン</t>
    </rPh>
    <rPh sb="6" eb="7">
      <t>キン</t>
    </rPh>
    <rPh sb="7" eb="9">
      <t>クミイレ</t>
    </rPh>
    <rPh sb="9" eb="10">
      <t>ガク</t>
    </rPh>
    <phoneticPr fontId="1"/>
  </si>
  <si>
    <t>当年度収支差額(テ＋ト)</t>
    <rPh sb="0" eb="3">
      <t>トウネンド</t>
    </rPh>
    <rPh sb="3" eb="5">
      <t>シュウシ</t>
    </rPh>
    <rPh sb="5" eb="7">
      <t>サガク</t>
    </rPh>
    <phoneticPr fontId="1"/>
  </si>
  <si>
    <t>(ナ)</t>
    <phoneticPr fontId="1"/>
  </si>
  <si>
    <t>前年度繰越収支差額</t>
    <rPh sb="0" eb="3">
      <t>ゼンネンド</t>
    </rPh>
    <rPh sb="3" eb="5">
      <t>クリコシ</t>
    </rPh>
    <rPh sb="5" eb="7">
      <t>シュウシ</t>
    </rPh>
    <rPh sb="7" eb="9">
      <t>サガク</t>
    </rPh>
    <phoneticPr fontId="1"/>
  </si>
  <si>
    <t>基本金取崩額</t>
    <rPh sb="0" eb="2">
      <t>キホン</t>
    </rPh>
    <rPh sb="2" eb="3">
      <t>キン</t>
    </rPh>
    <rPh sb="3" eb="5">
      <t>トリクズシ</t>
    </rPh>
    <rPh sb="5" eb="6">
      <t>ガク</t>
    </rPh>
    <phoneticPr fontId="1"/>
  </si>
  <si>
    <t>翌年度繰越収支差額</t>
    <rPh sb="0" eb="3">
      <t>ヨクネンド</t>
    </rPh>
    <rPh sb="3" eb="5">
      <t>クリコシ</t>
    </rPh>
    <rPh sb="5" eb="7">
      <t>シュウシ</t>
    </rPh>
    <rPh sb="7" eb="9">
      <t>サガク</t>
    </rPh>
    <phoneticPr fontId="1"/>
  </si>
  <si>
    <t>事業活動収入計(エ+コ+タ)</t>
    <rPh sb="0" eb="2">
      <t>ジギョウ</t>
    </rPh>
    <rPh sb="2" eb="4">
      <t>カツドウ</t>
    </rPh>
    <rPh sb="4" eb="6">
      <t>シュウニュウ</t>
    </rPh>
    <rPh sb="6" eb="7">
      <t>ケイ</t>
    </rPh>
    <phoneticPr fontId="1"/>
  </si>
  <si>
    <t>(ニ)</t>
    <phoneticPr fontId="1"/>
  </si>
  <si>
    <t>事業活動支出計(ク+サ+チ)</t>
    <rPh sb="0" eb="2">
      <t>ジギョウ</t>
    </rPh>
    <rPh sb="2" eb="4">
      <t>カツドウ</t>
    </rPh>
    <rPh sb="4" eb="6">
      <t>シシュツ</t>
    </rPh>
    <rPh sb="6" eb="7">
      <t>ケイ</t>
    </rPh>
    <phoneticPr fontId="1"/>
  </si>
  <si>
    <t>(ヌ)</t>
    <phoneticPr fontId="1"/>
  </si>
  <si>
    <t>資料５　貸借対照表</t>
    <rPh sb="0" eb="2">
      <t>シリョウ</t>
    </rPh>
    <rPh sb="4" eb="6">
      <t>タイシャク</t>
    </rPh>
    <rPh sb="6" eb="9">
      <t>タイショウヒョウ</t>
    </rPh>
    <phoneticPr fontId="1"/>
  </si>
  <si>
    <t>資産の部</t>
    <rPh sb="0" eb="2">
      <t>シサン</t>
    </rPh>
    <rPh sb="3" eb="4">
      <t>ブ</t>
    </rPh>
    <phoneticPr fontId="1"/>
  </si>
  <si>
    <t>固定資産</t>
    <rPh sb="0" eb="2">
      <t>コテイ</t>
    </rPh>
    <rPh sb="2" eb="4">
      <t>シサン</t>
    </rPh>
    <phoneticPr fontId="1"/>
  </si>
  <si>
    <t>(ａ)</t>
  </si>
  <si>
    <t>有形固定資産</t>
    <rPh sb="0" eb="2">
      <t>ユウケイ</t>
    </rPh>
    <rPh sb="2" eb="4">
      <t>コテイ</t>
    </rPh>
    <rPh sb="4" eb="6">
      <t>シサン</t>
    </rPh>
    <phoneticPr fontId="1"/>
  </si>
  <si>
    <t/>
  </si>
  <si>
    <t>うち、土地</t>
    <rPh sb="3" eb="5">
      <t>トチ</t>
    </rPh>
    <phoneticPr fontId="1"/>
  </si>
  <si>
    <t>うち、建物</t>
    <rPh sb="3" eb="5">
      <t>タテモノ</t>
    </rPh>
    <phoneticPr fontId="1"/>
  </si>
  <si>
    <t>うち、構築物</t>
    <rPh sb="3" eb="6">
      <t>コウチクブツ</t>
    </rPh>
    <phoneticPr fontId="1"/>
  </si>
  <si>
    <t>うち、教育研究用機器備品</t>
    <rPh sb="3" eb="5">
      <t>キョウイク</t>
    </rPh>
    <rPh sb="5" eb="8">
      <t>ケンキュウヨウ</t>
    </rPh>
    <rPh sb="8" eb="10">
      <t>キキ</t>
    </rPh>
    <rPh sb="10" eb="12">
      <t>ビヒン</t>
    </rPh>
    <phoneticPr fontId="1"/>
  </si>
  <si>
    <t>特定資産</t>
    <rPh sb="0" eb="2">
      <t>トクテイ</t>
    </rPh>
    <rPh sb="2" eb="4">
      <t>シサン</t>
    </rPh>
    <phoneticPr fontId="1"/>
  </si>
  <si>
    <t>(ｂ)</t>
  </si>
  <si>
    <t>その他の固定資産</t>
    <rPh sb="2" eb="3">
      <t>タ</t>
    </rPh>
    <rPh sb="4" eb="6">
      <t>コテイ</t>
    </rPh>
    <rPh sb="6" eb="8">
      <t>シサン</t>
    </rPh>
    <phoneticPr fontId="1"/>
  </si>
  <si>
    <t>うち、収益事業元入金</t>
    <rPh sb="3" eb="5">
      <t>シュウエキ</t>
    </rPh>
    <rPh sb="5" eb="7">
      <t>ジギョウ</t>
    </rPh>
    <rPh sb="7" eb="8">
      <t>モト</t>
    </rPh>
    <rPh sb="8" eb="9">
      <t>イレ</t>
    </rPh>
    <rPh sb="9" eb="10">
      <t>キン</t>
    </rPh>
    <phoneticPr fontId="1"/>
  </si>
  <si>
    <t>うち、有価証券</t>
    <rPh sb="3" eb="5">
      <t>ユウカ</t>
    </rPh>
    <rPh sb="5" eb="7">
      <t>ショウケン</t>
    </rPh>
    <phoneticPr fontId="1"/>
  </si>
  <si>
    <t>(ｃ)</t>
  </si>
  <si>
    <t>流動資産</t>
    <rPh sb="0" eb="2">
      <t>リュウドウ</t>
    </rPh>
    <rPh sb="2" eb="4">
      <t>シサン</t>
    </rPh>
    <phoneticPr fontId="1"/>
  </si>
  <si>
    <t>(ｄ)</t>
  </si>
  <si>
    <t>うち、現金預金</t>
    <rPh sb="3" eb="5">
      <t>ゲンキン</t>
    </rPh>
    <rPh sb="5" eb="7">
      <t>ヨキン</t>
    </rPh>
    <phoneticPr fontId="1"/>
  </si>
  <si>
    <t>(ｅ)</t>
  </si>
  <si>
    <t>(ｆ)</t>
  </si>
  <si>
    <t>資産の部合計</t>
    <rPh sb="0" eb="2">
      <t>シサン</t>
    </rPh>
    <rPh sb="3" eb="4">
      <t>ブ</t>
    </rPh>
    <rPh sb="4" eb="6">
      <t>ゴウケイ</t>
    </rPh>
    <phoneticPr fontId="1"/>
  </si>
  <si>
    <t>(ｇ)</t>
  </si>
  <si>
    <t>負債の部</t>
    <rPh sb="0" eb="2">
      <t>フサイ</t>
    </rPh>
    <rPh sb="3" eb="4">
      <t>ブ</t>
    </rPh>
    <phoneticPr fontId="1"/>
  </si>
  <si>
    <t>固定負債</t>
    <rPh sb="0" eb="2">
      <t>コテイ</t>
    </rPh>
    <rPh sb="2" eb="4">
      <t>フサイ</t>
    </rPh>
    <phoneticPr fontId="1"/>
  </si>
  <si>
    <t>(ｉ)</t>
  </si>
  <si>
    <t>うち、長期借入金</t>
    <rPh sb="3" eb="5">
      <t>チョウキ</t>
    </rPh>
    <rPh sb="5" eb="7">
      <t>カリイレ</t>
    </rPh>
    <rPh sb="7" eb="8">
      <t>キン</t>
    </rPh>
    <phoneticPr fontId="1"/>
  </si>
  <si>
    <t>(ｓ)</t>
  </si>
  <si>
    <t>うち、学校債</t>
    <rPh sb="3" eb="5">
      <t>ガッコウ</t>
    </rPh>
    <rPh sb="5" eb="6">
      <t>サイ</t>
    </rPh>
    <phoneticPr fontId="1"/>
  </si>
  <si>
    <t>(ｔ)</t>
  </si>
  <si>
    <t>うち、長期未払金</t>
    <rPh sb="3" eb="5">
      <t>チョウキ</t>
    </rPh>
    <rPh sb="5" eb="8">
      <t>ミバライキン</t>
    </rPh>
    <phoneticPr fontId="1"/>
  </si>
  <si>
    <t>(ｕ)</t>
  </si>
  <si>
    <t>うち、退職給与引当金</t>
    <rPh sb="3" eb="5">
      <t>タイショク</t>
    </rPh>
    <rPh sb="5" eb="7">
      <t>キュウヨ</t>
    </rPh>
    <rPh sb="7" eb="9">
      <t>ヒキアテ</t>
    </rPh>
    <rPh sb="9" eb="10">
      <t>キン</t>
    </rPh>
    <phoneticPr fontId="1"/>
  </si>
  <si>
    <t>(ｊ)</t>
  </si>
  <si>
    <t>流動負債</t>
    <rPh sb="0" eb="2">
      <t>リュウドウ</t>
    </rPh>
    <rPh sb="2" eb="4">
      <t>フサイ</t>
    </rPh>
    <phoneticPr fontId="1"/>
  </si>
  <si>
    <t>(ｋ)</t>
  </si>
  <si>
    <t>うち、短期借入金</t>
    <rPh sb="3" eb="5">
      <t>タンキ</t>
    </rPh>
    <rPh sb="5" eb="7">
      <t>カリイレ</t>
    </rPh>
    <rPh sb="7" eb="8">
      <t>キン</t>
    </rPh>
    <phoneticPr fontId="1"/>
  </si>
  <si>
    <t>(ｖ)</t>
  </si>
  <si>
    <t>うち、１年以内償還予定学校債</t>
    <rPh sb="4" eb="5">
      <t>ネン</t>
    </rPh>
    <rPh sb="5" eb="7">
      <t>イナイ</t>
    </rPh>
    <rPh sb="7" eb="9">
      <t>ショウカン</t>
    </rPh>
    <rPh sb="9" eb="11">
      <t>ヨテイ</t>
    </rPh>
    <rPh sb="11" eb="13">
      <t>ガッコウ</t>
    </rPh>
    <rPh sb="13" eb="14">
      <t>サイ</t>
    </rPh>
    <phoneticPr fontId="1"/>
  </si>
  <si>
    <t>(ｗ)</t>
  </si>
  <si>
    <t>うち、手形債務</t>
    <rPh sb="3" eb="5">
      <t>テガタ</t>
    </rPh>
    <rPh sb="5" eb="7">
      <t>サイム</t>
    </rPh>
    <phoneticPr fontId="1"/>
  </si>
  <si>
    <t>(ｘ)</t>
  </si>
  <si>
    <t>うち、未払金</t>
    <rPh sb="3" eb="6">
      <t>ミバライキン</t>
    </rPh>
    <phoneticPr fontId="1"/>
  </si>
  <si>
    <t>(ｙ)</t>
  </si>
  <si>
    <t>うち、前受金</t>
    <rPh sb="3" eb="6">
      <t>マエウケキン</t>
    </rPh>
    <phoneticPr fontId="1"/>
  </si>
  <si>
    <t>(ｌ)</t>
  </si>
  <si>
    <t>負債の部合計</t>
    <rPh sb="0" eb="2">
      <t>フサイ</t>
    </rPh>
    <rPh sb="3" eb="4">
      <t>ブ</t>
    </rPh>
    <rPh sb="4" eb="6">
      <t>ゴウケイ</t>
    </rPh>
    <phoneticPr fontId="1"/>
  </si>
  <si>
    <t>(ｈ)</t>
  </si>
  <si>
    <t>純資産の部</t>
    <rPh sb="0" eb="3">
      <t>ジュンシサン</t>
    </rPh>
    <rPh sb="4" eb="5">
      <t>ブ</t>
    </rPh>
    <phoneticPr fontId="1"/>
  </si>
  <si>
    <t>基本金</t>
    <rPh sb="0" eb="2">
      <t>キホン</t>
    </rPh>
    <rPh sb="2" eb="3">
      <t>キン</t>
    </rPh>
    <phoneticPr fontId="1"/>
  </si>
  <si>
    <t>(ｍ)</t>
  </si>
  <si>
    <t>第１号基本金</t>
    <rPh sb="0" eb="1">
      <t>ダイ</t>
    </rPh>
    <rPh sb="2" eb="3">
      <t>ゴウ</t>
    </rPh>
    <rPh sb="3" eb="5">
      <t>キホン</t>
    </rPh>
    <rPh sb="5" eb="6">
      <t>キン</t>
    </rPh>
    <phoneticPr fontId="1"/>
  </si>
  <si>
    <t>第２号基本金</t>
    <rPh sb="0" eb="1">
      <t>ダイ</t>
    </rPh>
    <rPh sb="2" eb="3">
      <t>ゴウ</t>
    </rPh>
    <rPh sb="3" eb="5">
      <t>キホン</t>
    </rPh>
    <rPh sb="5" eb="6">
      <t>キン</t>
    </rPh>
    <phoneticPr fontId="1"/>
  </si>
  <si>
    <t>(ｎ)</t>
  </si>
  <si>
    <t>第３号基本金</t>
    <rPh sb="0" eb="1">
      <t>ダイ</t>
    </rPh>
    <rPh sb="2" eb="3">
      <t>ゴウ</t>
    </rPh>
    <rPh sb="3" eb="5">
      <t>キホン</t>
    </rPh>
    <rPh sb="5" eb="6">
      <t>キン</t>
    </rPh>
    <phoneticPr fontId="1"/>
  </si>
  <si>
    <t>(ｏ)</t>
  </si>
  <si>
    <t>第４号基本金</t>
    <rPh sb="0" eb="1">
      <t>ダイ</t>
    </rPh>
    <rPh sb="2" eb="3">
      <t>ゴウ</t>
    </rPh>
    <rPh sb="3" eb="5">
      <t>キホン</t>
    </rPh>
    <rPh sb="5" eb="6">
      <t>キン</t>
    </rPh>
    <phoneticPr fontId="1"/>
  </si>
  <si>
    <t>繰越収支差額</t>
    <rPh sb="0" eb="2">
      <t>クリコシ</t>
    </rPh>
    <rPh sb="2" eb="4">
      <t>シュウシ</t>
    </rPh>
    <rPh sb="4" eb="6">
      <t>サガク</t>
    </rPh>
    <phoneticPr fontId="1"/>
  </si>
  <si>
    <t>(ｐ)</t>
  </si>
  <si>
    <t>純資産の部合計</t>
    <rPh sb="0" eb="3">
      <t>ジュンシサン</t>
    </rPh>
    <rPh sb="4" eb="5">
      <t>ブ</t>
    </rPh>
    <rPh sb="5" eb="7">
      <t>ゴウケイ</t>
    </rPh>
    <phoneticPr fontId="1"/>
  </si>
  <si>
    <t>負債及び純資産の部合計</t>
    <rPh sb="0" eb="2">
      <t>フサイ</t>
    </rPh>
    <rPh sb="2" eb="3">
      <t>オヨ</t>
    </rPh>
    <rPh sb="4" eb="7">
      <t>ジュンシサン</t>
    </rPh>
    <rPh sb="8" eb="9">
      <t>ブ</t>
    </rPh>
    <rPh sb="9" eb="11">
      <t>ゴウケイ</t>
    </rPh>
    <phoneticPr fontId="1"/>
  </si>
  <si>
    <t>減価償却額の累計額の合計額</t>
    <rPh sb="0" eb="2">
      <t>ゲンカ</t>
    </rPh>
    <rPh sb="2" eb="5">
      <t>ショウキャクガク</t>
    </rPh>
    <rPh sb="6" eb="9">
      <t>ルイケイガク</t>
    </rPh>
    <rPh sb="10" eb="12">
      <t>ゴウケイ</t>
    </rPh>
    <rPh sb="12" eb="13">
      <t>ガク</t>
    </rPh>
    <phoneticPr fontId="1"/>
  </si>
  <si>
    <t>(ｑ)</t>
  </si>
  <si>
    <t>基本金未組入額</t>
    <rPh sb="0" eb="2">
      <t>キホン</t>
    </rPh>
    <rPh sb="2" eb="3">
      <t>キン</t>
    </rPh>
    <rPh sb="3" eb="4">
      <t>ミ</t>
    </rPh>
    <rPh sb="4" eb="6">
      <t>クミイレ</t>
    </rPh>
    <rPh sb="6" eb="7">
      <t>ガク</t>
    </rPh>
    <phoneticPr fontId="1"/>
  </si>
  <si>
    <t>(ｒ)</t>
  </si>
  <si>
    <t>運用資産(b+c+e+f)</t>
    <rPh sb="0" eb="2">
      <t>ウンヨウ</t>
    </rPh>
    <rPh sb="2" eb="4">
      <t>シサン</t>
    </rPh>
    <phoneticPr fontId="1"/>
  </si>
  <si>
    <t>外部負債(s+t+u+v+w+x+y)</t>
    <rPh sb="0" eb="2">
      <t>ガイブ</t>
    </rPh>
    <rPh sb="2" eb="4">
      <t>フサイ</t>
    </rPh>
    <phoneticPr fontId="1"/>
  </si>
  <si>
    <t>財務運営の状況</t>
    <rPh sb="0" eb="2">
      <t>ザイム</t>
    </rPh>
    <rPh sb="2" eb="4">
      <t>ウンエイ</t>
    </rPh>
    <rPh sb="5" eb="7">
      <t>ジョウキョウ</t>
    </rPh>
    <phoneticPr fontId="1"/>
  </si>
  <si>
    <t>分類</t>
    <rPh sb="0" eb="1">
      <t>ブン</t>
    </rPh>
    <rPh sb="1" eb="2">
      <t>タグイ</t>
    </rPh>
    <phoneticPr fontId="21"/>
  </si>
  <si>
    <t>比　　　　　　率</t>
    <rPh sb="0" eb="1">
      <t>ヒ</t>
    </rPh>
    <rPh sb="7" eb="8">
      <t>リツ</t>
    </rPh>
    <phoneticPr fontId="21"/>
  </si>
  <si>
    <t>算　　　　　　　式　（×１００）</t>
    <rPh sb="0" eb="1">
      <t>ザン</t>
    </rPh>
    <rPh sb="8" eb="9">
      <t>シキ</t>
    </rPh>
    <phoneticPr fontId="21"/>
  </si>
  <si>
    <t>事業活動収支計算書</t>
    <rPh sb="0" eb="2">
      <t>ジギョウ</t>
    </rPh>
    <rPh sb="2" eb="4">
      <t>カツドウ</t>
    </rPh>
    <rPh sb="4" eb="6">
      <t>シュウシ</t>
    </rPh>
    <rPh sb="6" eb="9">
      <t>ケイサンショ</t>
    </rPh>
    <phoneticPr fontId="21"/>
  </si>
  <si>
    <t>人件費比率</t>
    <rPh sb="0" eb="3">
      <t>ジンケンヒ</t>
    </rPh>
    <rPh sb="3" eb="5">
      <t>ヒリツ</t>
    </rPh>
    <phoneticPr fontId="21"/>
  </si>
  <si>
    <t>人件費</t>
  </si>
  <si>
    <t>（オ）</t>
  </si>
  <si>
    <t>経常収入</t>
  </si>
  <si>
    <t>（エ + コ）</t>
    <phoneticPr fontId="21"/>
  </si>
  <si>
    <t>教育研究経費比率</t>
    <rPh sb="0" eb="2">
      <t>キョウイク</t>
    </rPh>
    <rPh sb="2" eb="4">
      <t>ケンキュウ</t>
    </rPh>
    <rPh sb="4" eb="6">
      <t>ケイヒ</t>
    </rPh>
    <rPh sb="6" eb="8">
      <t>ヒリツ</t>
    </rPh>
    <phoneticPr fontId="21"/>
  </si>
  <si>
    <t>教育研究経費</t>
  </si>
  <si>
    <t>（カ）</t>
    <phoneticPr fontId="21"/>
  </si>
  <si>
    <t>管理経費比率</t>
    <rPh sb="0" eb="2">
      <t>カンリ</t>
    </rPh>
    <rPh sb="2" eb="4">
      <t>ケイヒ</t>
    </rPh>
    <rPh sb="4" eb="6">
      <t>ヒリツ</t>
    </rPh>
    <phoneticPr fontId="21"/>
  </si>
  <si>
    <t>管理経費</t>
  </si>
  <si>
    <t>（キ）</t>
    <phoneticPr fontId="21"/>
  </si>
  <si>
    <t>奨学費比率</t>
    <rPh sb="0" eb="2">
      <t>ショウガク</t>
    </rPh>
    <rPh sb="2" eb="3">
      <t>ヒ</t>
    </rPh>
    <rPh sb="3" eb="5">
      <t>ヒリツ</t>
    </rPh>
    <phoneticPr fontId="2"/>
  </si>
  <si>
    <t>奨学費</t>
    <rPh sb="0" eb="2">
      <t>ショウガク</t>
    </rPh>
    <rPh sb="2" eb="3">
      <t>ヒ</t>
    </rPh>
    <phoneticPr fontId="1"/>
  </si>
  <si>
    <t>（ハ）</t>
    <phoneticPr fontId="1"/>
  </si>
  <si>
    <t>学生生徒等納付金</t>
    <phoneticPr fontId="1"/>
  </si>
  <si>
    <r>
      <t xml:space="preserve">奨学費比率
</t>
    </r>
    <r>
      <rPr>
        <sz val="7"/>
        <color theme="1"/>
        <rFont val="ＭＳ ゴシック"/>
        <family val="3"/>
        <charset val="128"/>
      </rPr>
      <t>※修学支援事業奨学費を除く</t>
    </r>
    <rPh sb="0" eb="2">
      <t>ショウガク</t>
    </rPh>
    <rPh sb="2" eb="3">
      <t>ヒ</t>
    </rPh>
    <rPh sb="3" eb="5">
      <t>ヒリツ</t>
    </rPh>
    <phoneticPr fontId="2"/>
  </si>
  <si>
    <r>
      <t xml:space="preserve">奨学費
</t>
    </r>
    <r>
      <rPr>
        <sz val="6"/>
        <color theme="1"/>
        <rFont val="ＭＳ ゴシック"/>
        <family val="3"/>
        <charset val="128"/>
      </rPr>
      <t>（修学支援事業奨学費以外）</t>
    </r>
    <rPh sb="0" eb="2">
      <t>ショウガク</t>
    </rPh>
    <rPh sb="2" eb="3">
      <t>ヒ</t>
    </rPh>
    <rPh sb="14" eb="16">
      <t>イガイ</t>
    </rPh>
    <phoneticPr fontId="1"/>
  </si>
  <si>
    <t>（ノ）</t>
    <phoneticPr fontId="1"/>
  </si>
  <si>
    <t>借入金等利息比率</t>
    <rPh sb="0" eb="2">
      <t>カリイレ</t>
    </rPh>
    <rPh sb="2" eb="3">
      <t>キン</t>
    </rPh>
    <rPh sb="3" eb="4">
      <t>トウ</t>
    </rPh>
    <rPh sb="4" eb="6">
      <t>リソク</t>
    </rPh>
    <rPh sb="6" eb="8">
      <t>ヒリツ</t>
    </rPh>
    <phoneticPr fontId="21"/>
  </si>
  <si>
    <t>借入金等利息</t>
    <rPh sb="0" eb="2">
      <t>カリイレ</t>
    </rPh>
    <rPh sb="2" eb="3">
      <t>キン</t>
    </rPh>
    <rPh sb="3" eb="4">
      <t>トウ</t>
    </rPh>
    <rPh sb="4" eb="6">
      <t>リソク</t>
    </rPh>
    <phoneticPr fontId="21"/>
  </si>
  <si>
    <t>（ネ）</t>
    <phoneticPr fontId="21"/>
  </si>
  <si>
    <t>経常収入</t>
    <phoneticPr fontId="21"/>
  </si>
  <si>
    <t>学生生徒等納付金比率</t>
    <rPh sb="0" eb="2">
      <t>ガクセイ</t>
    </rPh>
    <rPh sb="2" eb="5">
      <t>セイトトウ</t>
    </rPh>
    <rPh sb="5" eb="8">
      <t>ノウフキン</t>
    </rPh>
    <rPh sb="8" eb="10">
      <t>ヒリツ</t>
    </rPh>
    <phoneticPr fontId="21"/>
  </si>
  <si>
    <t>学生生徒等納付金</t>
  </si>
  <si>
    <t>（ア）</t>
    <phoneticPr fontId="21"/>
  </si>
  <si>
    <t>寄付金比率</t>
    <rPh sb="0" eb="3">
      <t>キフキン</t>
    </rPh>
    <rPh sb="3" eb="5">
      <t>ヒリツ</t>
    </rPh>
    <phoneticPr fontId="21"/>
  </si>
  <si>
    <t>寄付金</t>
  </si>
  <si>
    <t>（イ + ス + セ）</t>
    <phoneticPr fontId="21"/>
  </si>
  <si>
    <t>事業活動収入</t>
  </si>
  <si>
    <t>（二）</t>
    <rPh sb="1" eb="2">
      <t>ニ</t>
    </rPh>
    <phoneticPr fontId="21"/>
  </si>
  <si>
    <t>補助金比率</t>
    <rPh sb="0" eb="3">
      <t>ホジョキン</t>
    </rPh>
    <rPh sb="3" eb="5">
      <t>ヒリツ</t>
    </rPh>
    <phoneticPr fontId="21"/>
  </si>
  <si>
    <t>補助金</t>
  </si>
  <si>
    <t>（ウ + ソ）</t>
    <phoneticPr fontId="21"/>
  </si>
  <si>
    <t>基本金組入率</t>
    <rPh sb="0" eb="2">
      <t>キホン</t>
    </rPh>
    <rPh sb="2" eb="3">
      <t>キン</t>
    </rPh>
    <rPh sb="3" eb="5">
      <t>クミイ</t>
    </rPh>
    <rPh sb="5" eb="6">
      <t>リツ</t>
    </rPh>
    <phoneticPr fontId="21"/>
  </si>
  <si>
    <t>基本金組入額</t>
  </si>
  <si>
    <t>（ト）</t>
    <phoneticPr fontId="21"/>
  </si>
  <si>
    <t>事業活動収支
差額比率</t>
    <rPh sb="0" eb="2">
      <t>ジギョウ</t>
    </rPh>
    <rPh sb="2" eb="4">
      <t>カツドウ</t>
    </rPh>
    <rPh sb="4" eb="6">
      <t>シュウシ</t>
    </rPh>
    <rPh sb="7" eb="9">
      <t>サガク</t>
    </rPh>
    <rPh sb="9" eb="11">
      <t>ヒリツ</t>
    </rPh>
    <phoneticPr fontId="21"/>
  </si>
  <si>
    <t>基本金組入前当年度収支差額</t>
    <rPh sb="0" eb="2">
      <t>キホン</t>
    </rPh>
    <rPh sb="2" eb="3">
      <t>キン</t>
    </rPh>
    <rPh sb="3" eb="4">
      <t>ク</t>
    </rPh>
    <rPh sb="4" eb="5">
      <t>イ</t>
    </rPh>
    <rPh sb="5" eb="6">
      <t>マエ</t>
    </rPh>
    <rPh sb="6" eb="9">
      <t>トウネンド</t>
    </rPh>
    <rPh sb="9" eb="11">
      <t>シュウシ</t>
    </rPh>
    <rPh sb="11" eb="13">
      <t>サガク</t>
    </rPh>
    <phoneticPr fontId="21"/>
  </si>
  <si>
    <t>（二 - ヌ）</t>
    <rPh sb="1" eb="2">
      <t>ニ</t>
    </rPh>
    <phoneticPr fontId="21"/>
  </si>
  <si>
    <t>事業活動収入</t>
    <rPh sb="0" eb="2">
      <t>ジギョウ</t>
    </rPh>
    <rPh sb="2" eb="4">
      <t>カツドウ</t>
    </rPh>
    <phoneticPr fontId="21"/>
  </si>
  <si>
    <t>教育活動収支差額比率</t>
    <rPh sb="0" eb="2">
      <t>キョウイク</t>
    </rPh>
    <rPh sb="2" eb="4">
      <t>カツドウ</t>
    </rPh>
    <rPh sb="4" eb="6">
      <t>シュウシ</t>
    </rPh>
    <rPh sb="6" eb="8">
      <t>サガク</t>
    </rPh>
    <rPh sb="8" eb="10">
      <t>ヒリツ</t>
    </rPh>
    <phoneticPr fontId="21"/>
  </si>
  <si>
    <t>教育活動収支差額</t>
    <rPh sb="0" eb="2">
      <t>キョウイク</t>
    </rPh>
    <rPh sb="2" eb="4">
      <t>カツドウ</t>
    </rPh>
    <rPh sb="4" eb="6">
      <t>シュウシ</t>
    </rPh>
    <rPh sb="6" eb="8">
      <t>サガク</t>
    </rPh>
    <phoneticPr fontId="21"/>
  </si>
  <si>
    <t>（ケ）</t>
    <phoneticPr fontId="21"/>
  </si>
  <si>
    <t>教育活動収入計</t>
    <rPh sb="4" eb="6">
      <t>シュウニュウ</t>
    </rPh>
    <rPh sb="6" eb="7">
      <t>ケイ</t>
    </rPh>
    <phoneticPr fontId="21"/>
  </si>
  <si>
    <t>（エ）</t>
    <phoneticPr fontId="21"/>
  </si>
  <si>
    <t>経常収支差額比率</t>
    <rPh sb="0" eb="2">
      <t>ケイジョウ</t>
    </rPh>
    <rPh sb="2" eb="4">
      <t>シュウシ</t>
    </rPh>
    <rPh sb="4" eb="6">
      <t>サガク</t>
    </rPh>
    <rPh sb="6" eb="8">
      <t>ヒリツ</t>
    </rPh>
    <phoneticPr fontId="21"/>
  </si>
  <si>
    <t>経常収支差額</t>
  </si>
  <si>
    <t>（ケ + シ）</t>
    <phoneticPr fontId="21"/>
  </si>
  <si>
    <t>繰越収支差額
構成比率</t>
    <rPh sb="0" eb="2">
      <t>クリコシ</t>
    </rPh>
    <rPh sb="2" eb="4">
      <t>シュウシ</t>
    </rPh>
    <rPh sb="4" eb="6">
      <t>サガク</t>
    </rPh>
    <rPh sb="7" eb="9">
      <t>コウセイ</t>
    </rPh>
    <rPh sb="9" eb="11">
      <t>ヒリツ</t>
    </rPh>
    <phoneticPr fontId="21"/>
  </si>
  <si>
    <t>繰越収支差額</t>
  </si>
  <si>
    <t>( ｐ )</t>
    <phoneticPr fontId="21"/>
  </si>
  <si>
    <t>貸</t>
    <rPh sb="0" eb="1">
      <t>カシ</t>
    </rPh>
    <phoneticPr fontId="21"/>
  </si>
  <si>
    <t>総負債＋純資産</t>
  </si>
  <si>
    <t>（ ｈ + ｍ + ｐ )</t>
    <phoneticPr fontId="21"/>
  </si>
  <si>
    <t>基本金比率</t>
    <rPh sb="0" eb="2">
      <t>キホン</t>
    </rPh>
    <rPh sb="2" eb="3">
      <t>キン</t>
    </rPh>
    <rPh sb="3" eb="5">
      <t>ヒリツ</t>
    </rPh>
    <phoneticPr fontId="21"/>
  </si>
  <si>
    <t>基　　本　　金</t>
  </si>
  <si>
    <t>( m )</t>
    <phoneticPr fontId="21"/>
  </si>
  <si>
    <t>基本金要繰入額</t>
  </si>
  <si>
    <t>（ ｍ + ｒ )</t>
    <phoneticPr fontId="21"/>
  </si>
  <si>
    <t>借</t>
    <rPh sb="0" eb="1">
      <t>シャク</t>
    </rPh>
    <phoneticPr fontId="21"/>
  </si>
  <si>
    <t>固定比率</t>
    <rPh sb="0" eb="2">
      <t>コテイ</t>
    </rPh>
    <rPh sb="2" eb="4">
      <t>ヒリツ</t>
    </rPh>
    <phoneticPr fontId="21"/>
  </si>
  <si>
    <t>固　 定　 資　 産</t>
  </si>
  <si>
    <t>( ａ )</t>
    <phoneticPr fontId="21"/>
  </si>
  <si>
    <t>純資産</t>
    <rPh sb="0" eb="1">
      <t>ジュン</t>
    </rPh>
    <rPh sb="1" eb="3">
      <t>シサン</t>
    </rPh>
    <phoneticPr fontId="21"/>
  </si>
  <si>
    <t>（ ｍ + ｐ )</t>
    <phoneticPr fontId="21"/>
  </si>
  <si>
    <t>固定長期適合率</t>
    <rPh sb="0" eb="2">
      <t>コテイ</t>
    </rPh>
    <rPh sb="2" eb="4">
      <t>チョウキ</t>
    </rPh>
    <rPh sb="4" eb="6">
      <t>テキゴウ</t>
    </rPh>
    <rPh sb="6" eb="7">
      <t>リツ</t>
    </rPh>
    <phoneticPr fontId="21"/>
  </si>
  <si>
    <t>対</t>
    <rPh sb="0" eb="1">
      <t>タイ</t>
    </rPh>
    <phoneticPr fontId="21"/>
  </si>
  <si>
    <t>純資産＋固定負債</t>
  </si>
  <si>
    <t>（ ｍ + ｐ + ｉ )</t>
    <phoneticPr fontId="21"/>
  </si>
  <si>
    <t>流動比率</t>
    <rPh sb="0" eb="2">
      <t>リュウドウ</t>
    </rPh>
    <rPh sb="2" eb="4">
      <t>ヒリツ</t>
    </rPh>
    <phoneticPr fontId="21"/>
  </si>
  <si>
    <t>流　動　資　産</t>
  </si>
  <si>
    <t>( ｄ )</t>
    <phoneticPr fontId="21"/>
  </si>
  <si>
    <t>流　動　負　債</t>
  </si>
  <si>
    <t>（ ｋ )</t>
    <phoneticPr fontId="21"/>
  </si>
  <si>
    <t>照</t>
    <rPh sb="0" eb="1">
      <t>テラシ</t>
    </rPh>
    <phoneticPr fontId="21"/>
  </si>
  <si>
    <t>前受金保有率</t>
    <rPh sb="0" eb="2">
      <t>マエウ</t>
    </rPh>
    <rPh sb="2" eb="3">
      <t>キン</t>
    </rPh>
    <rPh sb="3" eb="6">
      <t>ホユウリツ</t>
    </rPh>
    <phoneticPr fontId="21"/>
  </si>
  <si>
    <t>現　金　預　金</t>
  </si>
  <si>
    <t>( ｅ )</t>
    <phoneticPr fontId="21"/>
  </si>
  <si>
    <t>前　　受　　金</t>
  </si>
  <si>
    <t>（ ｌ )</t>
    <phoneticPr fontId="21"/>
  </si>
  <si>
    <t>総負債比率</t>
    <rPh sb="0" eb="1">
      <t>ソウ</t>
    </rPh>
    <rPh sb="1" eb="3">
      <t>フサイ</t>
    </rPh>
    <rPh sb="3" eb="5">
      <t>ヒリツ</t>
    </rPh>
    <phoneticPr fontId="21"/>
  </si>
  <si>
    <t>総　　負　　債</t>
  </si>
  <si>
    <t>( ｈ )</t>
    <phoneticPr fontId="21"/>
  </si>
  <si>
    <t>表</t>
    <rPh sb="0" eb="1">
      <t>オモテ</t>
    </rPh>
    <phoneticPr fontId="21"/>
  </si>
  <si>
    <t>総　　資　　産</t>
  </si>
  <si>
    <t>（ ｇ )</t>
    <phoneticPr fontId="21"/>
  </si>
  <si>
    <t>運用資産余裕比率</t>
    <rPh sb="0" eb="2">
      <t>ウンヨウ</t>
    </rPh>
    <rPh sb="2" eb="4">
      <t>シサン</t>
    </rPh>
    <rPh sb="4" eb="6">
      <t>ヨユウ</t>
    </rPh>
    <rPh sb="6" eb="8">
      <t>ヒリツ</t>
    </rPh>
    <phoneticPr fontId="21"/>
  </si>
  <si>
    <t>運用資産－外部負債</t>
    <rPh sb="0" eb="2">
      <t>ウンヨウ</t>
    </rPh>
    <rPh sb="2" eb="4">
      <t>シサン</t>
    </rPh>
    <rPh sb="5" eb="7">
      <t>ガイブ</t>
    </rPh>
    <rPh sb="7" eb="9">
      <t>フサイ</t>
    </rPh>
    <phoneticPr fontId="21"/>
  </si>
  <si>
    <t>( ｂ + ｃ + ｅ + ｆ )　- 
（ｓ+ｔ+ｕ+ｖ+ｗ+ｘ+ｙ)</t>
    <phoneticPr fontId="21"/>
  </si>
  <si>
    <t>　</t>
    <phoneticPr fontId="21"/>
  </si>
  <si>
    <t>経常支出</t>
    <rPh sb="0" eb="2">
      <t>ケイジョウ</t>
    </rPh>
    <rPh sb="2" eb="4">
      <t>シシュツ</t>
    </rPh>
    <phoneticPr fontId="21"/>
  </si>
  <si>
    <t>（ク + サ）</t>
    <phoneticPr fontId="21"/>
  </si>
  <si>
    <t>積立率</t>
    <rPh sb="0" eb="3">
      <t>ツミタテリツ</t>
    </rPh>
    <phoneticPr fontId="21"/>
  </si>
  <si>
    <t>運用資産</t>
    <rPh sb="0" eb="2">
      <t>ウンヨウ</t>
    </rPh>
    <rPh sb="2" eb="4">
      <t>シサン</t>
    </rPh>
    <phoneticPr fontId="21"/>
  </si>
  <si>
    <t>( ｂ + ｃ + ｅ + ｆ )</t>
    <phoneticPr fontId="21"/>
  </si>
  <si>
    <t>要積立額</t>
    <rPh sb="0" eb="1">
      <t>ヨウ</t>
    </rPh>
    <rPh sb="1" eb="4">
      <t>ツミタテガク</t>
    </rPh>
    <phoneticPr fontId="21"/>
  </si>
  <si>
    <t>( ｊ + ｎ + ｏ + ｑ )</t>
    <phoneticPr fontId="21"/>
  </si>
  <si>
    <t>新比率（２８～）</t>
    <rPh sb="0" eb="1">
      <t>シン</t>
    </rPh>
    <rPh sb="1" eb="3">
      <t>ヒリツ</t>
    </rPh>
    <phoneticPr fontId="21"/>
  </si>
  <si>
    <t>奨学費比率</t>
    <rPh sb="0" eb="2">
      <t>ショウガク</t>
    </rPh>
    <rPh sb="2" eb="3">
      <t>ヒ</t>
    </rPh>
    <rPh sb="3" eb="5">
      <t>ヒリツ</t>
    </rPh>
    <phoneticPr fontId="21"/>
  </si>
  <si>
    <t>奨学費比率（修学支援事業奨学費を除く）</t>
    <rPh sb="0" eb="2">
      <t>ショウガク</t>
    </rPh>
    <rPh sb="2" eb="3">
      <t>ヒ</t>
    </rPh>
    <rPh sb="3" eb="5">
      <t>ヒリツ</t>
    </rPh>
    <phoneticPr fontId="21"/>
  </si>
  <si>
    <t>借入金利息比率</t>
    <rPh sb="0" eb="2">
      <t>カリイレ</t>
    </rPh>
    <rPh sb="2" eb="3">
      <t>キン</t>
    </rPh>
    <rPh sb="3" eb="5">
      <t>リソク</t>
    </rPh>
    <rPh sb="5" eb="7">
      <t>ヒリツ</t>
    </rPh>
    <phoneticPr fontId="21"/>
  </si>
  <si>
    <t>事業活動収支差額比率</t>
    <rPh sb="0" eb="2">
      <t>ジギョウ</t>
    </rPh>
    <rPh sb="2" eb="4">
      <t>カツドウ</t>
    </rPh>
    <rPh sb="4" eb="6">
      <t>シュウシ</t>
    </rPh>
    <rPh sb="6" eb="8">
      <t>サガク</t>
    </rPh>
    <rPh sb="8" eb="10">
      <t>ヒリツ</t>
    </rPh>
    <phoneticPr fontId="21"/>
  </si>
  <si>
    <t>（学校名）</t>
    <rPh sb="1" eb="3">
      <t>ガッコウ</t>
    </rPh>
    <rPh sb="3" eb="4">
      <t>メイ</t>
    </rPh>
    <phoneticPr fontId="21"/>
  </si>
  <si>
    <t>（学部学科名）</t>
    <rPh sb="1" eb="3">
      <t>ガクブ</t>
    </rPh>
    <rPh sb="3" eb="5">
      <t>ガッカ</t>
    </rPh>
    <rPh sb="5" eb="6">
      <t>メイ</t>
    </rPh>
    <phoneticPr fontId="21"/>
  </si>
  <si>
    <t>入試区分</t>
    <rPh sb="0" eb="2">
      <t>ニュウシ</t>
    </rPh>
    <rPh sb="2" eb="4">
      <t>クブン</t>
    </rPh>
    <phoneticPr fontId="21"/>
  </si>
  <si>
    <t>令和４年度</t>
    <rPh sb="0" eb="2">
      <t>レイワ</t>
    </rPh>
    <rPh sb="3" eb="5">
      <t>ネンド</t>
    </rPh>
    <phoneticPr fontId="21"/>
  </si>
  <si>
    <t>令和５年度</t>
    <rPh sb="0" eb="2">
      <t>レイワ</t>
    </rPh>
    <rPh sb="3" eb="5">
      <t>ネンド</t>
    </rPh>
    <phoneticPr fontId="21"/>
  </si>
  <si>
    <t>一般選抜
（一般入試）</t>
    <phoneticPr fontId="1"/>
  </si>
  <si>
    <t>募集定員</t>
    <rPh sb="0" eb="2">
      <t>ボシュウ</t>
    </rPh>
    <rPh sb="2" eb="4">
      <t>テイイン</t>
    </rPh>
    <phoneticPr fontId="21"/>
  </si>
  <si>
    <t>志願者</t>
    <rPh sb="0" eb="3">
      <t>シガンシャ</t>
    </rPh>
    <phoneticPr fontId="21"/>
  </si>
  <si>
    <t>合格者</t>
    <rPh sb="0" eb="3">
      <t>ゴウカクシャ</t>
    </rPh>
    <phoneticPr fontId="21"/>
  </si>
  <si>
    <t>入学者</t>
    <rPh sb="0" eb="3">
      <t>ニュウガクシャ</t>
    </rPh>
    <phoneticPr fontId="21"/>
  </si>
  <si>
    <t>入学者構成比率</t>
    <rPh sb="0" eb="3">
      <t>ニュウガクシャ</t>
    </rPh>
    <rPh sb="3" eb="5">
      <t>コウセイ</t>
    </rPh>
    <rPh sb="5" eb="7">
      <t>ヒリツ</t>
    </rPh>
    <phoneticPr fontId="21"/>
  </si>
  <si>
    <t>総合型選抜
（ＡＯ入試）</t>
    <phoneticPr fontId="1"/>
  </si>
  <si>
    <t>学校推薦型選抜
（推薦入試）</t>
    <phoneticPr fontId="1"/>
  </si>
  <si>
    <t>社会人選抜
（社会人入試）</t>
    <phoneticPr fontId="1"/>
  </si>
  <si>
    <t>留学生入試</t>
    <rPh sb="0" eb="3">
      <t>リュウガクセイ</t>
    </rPh>
    <rPh sb="3" eb="5">
      <t>ニュウシ</t>
    </rPh>
    <phoneticPr fontId="21"/>
  </si>
  <si>
    <t>合計</t>
    <rPh sb="0" eb="2">
      <t>ゴウケイ</t>
    </rPh>
    <phoneticPr fontId="21"/>
  </si>
  <si>
    <t>※上記以外の入試を行っている場合は、適宜枠を追加してください。</t>
    <rPh sb="1" eb="5">
      <t>ジョウキイガイ</t>
    </rPh>
    <rPh sb="6" eb="8">
      <t>ニュウシ</t>
    </rPh>
    <rPh sb="9" eb="10">
      <t>オコナ</t>
    </rPh>
    <rPh sb="14" eb="16">
      <t>バアイ</t>
    </rPh>
    <rPh sb="18" eb="20">
      <t>テキギ</t>
    </rPh>
    <rPh sb="20" eb="21">
      <t>ワク</t>
    </rPh>
    <rPh sb="22" eb="24">
      <t>ツイカ</t>
    </rPh>
    <phoneticPr fontId="1"/>
  </si>
  <si>
    <t>（大学名）</t>
    <rPh sb="1" eb="4">
      <t>ダイガクメイ</t>
    </rPh>
    <phoneticPr fontId="21"/>
  </si>
  <si>
    <t>学部・学科</t>
    <rPh sb="0" eb="2">
      <t>ガクブ</t>
    </rPh>
    <rPh sb="3" eb="5">
      <t>ガッカ</t>
    </rPh>
    <phoneticPr fontId="21"/>
  </si>
  <si>
    <t>単位：人</t>
    <phoneticPr fontId="21"/>
  </si>
  <si>
    <r>
      <t xml:space="preserve">学部・学科名
</t>
    </r>
    <r>
      <rPr>
        <b/>
        <sz val="10"/>
        <rFont val="ＭＳ Ｐゴシック"/>
        <family val="3"/>
        <charset val="128"/>
      </rPr>
      <t>※１</t>
    </r>
    <rPh sb="0" eb="2">
      <t>ガクブ</t>
    </rPh>
    <rPh sb="3" eb="5">
      <t>ガッカ</t>
    </rPh>
    <rPh sb="5" eb="6">
      <t>メイ</t>
    </rPh>
    <phoneticPr fontId="21"/>
  </si>
  <si>
    <t>授与する学位</t>
    <rPh sb="0" eb="2">
      <t>ジュヨ</t>
    </rPh>
    <rPh sb="4" eb="6">
      <t>ガクイ</t>
    </rPh>
    <phoneticPr fontId="21"/>
  </si>
  <si>
    <r>
      <t xml:space="preserve">収容定員
</t>
    </r>
    <r>
      <rPr>
        <b/>
        <sz val="10"/>
        <rFont val="ＭＳ Ｐゴシック"/>
        <family val="3"/>
        <charset val="128"/>
      </rPr>
      <t>※２</t>
    </r>
    <rPh sb="0" eb="2">
      <t>シュウヨウ</t>
    </rPh>
    <rPh sb="2" eb="4">
      <t>テイイン</t>
    </rPh>
    <phoneticPr fontId="21"/>
  </si>
  <si>
    <t>専任教員（基幹教員）</t>
    <rPh sb="0" eb="2">
      <t>センニン</t>
    </rPh>
    <rPh sb="2" eb="4">
      <t>キョウイン</t>
    </rPh>
    <rPh sb="5" eb="9">
      <t>キカンキョウイン</t>
    </rPh>
    <phoneticPr fontId="21"/>
  </si>
  <si>
    <t>助手</t>
    <rPh sb="0" eb="2">
      <t>ジョシュ</t>
    </rPh>
    <phoneticPr fontId="21"/>
  </si>
  <si>
    <t>総計</t>
    <rPh sb="0" eb="2">
      <t>ソウケイ</t>
    </rPh>
    <phoneticPr fontId="21"/>
  </si>
  <si>
    <t>設置基準上
必要専任教員（基幹教員）</t>
    <rPh sb="0" eb="2">
      <t>セッチ</t>
    </rPh>
    <rPh sb="2" eb="4">
      <t>キジュン</t>
    </rPh>
    <rPh sb="4" eb="5">
      <t>ジョウ</t>
    </rPh>
    <rPh sb="6" eb="8">
      <t>ヒツヨウ</t>
    </rPh>
    <rPh sb="8" eb="10">
      <t>センニン</t>
    </rPh>
    <rPh sb="10" eb="12">
      <t>キョウイン</t>
    </rPh>
    <rPh sb="13" eb="17">
      <t>キカンキョウイン</t>
    </rPh>
    <phoneticPr fontId="21"/>
  </si>
  <si>
    <r>
      <t>非常勤
講師（</t>
    </r>
    <r>
      <rPr>
        <b/>
        <sz val="10"/>
        <rFont val="ＭＳ Ｐゴシック"/>
        <family val="3"/>
        <charset val="128"/>
      </rPr>
      <t>※３</t>
    </r>
    <r>
      <rPr>
        <sz val="10"/>
        <rFont val="ＭＳ Ｐゴシック"/>
        <family val="3"/>
        <charset val="128"/>
      </rPr>
      <t>）又は基幹教員以外の教員</t>
    </r>
    <rPh sb="0" eb="3">
      <t>ヒジョウキン</t>
    </rPh>
    <rPh sb="4" eb="6">
      <t>コウシ</t>
    </rPh>
    <rPh sb="10" eb="11">
      <t>マタ</t>
    </rPh>
    <rPh sb="12" eb="16">
      <t>キカンキョウイン</t>
    </rPh>
    <rPh sb="16" eb="18">
      <t>イガイ</t>
    </rPh>
    <rPh sb="19" eb="21">
      <t>キョウイン</t>
    </rPh>
    <phoneticPr fontId="21"/>
  </si>
  <si>
    <t>学位</t>
    <rPh sb="0" eb="2">
      <t>ガクイ</t>
    </rPh>
    <phoneticPr fontId="21"/>
  </si>
  <si>
    <t>学位又は
学科の分野</t>
    <rPh sb="0" eb="2">
      <t>ガクイ</t>
    </rPh>
    <rPh sb="2" eb="3">
      <t>マタ</t>
    </rPh>
    <rPh sb="5" eb="7">
      <t>ガッカ</t>
    </rPh>
    <rPh sb="8" eb="10">
      <t>ブンヤ</t>
    </rPh>
    <phoneticPr fontId="21"/>
  </si>
  <si>
    <t>教授</t>
    <rPh sb="0" eb="2">
      <t>キョウジュ</t>
    </rPh>
    <phoneticPr fontId="21"/>
  </si>
  <si>
    <t>准教授</t>
    <rPh sb="0" eb="1">
      <t>ジュン</t>
    </rPh>
    <rPh sb="1" eb="3">
      <t>キョウジュ</t>
    </rPh>
    <phoneticPr fontId="21"/>
  </si>
  <si>
    <t>講師</t>
    <rPh sb="0" eb="2">
      <t>コウシ</t>
    </rPh>
    <phoneticPr fontId="21"/>
  </si>
  <si>
    <t>助教</t>
    <rPh sb="0" eb="1">
      <t>ジョ</t>
    </rPh>
    <rPh sb="1" eb="2">
      <t>キョウ</t>
    </rPh>
    <phoneticPr fontId="21"/>
  </si>
  <si>
    <t>計</t>
    <rPh sb="0" eb="1">
      <t>ケイ</t>
    </rPh>
    <phoneticPr fontId="21"/>
  </si>
  <si>
    <t>うち教授</t>
    <rPh sb="2" eb="4">
      <t>キョウジュ</t>
    </rPh>
    <phoneticPr fontId="21"/>
  </si>
  <si>
    <t>●●学部</t>
    <rPh sb="2" eb="4">
      <t>ガクブ</t>
    </rPh>
    <phoneticPr fontId="21"/>
  </si>
  <si>
    <t>××学科</t>
    <rPh sb="2" eb="4">
      <t>ガッカ</t>
    </rPh>
    <phoneticPr fontId="21"/>
  </si>
  <si>
    <t>△△学科</t>
    <rPh sb="2" eb="4">
      <t>ガッカ</t>
    </rPh>
    <phoneticPr fontId="21"/>
  </si>
  <si>
    <t>（■■センター）</t>
    <phoneticPr fontId="21"/>
  </si>
  <si>
    <t>大学全体の収容定員に応じ定める専任教員数</t>
    <rPh sb="0" eb="2">
      <t>ダイガク</t>
    </rPh>
    <rPh sb="2" eb="4">
      <t>ゼンタイ</t>
    </rPh>
    <rPh sb="5" eb="7">
      <t>シュウヨウ</t>
    </rPh>
    <rPh sb="7" eb="9">
      <t>テイイン</t>
    </rPh>
    <rPh sb="10" eb="11">
      <t>オウ</t>
    </rPh>
    <rPh sb="12" eb="13">
      <t>サダ</t>
    </rPh>
    <rPh sb="15" eb="17">
      <t>センニン</t>
    </rPh>
    <rPh sb="17" eb="19">
      <t>キョウイン</t>
    </rPh>
    <rPh sb="19" eb="20">
      <t>スウ</t>
    </rPh>
    <phoneticPr fontId="21"/>
  </si>
  <si>
    <t>※１　短期大学において学科に専攻課程を置く場合については、専攻課程まで記載する。</t>
    <rPh sb="3" eb="5">
      <t>タンキ</t>
    </rPh>
    <rPh sb="5" eb="7">
      <t>ダイガク</t>
    </rPh>
    <rPh sb="11" eb="13">
      <t>ガッカ</t>
    </rPh>
    <rPh sb="14" eb="16">
      <t>センコウ</t>
    </rPh>
    <rPh sb="16" eb="18">
      <t>カテイ</t>
    </rPh>
    <rPh sb="19" eb="20">
      <t>オ</t>
    </rPh>
    <rPh sb="21" eb="23">
      <t>バアイ</t>
    </rPh>
    <rPh sb="29" eb="31">
      <t>センコウ</t>
    </rPh>
    <rPh sb="31" eb="33">
      <t>カテイ</t>
    </rPh>
    <rPh sb="35" eb="37">
      <t>キサイ</t>
    </rPh>
    <phoneticPr fontId="21"/>
  </si>
  <si>
    <t>※２　短期大学は「入学定員」を記入する。</t>
    <rPh sb="3" eb="5">
      <t>タンキ</t>
    </rPh>
    <rPh sb="5" eb="7">
      <t>ダイガク</t>
    </rPh>
    <rPh sb="9" eb="11">
      <t>ニュウガク</t>
    </rPh>
    <rPh sb="11" eb="13">
      <t>テイイン</t>
    </rPh>
    <rPh sb="15" eb="17">
      <t>キニュウ</t>
    </rPh>
    <phoneticPr fontId="21"/>
  </si>
  <si>
    <t>※３　非常勤講師は「当該学科の専任教員以外の教員」。ただし、当該学科の専任教員ではないが、同じ大学・学部等に所属している専任教員は除く。</t>
    <rPh sb="3" eb="6">
      <t>ヒジョウキン</t>
    </rPh>
    <rPh sb="6" eb="8">
      <t>コウシ</t>
    </rPh>
    <rPh sb="10" eb="12">
      <t>トウガイ</t>
    </rPh>
    <rPh sb="12" eb="14">
      <t>ガッカ</t>
    </rPh>
    <rPh sb="15" eb="17">
      <t>センニン</t>
    </rPh>
    <rPh sb="17" eb="19">
      <t>キョウイン</t>
    </rPh>
    <rPh sb="19" eb="21">
      <t>イガイ</t>
    </rPh>
    <rPh sb="22" eb="24">
      <t>キョウイン</t>
    </rPh>
    <rPh sb="30" eb="32">
      <t>トウガイ</t>
    </rPh>
    <rPh sb="32" eb="34">
      <t>ガッカ</t>
    </rPh>
    <rPh sb="35" eb="37">
      <t>センニン</t>
    </rPh>
    <rPh sb="37" eb="39">
      <t>キョウイン</t>
    </rPh>
    <rPh sb="45" eb="46">
      <t>オナ</t>
    </rPh>
    <rPh sb="47" eb="49">
      <t>ダイガク</t>
    </rPh>
    <rPh sb="50" eb="52">
      <t>ガクブ</t>
    </rPh>
    <rPh sb="52" eb="53">
      <t>トウ</t>
    </rPh>
    <rPh sb="54" eb="56">
      <t>ショゾク</t>
    </rPh>
    <rPh sb="60" eb="62">
      <t>センニン</t>
    </rPh>
    <rPh sb="62" eb="64">
      <t>キョウイン</t>
    </rPh>
    <rPh sb="65" eb="66">
      <t>ノゾ</t>
    </rPh>
    <phoneticPr fontId="21"/>
  </si>
  <si>
    <t>（大学院（修士課程））</t>
    <rPh sb="1" eb="4">
      <t>ダイガクイン</t>
    </rPh>
    <rPh sb="5" eb="7">
      <t>シュウシ</t>
    </rPh>
    <rPh sb="7" eb="9">
      <t>カテイ</t>
    </rPh>
    <phoneticPr fontId="21"/>
  </si>
  <si>
    <t>単位：人</t>
    <rPh sb="0" eb="2">
      <t>タンイ</t>
    </rPh>
    <rPh sb="3" eb="4">
      <t>ニン</t>
    </rPh>
    <phoneticPr fontId="21"/>
  </si>
  <si>
    <t>研究科名</t>
    <rPh sb="0" eb="3">
      <t>ケンキュウカ</t>
    </rPh>
    <rPh sb="3" eb="4">
      <t>メイ</t>
    </rPh>
    <phoneticPr fontId="21"/>
  </si>
  <si>
    <t>授与する学位等</t>
    <rPh sb="0" eb="2">
      <t>ジュヨ</t>
    </rPh>
    <rPh sb="4" eb="6">
      <t>ガクイ</t>
    </rPh>
    <rPh sb="6" eb="7">
      <t>トウ</t>
    </rPh>
    <phoneticPr fontId="21"/>
  </si>
  <si>
    <t>収容定員</t>
    <rPh sb="0" eb="2">
      <t>シュウヨウ</t>
    </rPh>
    <rPh sb="2" eb="4">
      <t>テイイン</t>
    </rPh>
    <phoneticPr fontId="21"/>
  </si>
  <si>
    <t>専任教員</t>
    <rPh sb="0" eb="2">
      <t>センニン</t>
    </rPh>
    <rPh sb="2" eb="4">
      <t>キョウイン</t>
    </rPh>
    <phoneticPr fontId="21"/>
  </si>
  <si>
    <t>設置基準上必要専任教員</t>
    <rPh sb="0" eb="2">
      <t>セッチ</t>
    </rPh>
    <rPh sb="2" eb="4">
      <t>キジュン</t>
    </rPh>
    <rPh sb="4" eb="5">
      <t>ジョウ</t>
    </rPh>
    <rPh sb="5" eb="7">
      <t>ヒツヨウ</t>
    </rPh>
    <rPh sb="7" eb="9">
      <t>センニン</t>
    </rPh>
    <rPh sb="9" eb="11">
      <t>キョウイン</t>
    </rPh>
    <phoneticPr fontId="21"/>
  </si>
  <si>
    <t>非常勤
講師</t>
    <rPh sb="0" eb="3">
      <t>ヒジョウキン</t>
    </rPh>
    <rPh sb="4" eb="6">
      <t>コウシ</t>
    </rPh>
    <phoneticPr fontId="21"/>
  </si>
  <si>
    <t>学位又は称号</t>
    <rPh sb="0" eb="2">
      <t>ガクイ</t>
    </rPh>
    <rPh sb="4" eb="6">
      <t>ショウゴウ</t>
    </rPh>
    <phoneticPr fontId="21"/>
  </si>
  <si>
    <t>研究指導教員</t>
    <rPh sb="0" eb="2">
      <t>ケンキュウ</t>
    </rPh>
    <rPh sb="2" eb="4">
      <t>シドウ</t>
    </rPh>
    <rPh sb="4" eb="6">
      <t>キョウイン</t>
    </rPh>
    <phoneticPr fontId="21"/>
  </si>
  <si>
    <t>研究指導補助教員</t>
    <rPh sb="0" eb="2">
      <t>ケンキュウ</t>
    </rPh>
    <rPh sb="2" eb="4">
      <t>シドウ</t>
    </rPh>
    <rPh sb="4" eb="6">
      <t>ホジョ</t>
    </rPh>
    <rPh sb="6" eb="8">
      <t>キョウイン</t>
    </rPh>
    <phoneticPr fontId="21"/>
  </si>
  <si>
    <t>●●研究科</t>
    <rPh sb="2" eb="5">
      <t>ケンキュウカ</t>
    </rPh>
    <phoneticPr fontId="21"/>
  </si>
  <si>
    <t>△△学専攻</t>
    <rPh sb="2" eb="3">
      <t>ガク</t>
    </rPh>
    <rPh sb="3" eb="5">
      <t>センコウ</t>
    </rPh>
    <phoneticPr fontId="21"/>
  </si>
  <si>
    <t>××学専攻</t>
    <rPh sb="2" eb="3">
      <t>ガク</t>
    </rPh>
    <rPh sb="3" eb="5">
      <t>センコウ</t>
    </rPh>
    <phoneticPr fontId="21"/>
  </si>
  <si>
    <t>（大学院（博士課程））</t>
    <rPh sb="1" eb="4">
      <t>ダイガクイン</t>
    </rPh>
    <rPh sb="5" eb="7">
      <t>ハカセ</t>
    </rPh>
    <rPh sb="7" eb="9">
      <t>カテイ</t>
    </rPh>
    <phoneticPr fontId="21"/>
  </si>
  <si>
    <t>専任教員数</t>
    <rPh sb="0" eb="2">
      <t>センニン</t>
    </rPh>
    <rPh sb="2" eb="4">
      <t>キョウイン</t>
    </rPh>
    <rPh sb="4" eb="5">
      <t>スウ</t>
    </rPh>
    <phoneticPr fontId="21"/>
  </si>
  <si>
    <t>（大学院（前期及び後期の課程に区分する博士課程の前期の課程））</t>
    <rPh sb="1" eb="4">
      <t>ダイガクイン</t>
    </rPh>
    <rPh sb="5" eb="7">
      <t>ゼンキ</t>
    </rPh>
    <rPh sb="7" eb="8">
      <t>オヨ</t>
    </rPh>
    <rPh sb="9" eb="11">
      <t>コウキ</t>
    </rPh>
    <rPh sb="12" eb="14">
      <t>カテイ</t>
    </rPh>
    <rPh sb="15" eb="17">
      <t>クブン</t>
    </rPh>
    <rPh sb="19" eb="21">
      <t>ハカセ</t>
    </rPh>
    <rPh sb="21" eb="23">
      <t>カテイ</t>
    </rPh>
    <rPh sb="24" eb="26">
      <t>ゼンキ</t>
    </rPh>
    <rPh sb="27" eb="29">
      <t>カテイ</t>
    </rPh>
    <phoneticPr fontId="21"/>
  </si>
  <si>
    <t>（大学院（前期及び後期の課程に区分する博士課程の後期の課程））</t>
    <rPh sb="1" eb="4">
      <t>ダイガクイン</t>
    </rPh>
    <rPh sb="5" eb="7">
      <t>ゼンキ</t>
    </rPh>
    <rPh sb="7" eb="8">
      <t>オヨ</t>
    </rPh>
    <rPh sb="9" eb="11">
      <t>コウキ</t>
    </rPh>
    <rPh sb="12" eb="14">
      <t>カテイ</t>
    </rPh>
    <rPh sb="15" eb="17">
      <t>クブン</t>
    </rPh>
    <rPh sb="19" eb="21">
      <t>ハカセ</t>
    </rPh>
    <rPh sb="21" eb="23">
      <t>カテイ</t>
    </rPh>
    <rPh sb="24" eb="26">
      <t>コウキ</t>
    </rPh>
    <rPh sb="27" eb="29">
      <t>カテイ</t>
    </rPh>
    <phoneticPr fontId="21"/>
  </si>
  <si>
    <t>資料１２　専任教員（基幹教員）の年齢構成</t>
  </si>
  <si>
    <t>区分</t>
    <rPh sb="0" eb="2">
      <t>クブン</t>
    </rPh>
    <phoneticPr fontId="21"/>
  </si>
  <si>
    <t>（大学・短大名）</t>
    <rPh sb="1" eb="3">
      <t>ダイガク</t>
    </rPh>
    <rPh sb="4" eb="6">
      <t>タンダイ</t>
    </rPh>
    <rPh sb="6" eb="7">
      <t>メイ</t>
    </rPh>
    <phoneticPr fontId="21"/>
  </si>
  <si>
    <t>定年年齢</t>
  </si>
  <si>
    <t>29
以下</t>
    <rPh sb="3" eb="5">
      <t>イカ</t>
    </rPh>
    <phoneticPr fontId="21"/>
  </si>
  <si>
    <t>30～39</t>
    <phoneticPr fontId="21"/>
  </si>
  <si>
    <t>40～49</t>
    <phoneticPr fontId="21"/>
  </si>
  <si>
    <t>50～59</t>
    <phoneticPr fontId="21"/>
  </si>
  <si>
    <t>60～69</t>
    <phoneticPr fontId="21"/>
  </si>
  <si>
    <t>70
以上</t>
    <rPh sb="3" eb="5">
      <t>イジョウ</t>
    </rPh>
    <phoneticPr fontId="21"/>
  </si>
  <si>
    <t>小計</t>
    <rPh sb="0" eb="2">
      <t>ショウケイ</t>
    </rPh>
    <phoneticPr fontId="21"/>
  </si>
  <si>
    <t>研究科</t>
    <rPh sb="0" eb="3">
      <t>ケンキュウカ</t>
    </rPh>
    <phoneticPr fontId="21"/>
  </si>
  <si>
    <t>資料１３　校地・校舎・施設</t>
    <rPh sb="0" eb="2">
      <t>シリョウ</t>
    </rPh>
    <rPh sb="5" eb="7">
      <t>コウチ</t>
    </rPh>
    <rPh sb="8" eb="10">
      <t>コウシャ</t>
    </rPh>
    <rPh sb="11" eb="13">
      <t>シセツ</t>
    </rPh>
    <phoneticPr fontId="21"/>
  </si>
  <si>
    <t>（１）校地等</t>
    <rPh sb="3" eb="5">
      <t>コウチ</t>
    </rPh>
    <rPh sb="5" eb="6">
      <t>トウ</t>
    </rPh>
    <phoneticPr fontId="21"/>
  </si>
  <si>
    <t>区　分</t>
    <rPh sb="0" eb="1">
      <t>ク</t>
    </rPh>
    <rPh sb="2" eb="3">
      <t>ブン</t>
    </rPh>
    <phoneticPr fontId="21"/>
  </si>
  <si>
    <t>専　用</t>
    <rPh sb="0" eb="1">
      <t>アツム</t>
    </rPh>
    <rPh sb="2" eb="3">
      <t>ヨウ</t>
    </rPh>
    <phoneticPr fontId="21"/>
  </si>
  <si>
    <t>共　用</t>
    <rPh sb="0" eb="1">
      <t>トモ</t>
    </rPh>
    <rPh sb="2" eb="3">
      <t>ヨウ</t>
    </rPh>
    <phoneticPr fontId="21"/>
  </si>
  <si>
    <t>共用する他の
学校等の専用</t>
    <rPh sb="0" eb="2">
      <t>キョウヨウ</t>
    </rPh>
    <rPh sb="4" eb="5">
      <t>タ</t>
    </rPh>
    <rPh sb="7" eb="9">
      <t>ガッコウ</t>
    </rPh>
    <rPh sb="9" eb="10">
      <t>トウ</t>
    </rPh>
    <rPh sb="11" eb="13">
      <t>センヨウ</t>
    </rPh>
    <phoneticPr fontId="21"/>
  </si>
  <si>
    <t>設置基準上必要校地面積</t>
    <rPh sb="0" eb="2">
      <t>セッチ</t>
    </rPh>
    <rPh sb="2" eb="4">
      <t>キジュン</t>
    </rPh>
    <rPh sb="4" eb="5">
      <t>ジョウ</t>
    </rPh>
    <rPh sb="5" eb="7">
      <t>ヒツヨウ</t>
    </rPh>
    <rPh sb="7" eb="9">
      <t>コウチ</t>
    </rPh>
    <rPh sb="9" eb="11">
      <t>メンセキ</t>
    </rPh>
    <phoneticPr fontId="21"/>
  </si>
  <si>
    <t>備考</t>
    <rPh sb="0" eb="2">
      <t>ビコウ</t>
    </rPh>
    <phoneticPr fontId="21"/>
  </si>
  <si>
    <t>校地等</t>
    <rPh sb="0" eb="3">
      <t>コウチトウ</t>
    </rPh>
    <phoneticPr fontId="21"/>
  </si>
  <si>
    <t>㎡</t>
    <phoneticPr fontId="1"/>
  </si>
  <si>
    <t>㎡</t>
    <phoneticPr fontId="21"/>
  </si>
  <si>
    <t>校舎等敷地（附属病院部分は除く）</t>
    <rPh sb="0" eb="2">
      <t>コウシャ</t>
    </rPh>
    <rPh sb="2" eb="3">
      <t>トウ</t>
    </rPh>
    <rPh sb="3" eb="5">
      <t>シキチ</t>
    </rPh>
    <rPh sb="6" eb="8">
      <t>フゾク</t>
    </rPh>
    <rPh sb="8" eb="10">
      <t>ビョウイン</t>
    </rPh>
    <rPh sb="10" eb="12">
      <t>ブブン</t>
    </rPh>
    <rPh sb="13" eb="14">
      <t>ノゾ</t>
    </rPh>
    <phoneticPr fontId="21"/>
  </si>
  <si>
    <t>（</t>
    <phoneticPr fontId="1"/>
  </si>
  <si>
    <t>）</t>
    <phoneticPr fontId="1"/>
  </si>
  <si>
    <t>運動場敷地</t>
    <rPh sb="0" eb="3">
      <t>ウンドウジョウ</t>
    </rPh>
    <rPh sb="3" eb="5">
      <t>シキチ</t>
    </rPh>
    <phoneticPr fontId="21"/>
  </si>
  <si>
    <t>附属病院</t>
    <rPh sb="0" eb="2">
      <t>フゾク</t>
    </rPh>
    <rPh sb="2" eb="4">
      <t>ビョウイン</t>
    </rPh>
    <phoneticPr fontId="21"/>
  </si>
  <si>
    <t>校地等　計</t>
    <rPh sb="0" eb="3">
      <t>コウチトウ</t>
    </rPh>
    <rPh sb="4" eb="5">
      <t>ケイ</t>
    </rPh>
    <phoneticPr fontId="21"/>
  </si>
  <si>
    <t>その他</t>
    <rPh sb="2" eb="3">
      <t>タ</t>
    </rPh>
    <phoneticPr fontId="21"/>
  </si>
  <si>
    <t>合　　計</t>
    <rPh sb="0" eb="1">
      <t>ゴウ</t>
    </rPh>
    <rPh sb="3" eb="4">
      <t>ケイ</t>
    </rPh>
    <phoneticPr fontId="21"/>
  </si>
  <si>
    <t>最終届出年月日</t>
    <rPh sb="0" eb="2">
      <t>サイシュウ</t>
    </rPh>
    <rPh sb="2" eb="4">
      <t>トドケデ</t>
    </rPh>
    <rPh sb="4" eb="7">
      <t>ネンガッピ</t>
    </rPh>
    <phoneticPr fontId="2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</si>
  <si>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</si>
  <si>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</si>
  <si>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</si>
  <si>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21"/>
  </si>
  <si>
    <t>・</t>
    <phoneticPr fontId="21"/>
  </si>
  <si>
    <t>括弧内は借用地で内数。</t>
    <rPh sb="0" eb="2">
      <t>カッコ</t>
    </rPh>
    <rPh sb="2" eb="3">
      <t>ナイ</t>
    </rPh>
    <rPh sb="4" eb="6">
      <t>シャクヨウ</t>
    </rPh>
    <rPh sb="6" eb="7">
      <t>チ</t>
    </rPh>
    <rPh sb="8" eb="9">
      <t>ウチ</t>
    </rPh>
    <rPh sb="9" eb="10">
      <t>スウ</t>
    </rPh>
    <phoneticPr fontId="21"/>
  </si>
  <si>
    <t>「備考」欄は共有する学校等の名称を記入。</t>
    <rPh sb="1" eb="3">
      <t>ビコウ</t>
    </rPh>
    <rPh sb="4" eb="5">
      <t>ラン</t>
    </rPh>
    <rPh sb="6" eb="8">
      <t>キョウユウ</t>
    </rPh>
    <rPh sb="10" eb="12">
      <t>ガッコウ</t>
    </rPh>
    <rPh sb="12" eb="13">
      <t>ナド</t>
    </rPh>
    <rPh sb="14" eb="16">
      <t>メイショウ</t>
    </rPh>
    <rPh sb="17" eb="19">
      <t>キニュウ</t>
    </rPh>
    <phoneticPr fontId="21"/>
  </si>
  <si>
    <t>（２）校舎等建物</t>
    <rPh sb="3" eb="5">
      <t>コウシャ</t>
    </rPh>
    <rPh sb="5" eb="6">
      <t>ナド</t>
    </rPh>
    <rPh sb="6" eb="8">
      <t>タテモノ</t>
    </rPh>
    <phoneticPr fontId="21"/>
  </si>
  <si>
    <t>設置基準上必要校舎面積</t>
    <rPh sb="0" eb="2">
      <t>セッチ</t>
    </rPh>
    <rPh sb="2" eb="4">
      <t>キジュン</t>
    </rPh>
    <rPh sb="4" eb="5">
      <t>ジョウ</t>
    </rPh>
    <rPh sb="5" eb="7">
      <t>ヒツヨウ</t>
    </rPh>
    <rPh sb="7" eb="9">
      <t>コウシャ</t>
    </rPh>
    <rPh sb="9" eb="11">
      <t>メンセキ</t>
    </rPh>
    <phoneticPr fontId="21"/>
  </si>
  <si>
    <t>校舎等施設</t>
    <rPh sb="0" eb="2">
      <t>コウシャ</t>
    </rPh>
    <rPh sb="2" eb="3">
      <t>トウ</t>
    </rPh>
    <rPh sb="3" eb="5">
      <t>シセツ</t>
    </rPh>
    <phoneticPr fontId="21"/>
  </si>
  <si>
    <t>校舎以外の施設等</t>
    <rPh sb="0" eb="2">
      <t>コウシャ</t>
    </rPh>
    <rPh sb="2" eb="4">
      <t>イガイ</t>
    </rPh>
    <rPh sb="5" eb="7">
      <t>シセツ</t>
    </rPh>
    <rPh sb="7" eb="8">
      <t>トウ</t>
    </rPh>
    <phoneticPr fontId="21"/>
  </si>
  <si>
    <t>校舎とは、大学設置基準第36条第1項及び第4項に掲げる専用の施設をいう。</t>
    <rPh sb="0" eb="2">
      <t>コウシャ</t>
    </rPh>
    <rPh sb="5" eb="7">
      <t>ダイガク</t>
    </rPh>
    <rPh sb="7" eb="9">
      <t>セッチ</t>
    </rPh>
    <rPh sb="9" eb="11">
      <t>キジュン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オヨ</t>
    </rPh>
    <rPh sb="20" eb="21">
      <t>ダイ</t>
    </rPh>
    <rPh sb="22" eb="23">
      <t>コウ</t>
    </rPh>
    <rPh sb="24" eb="25">
      <t>カカ</t>
    </rPh>
    <rPh sb="27" eb="29">
      <t>センヨウ</t>
    </rPh>
    <rPh sb="30" eb="32">
      <t>シセツ</t>
    </rPh>
    <phoneticPr fontId="21"/>
  </si>
  <si>
    <t>資料１４　施設・設備の概要</t>
    <rPh sb="0" eb="2">
      <t>シリョウ</t>
    </rPh>
    <rPh sb="5" eb="7">
      <t>シセツ</t>
    </rPh>
    <rPh sb="8" eb="10">
      <t>セツビ</t>
    </rPh>
    <rPh sb="11" eb="13">
      <t>ガイヨウ</t>
    </rPh>
    <phoneticPr fontId="21"/>
  </si>
  <si>
    <t>大学・短大名</t>
    <rPh sb="0" eb="2">
      <t>ダイガク</t>
    </rPh>
    <rPh sb="3" eb="6">
      <t>タンダイメイ</t>
    </rPh>
    <phoneticPr fontId="21"/>
  </si>
  <si>
    <t>専任教員研究室</t>
    <rPh sb="0" eb="2">
      <t>センニン</t>
    </rPh>
    <rPh sb="2" eb="4">
      <t>キョウイン</t>
    </rPh>
    <rPh sb="4" eb="6">
      <t>ケンキュウ</t>
    </rPh>
    <rPh sb="6" eb="7">
      <t>シツ</t>
    </rPh>
    <phoneticPr fontId="21"/>
  </si>
  <si>
    <t>室</t>
    <rPh sb="0" eb="1">
      <t>シツ</t>
    </rPh>
    <phoneticPr fontId="21"/>
  </si>
  <si>
    <t>講義室</t>
    <rPh sb="0" eb="3">
      <t>コウギシツ</t>
    </rPh>
    <phoneticPr fontId="21"/>
  </si>
  <si>
    <t>演習室</t>
    <rPh sb="0" eb="2">
      <t>エンシュウ</t>
    </rPh>
    <rPh sb="2" eb="3">
      <t>シツ</t>
    </rPh>
    <phoneticPr fontId="21"/>
  </si>
  <si>
    <t>実験・実習室</t>
    <rPh sb="0" eb="2">
      <t>ジッケン</t>
    </rPh>
    <rPh sb="3" eb="6">
      <t>ジッシュウシツ</t>
    </rPh>
    <phoneticPr fontId="21"/>
  </si>
  <si>
    <t>情報処理実習施設</t>
    <rPh sb="0" eb="2">
      <t>ジョウホウ</t>
    </rPh>
    <rPh sb="2" eb="4">
      <t>ショリ</t>
    </rPh>
    <rPh sb="4" eb="6">
      <t>ジッシュウ</t>
    </rPh>
    <rPh sb="6" eb="8">
      <t>シセツ</t>
    </rPh>
    <phoneticPr fontId="21"/>
  </si>
  <si>
    <t>語学学習施設</t>
    <rPh sb="0" eb="2">
      <t>ゴガク</t>
    </rPh>
    <rPh sb="2" eb="4">
      <t>ガクシュウ</t>
    </rPh>
    <rPh sb="4" eb="6">
      <t>シセツ</t>
    </rPh>
    <phoneticPr fontId="21"/>
  </si>
  <si>
    <t>図書館</t>
    <rPh sb="0" eb="3">
      <t>トショカン</t>
    </rPh>
    <phoneticPr fontId="21"/>
  </si>
  <si>
    <t>面積</t>
    <rPh sb="0" eb="2">
      <t>メンセキ</t>
    </rPh>
    <phoneticPr fontId="21"/>
  </si>
  <si>
    <t>閲覧座席数</t>
    <rPh sb="0" eb="2">
      <t>エツラン</t>
    </rPh>
    <rPh sb="2" eb="5">
      <t>ザセキスウ</t>
    </rPh>
    <phoneticPr fontId="21"/>
  </si>
  <si>
    <t>収納可能冊数</t>
    <rPh sb="0" eb="2">
      <t>シュウノウ</t>
    </rPh>
    <rPh sb="2" eb="4">
      <t>カノウ</t>
    </rPh>
    <rPh sb="4" eb="6">
      <t>サッスウ</t>
    </rPh>
    <phoneticPr fontId="21"/>
  </si>
  <si>
    <t>体育館</t>
    <rPh sb="0" eb="3">
      <t>タイイクカン</t>
    </rPh>
    <phoneticPr fontId="21"/>
  </si>
  <si>
    <t>資料１５　学生支援関係（学内奨学金制度）</t>
    <rPh sb="0" eb="2">
      <t>シリョウ</t>
    </rPh>
    <rPh sb="5" eb="7">
      <t>ガクセイ</t>
    </rPh>
    <rPh sb="7" eb="9">
      <t>シエン</t>
    </rPh>
    <rPh sb="9" eb="11">
      <t>カンケイ</t>
    </rPh>
    <phoneticPr fontId="21"/>
  </si>
  <si>
    <t>形式</t>
    <rPh sb="0" eb="2">
      <t>ケイシキ</t>
    </rPh>
    <phoneticPr fontId="21"/>
  </si>
  <si>
    <t>対象人数</t>
    <rPh sb="0" eb="2">
      <t>タイショウ</t>
    </rPh>
    <rPh sb="2" eb="4">
      <t>ニンズウ</t>
    </rPh>
    <phoneticPr fontId="21"/>
  </si>
  <si>
    <t>総額</t>
    <rPh sb="0" eb="1">
      <t>ソウ</t>
    </rPh>
    <phoneticPr fontId="21"/>
  </si>
  <si>
    <t>学内奨学金</t>
    <rPh sb="0" eb="2">
      <t>ガクナイ</t>
    </rPh>
    <rPh sb="2" eb="5">
      <t>ショウガクキン</t>
    </rPh>
    <phoneticPr fontId="21"/>
  </si>
  <si>
    <t>（単位）</t>
    <rPh sb="1" eb="3">
      <t>タンイ</t>
    </rPh>
    <phoneticPr fontId="21"/>
  </si>
  <si>
    <t>人</t>
    <rPh sb="0" eb="1">
      <t>ニン</t>
    </rPh>
    <phoneticPr fontId="21"/>
  </si>
  <si>
    <t>円</t>
    <rPh sb="0" eb="1">
      <t>エン</t>
    </rPh>
    <phoneticPr fontId="21"/>
  </si>
  <si>
    <t>給付型奨学金</t>
    <rPh sb="0" eb="2">
      <t>キュウフ</t>
    </rPh>
    <phoneticPr fontId="21"/>
  </si>
  <si>
    <t>（うち留学生）</t>
    <phoneticPr fontId="21"/>
  </si>
  <si>
    <t>（うち社会人学生）</t>
    <rPh sb="3" eb="6">
      <t>シャカイジン</t>
    </rPh>
    <rPh sb="6" eb="8">
      <t>ガクセイ</t>
    </rPh>
    <phoneticPr fontId="21"/>
  </si>
  <si>
    <t>貸与型奨学金</t>
    <rPh sb="0" eb="2">
      <t>タイヨ</t>
    </rPh>
    <phoneticPr fontId="21"/>
  </si>
  <si>
    <t>授業料減免</t>
    <rPh sb="0" eb="3">
      <t>ジュギョウリョウ</t>
    </rPh>
    <rPh sb="3" eb="5">
      <t>ゲンメン</t>
    </rPh>
    <phoneticPr fontId="21"/>
  </si>
  <si>
    <t>学校法人設立認可年</t>
    <rPh sb="0" eb="2">
      <t>ガッコウ</t>
    </rPh>
    <rPh sb="2" eb="4">
      <t>ホウジン</t>
    </rPh>
    <rPh sb="4" eb="6">
      <t>セツリツ</t>
    </rPh>
    <rPh sb="6" eb="8">
      <t>ニンカ</t>
    </rPh>
    <rPh sb="8" eb="9">
      <t>ネン</t>
    </rPh>
    <phoneticPr fontId="1"/>
  </si>
  <si>
    <t>運用資産</t>
    <rPh sb="0" eb="2">
      <t>ウンヨウ</t>
    </rPh>
    <rPh sb="2" eb="4">
      <t>シサン</t>
    </rPh>
    <phoneticPr fontId="13"/>
  </si>
  <si>
    <t>外部負債</t>
    <rPh sb="0" eb="2">
      <t>ガイブ</t>
    </rPh>
    <rPh sb="2" eb="4">
      <t>フサイ</t>
    </rPh>
    <phoneticPr fontId="13"/>
  </si>
  <si>
    <t>教育活動収入計</t>
    <rPh sb="0" eb="2">
      <t>キョウイク</t>
    </rPh>
    <rPh sb="2" eb="4">
      <t>カツドウ</t>
    </rPh>
    <rPh sb="4" eb="6">
      <t>シュウニュウ</t>
    </rPh>
    <rPh sb="6" eb="7">
      <t>ケイ</t>
    </rPh>
    <phoneticPr fontId="12"/>
  </si>
  <si>
    <t>うち学生生徒等納付金</t>
    <rPh sb="2" eb="4">
      <t>ガクセイ</t>
    </rPh>
    <rPh sb="4" eb="6">
      <t>セイト</t>
    </rPh>
    <rPh sb="6" eb="7">
      <t>ナド</t>
    </rPh>
    <rPh sb="7" eb="10">
      <t>ノウフキン</t>
    </rPh>
    <phoneticPr fontId="12"/>
  </si>
  <si>
    <t>うち寄附金</t>
    <rPh sb="2" eb="5">
      <t>キフキン</t>
    </rPh>
    <phoneticPr fontId="12"/>
  </si>
  <si>
    <t>うち経常費等補助金</t>
    <rPh sb="2" eb="5">
      <t>ケイジョウヒ</t>
    </rPh>
    <rPh sb="5" eb="6">
      <t>ナド</t>
    </rPh>
    <rPh sb="6" eb="9">
      <t>ホジョキン</t>
    </rPh>
    <phoneticPr fontId="12"/>
  </si>
  <si>
    <t>うち授業料等減免費交付金</t>
    <phoneticPr fontId="1"/>
  </si>
  <si>
    <t>教育活動支出計</t>
    <rPh sb="0" eb="2">
      <t>キョウイク</t>
    </rPh>
    <rPh sb="2" eb="4">
      <t>カツドウ</t>
    </rPh>
    <rPh sb="4" eb="6">
      <t>シシュツ</t>
    </rPh>
    <rPh sb="6" eb="7">
      <t>ケイ</t>
    </rPh>
    <phoneticPr fontId="12"/>
  </si>
  <si>
    <t>うち人件費</t>
    <rPh sb="2" eb="5">
      <t>ジンケンヒ</t>
    </rPh>
    <phoneticPr fontId="12"/>
  </si>
  <si>
    <t>うち教育研究経費</t>
    <rPh sb="2" eb="4">
      <t>キョウイク</t>
    </rPh>
    <rPh sb="4" eb="6">
      <t>ケンキュウ</t>
    </rPh>
    <rPh sb="6" eb="8">
      <t>ケイヒ</t>
    </rPh>
    <phoneticPr fontId="12"/>
  </si>
  <si>
    <t>うち奨学費</t>
    <rPh sb="2" eb="4">
      <t>ショウガク</t>
    </rPh>
    <rPh sb="4" eb="5">
      <t>ヒ</t>
    </rPh>
    <phoneticPr fontId="1"/>
  </si>
  <si>
    <t>うち管理経費</t>
    <rPh sb="2" eb="4">
      <t>カンリ</t>
    </rPh>
    <rPh sb="4" eb="6">
      <t>ケイヒ</t>
    </rPh>
    <phoneticPr fontId="12"/>
  </si>
  <si>
    <t>教育活動外収入計</t>
    <rPh sb="0" eb="2">
      <t>キョウイク</t>
    </rPh>
    <rPh sb="2" eb="4">
      <t>カツドウ</t>
    </rPh>
    <rPh sb="4" eb="5">
      <t>ガイ</t>
    </rPh>
    <rPh sb="5" eb="7">
      <t>シュウニュウ</t>
    </rPh>
    <rPh sb="7" eb="8">
      <t>ケイ</t>
    </rPh>
    <phoneticPr fontId="2"/>
  </si>
  <si>
    <t>うち受取利息・配当金</t>
    <rPh sb="2" eb="4">
      <t>ウケトリ</t>
    </rPh>
    <rPh sb="4" eb="6">
      <t>リソク</t>
    </rPh>
    <rPh sb="7" eb="9">
      <t>ハイトウ</t>
    </rPh>
    <rPh sb="9" eb="10">
      <t>キン</t>
    </rPh>
    <phoneticPr fontId="2"/>
  </si>
  <si>
    <t>教育活動外支出計</t>
    <rPh sb="0" eb="2">
      <t>キョウイク</t>
    </rPh>
    <rPh sb="2" eb="4">
      <t>カツドウ</t>
    </rPh>
    <rPh sb="4" eb="5">
      <t>ガイ</t>
    </rPh>
    <rPh sb="5" eb="7">
      <t>シシュツ</t>
    </rPh>
    <rPh sb="7" eb="8">
      <t>ケイ</t>
    </rPh>
    <phoneticPr fontId="2"/>
  </si>
  <si>
    <t>うち借入金等利息</t>
    <rPh sb="2" eb="5">
      <t>カリイレキン</t>
    </rPh>
    <rPh sb="5" eb="6">
      <t>トウ</t>
    </rPh>
    <rPh sb="6" eb="8">
      <t>リソク</t>
    </rPh>
    <phoneticPr fontId="2"/>
  </si>
  <si>
    <t>特別収入計</t>
  </si>
  <si>
    <t>うち寄付金</t>
  </si>
  <si>
    <t>うち施設設備補助金</t>
  </si>
  <si>
    <t>特別支出計</t>
  </si>
  <si>
    <t>基本金組入額合計</t>
    <rPh sb="0" eb="2">
      <t>キホン</t>
    </rPh>
    <rPh sb="2" eb="3">
      <t>キン</t>
    </rPh>
    <rPh sb="3" eb="5">
      <t>クミイ</t>
    </rPh>
    <rPh sb="5" eb="6">
      <t>ガク</t>
    </rPh>
    <rPh sb="6" eb="8">
      <t>ゴウケイ</t>
    </rPh>
    <phoneticPr fontId="12"/>
  </si>
  <si>
    <t>有形固定資産</t>
    <rPh sb="0" eb="2">
      <t>ユウケイ</t>
    </rPh>
    <rPh sb="2" eb="6">
      <t>コテイシサン</t>
    </rPh>
    <phoneticPr fontId="12"/>
  </si>
  <si>
    <t>特定資産</t>
    <rPh sb="0" eb="2">
      <t>トクテイ</t>
    </rPh>
    <rPh sb="2" eb="4">
      <t>シサン</t>
    </rPh>
    <phoneticPr fontId="12"/>
  </si>
  <si>
    <t>その他の固定資産</t>
    <rPh sb="2" eb="3">
      <t>タ</t>
    </rPh>
    <rPh sb="4" eb="6">
      <t>コテイ</t>
    </rPh>
    <rPh sb="6" eb="8">
      <t>シサン</t>
    </rPh>
    <phoneticPr fontId="12"/>
  </si>
  <si>
    <t>うち有価証券</t>
    <rPh sb="2" eb="4">
      <t>ユウカ</t>
    </rPh>
    <rPh sb="4" eb="6">
      <t>ショウケン</t>
    </rPh>
    <phoneticPr fontId="12"/>
  </si>
  <si>
    <t>流動資産</t>
    <rPh sb="0" eb="2">
      <t>リュウドウ</t>
    </rPh>
    <rPh sb="2" eb="4">
      <t>シサン</t>
    </rPh>
    <phoneticPr fontId="12"/>
  </si>
  <si>
    <t>うち現金預金</t>
    <rPh sb="2" eb="4">
      <t>ゲンキン</t>
    </rPh>
    <rPh sb="4" eb="6">
      <t>ヨキン</t>
    </rPh>
    <phoneticPr fontId="12"/>
  </si>
  <si>
    <t>固定負債</t>
    <rPh sb="0" eb="2">
      <t>コテイ</t>
    </rPh>
    <rPh sb="2" eb="4">
      <t>フサイ</t>
    </rPh>
    <phoneticPr fontId="12"/>
  </si>
  <si>
    <t>うち長期借入金</t>
    <rPh sb="2" eb="4">
      <t>チョウキ</t>
    </rPh>
    <rPh sb="4" eb="6">
      <t>カリイレ</t>
    </rPh>
    <rPh sb="6" eb="7">
      <t>キン</t>
    </rPh>
    <phoneticPr fontId="12"/>
  </si>
  <si>
    <t>うち退職給与引当金</t>
    <rPh sb="2" eb="4">
      <t>タイショク</t>
    </rPh>
    <rPh sb="4" eb="6">
      <t>キュウヨ</t>
    </rPh>
    <rPh sb="6" eb="9">
      <t>ヒキアテキン</t>
    </rPh>
    <phoneticPr fontId="12"/>
  </si>
  <si>
    <t>流動負債</t>
    <rPh sb="0" eb="2">
      <t>リュウドウ</t>
    </rPh>
    <rPh sb="2" eb="4">
      <t>フサイ</t>
    </rPh>
    <phoneticPr fontId="12"/>
  </si>
  <si>
    <t>うち短期借入金</t>
    <rPh sb="2" eb="4">
      <t>タンキ</t>
    </rPh>
    <rPh sb="4" eb="6">
      <t>カリイレ</t>
    </rPh>
    <rPh sb="6" eb="7">
      <t>キン</t>
    </rPh>
    <phoneticPr fontId="12"/>
  </si>
  <si>
    <t>うち前受金</t>
    <rPh sb="2" eb="4">
      <t>マエウ</t>
    </rPh>
    <rPh sb="4" eb="5">
      <t>キン</t>
    </rPh>
    <phoneticPr fontId="12"/>
  </si>
  <si>
    <t>基本金</t>
    <rPh sb="0" eb="2">
      <t>キホン</t>
    </rPh>
    <rPh sb="2" eb="3">
      <t>キン</t>
    </rPh>
    <phoneticPr fontId="12"/>
  </si>
  <si>
    <t>うち第2号基本金</t>
    <rPh sb="2" eb="3">
      <t>ダイ</t>
    </rPh>
    <rPh sb="4" eb="5">
      <t>ゴウ</t>
    </rPh>
    <rPh sb="5" eb="7">
      <t>キホン</t>
    </rPh>
    <rPh sb="7" eb="8">
      <t>キン</t>
    </rPh>
    <phoneticPr fontId="12"/>
  </si>
  <si>
    <t>うち第3号基本金</t>
    <rPh sb="2" eb="3">
      <t>ダイ</t>
    </rPh>
    <rPh sb="4" eb="5">
      <t>ゴウ</t>
    </rPh>
    <rPh sb="5" eb="7">
      <t>キホン</t>
    </rPh>
    <rPh sb="7" eb="8">
      <t>キン</t>
    </rPh>
    <phoneticPr fontId="12"/>
  </si>
  <si>
    <t>繰越収支差額</t>
    <rPh sb="0" eb="2">
      <t>クリコシ</t>
    </rPh>
    <rPh sb="2" eb="4">
      <t>シュウシ</t>
    </rPh>
    <rPh sb="4" eb="6">
      <t>サガク</t>
    </rPh>
    <phoneticPr fontId="12"/>
  </si>
  <si>
    <t>減価償却額の累計額の合計額</t>
    <rPh sb="0" eb="2">
      <t>ゲンカ</t>
    </rPh>
    <rPh sb="2" eb="4">
      <t>ショウキャク</t>
    </rPh>
    <rPh sb="4" eb="5">
      <t>ガク</t>
    </rPh>
    <rPh sb="6" eb="8">
      <t>ルイケイ</t>
    </rPh>
    <rPh sb="8" eb="9">
      <t>ガク</t>
    </rPh>
    <rPh sb="10" eb="12">
      <t>ゴウケイ</t>
    </rPh>
    <rPh sb="12" eb="13">
      <t>ガク</t>
    </rPh>
    <phoneticPr fontId="12"/>
  </si>
  <si>
    <t>基本金未組入額</t>
    <rPh sb="0" eb="2">
      <t>キホン</t>
    </rPh>
    <rPh sb="2" eb="3">
      <t>キン</t>
    </rPh>
    <rPh sb="3" eb="4">
      <t>ミ</t>
    </rPh>
    <rPh sb="4" eb="6">
      <t>クミイ</t>
    </rPh>
    <rPh sb="6" eb="7">
      <t>ガク</t>
    </rPh>
    <phoneticPr fontId="12"/>
  </si>
  <si>
    <t>基本金取崩額</t>
    <phoneticPr fontId="1"/>
  </si>
  <si>
    <t>学校会計への繰入</t>
    <rPh sb="0" eb="2">
      <t>ガッコウ</t>
    </rPh>
    <rPh sb="2" eb="4">
      <t>カイケイ</t>
    </rPh>
    <rPh sb="6" eb="8">
      <t>クリイレ</t>
    </rPh>
    <phoneticPr fontId="1"/>
  </si>
  <si>
    <t>人件費比率</t>
    <rPh sb="0" eb="3">
      <t>ジンケンヒ</t>
    </rPh>
    <rPh sb="3" eb="5">
      <t>ヒリツ</t>
    </rPh>
    <phoneticPr fontId="2"/>
  </si>
  <si>
    <t>教育研究経費比率</t>
    <rPh sb="0" eb="2">
      <t>キョウイク</t>
    </rPh>
    <rPh sb="2" eb="4">
      <t>ケンキュウ</t>
    </rPh>
    <rPh sb="4" eb="6">
      <t>ケイヒ</t>
    </rPh>
    <rPh sb="6" eb="8">
      <t>ヒリツ</t>
    </rPh>
    <phoneticPr fontId="2"/>
  </si>
  <si>
    <t>管理経費比率</t>
    <rPh sb="0" eb="2">
      <t>カンリ</t>
    </rPh>
    <rPh sb="2" eb="4">
      <t>ケイヒ</t>
    </rPh>
    <rPh sb="4" eb="6">
      <t>ヒリツ</t>
    </rPh>
    <phoneticPr fontId="2"/>
  </si>
  <si>
    <t>奨学費比率</t>
    <phoneticPr fontId="1"/>
  </si>
  <si>
    <t>奨学費比率
※修学支援事業奨学費を除く</t>
    <phoneticPr fontId="1"/>
  </si>
  <si>
    <t>借入金等利息比率</t>
    <rPh sb="0" eb="2">
      <t>カリイレ</t>
    </rPh>
    <rPh sb="2" eb="3">
      <t>キン</t>
    </rPh>
    <rPh sb="3" eb="4">
      <t>トウ</t>
    </rPh>
    <rPh sb="4" eb="6">
      <t>リソク</t>
    </rPh>
    <rPh sb="6" eb="8">
      <t>ヒリツ</t>
    </rPh>
    <phoneticPr fontId="2"/>
  </si>
  <si>
    <t>学生生徒等納付金比率</t>
    <rPh sb="0" eb="2">
      <t>ガクセイ</t>
    </rPh>
    <rPh sb="2" eb="5">
      <t>セイトトウ</t>
    </rPh>
    <rPh sb="5" eb="8">
      <t>ノウフキン</t>
    </rPh>
    <rPh sb="8" eb="10">
      <t>ヒリツ</t>
    </rPh>
    <phoneticPr fontId="2"/>
  </si>
  <si>
    <t>寄付金比率</t>
    <rPh sb="0" eb="3">
      <t>キフキン</t>
    </rPh>
    <rPh sb="3" eb="5">
      <t>ヒリツ</t>
    </rPh>
    <phoneticPr fontId="2"/>
  </si>
  <si>
    <t>補助金比率</t>
    <rPh sb="0" eb="3">
      <t>ホジョキン</t>
    </rPh>
    <rPh sb="3" eb="5">
      <t>ヒリツ</t>
    </rPh>
    <phoneticPr fontId="2"/>
  </si>
  <si>
    <t>基本金組入率</t>
    <rPh sb="0" eb="2">
      <t>キホン</t>
    </rPh>
    <rPh sb="2" eb="3">
      <t>キン</t>
    </rPh>
    <rPh sb="3" eb="5">
      <t>クミイ</t>
    </rPh>
    <rPh sb="5" eb="6">
      <t>リツ</t>
    </rPh>
    <phoneticPr fontId="2"/>
  </si>
  <si>
    <t>事業活動収支差額比率</t>
    <rPh sb="0" eb="2">
      <t>ジギョウ</t>
    </rPh>
    <rPh sb="2" eb="4">
      <t>カツドウ</t>
    </rPh>
    <rPh sb="4" eb="6">
      <t>シュウシ</t>
    </rPh>
    <rPh sb="6" eb="8">
      <t>サガク</t>
    </rPh>
    <rPh sb="8" eb="10">
      <t>ヒリツ</t>
    </rPh>
    <phoneticPr fontId="2"/>
  </si>
  <si>
    <t>教育活動収支差額比率</t>
    <rPh sb="0" eb="2">
      <t>キョウイク</t>
    </rPh>
    <rPh sb="2" eb="4">
      <t>カツドウ</t>
    </rPh>
    <rPh sb="4" eb="6">
      <t>シュウシ</t>
    </rPh>
    <rPh sb="6" eb="8">
      <t>サガク</t>
    </rPh>
    <rPh sb="8" eb="10">
      <t>ヒリツ</t>
    </rPh>
    <phoneticPr fontId="2"/>
  </si>
  <si>
    <t>経常収支差額比率</t>
    <rPh sb="0" eb="2">
      <t>ケイジョウ</t>
    </rPh>
    <rPh sb="2" eb="4">
      <t>シュウシ</t>
    </rPh>
    <rPh sb="4" eb="6">
      <t>サガク</t>
    </rPh>
    <rPh sb="6" eb="8">
      <t>ヒリツ</t>
    </rPh>
    <phoneticPr fontId="2"/>
  </si>
  <si>
    <t>繰越収支差額構成比率</t>
    <rPh sb="0" eb="2">
      <t>クリコシ</t>
    </rPh>
    <rPh sb="2" eb="4">
      <t>シュウシ</t>
    </rPh>
    <rPh sb="4" eb="6">
      <t>サガク</t>
    </rPh>
    <rPh sb="6" eb="8">
      <t>コウセイ</t>
    </rPh>
    <rPh sb="8" eb="10">
      <t>ヒリツ</t>
    </rPh>
    <phoneticPr fontId="2"/>
  </si>
  <si>
    <t>基本金比率</t>
    <rPh sb="0" eb="2">
      <t>キホン</t>
    </rPh>
    <rPh sb="2" eb="3">
      <t>キン</t>
    </rPh>
    <rPh sb="3" eb="5">
      <t>ヒリツ</t>
    </rPh>
    <phoneticPr fontId="2"/>
  </si>
  <si>
    <t>固定比率</t>
    <rPh sb="0" eb="2">
      <t>コテイ</t>
    </rPh>
    <rPh sb="2" eb="4">
      <t>ヒリツ</t>
    </rPh>
    <phoneticPr fontId="2"/>
  </si>
  <si>
    <t>固定長期適合率</t>
    <rPh sb="0" eb="2">
      <t>コテイ</t>
    </rPh>
    <rPh sb="2" eb="4">
      <t>チョウキ</t>
    </rPh>
    <rPh sb="4" eb="6">
      <t>テキゴウ</t>
    </rPh>
    <rPh sb="6" eb="7">
      <t>リツ</t>
    </rPh>
    <phoneticPr fontId="2"/>
  </si>
  <si>
    <t>流動比率</t>
    <rPh sb="0" eb="2">
      <t>リュウドウ</t>
    </rPh>
    <rPh sb="2" eb="4">
      <t>ヒリツ</t>
    </rPh>
    <phoneticPr fontId="2"/>
  </si>
  <si>
    <t>前受金保有率</t>
    <rPh sb="0" eb="2">
      <t>マエウ</t>
    </rPh>
    <rPh sb="2" eb="3">
      <t>キン</t>
    </rPh>
    <rPh sb="3" eb="6">
      <t>ホユウリツ</t>
    </rPh>
    <phoneticPr fontId="2"/>
  </si>
  <si>
    <t>総負債比率</t>
    <rPh sb="0" eb="1">
      <t>ソウ</t>
    </rPh>
    <rPh sb="1" eb="3">
      <t>フサイ</t>
    </rPh>
    <rPh sb="3" eb="5">
      <t>ヒリツ</t>
    </rPh>
    <phoneticPr fontId="2"/>
  </si>
  <si>
    <t>運用資産余裕比率</t>
    <rPh sb="0" eb="2">
      <t>ウンヨウ</t>
    </rPh>
    <rPh sb="2" eb="4">
      <t>シサン</t>
    </rPh>
    <rPh sb="4" eb="6">
      <t>ヨユウ</t>
    </rPh>
    <rPh sb="6" eb="8">
      <t>ヒリツ</t>
    </rPh>
    <phoneticPr fontId="2"/>
  </si>
  <si>
    <t>積立率</t>
    <rPh sb="0" eb="3">
      <t>ツミタテリツ</t>
    </rPh>
    <phoneticPr fontId="2"/>
  </si>
  <si>
    <t>現金預金の前年度末残高</t>
    <rPh sb="0" eb="2">
      <t>ゲンキン</t>
    </rPh>
    <rPh sb="2" eb="4">
      <t>ヨキン</t>
    </rPh>
    <rPh sb="5" eb="8">
      <t>ゼンネンド</t>
    </rPh>
    <rPh sb="8" eb="9">
      <t>マツ</t>
    </rPh>
    <rPh sb="9" eb="11">
      <t>ザンダカ</t>
    </rPh>
    <phoneticPr fontId="1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</si>
  <si>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</si>
  <si>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</si>
  <si>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</si>
  <si>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phoneticPr fontId="21"/>
  </si>
  <si>
    <t>令和７年度</t>
    <rPh sb="0" eb="2">
      <t>レイワ</t>
    </rPh>
    <rPh sb="3" eb="5">
      <t>ネンド</t>
    </rPh>
    <phoneticPr fontId="21"/>
  </si>
  <si>
    <t>経常収入（R4→R5→R6）</t>
    <rPh sb="0" eb="2">
      <t>ケイジョウ</t>
    </rPh>
    <rPh sb="2" eb="4">
      <t>シュウニュウ</t>
    </rPh>
    <phoneticPr fontId="13"/>
  </si>
  <si>
    <t>経常支出（R4→R5→R6）</t>
    <rPh sb="0" eb="2">
      <t>ケイジョウ</t>
    </rPh>
    <rPh sb="2" eb="4">
      <t>シシュツ</t>
    </rPh>
    <phoneticPr fontId="13"/>
  </si>
  <si>
    <t>減価償却額（教+管）（R4→R5→R6）</t>
    <rPh sb="0" eb="2">
      <t>ゲンカ</t>
    </rPh>
    <rPh sb="2" eb="5">
      <t>ショウキャクガク</t>
    </rPh>
    <rPh sb="6" eb="7">
      <t>キョウ</t>
    </rPh>
    <rPh sb="8" eb="9">
      <t>カン</t>
    </rPh>
    <phoneticPr fontId="13"/>
  </si>
  <si>
    <t>令和８年度</t>
    <rPh sb="0" eb="2">
      <t>レイワ</t>
    </rPh>
    <rPh sb="3" eb="5">
      <t>ネンド</t>
    </rPh>
    <phoneticPr fontId="1"/>
  </si>
  <si>
    <t>（令和８年５月１日現在）</t>
    <phoneticPr fontId="1"/>
  </si>
  <si>
    <t>令和７年度</t>
    <rPh sb="0" eb="2">
      <t>レイワ</t>
    </rPh>
    <rPh sb="3" eb="5">
      <t>ネンド</t>
    </rPh>
    <phoneticPr fontId="2"/>
  </si>
  <si>
    <t>令和８年５月１日現在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21"/>
  </si>
  <si>
    <t>令和８年５月１日現在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</si>
  <si>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</si>
  <si>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令和７年度実績をご記入下さい。</t>
    <rPh sb="0" eb="2">
      <t>レイワ</t>
    </rPh>
    <rPh sb="3" eb="5">
      <t>ネンド</t>
    </rPh>
    <rPh sb="4" eb="5">
      <t>ガンネン</t>
    </rPh>
    <rPh sb="5" eb="7">
      <t>ジッセキ</t>
    </rPh>
    <rPh sb="9" eb="11">
      <t>キニュウ</t>
    </rPh>
    <rPh sb="11" eb="12">
      <t>クダ</t>
    </rPh>
    <phoneticPr fontId="21"/>
  </si>
  <si>
    <t>資料６　財務比率表</t>
    <rPh sb="0" eb="2">
      <t>シリョウ</t>
    </rPh>
    <rPh sb="4" eb="6">
      <t>ザイム</t>
    </rPh>
    <rPh sb="6" eb="8">
      <t>ヒリツ</t>
    </rPh>
    <rPh sb="8" eb="9">
      <t>ヒョウ</t>
    </rPh>
    <phoneticPr fontId="21"/>
  </si>
  <si>
    <t>資料７　財務比率（事業活動収支計算書関係）</t>
    <phoneticPr fontId="1"/>
  </si>
  <si>
    <t>資料９　入学者選抜（大学、短大のみ。学科ごとに作成）</t>
    <rPh sb="0" eb="2">
      <t>シリョウ</t>
    </rPh>
    <rPh sb="4" eb="7">
      <t>ニュウガクシャ</t>
    </rPh>
    <rPh sb="7" eb="9">
      <t>センバツ</t>
    </rPh>
    <phoneticPr fontId="21"/>
  </si>
  <si>
    <t>資料１０　専任教員（基幹教員）の状況</t>
    <phoneticPr fontId="1"/>
  </si>
  <si>
    <t>資料１１　専任教員（大学院）の状況</t>
    <rPh sb="10" eb="13">
      <t>ダイガクイン</t>
    </rPh>
    <phoneticPr fontId="1"/>
  </si>
  <si>
    <t>資料８　財務比率（貸借対照表関係）</t>
    <rPh sb="0" eb="2">
      <t>シリョウ</t>
    </rPh>
    <phoneticPr fontId="1"/>
  </si>
  <si>
    <t>　　による資金収支
　施設整備等活動</t>
    <rPh sb="11" eb="13">
      <t>シセツ</t>
    </rPh>
    <rPh sb="13" eb="15">
      <t>セイビ</t>
    </rPh>
    <rPh sb="15" eb="16">
      <t>トウ</t>
    </rPh>
    <rPh sb="16" eb="18">
      <t>カツドウ</t>
    </rPh>
    <phoneticPr fontId="1"/>
  </si>
  <si>
    <t>施設整備等活動資金収入計</t>
    <rPh sb="0" eb="2">
      <t>シセツ</t>
    </rPh>
    <rPh sb="2" eb="4">
      <t>セイビ</t>
    </rPh>
    <rPh sb="4" eb="5">
      <t>トウ</t>
    </rPh>
    <rPh sb="5" eb="7">
      <t>カツドウ</t>
    </rPh>
    <rPh sb="7" eb="9">
      <t>シキン</t>
    </rPh>
    <rPh sb="9" eb="11">
      <t>シュウニュウ</t>
    </rPh>
    <rPh sb="11" eb="12">
      <t>ケイ</t>
    </rPh>
    <phoneticPr fontId="1"/>
  </si>
  <si>
    <t>施設整備等活動資金支出計</t>
    <rPh sb="0" eb="2">
      <t>シセツ</t>
    </rPh>
    <rPh sb="2" eb="4">
      <t>セイビ</t>
    </rPh>
    <rPh sb="4" eb="5">
      <t>トウ</t>
    </rPh>
    <rPh sb="5" eb="7">
      <t>カツドウ</t>
    </rPh>
    <rPh sb="7" eb="9">
      <t>シキン</t>
    </rPh>
    <rPh sb="9" eb="11">
      <t>シシュツ</t>
    </rPh>
    <rPh sb="11" eb="12">
      <t>ケイ</t>
    </rPh>
    <phoneticPr fontId="1"/>
  </si>
  <si>
    <t>施設整備等活動資金収支差額</t>
    <rPh sb="0" eb="2">
      <t>シセツ</t>
    </rPh>
    <rPh sb="2" eb="4">
      <t>セイビ</t>
    </rPh>
    <rPh sb="4" eb="5">
      <t>トウ</t>
    </rPh>
    <rPh sb="5" eb="7">
      <t>カツドウ</t>
    </rPh>
    <rPh sb="7" eb="9">
      <t>シキン</t>
    </rPh>
    <rPh sb="9" eb="11">
      <t>シュウシ</t>
    </rPh>
    <rPh sb="11" eb="13">
      <t>サガク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</si>
</sst>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　&quot;???,???,??0;&quot;▲&quot;???,???,??0"/>
    <numFmt numFmtId="177" formatCode="0.0%;&quot;▲ &quot;0.0%"/>
    <numFmt numFmtId="178" formatCode="[$-411]ggge&quot;年&quot;m&quot;月&quot;d&quot;日&quot;;@"/>
    <numFmt numFmtId="179" formatCode="??,??0"/>
    <numFmt numFmtId="180" formatCode="???0.0"/>
    <numFmt numFmtId="181" formatCode="[DBNum3]&quot;平成&quot;[$-411]0&quot;年度&quot;"/>
    <numFmt numFmtId="182" formatCode="[DBNum3][$-411]#,##0\ "/>
    <numFmt numFmtId="183" formatCode="#,##0;&quot;▲ &quot;#,##0"/>
    <numFmt numFmtId="184" formatCode="0.0%"/>
    <numFmt numFmtId="185" formatCode="[DBNum3][$-411]0&quot;年度&quot;"/>
    <numFmt numFmtId="186" formatCode="#,##0.0%\ ;&quot;-&quot;#,##0.0%\ "/>
    <numFmt numFmtId="187" formatCode="#,##0.0&quot;年&quot;\ ;&quot;-&quot;#,##0.0&quot;年&quot;"/>
    <numFmt numFmtId="188" formatCode="0&quot;年&quot;&quot;度&quot;"/>
    <numFmt numFmtId="189" formatCode="0_);[Red]\(0\)"/>
    <numFmt numFmtId="190" formatCode="0&quot;歳&quot;"/>
  </numFmts>
  <fonts count="4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メイリオ"/>
      <family val="2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.5"/>
      <color theme="1"/>
      <name val="ＭＳ ゴシック"/>
      <family val="3"/>
      <charset val="128"/>
    </font>
    <font>
      <sz val="8.5"/>
      <color theme="1"/>
      <name val="ＭＳ Ｐ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7.5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3"/>
      <color theme="3"/>
      <name val="メイリオ"/>
      <family val="2"/>
      <charset val="128"/>
    </font>
    <font>
      <sz val="11"/>
      <color rgb="FF9C0006"/>
      <name val="メイリオ"/>
      <family val="2"/>
      <charset val="128"/>
    </font>
    <font>
      <sz val="12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0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8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6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16" xfId="0" applyFont="1" applyBorder="1">
      <alignment vertical="center"/>
    </xf>
    <xf numFmtId="179" fontId="3" fillId="0" borderId="3" xfId="0" applyNumberFormat="1" applyFont="1" applyBorder="1" applyAlignment="1">
      <alignment horizontal="center" vertical="center"/>
    </xf>
    <xf numFmtId="179" fontId="3" fillId="2" borderId="124" xfId="0" applyNumberFormat="1" applyFont="1" applyFill="1" applyBorder="1" applyAlignment="1">
      <alignment horizontal="center" vertical="center"/>
    </xf>
    <xf numFmtId="180" fontId="3" fillId="2" borderId="124" xfId="0" applyNumberFormat="1" applyFont="1" applyFill="1" applyBorder="1" applyAlignment="1">
      <alignment horizontal="center" vertical="center"/>
    </xf>
    <xf numFmtId="179" fontId="3" fillId="2" borderId="125" xfId="0" applyNumberFormat="1" applyFont="1" applyFill="1" applyBorder="1" applyAlignment="1">
      <alignment horizontal="center" vertical="center"/>
    </xf>
    <xf numFmtId="180" fontId="3" fillId="3" borderId="3" xfId="0" applyNumberFormat="1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180" fontId="3" fillId="3" borderId="26" xfId="0" applyNumberFormat="1" applyFont="1" applyFill="1" applyBorder="1" applyAlignment="1">
      <alignment horizontal="center" vertical="center"/>
    </xf>
    <xf numFmtId="179" fontId="3" fillId="3" borderId="3" xfId="0" applyNumberFormat="1" applyFont="1" applyFill="1" applyBorder="1" applyAlignment="1">
      <alignment horizontal="center" vertical="center"/>
    </xf>
    <xf numFmtId="179" fontId="3" fillId="3" borderId="17" xfId="0" applyNumberFormat="1" applyFont="1" applyFill="1" applyBorder="1" applyAlignment="1">
      <alignment horizontal="center" vertical="center"/>
    </xf>
    <xf numFmtId="179" fontId="3" fillId="3" borderId="1" xfId="0" applyNumberFormat="1" applyFont="1" applyFill="1" applyBorder="1" applyAlignment="1">
      <alignment horizontal="center" vertical="center"/>
    </xf>
    <xf numFmtId="179" fontId="3" fillId="3" borderId="26" xfId="0" applyNumberFormat="1" applyFont="1" applyFill="1" applyBorder="1" applyAlignment="1">
      <alignment horizontal="center" vertical="center"/>
    </xf>
    <xf numFmtId="179" fontId="3" fillId="3" borderId="29" xfId="0" applyNumberFormat="1" applyFont="1" applyFill="1" applyBorder="1" applyAlignment="1">
      <alignment horizontal="center" vertical="center"/>
    </xf>
    <xf numFmtId="0" fontId="20" fillId="0" borderId="0" xfId="2">
      <alignment vertical="center"/>
    </xf>
    <xf numFmtId="0" fontId="23" fillId="4" borderId="0" xfId="2" applyFont="1" applyFill="1">
      <alignment vertical="center"/>
    </xf>
    <xf numFmtId="0" fontId="23" fillId="0" borderId="0" xfId="2" applyFont="1">
      <alignment vertical="center"/>
    </xf>
    <xf numFmtId="0" fontId="20" fillId="4" borderId="0" xfId="2" applyFill="1">
      <alignment vertical="center"/>
    </xf>
    <xf numFmtId="0" fontId="25" fillId="4" borderId="0" xfId="2" applyFont="1" applyFill="1">
      <alignment vertical="center"/>
    </xf>
    <xf numFmtId="0" fontId="25" fillId="0" borderId="0" xfId="2" applyFont="1">
      <alignment vertical="center"/>
    </xf>
    <xf numFmtId="0" fontId="25" fillId="4" borderId="105" xfId="2" applyFont="1" applyFill="1" applyBorder="1" applyAlignment="1"/>
    <xf numFmtId="0" fontId="25" fillId="4" borderId="107" xfId="2" applyFont="1" applyFill="1" applyBorder="1" applyAlignment="1">
      <alignment vertical="center" wrapText="1" shrinkToFit="1"/>
    </xf>
    <xf numFmtId="0" fontId="25" fillId="0" borderId="155" xfId="2" applyFont="1" applyBorder="1" applyAlignment="1">
      <alignment horizontal="left" vertical="center"/>
    </xf>
    <xf numFmtId="0" fontId="25" fillId="0" borderId="73" xfId="2" applyFont="1" applyBorder="1" applyAlignment="1">
      <alignment horizontal="left" vertical="center" indent="1"/>
    </xf>
    <xf numFmtId="0" fontId="25" fillId="0" borderId="73" xfId="2" applyFont="1" applyBorder="1" applyAlignment="1">
      <alignment horizontal="center" vertical="center"/>
    </xf>
    <xf numFmtId="0" fontId="25" fillId="0" borderId="89" xfId="2" applyFont="1" applyBorder="1" applyAlignment="1">
      <alignment horizontal="center" vertical="center"/>
    </xf>
    <xf numFmtId="0" fontId="25" fillId="0" borderId="89" xfId="2" applyFont="1" applyBorder="1" applyAlignment="1">
      <alignment horizontal="left" vertical="center" shrinkToFit="1"/>
    </xf>
    <xf numFmtId="0" fontId="25" fillId="0" borderId="3" xfId="2" applyFont="1" applyBorder="1" applyAlignment="1">
      <alignment horizontal="center" vertical="center"/>
    </xf>
    <xf numFmtId="0" fontId="25" fillId="0" borderId="122" xfId="2" applyFont="1" applyBorder="1" applyAlignment="1">
      <alignment horizontal="center" vertical="center"/>
    </xf>
    <xf numFmtId="0" fontId="25" fillId="4" borderId="0" xfId="2" applyFont="1" applyFill="1" applyAlignment="1">
      <alignment horizontal="left" vertical="center"/>
    </xf>
    <xf numFmtId="0" fontId="25" fillId="4" borderId="0" xfId="2" applyFont="1" applyFill="1" applyAlignment="1">
      <alignment horizontal="center" vertical="center"/>
    </xf>
    <xf numFmtId="0" fontId="25" fillId="4" borderId="147" xfId="2" applyFont="1" applyFill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24" fillId="0" borderId="124" xfId="2" applyFont="1" applyBorder="1" applyAlignment="1">
      <alignment horizontal="center" vertical="center" wrapText="1"/>
    </xf>
    <xf numFmtId="0" fontId="25" fillId="0" borderId="175" xfId="2" applyFont="1" applyBorder="1" applyAlignment="1">
      <alignment horizontal="center" vertical="center"/>
    </xf>
    <xf numFmtId="0" fontId="25" fillId="0" borderId="171" xfId="2" applyFont="1" applyBorder="1" applyAlignment="1">
      <alignment horizontal="left" vertical="center" shrinkToFit="1"/>
    </xf>
    <xf numFmtId="0" fontId="25" fillId="0" borderId="172" xfId="2" applyFont="1" applyBorder="1" applyAlignment="1">
      <alignment horizontal="left" vertical="center" shrinkToFit="1"/>
    </xf>
    <xf numFmtId="0" fontId="25" fillId="0" borderId="178" xfId="2" applyFont="1" applyBorder="1" applyAlignment="1">
      <alignment horizontal="center" vertical="center"/>
    </xf>
    <xf numFmtId="0" fontId="25" fillId="0" borderId="179" xfId="2" applyFont="1" applyBorder="1" applyAlignment="1">
      <alignment horizontal="center" vertical="center"/>
    </xf>
    <xf numFmtId="0" fontId="25" fillId="0" borderId="106" xfId="2" applyFont="1" applyBorder="1" applyAlignment="1">
      <alignment horizontal="left" vertical="center" wrapText="1"/>
    </xf>
    <xf numFmtId="0" fontId="25" fillId="0" borderId="0" xfId="2" applyFont="1" applyAlignment="1">
      <alignment horizontal="center" vertical="center"/>
    </xf>
    <xf numFmtId="0" fontId="24" fillId="0" borderId="2" xfId="2" applyFont="1" applyBorder="1" applyAlignment="1">
      <alignment horizontal="center" vertical="center" wrapText="1"/>
    </xf>
    <xf numFmtId="0" fontId="25" fillId="4" borderId="106" xfId="2" applyFont="1" applyFill="1" applyBorder="1">
      <alignment vertical="center"/>
    </xf>
    <xf numFmtId="0" fontId="20" fillId="0" borderId="0" xfId="2" applyAlignment="1">
      <alignment vertical="center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right" vertical="center"/>
    </xf>
    <xf numFmtId="0" fontId="20" fillId="4" borderId="0" xfId="2" applyFill="1" applyAlignment="1">
      <alignment horizontal="right" vertical="center"/>
    </xf>
    <xf numFmtId="0" fontId="3" fillId="0" borderId="7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horizontal="center" vertical="center"/>
    </xf>
    <xf numFmtId="0" fontId="29" fillId="5" borderId="0" xfId="0" applyFont="1" applyFill="1">
      <alignment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horizontal="distributed" vertical="center" justifyLastLine="1"/>
    </xf>
    <xf numFmtId="0" fontId="3" fillId="3" borderId="21" xfId="0" applyFont="1" applyFill="1" applyBorder="1" applyAlignment="1">
      <alignment horizontal="distributed" vertical="center"/>
    </xf>
    <xf numFmtId="0" fontId="3" fillId="3" borderId="20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8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3" borderId="34" xfId="0" applyNumberFormat="1" applyFont="1" applyFill="1" applyBorder="1" applyAlignment="1">
      <alignment horizontal="center" vertical="center"/>
    </xf>
    <xf numFmtId="176" fontId="3" fillId="3" borderId="35" xfId="0" applyNumberFormat="1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176" fontId="3" fillId="3" borderId="26" xfId="0" applyNumberFormat="1" applyFont="1" applyFill="1" applyBorder="1" applyAlignment="1">
      <alignment horizontal="center" vertical="center"/>
    </xf>
    <xf numFmtId="176" fontId="3" fillId="3" borderId="29" xfId="0" applyNumberFormat="1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28" fillId="5" borderId="0" xfId="0" applyFont="1" applyFill="1">
      <alignment vertical="center"/>
    </xf>
    <xf numFmtId="0" fontId="3" fillId="3" borderId="62" xfId="0" applyFont="1" applyFill="1" applyBorder="1" applyAlignment="1">
      <alignment horizontal="center" vertical="center"/>
    </xf>
    <xf numFmtId="176" fontId="3" fillId="3" borderId="60" xfId="0" applyNumberFormat="1" applyFont="1" applyFill="1" applyBorder="1" applyAlignment="1">
      <alignment horizontal="center" vertical="center"/>
    </xf>
    <xf numFmtId="176" fontId="3" fillId="3" borderId="63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17" xfId="0" applyNumberFormat="1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67" xfId="0" applyFont="1" applyFill="1" applyBorder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68" xfId="0" applyFont="1" applyFill="1" applyBorder="1" applyAlignment="1">
      <alignment horizontal="distributed" vertical="center"/>
    </xf>
    <xf numFmtId="0" fontId="3" fillId="5" borderId="69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distributed" vertical="center"/>
    </xf>
    <xf numFmtId="0" fontId="3" fillId="5" borderId="72" xfId="0" applyFont="1" applyFill="1" applyBorder="1" applyAlignment="1">
      <alignment horizontal="center" vertical="center"/>
    </xf>
    <xf numFmtId="0" fontId="3" fillId="5" borderId="3" xfId="0" applyFont="1" applyFill="1" applyBorder="1">
      <alignment vertical="center"/>
    </xf>
    <xf numFmtId="0" fontId="8" fillId="5" borderId="74" xfId="0" applyFont="1" applyFill="1" applyBorder="1" applyAlignment="1">
      <alignment horizontal="distributed" vertical="center"/>
    </xf>
    <xf numFmtId="0" fontId="3" fillId="5" borderId="75" xfId="0" applyFont="1" applyFill="1" applyBorder="1" applyAlignment="1">
      <alignment horizontal="center" vertical="center"/>
    </xf>
    <xf numFmtId="0" fontId="6" fillId="5" borderId="68" xfId="0" applyFont="1" applyFill="1" applyBorder="1" applyAlignment="1">
      <alignment horizontal="distributed" vertical="center"/>
    </xf>
    <xf numFmtId="0" fontId="3" fillId="5" borderId="74" xfId="0" applyFont="1" applyFill="1" applyBorder="1" applyAlignment="1">
      <alignment horizontal="distributed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distributed" vertical="center"/>
    </xf>
    <xf numFmtId="0" fontId="0" fillId="5" borderId="0" xfId="0" applyFill="1" applyAlignment="1">
      <alignment horizontal="distributed" vertical="center"/>
    </xf>
    <xf numFmtId="179" fontId="3" fillId="5" borderId="0" xfId="0" applyNumberFormat="1" applyFont="1" applyFill="1" applyAlignment="1">
      <alignment horizontal="center" vertical="center"/>
    </xf>
    <xf numFmtId="180" fontId="3" fillId="5" borderId="0" xfId="0" applyNumberFormat="1" applyFont="1" applyFill="1" applyAlignment="1">
      <alignment horizontal="center" vertical="center"/>
    </xf>
    <xf numFmtId="179" fontId="3" fillId="5" borderId="0" xfId="0" applyNumberFormat="1" applyFont="1" applyFill="1" applyAlignment="1">
      <alignment horizontal="right" vertical="center"/>
    </xf>
    <xf numFmtId="0" fontId="6" fillId="5" borderId="22" xfId="0" applyFont="1" applyFill="1" applyBorder="1" applyAlignment="1">
      <alignment horizontal="distributed" vertical="center"/>
    </xf>
    <xf numFmtId="0" fontId="3" fillId="5" borderId="21" xfId="0" applyFont="1" applyFill="1" applyBorder="1" applyAlignment="1">
      <alignment horizontal="distributed" vertical="center"/>
    </xf>
    <xf numFmtId="0" fontId="3" fillId="5" borderId="22" xfId="0" applyFont="1" applyFill="1" applyBorder="1" applyAlignment="1">
      <alignment horizontal="distributed" vertical="center"/>
    </xf>
    <xf numFmtId="0" fontId="3" fillId="5" borderId="21" xfId="0" applyFont="1" applyFill="1" applyBorder="1" applyAlignment="1">
      <alignment horizontal="left" vertical="center" indent="1" shrinkToFit="1"/>
    </xf>
    <xf numFmtId="0" fontId="3" fillId="5" borderId="38" xfId="0" applyFont="1" applyFill="1" applyBorder="1" applyAlignment="1">
      <alignment horizontal="distributed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216" xfId="0" applyFont="1" applyFill="1" applyBorder="1" applyAlignment="1">
      <alignment horizontal="left" vertical="center" indent="1" shrinkToFit="1"/>
    </xf>
    <xf numFmtId="0" fontId="3" fillId="5" borderId="44" xfId="0" applyFont="1" applyFill="1" applyBorder="1" applyAlignment="1">
      <alignment horizontal="left" vertical="center" indent="1" shrinkToFit="1"/>
    </xf>
    <xf numFmtId="0" fontId="3" fillId="5" borderId="45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left" vertical="center" indent="1" shrinkToFit="1"/>
    </xf>
    <xf numFmtId="0" fontId="3" fillId="5" borderId="41" xfId="0" applyFont="1" applyFill="1" applyBorder="1" applyAlignment="1">
      <alignment vertical="center" shrinkToFit="1"/>
    </xf>
    <xf numFmtId="0" fontId="3" fillId="5" borderId="24" xfId="0" applyFont="1" applyFill="1" applyBorder="1" applyAlignment="1">
      <alignment horizontal="distributed" vertical="center"/>
    </xf>
    <xf numFmtId="0" fontId="10" fillId="5" borderId="21" xfId="0" applyFont="1" applyFill="1" applyBorder="1" applyAlignment="1">
      <alignment horizontal="distributed" vertical="center"/>
    </xf>
    <xf numFmtId="0" fontId="3" fillId="5" borderId="49" xfId="0" applyFont="1" applyFill="1" applyBorder="1" applyAlignment="1">
      <alignment horizontal="distributed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left" vertical="center" indent="1" shrinkToFit="1"/>
    </xf>
    <xf numFmtId="0" fontId="3" fillId="5" borderId="4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4" xfId="0" applyFont="1" applyFill="1" applyBorder="1">
      <alignment vertical="center"/>
    </xf>
    <xf numFmtId="0" fontId="25" fillId="5" borderId="0" xfId="2" applyFont="1" applyFill="1">
      <alignment vertical="center"/>
    </xf>
    <xf numFmtId="0" fontId="25" fillId="5" borderId="0" xfId="2" applyFont="1" applyFill="1" applyAlignment="1">
      <alignment horizontal="center" vertical="center"/>
    </xf>
    <xf numFmtId="0" fontId="25" fillId="5" borderId="81" xfId="2" applyFont="1" applyFill="1" applyBorder="1" applyAlignment="1">
      <alignment horizontal="center" vertical="center" shrinkToFit="1"/>
    </xf>
    <xf numFmtId="185" fontId="25" fillId="5" borderId="13" xfId="2" applyNumberFormat="1" applyFont="1" applyFill="1" applyBorder="1" applyAlignment="1">
      <alignment horizontal="center" vertical="center"/>
    </xf>
    <xf numFmtId="185" fontId="25" fillId="5" borderId="14" xfId="2" applyNumberFormat="1" applyFont="1" applyFill="1" applyBorder="1" applyAlignment="1">
      <alignment horizontal="center" vertical="center"/>
    </xf>
    <xf numFmtId="185" fontId="25" fillId="5" borderId="119" xfId="2" applyNumberFormat="1" applyFont="1" applyFill="1" applyBorder="1" applyAlignment="1">
      <alignment horizontal="center" vertical="center"/>
    </xf>
    <xf numFmtId="0" fontId="25" fillId="5" borderId="127" xfId="2" applyFont="1" applyFill="1" applyBorder="1" applyAlignment="1">
      <alignment horizontal="center" vertical="center"/>
    </xf>
    <xf numFmtId="0" fontId="25" fillId="5" borderId="129" xfId="2" applyFont="1" applyFill="1" applyBorder="1" applyAlignment="1">
      <alignment horizontal="distributed" vertical="center"/>
    </xf>
    <xf numFmtId="0" fontId="25" fillId="5" borderId="127" xfId="2" applyFont="1" applyFill="1" applyBorder="1" applyAlignment="1">
      <alignment horizontal="distributed" vertical="center"/>
    </xf>
    <xf numFmtId="0" fontId="25" fillId="5" borderId="221" xfId="2" applyFont="1" applyFill="1" applyBorder="1" applyAlignment="1">
      <alignment horizontal="distributed"/>
    </xf>
    <xf numFmtId="0" fontId="25" fillId="5" borderId="128" xfId="2" applyFont="1" applyFill="1" applyBorder="1">
      <alignment vertical="center"/>
    </xf>
    <xf numFmtId="0" fontId="25" fillId="5" borderId="128" xfId="2" applyFont="1" applyFill="1" applyBorder="1" applyAlignment="1">
      <alignment horizontal="distributed" vertical="center"/>
    </xf>
    <xf numFmtId="0" fontId="20" fillId="5" borderId="128" xfId="2" applyFill="1" applyBorder="1" applyAlignment="1">
      <alignment horizontal="center"/>
    </xf>
    <xf numFmtId="0" fontId="25" fillId="5" borderId="109" xfId="2" applyFont="1" applyFill="1" applyBorder="1" applyAlignment="1">
      <alignment horizontal="center" vertical="center"/>
    </xf>
    <xf numFmtId="0" fontId="25" fillId="5" borderId="110" xfId="2" applyFont="1" applyFill="1" applyBorder="1" applyAlignment="1">
      <alignment horizontal="distributed" vertical="center"/>
    </xf>
    <xf numFmtId="0" fontId="25" fillId="5" borderId="109" xfId="2" applyFont="1" applyFill="1" applyBorder="1" applyAlignment="1">
      <alignment horizontal="distributed" vertical="center"/>
    </xf>
    <xf numFmtId="0" fontId="25" fillId="5" borderId="105" xfId="2" applyFont="1" applyFill="1" applyBorder="1" applyAlignment="1">
      <alignment horizontal="distributed" vertical="top"/>
    </xf>
    <xf numFmtId="0" fontId="25" fillId="5" borderId="105" xfId="2" applyFont="1" applyFill="1" applyBorder="1">
      <alignment vertical="center"/>
    </xf>
    <xf numFmtId="0" fontId="25" fillId="5" borderId="105" xfId="2" applyFont="1" applyFill="1" applyBorder="1" applyAlignment="1">
      <alignment horizontal="distributed" vertical="center"/>
    </xf>
    <xf numFmtId="0" fontId="20" fillId="5" borderId="77" xfId="2" applyFill="1" applyBorder="1" applyAlignment="1">
      <alignment horizontal="center" vertical="top"/>
    </xf>
    <xf numFmtId="0" fontId="25" fillId="5" borderId="111" xfId="2" applyFont="1" applyFill="1" applyBorder="1" applyAlignment="1">
      <alignment horizontal="center" vertical="center"/>
    </xf>
    <xf numFmtId="0" fontId="25" fillId="5" borderId="112" xfId="2" applyFont="1" applyFill="1" applyBorder="1" applyAlignment="1">
      <alignment horizontal="distributed" vertical="center"/>
    </xf>
    <xf numFmtId="0" fontId="25" fillId="5" borderId="111" xfId="2" applyFont="1" applyFill="1" applyBorder="1" applyAlignment="1">
      <alignment horizontal="distributed" vertical="center"/>
    </xf>
    <xf numFmtId="0" fontId="25" fillId="5" borderId="106" xfId="2" applyFont="1" applyFill="1" applyBorder="1" applyAlignment="1">
      <alignment horizontal="distributed"/>
    </xf>
    <xf numFmtId="0" fontId="25" fillId="5" borderId="106" xfId="2" applyFont="1" applyFill="1" applyBorder="1">
      <alignment vertical="center"/>
    </xf>
    <xf numFmtId="0" fontId="25" fillId="5" borderId="106" xfId="2" applyFont="1" applyFill="1" applyBorder="1" applyAlignment="1">
      <alignment horizontal="distributed" vertical="center"/>
    </xf>
    <xf numFmtId="0" fontId="20" fillId="5" borderId="106" xfId="2" applyFill="1" applyBorder="1" applyAlignment="1">
      <alignment horizontal="center"/>
    </xf>
    <xf numFmtId="0" fontId="25" fillId="5" borderId="77" xfId="2" applyFont="1" applyFill="1" applyBorder="1" applyAlignment="1">
      <alignment horizontal="distributed" vertical="top"/>
    </xf>
    <xf numFmtId="0" fontId="25" fillId="5" borderId="108" xfId="2" applyFont="1" applyFill="1" applyBorder="1" applyAlignment="1">
      <alignment horizontal="distributed" vertical="center"/>
    </xf>
    <xf numFmtId="0" fontId="25" fillId="5" borderId="107" xfId="2" applyFont="1" applyFill="1" applyBorder="1" applyAlignment="1">
      <alignment horizontal="distributed" vertical="center"/>
    </xf>
    <xf numFmtId="0" fontId="25" fillId="5" borderId="0" xfId="2" applyFont="1" applyFill="1" applyAlignment="1">
      <alignment horizontal="distributed"/>
    </xf>
    <xf numFmtId="0" fontId="25" fillId="5" borderId="0" xfId="2" applyFont="1" applyFill="1" applyAlignment="1">
      <alignment horizontal="distributed" vertical="center"/>
    </xf>
    <xf numFmtId="0" fontId="25" fillId="5" borderId="107" xfId="2" applyFont="1" applyFill="1" applyBorder="1" applyAlignment="1">
      <alignment horizontal="center" vertical="center"/>
    </xf>
    <xf numFmtId="0" fontId="31" fillId="5" borderId="112" xfId="2" applyFont="1" applyFill="1" applyBorder="1" applyAlignment="1">
      <alignment horizontal="distributed" vertical="center"/>
    </xf>
    <xf numFmtId="0" fontId="31" fillId="5" borderId="111" xfId="2" applyFont="1" applyFill="1" applyBorder="1" applyAlignment="1">
      <alignment horizontal="distributed" vertical="center"/>
    </xf>
    <xf numFmtId="0" fontId="31" fillId="5" borderId="106" xfId="2" applyFont="1" applyFill="1" applyBorder="1">
      <alignment vertical="center"/>
    </xf>
    <xf numFmtId="0" fontId="31" fillId="5" borderId="106" xfId="2" applyFont="1" applyFill="1" applyBorder="1" applyAlignment="1">
      <alignment horizontal="distributed" vertical="center"/>
    </xf>
    <xf numFmtId="0" fontId="28" fillId="5" borderId="77" xfId="2" applyFont="1" applyFill="1" applyBorder="1" applyAlignment="1">
      <alignment horizontal="center"/>
    </xf>
    <xf numFmtId="0" fontId="31" fillId="5" borderId="110" xfId="2" applyFont="1" applyFill="1" applyBorder="1" applyAlignment="1">
      <alignment horizontal="distributed" vertical="center"/>
    </xf>
    <xf numFmtId="0" fontId="31" fillId="5" borderId="109" xfId="2" applyFont="1" applyFill="1" applyBorder="1" applyAlignment="1">
      <alignment horizontal="distributed" vertical="center"/>
    </xf>
    <xf numFmtId="0" fontId="3" fillId="5" borderId="105" xfId="2" applyFont="1" applyFill="1" applyBorder="1" applyAlignment="1">
      <alignment horizontal="distributed" vertical="top"/>
    </xf>
    <xf numFmtId="0" fontId="31" fillId="5" borderId="105" xfId="2" applyFont="1" applyFill="1" applyBorder="1">
      <alignment vertical="center"/>
    </xf>
    <xf numFmtId="0" fontId="31" fillId="5" borderId="105" xfId="2" applyFont="1" applyFill="1" applyBorder="1" applyAlignment="1">
      <alignment horizontal="distributed" vertical="center"/>
    </xf>
    <xf numFmtId="0" fontId="28" fillId="5" borderId="105" xfId="2" applyFont="1" applyFill="1" applyBorder="1" applyAlignment="1">
      <alignment horizontal="center" vertical="top"/>
    </xf>
    <xf numFmtId="0" fontId="31" fillId="5" borderId="108" xfId="2" applyFont="1" applyFill="1" applyBorder="1" applyAlignment="1">
      <alignment horizontal="distributed" vertical="center"/>
    </xf>
    <xf numFmtId="0" fontId="31" fillId="5" borderId="107" xfId="2" applyFont="1" applyFill="1" applyBorder="1" applyAlignment="1">
      <alignment horizontal="distributed" vertical="center"/>
    </xf>
    <xf numFmtId="0" fontId="31" fillId="5" borderId="0" xfId="2" applyFont="1" applyFill="1" applyAlignment="1">
      <alignment horizontal="distributed"/>
    </xf>
    <xf numFmtId="0" fontId="31" fillId="5" borderId="0" xfId="2" applyFont="1" applyFill="1">
      <alignment vertical="center"/>
    </xf>
    <xf numFmtId="0" fontId="31" fillId="5" borderId="0" xfId="2" applyFont="1" applyFill="1" applyAlignment="1">
      <alignment horizontal="distributed" vertical="center"/>
    </xf>
    <xf numFmtId="0" fontId="32" fillId="5" borderId="106" xfId="2" applyFont="1" applyFill="1" applyBorder="1" applyAlignment="1">
      <alignment horizontal="center"/>
    </xf>
    <xf numFmtId="0" fontId="31" fillId="5" borderId="77" xfId="2" applyFont="1" applyFill="1" applyBorder="1" applyAlignment="1">
      <alignment horizontal="distributed" vertical="top" wrapText="1" shrinkToFit="1"/>
    </xf>
    <xf numFmtId="0" fontId="32" fillId="5" borderId="77" xfId="2" applyFont="1" applyFill="1" applyBorder="1" applyAlignment="1">
      <alignment horizontal="center" vertical="top"/>
    </xf>
    <xf numFmtId="0" fontId="31" fillId="5" borderId="112" xfId="2" applyFont="1" applyFill="1" applyBorder="1" applyAlignment="1">
      <alignment horizontal="center" vertical="center" shrinkToFit="1"/>
    </xf>
    <xf numFmtId="0" fontId="31" fillId="5" borderId="110" xfId="2" applyFont="1" applyFill="1" applyBorder="1" applyAlignment="1">
      <alignment horizontal="center" vertical="center" shrinkToFit="1"/>
    </xf>
    <xf numFmtId="0" fontId="31" fillId="5" borderId="77" xfId="2" applyFont="1" applyFill="1" applyBorder="1" applyAlignment="1">
      <alignment horizontal="distributed" vertical="top"/>
    </xf>
    <xf numFmtId="0" fontId="32" fillId="5" borderId="0" xfId="2" applyFont="1" applyFill="1" applyAlignment="1">
      <alignment horizontal="center"/>
    </xf>
    <xf numFmtId="0" fontId="20" fillId="5" borderId="0" xfId="2" applyFill="1" applyAlignment="1">
      <alignment horizontal="center"/>
    </xf>
    <xf numFmtId="0" fontId="25" fillId="5" borderId="106" xfId="2" applyFont="1" applyFill="1" applyBorder="1" applyAlignment="1">
      <alignment horizontal="center" shrinkToFit="1"/>
    </xf>
    <xf numFmtId="0" fontId="20" fillId="5" borderId="106" xfId="2" applyFill="1" applyBorder="1" applyAlignment="1">
      <alignment horizontal="center" shrinkToFit="1"/>
    </xf>
    <xf numFmtId="0" fontId="22" fillId="5" borderId="77" xfId="2" applyFont="1" applyFill="1" applyBorder="1" applyAlignment="1">
      <alignment horizontal="distributed" vertical="top"/>
    </xf>
    <xf numFmtId="0" fontId="25" fillId="5" borderId="106" xfId="2" applyFont="1" applyFill="1" applyBorder="1" applyAlignment="1">
      <alignment horizontal="distributed" vertical="top"/>
    </xf>
    <xf numFmtId="0" fontId="20" fillId="5" borderId="106" xfId="2" applyFill="1" applyBorder="1" applyAlignment="1">
      <alignment horizontal="center" vertical="top"/>
    </xf>
    <xf numFmtId="0" fontId="25" fillId="5" borderId="113" xfId="2" applyFont="1" applyFill="1" applyBorder="1" applyAlignment="1">
      <alignment vertical="center" textRotation="255"/>
    </xf>
    <xf numFmtId="0" fontId="25" fillId="5" borderId="97" xfId="2" applyFont="1" applyFill="1" applyBorder="1">
      <alignment vertical="center"/>
    </xf>
    <xf numFmtId="0" fontId="25" fillId="5" borderId="99" xfId="2" applyFont="1" applyFill="1" applyBorder="1" applyAlignment="1">
      <alignment horizontal="distributed" vertical="distributed"/>
    </xf>
    <xf numFmtId="0" fontId="25" fillId="5" borderId="97" xfId="2" applyFont="1" applyFill="1" applyBorder="1" applyAlignment="1">
      <alignment horizontal="distributed" vertical="center"/>
    </xf>
    <xf numFmtId="0" fontId="25" fillId="5" borderId="98" xfId="2" applyFont="1" applyFill="1" applyBorder="1" applyAlignment="1">
      <alignment horizontal="distributed"/>
    </xf>
    <xf numFmtId="0" fontId="25" fillId="5" borderId="98" xfId="2" applyFont="1" applyFill="1" applyBorder="1">
      <alignment vertical="center"/>
    </xf>
    <xf numFmtId="0" fontId="25" fillId="5" borderId="98" xfId="2" applyFont="1" applyFill="1" applyBorder="1" applyAlignment="1">
      <alignment horizontal="distributed" vertical="center"/>
    </xf>
    <xf numFmtId="0" fontId="20" fillId="5" borderId="104" xfId="2" applyFill="1" applyBorder="1" applyAlignment="1">
      <alignment horizontal="center"/>
    </xf>
    <xf numFmtId="0" fontId="25" fillId="5" borderId="114" xfId="2" applyFont="1" applyFill="1" applyBorder="1" applyAlignment="1">
      <alignment horizontal="center" vertical="center"/>
    </xf>
    <xf numFmtId="0" fontId="25" fillId="5" borderId="107" xfId="2" applyFont="1" applyFill="1" applyBorder="1">
      <alignment vertical="center"/>
    </xf>
    <xf numFmtId="0" fontId="25" fillId="5" borderId="110" xfId="2" applyFont="1" applyFill="1" applyBorder="1" applyAlignment="1">
      <alignment horizontal="distributed" vertical="distributed"/>
    </xf>
    <xf numFmtId="0" fontId="20" fillId="5" borderId="0" xfId="2" applyFill="1" applyAlignment="1">
      <alignment horizontal="center" vertical="top"/>
    </xf>
    <xf numFmtId="0" fontId="25" fillId="5" borderId="108" xfId="2" applyFont="1" applyFill="1" applyBorder="1" applyAlignment="1">
      <alignment horizontal="distributed" vertical="distributed"/>
    </xf>
    <xf numFmtId="0" fontId="20" fillId="5" borderId="77" xfId="2" applyFill="1" applyBorder="1" applyAlignment="1">
      <alignment horizontal="center"/>
    </xf>
    <xf numFmtId="0" fontId="20" fillId="5" borderId="105" xfId="2" applyFill="1" applyBorder="1" applyAlignment="1">
      <alignment horizontal="center" vertical="top"/>
    </xf>
    <xf numFmtId="0" fontId="25" fillId="5" borderId="112" xfId="2" applyFont="1" applyFill="1" applyBorder="1" applyAlignment="1">
      <alignment horizontal="distributed" vertical="distributed"/>
    </xf>
    <xf numFmtId="0" fontId="25" fillId="5" borderId="111" xfId="2" applyFont="1" applyFill="1" applyBorder="1">
      <alignment vertical="center"/>
    </xf>
    <xf numFmtId="0" fontId="25" fillId="5" borderId="109" xfId="2" applyFont="1" applyFill="1" applyBorder="1">
      <alignment vertical="center"/>
    </xf>
    <xf numFmtId="0" fontId="20" fillId="5" borderId="77" xfId="2" applyFill="1" applyBorder="1" applyAlignment="1">
      <alignment horizontal="center" wrapText="1"/>
    </xf>
    <xf numFmtId="0" fontId="25" fillId="5" borderId="115" xfId="2" applyFont="1" applyFill="1" applyBorder="1">
      <alignment vertical="center"/>
    </xf>
    <xf numFmtId="0" fontId="25" fillId="5" borderId="100" xfId="2" applyFont="1" applyFill="1" applyBorder="1">
      <alignment vertical="center"/>
    </xf>
    <xf numFmtId="0" fontId="25" fillId="5" borderId="102" xfId="2" applyFont="1" applyFill="1" applyBorder="1" applyAlignment="1">
      <alignment horizontal="distributed" vertical="distributed"/>
    </xf>
    <xf numFmtId="0" fontId="25" fillId="5" borderId="100" xfId="2" applyFont="1" applyFill="1" applyBorder="1" applyAlignment="1">
      <alignment horizontal="distributed" vertical="center"/>
    </xf>
    <xf numFmtId="0" fontId="25" fillId="5" borderId="83" xfId="2" applyFont="1" applyFill="1" applyBorder="1" applyAlignment="1">
      <alignment horizontal="distributed" vertical="top"/>
    </xf>
    <xf numFmtId="0" fontId="25" fillId="5" borderId="101" xfId="2" applyFont="1" applyFill="1" applyBorder="1">
      <alignment vertical="center"/>
    </xf>
    <xf numFmtId="0" fontId="25" fillId="5" borderId="101" xfId="2" applyFont="1" applyFill="1" applyBorder="1" applyAlignment="1">
      <alignment horizontal="distributed" vertical="center"/>
    </xf>
    <xf numFmtId="0" fontId="20" fillId="5" borderId="101" xfId="2" applyFill="1" applyBorder="1" applyAlignment="1">
      <alignment horizontal="center" vertical="top"/>
    </xf>
    <xf numFmtId="0" fontId="23" fillId="5" borderId="0" xfId="2" applyFont="1" applyFill="1" applyAlignment="1">
      <alignment vertical="top"/>
    </xf>
    <xf numFmtId="0" fontId="23" fillId="5" borderId="101" xfId="2" applyFont="1" applyFill="1" applyBorder="1" applyAlignment="1">
      <alignment vertical="top"/>
    </xf>
    <xf numFmtId="0" fontId="14" fillId="5" borderId="0" xfId="0" applyFont="1" applyFill="1">
      <alignment vertical="center"/>
    </xf>
    <xf numFmtId="0" fontId="33" fillId="5" borderId="0" xfId="2" applyFont="1" applyFill="1" applyAlignment="1">
      <alignment vertical="top"/>
    </xf>
    <xf numFmtId="0" fontId="20" fillId="5" borderId="0" xfId="2" applyFill="1">
      <alignment vertical="center"/>
    </xf>
    <xf numFmtId="188" fontId="20" fillId="0" borderId="0" xfId="2" applyNumberFormat="1" applyAlignment="1">
      <alignment horizontal="center" vertical="center"/>
    </xf>
    <xf numFmtId="184" fontId="20" fillId="0" borderId="1" xfId="2" applyNumberFormat="1" applyBorder="1">
      <alignment vertical="center"/>
    </xf>
    <xf numFmtId="0" fontId="34" fillId="0" borderId="0" xfId="2" applyFont="1">
      <alignment vertical="center"/>
    </xf>
    <xf numFmtId="0" fontId="32" fillId="0" borderId="0" xfId="2" applyFont="1">
      <alignment vertical="center"/>
    </xf>
    <xf numFmtId="0" fontId="34" fillId="0" borderId="0" xfId="2" applyFont="1" applyAlignment="1">
      <alignment vertical="center" wrapText="1"/>
    </xf>
    <xf numFmtId="187" fontId="20" fillId="0" borderId="1" xfId="2" applyNumberFormat="1" applyBorder="1">
      <alignment vertical="center"/>
    </xf>
    <xf numFmtId="0" fontId="26" fillId="0" borderId="0" xfId="2" applyFont="1">
      <alignment vertical="center"/>
    </xf>
    <xf numFmtId="184" fontId="20" fillId="0" borderId="0" xfId="2" applyNumberFormat="1">
      <alignment vertical="center"/>
    </xf>
    <xf numFmtId="0" fontId="35" fillId="5" borderId="0" xfId="2" applyFont="1" applyFill="1">
      <alignment vertical="center"/>
    </xf>
    <xf numFmtId="0" fontId="23" fillId="5" borderId="0" xfId="2" applyFont="1" applyFill="1">
      <alignment vertical="center"/>
    </xf>
    <xf numFmtId="0" fontId="33" fillId="5" borderId="0" xfId="2" applyFont="1" applyFill="1">
      <alignment vertical="center"/>
    </xf>
    <xf numFmtId="0" fontId="23" fillId="5" borderId="0" xfId="2" applyFont="1" applyFill="1" applyAlignment="1">
      <alignment horizontal="left" vertical="center"/>
    </xf>
    <xf numFmtId="0" fontId="25" fillId="5" borderId="0" xfId="2" applyFont="1" applyFill="1" applyAlignment="1"/>
    <xf numFmtId="0" fontId="20" fillId="5" borderId="0" xfId="2" applyFill="1" applyAlignment="1">
      <alignment horizontal="right" vertical="center"/>
    </xf>
    <xf numFmtId="0" fontId="25" fillId="5" borderId="0" xfId="2" applyFont="1" applyFill="1" applyAlignment="1">
      <alignment horizontal="center" vertical="center" textRotation="255"/>
    </xf>
    <xf numFmtId="0" fontId="25" fillId="5" borderId="124" xfId="2" applyFont="1" applyFill="1" applyBorder="1" applyAlignment="1">
      <alignment horizontal="center" vertical="center"/>
    </xf>
    <xf numFmtId="0" fontId="25" fillId="5" borderId="124" xfId="2" applyFont="1" applyFill="1" applyBorder="1" applyAlignment="1">
      <alignment horizontal="center" vertical="center" wrapText="1"/>
    </xf>
    <xf numFmtId="0" fontId="25" fillId="5" borderId="152" xfId="2" applyFont="1" applyFill="1" applyBorder="1" applyAlignment="1">
      <alignment horizontal="center" vertical="center"/>
    </xf>
    <xf numFmtId="0" fontId="25" fillId="5" borderId="153" xfId="2" applyFont="1" applyFill="1" applyBorder="1" applyAlignment="1">
      <alignment horizontal="center" vertical="center"/>
    </xf>
    <xf numFmtId="0" fontId="25" fillId="5" borderId="106" xfId="2" applyFont="1" applyFill="1" applyBorder="1" applyAlignment="1">
      <alignment horizontal="center" vertical="center"/>
    </xf>
    <xf numFmtId="0" fontId="25" fillId="5" borderId="154" xfId="2" applyFont="1" applyFill="1" applyBorder="1" applyAlignment="1">
      <alignment horizontal="center" vertical="center"/>
    </xf>
    <xf numFmtId="0" fontId="25" fillId="5" borderId="107" xfId="2" applyFont="1" applyFill="1" applyBorder="1" applyAlignment="1">
      <alignment vertical="center" wrapText="1" shrinkToFit="1"/>
    </xf>
    <xf numFmtId="0" fontId="25" fillId="5" borderId="9" xfId="2" applyFont="1" applyFill="1" applyBorder="1" applyAlignment="1">
      <alignment horizontal="center" vertical="center"/>
    </xf>
    <xf numFmtId="0" fontId="25" fillId="5" borderId="149" xfId="2" applyFont="1" applyFill="1" applyBorder="1" applyAlignment="1">
      <alignment horizontal="center" vertical="center"/>
    </xf>
    <xf numFmtId="0" fontId="25" fillId="5" borderId="133" xfId="2" applyFont="1" applyFill="1" applyBorder="1" applyAlignment="1">
      <alignment horizontal="left" vertical="center"/>
    </xf>
    <xf numFmtId="0" fontId="25" fillId="5" borderId="133" xfId="2" applyFont="1" applyFill="1" applyBorder="1" applyAlignment="1">
      <alignment horizontal="center" vertical="center"/>
    </xf>
    <xf numFmtId="0" fontId="25" fillId="5" borderId="156" xfId="2" applyFont="1" applyFill="1" applyBorder="1" applyAlignment="1">
      <alignment horizontal="center" vertical="center"/>
    </xf>
    <xf numFmtId="0" fontId="25" fillId="5" borderId="157" xfId="2" applyFont="1" applyFill="1" applyBorder="1" applyAlignment="1">
      <alignment horizontal="center" vertical="center"/>
    </xf>
    <xf numFmtId="0" fontId="25" fillId="5" borderId="158" xfId="2" applyFont="1" applyFill="1" applyBorder="1" applyAlignment="1">
      <alignment horizontal="center" vertical="center"/>
    </xf>
    <xf numFmtId="0" fontId="25" fillId="5" borderId="132" xfId="2" applyFont="1" applyFill="1" applyBorder="1" applyAlignment="1">
      <alignment horizontal="center" vertical="center"/>
    </xf>
    <xf numFmtId="0" fontId="25" fillId="5" borderId="155" xfId="2" applyFont="1" applyFill="1" applyBorder="1" applyAlignment="1">
      <alignment horizontal="center" vertical="center"/>
    </xf>
    <xf numFmtId="0" fontId="25" fillId="5" borderId="159" xfId="2" applyFont="1" applyFill="1" applyBorder="1" applyAlignment="1">
      <alignment horizontal="center" vertical="center"/>
    </xf>
    <xf numFmtId="0" fontId="25" fillId="5" borderId="160" xfId="2" applyFont="1" applyFill="1" applyBorder="1" applyAlignment="1">
      <alignment horizontal="center" vertical="center"/>
    </xf>
    <xf numFmtId="0" fontId="25" fillId="5" borderId="150" xfId="2" applyFont="1" applyFill="1" applyBorder="1" applyAlignment="1">
      <alignment horizontal="center" vertical="center"/>
    </xf>
    <xf numFmtId="0" fontId="25" fillId="5" borderId="71" xfId="2" applyFont="1" applyFill="1" applyBorder="1" applyAlignment="1">
      <alignment horizontal="left" vertical="center" indent="1"/>
    </xf>
    <xf numFmtId="0" fontId="25" fillId="5" borderId="71" xfId="2" applyFont="1" applyFill="1" applyBorder="1" applyAlignment="1">
      <alignment horizontal="center" vertical="center"/>
    </xf>
    <xf numFmtId="0" fontId="25" fillId="5" borderId="161" xfId="2" applyFont="1" applyFill="1" applyBorder="1" applyAlignment="1">
      <alignment horizontal="center" vertical="center"/>
    </xf>
    <xf numFmtId="0" fontId="25" fillId="5" borderId="162" xfId="2" applyFont="1" applyFill="1" applyBorder="1" applyAlignment="1">
      <alignment horizontal="center" vertical="center"/>
    </xf>
    <xf numFmtId="0" fontId="25" fillId="5" borderId="163" xfId="2" applyFont="1" applyFill="1" applyBorder="1" applyAlignment="1">
      <alignment horizontal="center" vertical="center"/>
    </xf>
    <xf numFmtId="0" fontId="25" fillId="5" borderId="72" xfId="2" applyFont="1" applyFill="1" applyBorder="1" applyAlignment="1">
      <alignment horizontal="center" vertical="center"/>
    </xf>
    <xf numFmtId="0" fontId="25" fillId="5" borderId="73" xfId="2" applyFont="1" applyFill="1" applyBorder="1" applyAlignment="1">
      <alignment horizontal="center" vertical="center"/>
    </xf>
    <xf numFmtId="0" fontId="25" fillId="5" borderId="164" xfId="2" applyFont="1" applyFill="1" applyBorder="1" applyAlignment="1">
      <alignment horizontal="center" vertical="center"/>
    </xf>
    <xf numFmtId="0" fontId="25" fillId="5" borderId="79" xfId="2" applyFont="1" applyFill="1" applyBorder="1" applyAlignment="1">
      <alignment horizontal="center" vertical="center"/>
    </xf>
    <xf numFmtId="0" fontId="25" fillId="5" borderId="89" xfId="2" applyFont="1" applyFill="1" applyBorder="1" applyAlignment="1">
      <alignment horizontal="center" vertical="center"/>
    </xf>
    <xf numFmtId="0" fontId="25" fillId="5" borderId="90" xfId="2" applyFont="1" applyFill="1" applyBorder="1" applyAlignment="1">
      <alignment horizontal="center" vertical="center"/>
    </xf>
    <xf numFmtId="0" fontId="25" fillId="5" borderId="165" xfId="2" applyFont="1" applyFill="1" applyBorder="1" applyAlignment="1">
      <alignment horizontal="center" vertical="center"/>
    </xf>
    <xf numFmtId="0" fontId="25" fillId="5" borderId="166" xfId="2" applyFont="1" applyFill="1" applyBorder="1" applyAlignment="1">
      <alignment horizontal="center" vertical="center"/>
    </xf>
    <xf numFmtId="0" fontId="25" fillId="5" borderId="167" xfId="2" applyFont="1" applyFill="1" applyBorder="1" applyAlignment="1">
      <alignment horizontal="center" vertical="center"/>
    </xf>
    <xf numFmtId="0" fontId="25" fillId="5" borderId="91" xfId="2" applyFont="1" applyFill="1" applyBorder="1" applyAlignment="1">
      <alignment horizontal="center" vertical="center"/>
    </xf>
    <xf numFmtId="0" fontId="25" fillId="5" borderId="90" xfId="2" applyFont="1" applyFill="1" applyBorder="1" applyAlignment="1">
      <alignment horizontal="left" vertical="center" shrinkToFit="1"/>
    </xf>
    <xf numFmtId="0" fontId="25" fillId="5" borderId="90" xfId="2" applyFont="1" applyFill="1" applyBorder="1" applyAlignment="1">
      <alignment horizontal="center" vertical="center" shrinkToFit="1"/>
    </xf>
    <xf numFmtId="0" fontId="25" fillId="5" borderId="54" xfId="2" applyFont="1" applyFill="1" applyBorder="1" applyAlignment="1">
      <alignment horizontal="center" vertical="center"/>
    </xf>
    <xf numFmtId="0" fontId="25" fillId="5" borderId="116" xfId="2" applyFont="1" applyFill="1" applyBorder="1" applyAlignment="1">
      <alignment horizontal="center" vertical="center"/>
    </xf>
    <xf numFmtId="0" fontId="25" fillId="5" borderId="124" xfId="2" applyFont="1" applyFill="1" applyBorder="1" applyAlignment="1">
      <alignment horizontal="left" vertical="center" wrapText="1"/>
    </xf>
    <xf numFmtId="0" fontId="25" fillId="5" borderId="146" xfId="2" applyFont="1" applyFill="1" applyBorder="1" applyAlignment="1">
      <alignment horizontal="left" vertical="center" wrapText="1"/>
    </xf>
    <xf numFmtId="0" fontId="25" fillId="5" borderId="146" xfId="2" applyFont="1" applyFill="1" applyBorder="1" applyAlignment="1">
      <alignment horizontal="center" vertical="center" shrinkToFit="1"/>
    </xf>
    <xf numFmtId="0" fontId="25" fillId="5" borderId="168" xfId="2" applyFont="1" applyFill="1" applyBorder="1" applyAlignment="1">
      <alignment horizontal="center" vertical="center"/>
    </xf>
    <xf numFmtId="0" fontId="25" fillId="5" borderId="169" xfId="2" applyFont="1" applyFill="1" applyBorder="1" applyAlignment="1">
      <alignment horizontal="center" vertical="center"/>
    </xf>
    <xf numFmtId="0" fontId="25" fillId="5" borderId="170" xfId="2" applyFont="1" applyFill="1" applyBorder="1" applyAlignment="1">
      <alignment horizontal="center" vertical="center"/>
    </xf>
    <xf numFmtId="0" fontId="25" fillId="5" borderId="145" xfId="2" applyFont="1" applyFill="1" applyBorder="1" applyAlignment="1">
      <alignment horizontal="center" vertical="center"/>
    </xf>
    <xf numFmtId="0" fontId="25" fillId="5" borderId="123" xfId="2" applyFont="1" applyFill="1" applyBorder="1" applyAlignment="1">
      <alignment horizontal="center" vertical="center"/>
    </xf>
    <xf numFmtId="0" fontId="25" fillId="5" borderId="125" xfId="2" applyFont="1" applyFill="1" applyBorder="1" applyAlignment="1">
      <alignment horizontal="center" vertical="center"/>
    </xf>
    <xf numFmtId="0" fontId="25" fillId="5" borderId="3" xfId="2" applyFont="1" applyFill="1" applyBorder="1" applyAlignment="1">
      <alignment horizontal="center" vertical="center"/>
    </xf>
    <xf numFmtId="0" fontId="25" fillId="5" borderId="171" xfId="2" applyFont="1" applyFill="1" applyBorder="1" applyAlignment="1">
      <alignment horizontal="center" vertical="center"/>
    </xf>
    <xf numFmtId="0" fontId="25" fillId="5" borderId="172" xfId="2" applyFont="1" applyFill="1" applyBorder="1" applyAlignment="1">
      <alignment horizontal="center" vertical="center"/>
    </xf>
    <xf numFmtId="0" fontId="25" fillId="5" borderId="105" xfId="2" applyFont="1" applyFill="1" applyBorder="1" applyAlignment="1">
      <alignment horizontal="center" vertical="center"/>
    </xf>
    <xf numFmtId="0" fontId="25" fillId="5" borderId="122" xfId="2" applyFont="1" applyFill="1" applyBorder="1" applyAlignment="1">
      <alignment horizontal="center" vertical="center"/>
    </xf>
    <xf numFmtId="0" fontId="33" fillId="4" borderId="0" xfId="2" applyFont="1" applyFill="1">
      <alignment vertical="center"/>
    </xf>
    <xf numFmtId="0" fontId="25" fillId="0" borderId="133" xfId="2" applyFont="1" applyBorder="1" applyAlignment="1">
      <alignment horizontal="left" vertical="center" indent="1"/>
    </xf>
    <xf numFmtId="0" fontId="25" fillId="0" borderId="155" xfId="2" applyFont="1" applyBorder="1" applyAlignment="1">
      <alignment horizontal="left" vertical="center" indent="1"/>
    </xf>
    <xf numFmtId="0" fontId="25" fillId="0" borderId="133" xfId="2" applyFont="1" applyBorder="1" applyAlignment="1">
      <alignment horizontal="center" vertical="center"/>
    </xf>
    <xf numFmtId="0" fontId="25" fillId="0" borderId="155" xfId="2" applyFont="1" applyBorder="1" applyAlignment="1">
      <alignment horizontal="center" vertical="center"/>
    </xf>
    <xf numFmtId="0" fontId="25" fillId="0" borderId="130" xfId="2" applyFont="1" applyBorder="1" applyAlignment="1">
      <alignment horizontal="center" vertical="center"/>
    </xf>
    <xf numFmtId="0" fontId="25" fillId="0" borderId="160" xfId="2" applyFont="1" applyBorder="1" applyAlignment="1">
      <alignment horizontal="center" vertical="center"/>
    </xf>
    <xf numFmtId="0" fontId="25" fillId="0" borderId="71" xfId="2" applyFont="1" applyBorder="1" applyAlignment="1">
      <alignment horizontal="left" vertical="center" indent="1"/>
    </xf>
    <xf numFmtId="0" fontId="25" fillId="0" borderId="71" xfId="2" applyFont="1" applyBorder="1" applyAlignment="1">
      <alignment horizontal="center" vertical="center"/>
    </xf>
    <xf numFmtId="0" fontId="25" fillId="0" borderId="79" xfId="2" applyFont="1" applyBorder="1" applyAlignment="1">
      <alignment horizontal="center" vertical="center"/>
    </xf>
    <xf numFmtId="0" fontId="25" fillId="0" borderId="134" xfId="2" applyFont="1" applyBorder="1" applyAlignment="1">
      <alignment horizontal="center" vertical="center"/>
    </xf>
    <xf numFmtId="0" fontId="25" fillId="0" borderId="176" xfId="2" applyFont="1" applyBorder="1" applyAlignment="1">
      <alignment horizontal="center" vertical="center"/>
    </xf>
    <xf numFmtId="0" fontId="25" fillId="0" borderId="177" xfId="2" applyFont="1" applyBorder="1" applyAlignment="1">
      <alignment horizontal="center" vertical="center"/>
    </xf>
    <xf numFmtId="0" fontId="25" fillId="0" borderId="116" xfId="2" applyFont="1" applyBorder="1" applyAlignment="1">
      <alignment horizontal="center" vertical="center"/>
    </xf>
    <xf numFmtId="0" fontId="25" fillId="0" borderId="132" xfId="2" applyFont="1" applyBorder="1" applyAlignment="1">
      <alignment horizontal="center" vertical="center"/>
    </xf>
    <xf numFmtId="0" fontId="25" fillId="0" borderId="72" xfId="2" applyFont="1" applyBorder="1" applyAlignment="1">
      <alignment horizontal="center" vertical="center"/>
    </xf>
    <xf numFmtId="0" fontId="25" fillId="0" borderId="224" xfId="2" applyFont="1" applyBorder="1" applyAlignment="1">
      <alignment horizontal="center" vertical="center"/>
    </xf>
    <xf numFmtId="0" fontId="25" fillId="0" borderId="93" xfId="2" applyFont="1" applyBorder="1" applyAlignment="1">
      <alignment horizontal="center" vertical="center"/>
    </xf>
    <xf numFmtId="0" fontId="25" fillId="0" borderId="65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0" fontId="20" fillId="5" borderId="104" xfId="2" applyFill="1" applyBorder="1">
      <alignment vertical="center"/>
    </xf>
    <xf numFmtId="0" fontId="20" fillId="5" borderId="104" xfId="2" applyFill="1" applyBorder="1" applyAlignment="1">
      <alignment horizontal="right" vertical="center"/>
    </xf>
    <xf numFmtId="0" fontId="20" fillId="5" borderId="181" xfId="2" applyFill="1" applyBorder="1" applyAlignment="1">
      <alignment horizontal="center" vertical="center" wrapText="1"/>
    </xf>
    <xf numFmtId="0" fontId="20" fillId="5" borderId="152" xfId="2" applyFill="1" applyBorder="1" applyAlignment="1">
      <alignment horizontal="center" vertical="center" wrapText="1"/>
    </xf>
    <xf numFmtId="0" fontId="20" fillId="5" borderId="182" xfId="2" applyFill="1" applyBorder="1" applyAlignment="1">
      <alignment horizontal="center" vertical="center" wrapText="1"/>
    </xf>
    <xf numFmtId="0" fontId="20" fillId="5" borderId="2" xfId="2" applyFill="1" applyBorder="1" applyAlignment="1">
      <alignment horizontal="center" vertical="center" wrapText="1"/>
    </xf>
    <xf numFmtId="0" fontId="20" fillId="5" borderId="146" xfId="2" applyFill="1" applyBorder="1" applyAlignment="1">
      <alignment horizontal="center" vertical="center" wrapText="1"/>
    </xf>
    <xf numFmtId="0" fontId="20" fillId="5" borderId="183" xfId="2" applyFill="1" applyBorder="1" applyAlignment="1">
      <alignment horizontal="center" vertical="center" wrapText="1"/>
    </xf>
    <xf numFmtId="0" fontId="20" fillId="5" borderId="169" xfId="2" applyFill="1" applyBorder="1" applyAlignment="1">
      <alignment horizontal="center" vertical="center" wrapText="1"/>
    </xf>
    <xf numFmtId="0" fontId="20" fillId="5" borderId="184" xfId="2" applyFill="1" applyBorder="1" applyAlignment="1">
      <alignment horizontal="center" vertical="center" wrapText="1"/>
    </xf>
    <xf numFmtId="0" fontId="20" fillId="5" borderId="124" xfId="2" applyFill="1" applyBorder="1" applyAlignment="1">
      <alignment horizontal="center" vertical="center" wrapText="1"/>
    </xf>
    <xf numFmtId="0" fontId="20" fillId="5" borderId="144" xfId="2" applyFill="1" applyBorder="1" applyAlignment="1">
      <alignment horizontal="center" vertical="center" wrapText="1"/>
    </xf>
    <xf numFmtId="0" fontId="20" fillId="5" borderId="131" xfId="2" applyFill="1" applyBorder="1">
      <alignment vertical="center"/>
    </xf>
    <xf numFmtId="0" fontId="20" fillId="5" borderId="185" xfId="2" applyFill="1" applyBorder="1" applyAlignment="1">
      <alignment horizontal="center" vertical="center"/>
    </xf>
    <xf numFmtId="0" fontId="20" fillId="5" borderId="157" xfId="2" applyFill="1" applyBorder="1" applyAlignment="1">
      <alignment horizontal="center" vertical="center"/>
    </xf>
    <xf numFmtId="0" fontId="20" fillId="5" borderId="186" xfId="2" applyFill="1" applyBorder="1" applyAlignment="1">
      <alignment horizontal="center" vertical="center"/>
    </xf>
    <xf numFmtId="0" fontId="20" fillId="5" borderId="155" xfId="2" applyFill="1" applyBorder="1" applyAlignment="1">
      <alignment horizontal="center" vertical="center"/>
    </xf>
    <xf numFmtId="0" fontId="20" fillId="5" borderId="187" xfId="2" applyFill="1" applyBorder="1" applyAlignment="1">
      <alignment horizontal="center" vertical="center"/>
    </xf>
    <xf numFmtId="0" fontId="20" fillId="5" borderId="188" xfId="2" applyFill="1" applyBorder="1" applyAlignment="1">
      <alignment horizontal="center" vertical="center"/>
    </xf>
    <xf numFmtId="0" fontId="20" fillId="5" borderId="189" xfId="2" applyFill="1" applyBorder="1" applyAlignment="1">
      <alignment horizontal="center" vertical="center"/>
    </xf>
    <xf numFmtId="0" fontId="20" fillId="5" borderId="190" xfId="2" applyFill="1" applyBorder="1" applyAlignment="1">
      <alignment horizontal="center" vertical="center"/>
    </xf>
    <xf numFmtId="0" fontId="20" fillId="5" borderId="191" xfId="2" applyFill="1" applyBorder="1" applyAlignment="1">
      <alignment horizontal="center" vertical="center"/>
    </xf>
    <xf numFmtId="0" fontId="20" fillId="5" borderId="135" xfId="2" applyFill="1" applyBorder="1">
      <alignment vertical="center"/>
    </xf>
    <xf numFmtId="0" fontId="20" fillId="5" borderId="192" xfId="2" applyFill="1" applyBorder="1" applyAlignment="1">
      <alignment horizontal="center" vertical="center"/>
    </xf>
    <xf numFmtId="0" fontId="20" fillId="5" borderId="162" xfId="2" applyFill="1" applyBorder="1" applyAlignment="1">
      <alignment horizontal="center" vertical="center"/>
    </xf>
    <xf numFmtId="0" fontId="20" fillId="5" borderId="193" xfId="2" applyFill="1" applyBorder="1" applyAlignment="1">
      <alignment horizontal="center" vertical="center"/>
    </xf>
    <xf numFmtId="0" fontId="20" fillId="5" borderId="73" xfId="2" applyFill="1" applyBorder="1" applyAlignment="1">
      <alignment horizontal="center" vertical="center"/>
    </xf>
    <xf numFmtId="0" fontId="20" fillId="5" borderId="194" xfId="2" applyFill="1" applyBorder="1" applyAlignment="1">
      <alignment horizontal="center" vertical="center"/>
    </xf>
    <xf numFmtId="0" fontId="20" fillId="5" borderId="195" xfId="2" applyFill="1" applyBorder="1" applyAlignment="1">
      <alignment horizontal="center" vertical="center"/>
    </xf>
    <xf numFmtId="0" fontId="20" fillId="5" borderId="196" xfId="2" applyFill="1" applyBorder="1" applyAlignment="1">
      <alignment horizontal="center" vertical="center"/>
    </xf>
    <xf numFmtId="0" fontId="20" fillId="5" borderId="163" xfId="2" applyFill="1" applyBorder="1" applyAlignment="1">
      <alignment horizontal="center" vertical="center"/>
    </xf>
    <xf numFmtId="0" fontId="20" fillId="5" borderId="151" xfId="2" applyFill="1" applyBorder="1">
      <alignment vertical="center"/>
    </xf>
    <xf numFmtId="0" fontId="20" fillId="5" borderId="197" xfId="2" applyFill="1" applyBorder="1" applyAlignment="1">
      <alignment horizontal="center" vertical="center"/>
    </xf>
    <xf numFmtId="0" fontId="20" fillId="5" borderId="166" xfId="2" applyFill="1" applyBorder="1" applyAlignment="1">
      <alignment horizontal="center" vertical="center"/>
    </xf>
    <xf numFmtId="0" fontId="20" fillId="5" borderId="89" xfId="2" applyFill="1" applyBorder="1" applyAlignment="1">
      <alignment horizontal="center" vertical="center"/>
    </xf>
    <xf numFmtId="0" fontId="20" fillId="5" borderId="198" xfId="2" applyFill="1" applyBorder="1" applyAlignment="1">
      <alignment horizontal="center" vertical="center"/>
    </xf>
    <xf numFmtId="0" fontId="20" fillId="5" borderId="199" xfId="2" applyFill="1" applyBorder="1" applyAlignment="1">
      <alignment horizontal="center" vertical="center"/>
    </xf>
    <xf numFmtId="0" fontId="20" fillId="5" borderId="200" xfId="2" applyFill="1" applyBorder="1" applyAlignment="1">
      <alignment horizontal="center" vertical="center"/>
    </xf>
    <xf numFmtId="0" fontId="20" fillId="5" borderId="8" xfId="2" applyFill="1" applyBorder="1" applyAlignment="1">
      <alignment horizontal="center" vertical="center"/>
    </xf>
    <xf numFmtId="0" fontId="20" fillId="5" borderId="201" xfId="2" applyFill="1" applyBorder="1" applyAlignment="1">
      <alignment horizontal="center" vertical="center"/>
    </xf>
    <xf numFmtId="0" fontId="20" fillId="5" borderId="139" xfId="2" applyFill="1" applyBorder="1" applyAlignment="1">
      <alignment horizontal="center" vertical="center"/>
    </xf>
    <xf numFmtId="0" fontId="20" fillId="5" borderId="141" xfId="2" applyFill="1" applyBorder="1">
      <alignment vertical="center"/>
    </xf>
    <xf numFmtId="0" fontId="20" fillId="5" borderId="202" xfId="2" applyFill="1" applyBorder="1" applyAlignment="1">
      <alignment horizontal="center" vertical="center"/>
    </xf>
    <xf numFmtId="0" fontId="20" fillId="5" borderId="203" xfId="2" applyFill="1" applyBorder="1" applyAlignment="1">
      <alignment horizontal="center" vertical="center"/>
    </xf>
    <xf numFmtId="0" fontId="20" fillId="5" borderId="204" xfId="2" applyFill="1" applyBorder="1" applyAlignment="1">
      <alignment horizontal="center" vertical="center"/>
    </xf>
    <xf numFmtId="0" fontId="20" fillId="5" borderId="70" xfId="2" applyFill="1" applyBorder="1" applyAlignment="1">
      <alignment horizontal="center" vertical="center"/>
    </xf>
    <xf numFmtId="0" fontId="20" fillId="5" borderId="151" xfId="2" applyFill="1" applyBorder="1" applyAlignment="1">
      <alignment vertical="center" shrinkToFit="1"/>
    </xf>
    <xf numFmtId="0" fontId="20" fillId="5" borderId="143" xfId="2" applyFill="1" applyBorder="1">
      <alignment vertical="center"/>
    </xf>
    <xf numFmtId="0" fontId="20" fillId="5" borderId="183" xfId="2" applyFill="1" applyBorder="1" applyAlignment="1">
      <alignment horizontal="center" vertical="center"/>
    </xf>
    <xf numFmtId="0" fontId="20" fillId="5" borderId="169" xfId="2" applyFill="1" applyBorder="1" applyAlignment="1">
      <alignment horizontal="center" vertical="center"/>
    </xf>
    <xf numFmtId="0" fontId="20" fillId="5" borderId="184" xfId="2" applyFill="1" applyBorder="1" applyAlignment="1">
      <alignment horizontal="center" vertical="center"/>
    </xf>
    <xf numFmtId="0" fontId="20" fillId="5" borderId="124" xfId="2" applyFill="1" applyBorder="1" applyAlignment="1">
      <alignment horizontal="center" vertical="center"/>
    </xf>
    <xf numFmtId="0" fontId="20" fillId="5" borderId="125" xfId="2" applyFill="1" applyBorder="1" applyAlignment="1">
      <alignment horizontal="center" vertical="center"/>
    </xf>
    <xf numFmtId="0" fontId="20" fillId="5" borderId="205" xfId="2" applyFill="1" applyBorder="1" applyAlignment="1">
      <alignment horizontal="center" vertical="center"/>
    </xf>
    <xf numFmtId="0" fontId="20" fillId="5" borderId="144" xfId="2" applyFill="1" applyBorder="1" applyAlignment="1">
      <alignment horizontal="center" vertical="center"/>
    </xf>
    <xf numFmtId="0" fontId="20" fillId="5" borderId="206" xfId="2" applyFill="1" applyBorder="1" applyAlignment="1">
      <alignment horizontal="center" vertical="center"/>
    </xf>
    <xf numFmtId="0" fontId="20" fillId="5" borderId="207" xfId="2" applyFill="1" applyBorder="1" applyAlignment="1">
      <alignment horizontal="center" vertical="center"/>
    </xf>
    <xf numFmtId="0" fontId="20" fillId="5" borderId="208" xfId="2" applyFill="1" applyBorder="1" applyAlignment="1">
      <alignment horizontal="center" vertical="center"/>
    </xf>
    <xf numFmtId="0" fontId="20" fillId="5" borderId="85" xfId="2" applyFill="1" applyBorder="1" applyAlignment="1">
      <alignment horizontal="center" vertical="center"/>
    </xf>
    <xf numFmtId="0" fontId="20" fillId="5" borderId="88" xfId="2" applyFill="1" applyBorder="1" applyAlignment="1">
      <alignment horizontal="center" vertical="center"/>
    </xf>
    <xf numFmtId="0" fontId="20" fillId="5" borderId="209" xfId="2" applyFill="1" applyBorder="1" applyAlignment="1">
      <alignment horizontal="center" vertical="center"/>
    </xf>
    <xf numFmtId="0" fontId="20" fillId="5" borderId="102" xfId="2" applyFill="1" applyBorder="1" applyAlignment="1">
      <alignment horizontal="center" vertical="center"/>
    </xf>
    <xf numFmtId="190" fontId="20" fillId="5" borderId="180" xfId="2" applyNumberFormat="1" applyFill="1" applyBorder="1" applyAlignment="1">
      <alignment horizontal="right" vertical="center"/>
    </xf>
    <xf numFmtId="0" fontId="25" fillId="5" borderId="106" xfId="2" applyFont="1" applyFill="1" applyBorder="1" applyAlignment="1">
      <alignment horizontal="center" vertical="center" wrapText="1"/>
    </xf>
    <xf numFmtId="0" fontId="25" fillId="5" borderId="128" xfId="2" applyFont="1" applyFill="1" applyBorder="1" applyAlignment="1">
      <alignment horizontal="right" vertical="center"/>
    </xf>
    <xf numFmtId="0" fontId="20" fillId="5" borderId="0" xfId="2" applyFill="1" applyAlignment="1">
      <alignment horizontal="left"/>
    </xf>
    <xf numFmtId="0" fontId="22" fillId="5" borderId="0" xfId="2" applyFont="1" applyFill="1" applyAlignment="1">
      <alignment vertical="center" wrapText="1"/>
    </xf>
    <xf numFmtId="0" fontId="22" fillId="5" borderId="105" xfId="2" applyFont="1" applyFill="1" applyBorder="1" applyAlignment="1">
      <alignment vertical="center" wrapText="1"/>
    </xf>
    <xf numFmtId="0" fontId="25" fillId="5" borderId="105" xfId="2" applyFont="1" applyFill="1" applyBorder="1" applyAlignment="1">
      <alignment horizontal="right" vertical="center"/>
    </xf>
    <xf numFmtId="0" fontId="20" fillId="5" borderId="0" xfId="2" applyFill="1" applyAlignment="1"/>
    <xf numFmtId="0" fontId="24" fillId="5" borderId="106" xfId="2" applyFont="1" applyFill="1" applyBorder="1" applyAlignment="1">
      <alignment horizontal="center" vertical="center" wrapText="1" shrinkToFit="1"/>
    </xf>
    <xf numFmtId="0" fontId="24" fillId="5" borderId="113" xfId="2" applyFont="1" applyFill="1" applyBorder="1" applyAlignment="1">
      <alignment horizontal="center" vertical="center" wrapText="1"/>
    </xf>
    <xf numFmtId="0" fontId="25" fillId="5" borderId="0" xfId="2" applyFont="1" applyFill="1" applyAlignment="1">
      <alignment vertical="center" wrapText="1"/>
    </xf>
    <xf numFmtId="0" fontId="25" fillId="5" borderId="150" xfId="2" applyFont="1" applyFill="1" applyBorder="1">
      <alignment vertical="center"/>
    </xf>
    <xf numFmtId="0" fontId="25" fillId="5" borderId="120" xfId="2" applyFont="1" applyFill="1" applyBorder="1" applyAlignment="1">
      <alignment horizontal="right" vertical="center"/>
    </xf>
    <xf numFmtId="0" fontId="25" fillId="5" borderId="0" xfId="2" applyFont="1" applyFill="1" applyAlignment="1">
      <alignment horizontal="right" vertical="center"/>
    </xf>
    <xf numFmtId="0" fontId="25" fillId="5" borderId="120" xfId="2" applyFont="1" applyFill="1" applyBorder="1" applyAlignment="1">
      <alignment horizontal="right" vertical="center" wrapText="1"/>
    </xf>
    <xf numFmtId="0" fontId="20" fillId="5" borderId="23" xfId="2" applyFill="1" applyBorder="1">
      <alignment vertical="center"/>
    </xf>
    <xf numFmtId="0" fontId="25" fillId="5" borderId="77" xfId="2" applyFont="1" applyFill="1" applyBorder="1">
      <alignment vertical="center"/>
    </xf>
    <xf numFmtId="189" fontId="25" fillId="5" borderId="77" xfId="2" applyNumberFormat="1" applyFont="1" applyFill="1" applyBorder="1">
      <alignment vertical="center"/>
    </xf>
    <xf numFmtId="0" fontId="24" fillId="5" borderId="225" xfId="2" applyFont="1" applyFill="1" applyBorder="1" applyAlignment="1">
      <alignment horizontal="center" vertical="center" wrapText="1"/>
    </xf>
    <xf numFmtId="0" fontId="37" fillId="5" borderId="0" xfId="2" applyFont="1" applyFill="1" applyAlignment="1"/>
    <xf numFmtId="0" fontId="20" fillId="5" borderId="106" xfId="2" applyFill="1" applyBorder="1">
      <alignment vertical="center"/>
    </xf>
    <xf numFmtId="0" fontId="20" fillId="5" borderId="32" xfId="2" applyFill="1" applyBorder="1">
      <alignment vertical="center"/>
    </xf>
    <xf numFmtId="0" fontId="20" fillId="5" borderId="1" xfId="2" applyFill="1" applyBorder="1">
      <alignment vertical="center"/>
    </xf>
    <xf numFmtId="0" fontId="20" fillId="5" borderId="105" xfId="2" applyFill="1" applyBorder="1">
      <alignment vertical="center"/>
    </xf>
    <xf numFmtId="0" fontId="20" fillId="5" borderId="22" xfId="2" applyFill="1" applyBorder="1">
      <alignment vertical="center"/>
    </xf>
    <xf numFmtId="0" fontId="20" fillId="5" borderId="1" xfId="2" applyFill="1" applyBorder="1" applyAlignment="1">
      <alignment horizontal="left" vertical="center"/>
    </xf>
    <xf numFmtId="0" fontId="27" fillId="5" borderId="0" xfId="2" applyFont="1" applyFill="1">
      <alignment vertical="center"/>
    </xf>
    <xf numFmtId="0" fontId="22" fillId="5" borderId="122" xfId="2" applyFont="1" applyFill="1" applyBorder="1">
      <alignment vertical="center"/>
    </xf>
    <xf numFmtId="0" fontId="20" fillId="5" borderId="122" xfId="2" applyFill="1" applyBorder="1" applyAlignment="1">
      <alignment horizontal="right" vertical="center"/>
    </xf>
    <xf numFmtId="0" fontId="20" fillId="5" borderId="149" xfId="2" applyFill="1" applyBorder="1">
      <alignment vertical="center"/>
    </xf>
    <xf numFmtId="0" fontId="20" fillId="5" borderId="214" xfId="2" applyFill="1" applyBorder="1" applyAlignment="1">
      <alignment horizontal="right" vertical="center"/>
    </xf>
    <xf numFmtId="0" fontId="20" fillId="5" borderId="215" xfId="2" applyFill="1" applyBorder="1" applyAlignment="1">
      <alignment horizontal="right" vertical="center" wrapText="1"/>
    </xf>
    <xf numFmtId="0" fontId="20" fillId="5" borderId="149" xfId="2" applyFill="1" applyBorder="1" applyAlignment="1">
      <alignment horizontal="left" vertical="center" wrapText="1"/>
    </xf>
    <xf numFmtId="0" fontId="20" fillId="5" borderId="214" xfId="2" applyFill="1" applyBorder="1" applyAlignment="1">
      <alignment horizontal="right" vertical="center" wrapText="1"/>
    </xf>
    <xf numFmtId="0" fontId="20" fillId="5" borderId="215" xfId="2" applyFill="1" applyBorder="1" applyAlignment="1">
      <alignment horizontal="right" vertical="center"/>
    </xf>
    <xf numFmtId="0" fontId="20" fillId="5" borderId="105" xfId="2" applyFill="1" applyBorder="1" applyAlignment="1">
      <alignment shrinkToFit="1"/>
    </xf>
    <xf numFmtId="0" fontId="20" fillId="5" borderId="2" xfId="2" applyFill="1" applyBorder="1" applyAlignment="1">
      <alignment horizontal="right" vertical="center"/>
    </xf>
    <xf numFmtId="0" fontId="20" fillId="5" borderId="67" xfId="2" applyFill="1" applyBorder="1" applyAlignment="1">
      <alignment horizontal="right" vertical="center"/>
    </xf>
    <xf numFmtId="0" fontId="16" fillId="5" borderId="0" xfId="0" applyFont="1" applyFill="1">
      <alignment vertical="center"/>
    </xf>
    <xf numFmtId="176" fontId="16" fillId="5" borderId="0" xfId="0" applyNumberFormat="1" applyFont="1" applyFill="1" applyAlignment="1">
      <alignment horizontal="center" vertical="center"/>
    </xf>
    <xf numFmtId="0" fontId="14" fillId="5" borderId="1" xfId="0" applyFont="1" applyFill="1" applyBorder="1">
      <alignment vertical="center"/>
    </xf>
    <xf numFmtId="0" fontId="14" fillId="5" borderId="31" xfId="0" applyFont="1" applyFill="1" applyBorder="1" applyAlignment="1">
      <alignment horizontal="right" vertical="center"/>
    </xf>
    <xf numFmtId="0" fontId="14" fillId="5" borderId="32" xfId="0" applyFont="1" applyFill="1" applyBorder="1">
      <alignment vertical="center"/>
    </xf>
    <xf numFmtId="0" fontId="16" fillId="5" borderId="0" xfId="0" applyFont="1" applyFill="1" applyAlignment="1" applyProtection="1">
      <alignment horizontal="center" vertical="center"/>
      <protection locked="0"/>
    </xf>
    <xf numFmtId="176" fontId="14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distributed" vertical="center" justifyLastLine="1"/>
    </xf>
    <xf numFmtId="0" fontId="28" fillId="5" borderId="20" xfId="0" applyFont="1" applyFill="1" applyBorder="1">
      <alignment vertical="center"/>
    </xf>
    <xf numFmtId="0" fontId="28" fillId="5" borderId="21" xfId="0" applyFont="1" applyFill="1" applyBorder="1" applyAlignment="1">
      <alignment vertical="top"/>
    </xf>
    <xf numFmtId="0" fontId="0" fillId="0" borderId="0" xfId="0" applyAlignment="1">
      <alignment vertical="center" wrapText="1"/>
    </xf>
    <xf numFmtId="0" fontId="3" fillId="3" borderId="219" xfId="0" applyFont="1" applyFill="1" applyBorder="1" applyAlignment="1">
      <alignment horizontal="left" vertical="center"/>
    </xf>
    <xf numFmtId="0" fontId="0" fillId="3" borderId="220" xfId="0" applyFill="1" applyBorder="1" applyAlignment="1">
      <alignment vertical="center" shrinkToFit="1"/>
    </xf>
    <xf numFmtId="0" fontId="4" fillId="3" borderId="37" xfId="0" applyFont="1" applyFill="1" applyBorder="1" applyAlignment="1">
      <alignment horizontal="right" vertical="center"/>
    </xf>
    <xf numFmtId="0" fontId="3" fillId="5" borderId="77" xfId="2" applyFont="1" applyFill="1" applyBorder="1" applyAlignment="1">
      <alignment horizontal="distributed"/>
    </xf>
    <xf numFmtId="0" fontId="3" fillId="5" borderId="77" xfId="2" applyFont="1" applyFill="1" applyBorder="1" applyAlignment="1">
      <alignment horizontal="distributed" wrapText="1"/>
    </xf>
    <xf numFmtId="0" fontId="29" fillId="0" borderId="0" xfId="2" applyFont="1">
      <alignment vertical="center"/>
    </xf>
    <xf numFmtId="0" fontId="32" fillId="0" borderId="0" xfId="2" applyFont="1" applyAlignment="1">
      <alignment horizontal="distributed" vertical="center"/>
    </xf>
    <xf numFmtId="0" fontId="32" fillId="5" borderId="0" xfId="2" applyFont="1" applyFill="1">
      <alignment vertical="center"/>
    </xf>
    <xf numFmtId="0" fontId="31" fillId="5" borderId="0" xfId="2" applyFont="1" applyFill="1" applyAlignment="1"/>
    <xf numFmtId="38" fontId="3" fillId="5" borderId="0" xfId="1" applyFont="1" applyFill="1">
      <alignment vertical="center"/>
    </xf>
    <xf numFmtId="38" fontId="18" fillId="5" borderId="0" xfId="1" applyFont="1" applyFill="1">
      <alignment vertical="center"/>
    </xf>
    <xf numFmtId="38" fontId="3" fillId="5" borderId="16" xfId="1" applyFont="1" applyFill="1" applyBorder="1">
      <alignment vertical="center"/>
    </xf>
    <xf numFmtId="38" fontId="3" fillId="5" borderId="3" xfId="1" applyFont="1" applyFill="1" applyBorder="1">
      <alignment vertical="center"/>
    </xf>
    <xf numFmtId="38" fontId="3" fillId="5" borderId="17" xfId="1" applyFont="1" applyFill="1" applyBorder="1">
      <alignment vertical="center"/>
    </xf>
    <xf numFmtId="38" fontId="3" fillId="5" borderId="7" xfId="1" applyFont="1" applyFill="1" applyBorder="1">
      <alignment vertical="center"/>
    </xf>
    <xf numFmtId="38" fontId="3" fillId="5" borderId="1" xfId="1" applyFont="1" applyFill="1" applyBorder="1">
      <alignment vertical="center"/>
    </xf>
    <xf numFmtId="38" fontId="3" fillId="5" borderId="8" xfId="1" applyFont="1" applyFill="1" applyBorder="1">
      <alignment vertical="center"/>
    </xf>
    <xf numFmtId="38" fontId="3" fillId="5" borderId="10" xfId="1" applyFont="1" applyFill="1" applyBorder="1">
      <alignment vertical="center"/>
    </xf>
    <xf numFmtId="38" fontId="3" fillId="5" borderId="26" xfId="1" applyFont="1" applyFill="1" applyBorder="1">
      <alignment vertical="center"/>
    </xf>
    <xf numFmtId="38" fontId="3" fillId="5" borderId="29" xfId="1" applyFont="1" applyFill="1" applyBorder="1">
      <alignment vertical="center"/>
    </xf>
    <xf numFmtId="0" fontId="0" fillId="3" borderId="87" xfId="0" applyFill="1" applyBorder="1" applyAlignment="1">
      <alignment horizontal="distributed" vertical="center"/>
    </xf>
    <xf numFmtId="176" fontId="3" fillId="3" borderId="85" xfId="0" applyNumberFormat="1" applyFont="1" applyFill="1" applyBorder="1" applyAlignment="1">
      <alignment horizontal="center" vertical="center"/>
    </xf>
    <xf numFmtId="176" fontId="3" fillId="3" borderId="88" xfId="0" applyNumberFormat="1" applyFont="1" applyFill="1" applyBorder="1" applyAlignment="1">
      <alignment horizontal="center" vertical="center"/>
    </xf>
    <xf numFmtId="38" fontId="42" fillId="5" borderId="0" xfId="1" applyFont="1" applyFill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14" xfId="0" applyNumberFormat="1" applyFont="1" applyBorder="1" applyAlignment="1" applyProtection="1">
      <alignment horizontal="distributed" vertical="center" justifyLastLine="1"/>
      <protection locked="0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17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8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center" vertical="center"/>
      <protection locked="0"/>
    </xf>
    <xf numFmtId="176" fontId="3" fillId="0" borderId="6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distributed" vertical="center" justifyLastLine="1"/>
    </xf>
    <xf numFmtId="176" fontId="3" fillId="0" borderId="40" xfId="0" applyNumberFormat="1" applyFont="1" applyBorder="1" applyAlignment="1" applyProtection="1">
      <alignment horizontal="center" vertical="center"/>
      <protection locked="0"/>
    </xf>
    <xf numFmtId="176" fontId="3" fillId="0" borderId="47" xfId="0" applyNumberFormat="1" applyFont="1" applyBorder="1" applyAlignment="1" applyProtection="1">
      <alignment horizontal="center" vertical="center"/>
      <protection locked="0"/>
    </xf>
    <xf numFmtId="176" fontId="3" fillId="0" borderId="217" xfId="0" applyNumberFormat="1" applyFont="1" applyBorder="1" applyAlignment="1" applyProtection="1">
      <alignment horizontal="center" vertical="center"/>
      <protection locked="0"/>
    </xf>
    <xf numFmtId="176" fontId="3" fillId="0" borderId="218" xfId="0" applyNumberFormat="1" applyFont="1" applyBorder="1" applyAlignment="1" applyProtection="1">
      <alignment horizontal="center" vertical="center"/>
      <protection locked="0"/>
    </xf>
    <xf numFmtId="176" fontId="3" fillId="0" borderId="53" xfId="0" applyNumberFormat="1" applyFont="1" applyBorder="1" applyAlignment="1" applyProtection="1">
      <alignment horizontal="center" vertical="center"/>
      <protection locked="0"/>
    </xf>
    <xf numFmtId="176" fontId="3" fillId="0" borderId="46" xfId="0" applyNumberFormat="1" applyFont="1" applyBorder="1" applyAlignment="1" applyProtection="1">
      <alignment horizontal="center" vertical="center"/>
      <protection locked="0"/>
    </xf>
    <xf numFmtId="176" fontId="3" fillId="0" borderId="43" xfId="0" applyNumberFormat="1" applyFont="1" applyBorder="1" applyAlignment="1" applyProtection="1">
      <alignment horizontal="center" vertical="center"/>
      <protection locked="0"/>
    </xf>
    <xf numFmtId="176" fontId="3" fillId="0" borderId="48" xfId="0" applyNumberFormat="1" applyFont="1" applyBorder="1" applyAlignment="1" applyProtection="1">
      <alignment horizontal="center" vertical="center"/>
      <protection locked="0"/>
    </xf>
    <xf numFmtId="176" fontId="3" fillId="0" borderId="51" xfId="0" applyNumberFormat="1" applyFont="1" applyBorder="1" applyAlignment="1" applyProtection="1">
      <alignment horizontal="center" vertical="center"/>
      <protection locked="0"/>
    </xf>
    <xf numFmtId="176" fontId="3" fillId="0" borderId="52" xfId="0" applyNumberFormat="1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55" xfId="0" applyNumberFormat="1" applyFont="1" applyBorder="1" applyAlignment="1" applyProtection="1">
      <alignment horizontal="center" vertical="center"/>
      <protection locked="0"/>
    </xf>
    <xf numFmtId="176" fontId="3" fillId="0" borderId="58" xfId="0" applyNumberFormat="1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70" xfId="0" applyNumberFormat="1" applyFont="1" applyBorder="1" applyAlignment="1" applyProtection="1">
      <alignment horizontal="center" vertical="center"/>
      <protection locked="0"/>
    </xf>
    <xf numFmtId="176" fontId="3" fillId="0" borderId="78" xfId="0" applyNumberFormat="1" applyFont="1" applyBorder="1" applyAlignment="1" applyProtection="1">
      <alignment horizontal="center" vertical="center"/>
      <protection locked="0"/>
    </xf>
    <xf numFmtId="176" fontId="3" fillId="0" borderId="73" xfId="0" applyNumberFormat="1" applyFont="1" applyBorder="1" applyAlignment="1" applyProtection="1">
      <alignment horizontal="center" vertical="center"/>
      <protection locked="0"/>
    </xf>
    <xf numFmtId="176" fontId="3" fillId="0" borderId="79" xfId="0" applyNumberFormat="1" applyFont="1" applyBorder="1" applyAlignment="1" applyProtection="1">
      <alignment horizontal="center" vertical="center"/>
      <protection locked="0"/>
    </xf>
    <xf numFmtId="176" fontId="3" fillId="0" borderId="76" xfId="0" applyNumberFormat="1" applyFont="1" applyBorder="1" applyAlignment="1" applyProtection="1">
      <alignment horizontal="center" vertical="center"/>
      <protection locked="0"/>
    </xf>
    <xf numFmtId="176" fontId="3" fillId="0" borderId="80" xfId="0" applyNumberFormat="1" applyFont="1" applyBorder="1" applyAlignment="1" applyProtection="1">
      <alignment horizontal="center" vertical="center"/>
      <protection locked="0"/>
    </xf>
    <xf numFmtId="176" fontId="3" fillId="0" borderId="89" xfId="0" applyNumberFormat="1" applyFont="1" applyBorder="1" applyAlignment="1" applyProtection="1">
      <alignment horizontal="center" vertical="center"/>
      <protection locked="0"/>
    </xf>
    <xf numFmtId="176" fontId="3" fillId="0" borderId="92" xfId="0" applyNumberFormat="1" applyFont="1" applyBorder="1" applyAlignment="1" applyProtection="1">
      <alignment horizontal="center" vertical="center"/>
      <protection locked="0"/>
    </xf>
    <xf numFmtId="176" fontId="3" fillId="0" borderId="26" xfId="0" applyNumberFormat="1" applyFont="1" applyBorder="1" applyAlignment="1" applyProtection="1">
      <alignment horizontal="center" vertical="center"/>
      <protection locked="0"/>
    </xf>
    <xf numFmtId="176" fontId="3" fillId="0" borderId="29" xfId="0" applyNumberFormat="1" applyFont="1" applyBorder="1" applyAlignment="1" applyProtection="1">
      <alignment horizontal="center" vertical="center"/>
      <protection locked="0"/>
    </xf>
    <xf numFmtId="181" fontId="38" fillId="0" borderId="117" xfId="2" applyNumberFormat="1" applyFont="1" applyBorder="1" applyAlignment="1">
      <alignment horizontal="center" vertical="center"/>
    </xf>
    <xf numFmtId="181" fontId="38" fillId="0" borderId="126" xfId="2" applyNumberFormat="1" applyFont="1" applyBorder="1" applyAlignment="1">
      <alignment horizontal="center" vertical="center"/>
    </xf>
    <xf numFmtId="181" fontId="38" fillId="0" borderId="15" xfId="2" applyNumberFormat="1" applyFont="1" applyBorder="1" applyAlignment="1">
      <alignment horizontal="center" vertical="center"/>
    </xf>
    <xf numFmtId="0" fontId="38" fillId="0" borderId="131" xfId="2" applyFont="1" applyBorder="1" applyAlignment="1">
      <alignment horizontal="distributed" vertical="center" indent="1"/>
    </xf>
    <xf numFmtId="182" fontId="38" fillId="0" borderId="130" xfId="2" applyNumberFormat="1" applyFont="1" applyBorder="1">
      <alignment vertical="center"/>
    </xf>
    <xf numFmtId="182" fontId="38" fillId="0" borderId="133" xfId="2" applyNumberFormat="1" applyFont="1" applyBorder="1">
      <alignment vertical="center"/>
    </xf>
    <xf numFmtId="182" fontId="38" fillId="0" borderId="174" xfId="2" applyNumberFormat="1" applyFont="1" applyBorder="1">
      <alignment vertical="center"/>
    </xf>
    <xf numFmtId="183" fontId="38" fillId="0" borderId="135" xfId="2" applyNumberFormat="1" applyFont="1" applyBorder="1" applyAlignment="1">
      <alignment horizontal="distributed" vertical="center" indent="1"/>
    </xf>
    <xf numFmtId="182" fontId="38" fillId="0" borderId="134" xfId="2" applyNumberFormat="1" applyFont="1" applyBorder="1">
      <alignment vertical="center"/>
    </xf>
    <xf numFmtId="182" fontId="38" fillId="0" borderId="71" xfId="2" applyNumberFormat="1" applyFont="1" applyBorder="1">
      <alignment vertical="center"/>
    </xf>
    <xf numFmtId="182" fontId="38" fillId="0" borderId="79" xfId="2" applyNumberFormat="1" applyFont="1" applyBorder="1">
      <alignment vertical="center"/>
    </xf>
    <xf numFmtId="0" fontId="38" fillId="0" borderId="135" xfId="2" applyFont="1" applyBorder="1" applyAlignment="1">
      <alignment horizontal="distributed" vertical="center" indent="1"/>
    </xf>
    <xf numFmtId="0" fontId="38" fillId="0" borderId="137" xfId="2" applyFont="1" applyBorder="1" applyAlignment="1">
      <alignment horizontal="distributed" vertical="center" indent="1"/>
    </xf>
    <xf numFmtId="182" fontId="38" fillId="0" borderId="136" xfId="2" applyNumberFormat="1" applyFont="1" applyBorder="1">
      <alignment vertical="center"/>
    </xf>
    <xf numFmtId="182" fontId="38" fillId="0" borderId="74" xfId="2" applyNumberFormat="1" applyFont="1" applyBorder="1">
      <alignment vertical="center"/>
    </xf>
    <xf numFmtId="182" fontId="38" fillId="0" borderId="80" xfId="2" applyNumberFormat="1" applyFont="1" applyBorder="1">
      <alignment vertical="center"/>
    </xf>
    <xf numFmtId="0" fontId="38" fillId="0" borderId="77" xfId="2" applyFont="1" applyBorder="1" applyAlignment="1">
      <alignment horizontal="center" vertical="center" shrinkToFit="1"/>
    </xf>
    <xf numFmtId="184" fontId="38" fillId="0" borderId="138" xfId="2" applyNumberFormat="1" applyFont="1" applyBorder="1" applyAlignment="1">
      <alignment horizontal="center" vertical="center"/>
    </xf>
    <xf numFmtId="184" fontId="38" fillId="0" borderId="1" xfId="2" applyNumberFormat="1" applyFont="1" applyBorder="1" applyAlignment="1">
      <alignment horizontal="center" vertical="center"/>
    </xf>
    <xf numFmtId="184" fontId="38" fillId="0" borderId="77" xfId="2" applyNumberFormat="1" applyFont="1" applyBorder="1" applyAlignment="1">
      <alignment horizontal="center" vertical="center"/>
    </xf>
    <xf numFmtId="184" fontId="38" fillId="0" borderId="139" xfId="2" applyNumberFormat="1" applyFont="1" applyBorder="1" applyAlignment="1">
      <alignment horizontal="center" vertical="center"/>
    </xf>
    <xf numFmtId="0" fontId="38" fillId="0" borderId="141" xfId="2" applyFont="1" applyBorder="1" applyAlignment="1">
      <alignment horizontal="distributed" vertical="center" indent="1"/>
    </xf>
    <xf numFmtId="182" fontId="38" fillId="0" borderId="140" xfId="2" applyNumberFormat="1" applyFont="1" applyBorder="1">
      <alignment vertical="center"/>
    </xf>
    <xf numFmtId="182" fontId="38" fillId="0" borderId="68" xfId="2" applyNumberFormat="1" applyFont="1" applyBorder="1">
      <alignment vertical="center"/>
    </xf>
    <xf numFmtId="182" fontId="38" fillId="0" borderId="78" xfId="2" applyNumberFormat="1" applyFont="1" applyBorder="1">
      <alignment vertical="center"/>
    </xf>
    <xf numFmtId="0" fontId="38" fillId="0" borderId="143" xfId="2" applyFont="1" applyBorder="1" applyAlignment="1">
      <alignment horizontal="center" vertical="center" shrinkToFit="1"/>
    </xf>
    <xf numFmtId="0" fontId="38" fillId="0" borderId="83" xfId="2" applyFont="1" applyBorder="1" applyAlignment="1">
      <alignment horizontal="center" vertical="center" shrinkToFit="1"/>
    </xf>
    <xf numFmtId="184" fontId="38" fillId="0" borderId="82" xfId="2" applyNumberFormat="1" applyFont="1" applyBorder="1" applyAlignment="1">
      <alignment horizontal="center" vertical="center"/>
    </xf>
    <xf numFmtId="184" fontId="38" fillId="0" borderId="26" xfId="2" applyNumberFormat="1" applyFont="1" applyBorder="1" applyAlignment="1">
      <alignment horizontal="center" vertical="center"/>
    </xf>
    <xf numFmtId="184" fontId="38" fillId="0" borderId="29" xfId="2" applyNumberFormat="1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25" fillId="5" borderId="117" xfId="2" applyFont="1" applyFill="1" applyBorder="1" applyAlignment="1">
      <alignment horizontal="center" vertical="center"/>
    </xf>
    <xf numFmtId="0" fontId="25" fillId="5" borderId="105" xfId="2" applyFont="1" applyFill="1" applyBorder="1" applyAlignment="1"/>
    <xf numFmtId="0" fontId="25" fillId="5" borderId="2" xfId="2" applyFont="1" applyFill="1" applyBorder="1" applyAlignment="1">
      <alignment horizontal="center" vertical="center"/>
    </xf>
    <xf numFmtId="0" fontId="25" fillId="5" borderId="31" xfId="2" applyFont="1" applyFill="1" applyBorder="1" applyAlignment="1">
      <alignment horizontal="center" vertical="center"/>
    </xf>
    <xf numFmtId="0" fontId="25" fillId="5" borderId="21" xfId="2" applyFont="1" applyFill="1" applyBorder="1" applyAlignment="1">
      <alignment horizontal="center" vertical="center"/>
    </xf>
    <xf numFmtId="0" fontId="25" fillId="4" borderId="0" xfId="2" applyFont="1" applyFill="1" applyAlignment="1">
      <alignment horizontal="right" vertical="center"/>
    </xf>
    <xf numFmtId="0" fontId="25" fillId="5" borderId="32" xfId="2" applyFont="1" applyFill="1" applyBorder="1" applyAlignment="1">
      <alignment horizontal="center" vertical="center" wrapText="1"/>
    </xf>
    <xf numFmtId="0" fontId="25" fillId="5" borderId="150" xfId="2" applyFont="1" applyFill="1" applyBorder="1" applyAlignment="1">
      <alignment horizontal="right" vertical="center"/>
    </xf>
    <xf numFmtId="0" fontId="25" fillId="5" borderId="149" xfId="2" applyFont="1" applyFill="1" applyBorder="1">
      <alignment vertical="center"/>
    </xf>
    <xf numFmtId="0" fontId="25" fillId="5" borderId="114" xfId="2" applyFont="1" applyFill="1" applyBorder="1">
      <alignment vertical="center"/>
    </xf>
    <xf numFmtId="0" fontId="25" fillId="5" borderId="22" xfId="2" applyFont="1" applyFill="1" applyBorder="1" applyAlignment="1">
      <alignment horizontal="center" vertical="center"/>
    </xf>
    <xf numFmtId="0" fontId="25" fillId="5" borderId="23" xfId="2" applyFont="1" applyFill="1" applyBorder="1" applyAlignment="1">
      <alignment horizontal="center" vertical="center"/>
    </xf>
    <xf numFmtId="0" fontId="23" fillId="5" borderId="0" xfId="2" applyFont="1" applyFill="1" applyAlignment="1">
      <alignment horizontal="center" vertical="center"/>
    </xf>
    <xf numFmtId="0" fontId="20" fillId="5" borderId="105" xfId="2" applyFill="1" applyBorder="1" applyAlignment="1"/>
    <xf numFmtId="0" fontId="20" fillId="5" borderId="77" xfId="2" applyFill="1" applyBorder="1">
      <alignment vertical="center"/>
    </xf>
    <xf numFmtId="0" fontId="20" fillId="5" borderId="2" xfId="2" applyFill="1" applyBorder="1">
      <alignment vertical="center"/>
    </xf>
    <xf numFmtId="0" fontId="20" fillId="5" borderId="3" xfId="2" applyFill="1" applyBorder="1">
      <alignment vertical="center"/>
    </xf>
    <xf numFmtId="0" fontId="20" fillId="5" borderId="20" xfId="2" applyFill="1" applyBorder="1" applyAlignment="1">
      <alignment horizontal="center" vertical="center"/>
    </xf>
    <xf numFmtId="0" fontId="20" fillId="5" borderId="1" xfId="2" applyFill="1" applyBorder="1" applyAlignment="1">
      <alignment horizontal="center" vertical="center"/>
    </xf>
    <xf numFmtId="0" fontId="20" fillId="5" borderId="20" xfId="2" applyFill="1" applyBorder="1">
      <alignment vertical="center"/>
    </xf>
    <xf numFmtId="0" fontId="3" fillId="5" borderId="21" xfId="0" applyFont="1" applyFill="1" applyBorder="1" applyAlignment="1">
      <alignment horizontal="left" vertical="top"/>
    </xf>
    <xf numFmtId="0" fontId="3" fillId="5" borderId="20" xfId="0" applyFont="1" applyFill="1" applyBorder="1" applyAlignment="1">
      <alignment horizontal="left" vertical="top"/>
    </xf>
    <xf numFmtId="0" fontId="15" fillId="5" borderId="0" xfId="0" applyFont="1" applyFill="1" applyAlignment="1">
      <alignment horizontal="center" vertical="top" wrapText="1"/>
    </xf>
    <xf numFmtId="0" fontId="14" fillId="5" borderId="21" xfId="0" applyFont="1" applyFill="1" applyBorder="1" applyAlignment="1">
      <alignment horizontal="center" vertical="center" shrinkToFit="1"/>
    </xf>
    <xf numFmtId="0" fontId="14" fillId="5" borderId="20" xfId="0" applyFont="1" applyFill="1" applyBorder="1" applyAlignment="1">
      <alignment horizontal="center" vertical="center" shrinkToFit="1"/>
    </xf>
    <xf numFmtId="178" fontId="14" fillId="5" borderId="21" xfId="0" applyNumberFormat="1" applyFont="1" applyFill="1" applyBorder="1" applyAlignment="1">
      <alignment horizontal="center" vertical="center" shrinkToFit="1"/>
    </xf>
    <xf numFmtId="178" fontId="14" fillId="5" borderId="20" xfId="0" applyNumberFormat="1" applyFont="1" applyFill="1" applyBorder="1" applyAlignment="1">
      <alignment horizontal="center" vertical="center" shrinkToFit="1"/>
    </xf>
    <xf numFmtId="0" fontId="14" fillId="5" borderId="22" xfId="0" applyFont="1" applyFill="1" applyBorder="1" applyAlignment="1">
      <alignment horizontal="center" vertical="center" shrinkToFit="1"/>
    </xf>
    <xf numFmtId="0" fontId="14" fillId="5" borderId="23" xfId="0" applyFont="1" applyFill="1" applyBorder="1" applyAlignment="1">
      <alignment horizontal="center" vertical="center" shrinkToFit="1"/>
    </xf>
    <xf numFmtId="38" fontId="3" fillId="5" borderId="6" xfId="1" applyFont="1" applyFill="1" applyBorder="1" applyAlignment="1">
      <alignment horizontal="distributed" vertical="center" wrapText="1" justifyLastLine="1"/>
    </xf>
    <xf numFmtId="38" fontId="0" fillId="5" borderId="125" xfId="1" applyFont="1" applyFill="1" applyBorder="1" applyAlignment="1">
      <alignment horizontal="distributed" vertical="center" wrapText="1" justifyLastLine="1"/>
    </xf>
    <xf numFmtId="0" fontId="3" fillId="2" borderId="4" xfId="0" applyFont="1" applyFill="1" applyBorder="1" applyAlignment="1">
      <alignment horizontal="distributed" vertical="center" justifyLastLine="1"/>
    </xf>
    <xf numFmtId="0" fontId="0" fillId="2" borderId="123" xfId="0" applyFill="1" applyBorder="1" applyAlignment="1">
      <alignment horizontal="distributed" vertical="center" justifyLastLine="1"/>
    </xf>
    <xf numFmtId="179" fontId="3" fillId="2" borderId="5" xfId="0" applyNumberFormat="1" applyFont="1" applyFill="1" applyBorder="1" applyAlignment="1">
      <alignment horizontal="center" vertical="center"/>
    </xf>
    <xf numFmtId="0" fontId="0" fillId="2" borderId="124" xfId="0" applyFill="1" applyBorder="1">
      <alignment vertical="center"/>
    </xf>
    <xf numFmtId="179" fontId="3" fillId="2" borderId="5" xfId="0" applyNumberFormat="1" applyFont="1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179" fontId="39" fillId="2" borderId="5" xfId="0" applyNumberFormat="1" applyFont="1" applyFill="1" applyBorder="1" applyAlignment="1">
      <alignment horizontal="center" vertical="center" wrapText="1"/>
    </xf>
    <xf numFmtId="0" fontId="41" fillId="2" borderId="124" xfId="0" applyFont="1" applyFill="1" applyBorder="1">
      <alignment vertical="center"/>
    </xf>
    <xf numFmtId="179" fontId="3" fillId="2" borderId="5" xfId="0" applyNumberFormat="1" applyFont="1" applyFill="1" applyBorder="1" applyAlignment="1">
      <alignment horizontal="center" vertical="center" wrapText="1"/>
    </xf>
    <xf numFmtId="179" fontId="3" fillId="2" borderId="5" xfId="0" applyNumberFormat="1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38" fontId="3" fillId="5" borderId="4" xfId="1" applyFont="1" applyFill="1" applyBorder="1" applyAlignment="1">
      <alignment horizontal="distributed" vertical="center" wrapText="1" justifyLastLine="1"/>
    </xf>
    <xf numFmtId="38" fontId="44" fillId="5" borderId="123" xfId="1" applyFont="1" applyFill="1" applyBorder="1" applyAlignment="1">
      <alignment horizontal="distributed" vertical="center" wrapText="1" justifyLastLine="1"/>
    </xf>
    <xf numFmtId="38" fontId="3" fillId="5" borderId="5" xfId="1" applyFont="1" applyFill="1" applyBorder="1" applyAlignment="1">
      <alignment horizontal="distributed" vertical="center" wrapText="1" justifyLastLine="1"/>
    </xf>
    <xf numFmtId="38" fontId="0" fillId="5" borderId="124" xfId="1" applyFont="1" applyFill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3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distributed" textRotation="255" justifyLastLine="1"/>
    </xf>
    <xf numFmtId="0" fontId="0" fillId="0" borderId="7" xfId="0" applyBorder="1" applyAlignment="1">
      <alignment horizontal="center" vertical="distributed" textRotation="255" justifyLastLine="1"/>
    </xf>
    <xf numFmtId="0" fontId="0" fillId="0" borderId="10" xfId="0" applyBorder="1" applyAlignment="1">
      <alignment horizontal="center" vertical="distributed" textRotation="255" justifyLastLine="1"/>
    </xf>
    <xf numFmtId="0" fontId="3" fillId="0" borderId="4" xfId="0" applyFont="1" applyBorder="1" applyAlignment="1">
      <alignment horizontal="center" vertical="distributed" textRotation="255" justifyLastLine="1"/>
    </xf>
    <xf numFmtId="0" fontId="3" fillId="0" borderId="5" xfId="0" applyFont="1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3" fillId="3" borderId="33" xfId="0" applyFont="1" applyFill="1" applyBorder="1" applyAlignment="1">
      <alignment horizontal="distributed" vertical="center"/>
    </xf>
    <xf numFmtId="0" fontId="0" fillId="3" borderId="34" xfId="0" applyFill="1" applyBorder="1" applyAlignment="1">
      <alignment horizontal="distributed" vertical="center"/>
    </xf>
    <xf numFmtId="0" fontId="0" fillId="3" borderId="36" xfId="0" applyFill="1" applyBorder="1" applyAlignment="1">
      <alignment horizontal="distributed" vertical="center"/>
    </xf>
    <xf numFmtId="0" fontId="3" fillId="3" borderId="33" xfId="0" applyFont="1" applyFill="1" applyBorder="1" applyAlignment="1">
      <alignment horizontal="distributed" vertical="center" justifyLastLine="1"/>
    </xf>
    <xf numFmtId="0" fontId="0" fillId="3" borderId="34" xfId="0" applyFill="1" applyBorder="1" applyAlignment="1">
      <alignment horizontal="distributed" vertical="center" justifyLastLine="1"/>
    </xf>
    <xf numFmtId="0" fontId="3" fillId="5" borderId="5" xfId="0" applyFont="1" applyFill="1" applyBorder="1" applyAlignment="1">
      <alignment horizontal="distributed" vertical="center"/>
    </xf>
    <xf numFmtId="0" fontId="0" fillId="5" borderId="24" xfId="0" applyFill="1" applyBorder="1" applyAlignment="1">
      <alignment horizontal="distributed" vertical="center"/>
    </xf>
    <xf numFmtId="0" fontId="3" fillId="5" borderId="1" xfId="0" applyFont="1" applyFill="1" applyBorder="1" applyAlignment="1">
      <alignment horizontal="distributed" vertical="center"/>
    </xf>
    <xf numFmtId="0" fontId="0" fillId="5" borderId="21" xfId="0" applyFill="1" applyBorder="1" applyAlignment="1">
      <alignment horizontal="distributed" vertical="center"/>
    </xf>
    <xf numFmtId="0" fontId="6" fillId="3" borderId="26" xfId="0" applyFont="1" applyFill="1" applyBorder="1" applyAlignment="1">
      <alignment horizontal="distributed" vertical="center"/>
    </xf>
    <xf numFmtId="0" fontId="7" fillId="3" borderId="27" xfId="0" applyFont="1" applyFill="1" applyBorder="1" applyAlignment="1">
      <alignment horizontal="distributed" vertical="center"/>
    </xf>
    <xf numFmtId="0" fontId="3" fillId="0" borderId="4" xfId="0" applyFont="1" applyBorder="1" applyAlignment="1">
      <alignment horizontal="center" vertical="top" textRotation="255" wrapText="1"/>
    </xf>
    <xf numFmtId="0" fontId="0" fillId="0" borderId="7" xfId="0" applyBorder="1" applyAlignment="1">
      <alignment horizontal="center" vertical="top" textRotation="255" wrapText="1"/>
    </xf>
    <xf numFmtId="0" fontId="0" fillId="0" borderId="10" xfId="0" applyBorder="1" applyAlignment="1">
      <alignment horizontal="center" vertical="top" textRotation="255" wrapText="1"/>
    </xf>
    <xf numFmtId="0" fontId="4" fillId="5" borderId="26" xfId="0" applyFont="1" applyFill="1" applyBorder="1" applyAlignment="1">
      <alignment horizontal="distributed" vertical="center"/>
    </xf>
    <xf numFmtId="0" fontId="5" fillId="5" borderId="27" xfId="0" applyFont="1" applyFill="1" applyBorder="1" applyAlignment="1">
      <alignment horizontal="distributed" vertical="center"/>
    </xf>
    <xf numFmtId="0" fontId="3" fillId="0" borderId="16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30" xfId="0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3" borderId="2" xfId="0" applyFont="1" applyFill="1" applyBorder="1" applyAlignment="1">
      <alignment horizontal="distributed" vertical="center"/>
    </xf>
    <xf numFmtId="0" fontId="0" fillId="3" borderId="31" xfId="0" applyFill="1" applyBorder="1" applyAlignment="1">
      <alignment horizontal="distributed" vertical="center"/>
    </xf>
    <xf numFmtId="0" fontId="6" fillId="5" borderId="5" xfId="0" applyFont="1" applyFill="1" applyBorder="1" applyAlignment="1">
      <alignment horizontal="distributed" vertical="center"/>
    </xf>
    <xf numFmtId="0" fontId="7" fillId="5" borderId="24" xfId="0" applyFont="1" applyFill="1" applyBorder="1" applyAlignment="1">
      <alignment horizontal="distributed" vertical="center"/>
    </xf>
    <xf numFmtId="0" fontId="6" fillId="5" borderId="1" xfId="0" applyFont="1" applyFill="1" applyBorder="1" applyAlignment="1">
      <alignment horizontal="distributed" vertical="center"/>
    </xf>
    <xf numFmtId="0" fontId="7" fillId="5" borderId="21" xfId="0" applyFont="1" applyFill="1" applyBorder="1" applyAlignment="1">
      <alignment horizontal="distributed" vertical="center"/>
    </xf>
    <xf numFmtId="0" fontId="3" fillId="5" borderId="46" xfId="0" applyFont="1" applyFill="1" applyBorder="1" applyAlignment="1">
      <alignment horizontal="distributed" vertical="center"/>
    </xf>
    <xf numFmtId="0" fontId="0" fillId="5" borderId="44" xfId="0" applyFill="1" applyBorder="1" applyAlignment="1">
      <alignment horizontal="distributed" vertical="center"/>
    </xf>
    <xf numFmtId="0" fontId="3" fillId="5" borderId="55" xfId="0" applyFont="1" applyFill="1" applyBorder="1" applyAlignment="1">
      <alignment horizontal="distributed" vertical="center"/>
    </xf>
    <xf numFmtId="0" fontId="0" fillId="5" borderId="56" xfId="0" applyFill="1" applyBorder="1" applyAlignment="1">
      <alignment horizontal="distributed" vertical="center"/>
    </xf>
    <xf numFmtId="0" fontId="0" fillId="0" borderId="30" xfId="0" applyBorder="1" applyAlignment="1">
      <alignment horizontal="center" vertical="distributed" textRotation="255" justifyLastLine="1"/>
    </xf>
    <xf numFmtId="0" fontId="3" fillId="0" borderId="5" xfId="0" applyFont="1" applyBorder="1" applyAlignment="1">
      <alignment horizontal="center" vertical="distributed" textRotation="255" justifyLastLine="1"/>
    </xf>
    <xf numFmtId="0" fontId="0" fillId="0" borderId="1" xfId="0" applyBorder="1" applyAlignment="1">
      <alignment horizontal="center" vertical="distributed" textRotation="255" justifyLastLine="1"/>
    </xf>
    <xf numFmtId="0" fontId="3" fillId="0" borderId="1" xfId="0" applyFont="1" applyBorder="1" applyAlignment="1">
      <alignment horizontal="center" vertical="distributed" textRotation="255" justifyLastLine="1"/>
    </xf>
    <xf numFmtId="0" fontId="4" fillId="0" borderId="1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3" fillId="3" borderId="54" xfId="0" applyFont="1" applyFill="1" applyBorder="1" applyAlignment="1">
      <alignment horizontal="distributed" vertical="center"/>
    </xf>
    <xf numFmtId="0" fontId="0" fillId="3" borderId="3" xfId="0" applyFill="1" applyBorder="1" applyAlignment="1">
      <alignment horizontal="distributed" vertical="center"/>
    </xf>
    <xf numFmtId="0" fontId="0" fillId="3" borderId="22" xfId="0" applyFill="1" applyBorder="1" applyAlignment="1">
      <alignment horizontal="distributed" vertical="center"/>
    </xf>
    <xf numFmtId="0" fontId="3" fillId="5" borderId="40" xfId="0" applyFont="1" applyFill="1" applyBorder="1" applyAlignment="1">
      <alignment horizontal="distributed" vertical="center"/>
    </xf>
    <xf numFmtId="0" fontId="0" fillId="5" borderId="38" xfId="0" applyFill="1" applyBorder="1" applyAlignment="1">
      <alignment horizontal="distributed" vertical="center"/>
    </xf>
    <xf numFmtId="0" fontId="4" fillId="3" borderId="2" xfId="0" applyFont="1" applyFill="1" applyBorder="1" applyAlignment="1">
      <alignment horizontal="distributed" vertical="center"/>
    </xf>
    <xf numFmtId="0" fontId="5" fillId="3" borderId="31" xfId="0" applyFont="1" applyFill="1" applyBorder="1" applyAlignment="1">
      <alignment horizontal="distributed" vertical="center"/>
    </xf>
    <xf numFmtId="0" fontId="3" fillId="0" borderId="3" xfId="0" applyFont="1" applyBorder="1" applyAlignment="1">
      <alignment horizontal="center" vertical="distributed" textRotation="255" justifyLastLine="1"/>
    </xf>
    <xf numFmtId="0" fontId="3" fillId="3" borderId="4" xfId="0" applyFont="1" applyFill="1" applyBorder="1" applyAlignment="1">
      <alignment horizontal="distributed" vertical="center"/>
    </xf>
    <xf numFmtId="0" fontId="0" fillId="3" borderId="5" xfId="0" applyFill="1" applyBorder="1" applyAlignment="1">
      <alignment horizontal="distributed" vertical="center"/>
    </xf>
    <xf numFmtId="0" fontId="0" fillId="3" borderId="24" xfId="0" applyFill="1" applyBorder="1" applyAlignment="1">
      <alignment horizontal="distributed" vertical="center"/>
    </xf>
    <xf numFmtId="0" fontId="3" fillId="3" borderId="10" xfId="0" applyFont="1" applyFill="1" applyBorder="1" applyAlignment="1">
      <alignment horizontal="distributed" vertical="center"/>
    </xf>
    <xf numFmtId="0" fontId="0" fillId="3" borderId="26" xfId="0" applyFill="1" applyBorder="1" applyAlignment="1">
      <alignment horizontal="distributed" vertical="center"/>
    </xf>
    <xf numFmtId="0" fontId="0" fillId="3" borderId="27" xfId="0" applyFill="1" applyBorder="1" applyAlignment="1">
      <alignment horizontal="distributed" vertical="center"/>
    </xf>
    <xf numFmtId="0" fontId="3" fillId="3" borderId="64" xfId="0" applyFont="1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3" borderId="65" xfId="0" applyFill="1" applyBorder="1" applyAlignment="1">
      <alignment horizontal="distributed" vertical="center"/>
    </xf>
    <xf numFmtId="0" fontId="3" fillId="5" borderId="30" xfId="0" applyFont="1" applyFill="1" applyBorder="1" applyAlignment="1">
      <alignment horizontal="distributed" vertical="center"/>
    </xf>
    <xf numFmtId="0" fontId="0" fillId="5" borderId="2" xfId="0" applyFill="1" applyBorder="1" applyAlignment="1">
      <alignment horizontal="distributed" vertical="center"/>
    </xf>
    <xf numFmtId="0" fontId="0" fillId="5" borderId="31" xfId="0" applyFill="1" applyBorder="1" applyAlignment="1">
      <alignment horizontal="distributed" vertical="center"/>
    </xf>
    <xf numFmtId="0" fontId="3" fillId="5" borderId="16" xfId="0" applyFont="1" applyFill="1" applyBorder="1" applyAlignment="1">
      <alignment horizontal="distributed" vertical="center"/>
    </xf>
    <xf numFmtId="0" fontId="0" fillId="5" borderId="3" xfId="0" applyFill="1" applyBorder="1" applyAlignment="1">
      <alignment horizontal="distributed" vertical="center"/>
    </xf>
    <xf numFmtId="0" fontId="0" fillId="5" borderId="22" xfId="0" applyFill="1" applyBorder="1" applyAlignment="1">
      <alignment horizontal="distributed" vertical="center"/>
    </xf>
    <xf numFmtId="0" fontId="4" fillId="0" borderId="5" xfId="0" applyFont="1" applyBorder="1" applyAlignment="1">
      <alignment horizontal="center" vertical="distributed" textRotation="255" wrapText="1" justifyLastLine="1"/>
    </xf>
    <xf numFmtId="0" fontId="3" fillId="3" borderId="59" xfId="0" applyFont="1" applyFill="1" applyBorder="1" applyAlignment="1">
      <alignment horizontal="distributed" vertical="center"/>
    </xf>
    <xf numFmtId="0" fontId="0" fillId="3" borderId="60" xfId="0" applyFill="1" applyBorder="1" applyAlignment="1">
      <alignment horizontal="distributed" vertical="center"/>
    </xf>
    <xf numFmtId="0" fontId="0" fillId="3" borderId="61" xfId="0" applyFill="1" applyBorder="1" applyAlignment="1">
      <alignment horizontal="distributed" vertical="center"/>
    </xf>
    <xf numFmtId="0" fontId="8" fillId="3" borderId="59" xfId="0" applyFont="1" applyFill="1" applyBorder="1" applyAlignment="1">
      <alignment horizontal="distributed" vertical="center"/>
    </xf>
    <xf numFmtId="0" fontId="9" fillId="3" borderId="60" xfId="0" applyFont="1" applyFill="1" applyBorder="1" applyAlignment="1">
      <alignment horizontal="distributed" vertical="center"/>
    </xf>
    <xf numFmtId="0" fontId="9" fillId="3" borderId="61" xfId="0" applyFont="1" applyFill="1" applyBorder="1" applyAlignment="1">
      <alignment horizontal="distributed" vertical="center"/>
    </xf>
    <xf numFmtId="0" fontId="4" fillId="3" borderId="26" xfId="0" applyFont="1" applyFill="1" applyBorder="1" applyAlignment="1">
      <alignment horizontal="distributed" vertical="center"/>
    </xf>
    <xf numFmtId="0" fontId="5" fillId="3" borderId="27" xfId="0" applyFont="1" applyFill="1" applyBorder="1" applyAlignment="1">
      <alignment horizontal="distributed" vertical="center"/>
    </xf>
    <xf numFmtId="0" fontId="0" fillId="3" borderId="36" xfId="0" applyFill="1" applyBorder="1" applyAlignment="1">
      <alignment horizontal="distributed" vertical="center" justifyLastLine="1"/>
    </xf>
    <xf numFmtId="0" fontId="3" fillId="5" borderId="19" xfId="0" applyFont="1" applyFill="1" applyBorder="1" applyAlignment="1">
      <alignment horizontal="distributed" vertical="center"/>
    </xf>
    <xf numFmtId="0" fontId="0" fillId="5" borderId="5" xfId="0" applyFill="1" applyBorder="1" applyAlignment="1">
      <alignment horizontal="distributed" vertical="center"/>
    </xf>
    <xf numFmtId="0" fontId="3" fillId="5" borderId="2" xfId="0" applyFont="1" applyFill="1" applyBorder="1" applyAlignment="1">
      <alignment horizontal="distributed" vertical="center"/>
    </xf>
    <xf numFmtId="0" fontId="0" fillId="5" borderId="1" xfId="0" applyFill="1" applyBorder="1" applyAlignment="1">
      <alignment horizontal="distributed" vertical="center"/>
    </xf>
    <xf numFmtId="0" fontId="3" fillId="3" borderId="19" xfId="0" applyFont="1" applyFill="1" applyBorder="1" applyAlignment="1">
      <alignment horizontal="distributed" vertical="center"/>
    </xf>
    <xf numFmtId="0" fontId="0" fillId="3" borderId="1" xfId="0" applyFill="1" applyBorder="1" applyAlignment="1">
      <alignment horizontal="distributed" vertical="center"/>
    </xf>
    <xf numFmtId="0" fontId="0" fillId="3" borderId="21" xfId="0" applyFill="1" applyBorder="1" applyAlignment="1">
      <alignment horizontal="distributed" vertical="center"/>
    </xf>
    <xf numFmtId="0" fontId="3" fillId="5" borderId="70" xfId="0" applyFont="1" applyFill="1" applyBorder="1" applyAlignment="1">
      <alignment horizontal="distributed" vertical="center"/>
    </xf>
    <xf numFmtId="0" fontId="0" fillId="5" borderId="68" xfId="0" applyFill="1" applyBorder="1" applyAlignment="1">
      <alignment horizontal="distributed" vertical="center"/>
    </xf>
    <xf numFmtId="0" fontId="3" fillId="5" borderId="73" xfId="0" applyFont="1" applyFill="1" applyBorder="1" applyAlignment="1">
      <alignment horizontal="distributed" vertical="center"/>
    </xf>
    <xf numFmtId="0" fontId="0" fillId="5" borderId="71" xfId="0" applyFill="1" applyBorder="1" applyAlignment="1">
      <alignment horizontal="distributed" vertical="center"/>
    </xf>
    <xf numFmtId="0" fontId="3" fillId="5" borderId="13" xfId="0" applyFont="1" applyFill="1" applyBorder="1" applyAlignment="1">
      <alignment horizontal="distributed" vertical="center" justifyLastLine="1"/>
    </xf>
    <xf numFmtId="0" fontId="0" fillId="5" borderId="14" xfId="0" applyFill="1" applyBorder="1" applyAlignment="1">
      <alignment horizontal="distributed" vertical="center" justifyLastLine="1"/>
    </xf>
    <xf numFmtId="0" fontId="3" fillId="5" borderId="16" xfId="0" applyFont="1" applyFill="1" applyBorder="1" applyAlignment="1">
      <alignment horizontal="center" vertical="distributed" textRotation="255" justifyLastLine="1"/>
    </xf>
    <xf numFmtId="0" fontId="0" fillId="5" borderId="7" xfId="0" applyFill="1" applyBorder="1" applyAlignment="1">
      <alignment horizontal="center" vertical="distributed" textRotation="255" justifyLastLine="1"/>
    </xf>
    <xf numFmtId="0" fontId="0" fillId="5" borderId="30" xfId="0" applyFill="1" applyBorder="1" applyAlignment="1">
      <alignment horizontal="center" vertical="distributed" textRotation="255" justifyLastLine="1"/>
    </xf>
    <xf numFmtId="0" fontId="3" fillId="3" borderId="67" xfId="0" applyFont="1" applyFill="1" applyBorder="1" applyAlignment="1">
      <alignment horizontal="distributed" vertical="center"/>
    </xf>
    <xf numFmtId="0" fontId="3" fillId="3" borderId="84" xfId="0" applyFont="1" applyFill="1" applyBorder="1" applyAlignment="1">
      <alignment horizontal="distributed" vertical="center"/>
    </xf>
    <xf numFmtId="0" fontId="0" fillId="3" borderId="85" xfId="0" applyFill="1" applyBorder="1" applyAlignment="1">
      <alignment horizontal="distributed" vertical="center"/>
    </xf>
    <xf numFmtId="0" fontId="0" fillId="3" borderId="86" xfId="0" applyFill="1" applyBorder="1" applyAlignment="1">
      <alignment horizontal="distributed" vertical="center"/>
    </xf>
    <xf numFmtId="0" fontId="3" fillId="5" borderId="103" xfId="0" applyFont="1" applyFill="1" applyBorder="1" applyAlignment="1">
      <alignment horizontal="distributed" vertical="center"/>
    </xf>
    <xf numFmtId="0" fontId="0" fillId="5" borderId="104" xfId="0" applyFill="1" applyBorder="1" applyAlignment="1">
      <alignment horizontal="distributed" vertical="center"/>
    </xf>
    <xf numFmtId="0" fontId="3" fillId="5" borderId="82" xfId="0" applyFont="1" applyFill="1" applyBorder="1" applyAlignment="1">
      <alignment horizontal="distributed" vertical="center"/>
    </xf>
    <xf numFmtId="0" fontId="0" fillId="5" borderId="83" xfId="0" applyFill="1" applyBorder="1" applyAlignment="1">
      <alignment horizontal="distributed" vertical="center"/>
    </xf>
    <xf numFmtId="0" fontId="3" fillId="3" borderId="95" xfId="0" applyFont="1" applyFill="1" applyBorder="1" applyAlignment="1">
      <alignment horizontal="distributed" vertical="center"/>
    </xf>
    <xf numFmtId="0" fontId="0" fillId="3" borderId="96" xfId="0" applyFill="1" applyBorder="1" applyAlignment="1">
      <alignment horizontal="distributed" vertical="center"/>
    </xf>
    <xf numFmtId="0" fontId="3" fillId="5" borderId="76" xfId="0" applyFont="1" applyFill="1" applyBorder="1" applyAlignment="1">
      <alignment horizontal="distributed" vertical="center"/>
    </xf>
    <xf numFmtId="0" fontId="0" fillId="5" borderId="74" xfId="0" applyFill="1" applyBorder="1" applyAlignment="1">
      <alignment horizontal="distributed" vertical="center"/>
    </xf>
    <xf numFmtId="0" fontId="3" fillId="3" borderId="103" xfId="0" applyFont="1" applyFill="1" applyBorder="1" applyAlignment="1">
      <alignment horizontal="distributed" vertical="center"/>
    </xf>
    <xf numFmtId="0" fontId="0" fillId="3" borderId="104" xfId="0" applyFill="1" applyBorder="1" applyAlignment="1">
      <alignment horizontal="distributed" vertical="center"/>
    </xf>
    <xf numFmtId="0" fontId="3" fillId="3" borderId="82" xfId="0" applyFont="1" applyFill="1" applyBorder="1" applyAlignment="1">
      <alignment horizontal="distributed" vertical="center"/>
    </xf>
    <xf numFmtId="0" fontId="0" fillId="3" borderId="83" xfId="0" applyFill="1" applyBorder="1" applyAlignment="1">
      <alignment horizontal="distributed" vertical="center"/>
    </xf>
    <xf numFmtId="0" fontId="3" fillId="5" borderId="89" xfId="0" applyFont="1" applyFill="1" applyBorder="1" applyAlignment="1">
      <alignment horizontal="distributed" vertical="center"/>
    </xf>
    <xf numFmtId="0" fontId="0" fillId="5" borderId="90" xfId="0" applyFill="1" applyBorder="1" applyAlignment="1">
      <alignment horizontal="distributed" vertical="center"/>
    </xf>
    <xf numFmtId="0" fontId="3" fillId="5" borderId="18" xfId="0" applyFont="1" applyFill="1" applyBorder="1" applyAlignment="1">
      <alignment horizontal="center" vertical="distributed" textRotation="255" justifyLastLine="1"/>
    </xf>
    <xf numFmtId="0" fontId="0" fillId="5" borderId="54" xfId="0" applyFill="1" applyBorder="1" applyAlignment="1">
      <alignment horizontal="center" vertical="distributed" textRotation="255" justifyLastLine="1"/>
    </xf>
    <xf numFmtId="0" fontId="3" fillId="3" borderId="93" xfId="0" applyFont="1" applyFill="1" applyBorder="1" applyAlignment="1">
      <alignment horizontal="distributed" vertical="center"/>
    </xf>
    <xf numFmtId="0" fontId="0" fillId="3" borderId="94" xfId="0" applyFill="1" applyBorder="1" applyAlignment="1">
      <alignment horizontal="distributed" vertical="center"/>
    </xf>
    <xf numFmtId="0" fontId="8" fillId="5" borderId="73" xfId="0" applyFont="1" applyFill="1" applyBorder="1" applyAlignment="1">
      <alignment horizontal="distributed" vertical="center"/>
    </xf>
    <xf numFmtId="0" fontId="9" fillId="5" borderId="71" xfId="0" applyFont="1" applyFill="1" applyBorder="1" applyAlignment="1">
      <alignment horizontal="distributed" vertical="center"/>
    </xf>
    <xf numFmtId="0" fontId="25" fillId="5" borderId="117" xfId="2" applyFont="1" applyFill="1" applyBorder="1" applyAlignment="1">
      <alignment horizontal="center" vertical="center"/>
    </xf>
    <xf numFmtId="0" fontId="25" fillId="5" borderId="118" xfId="2" applyFont="1" applyFill="1" applyBorder="1" applyAlignment="1">
      <alignment horizontal="center" vertical="center"/>
    </xf>
    <xf numFmtId="0" fontId="25" fillId="5" borderId="119" xfId="2" applyFont="1" applyFill="1" applyBorder="1" applyAlignment="1">
      <alignment horizontal="center" vertical="center"/>
    </xf>
    <xf numFmtId="0" fontId="25" fillId="5" borderId="120" xfId="2" applyFont="1" applyFill="1" applyBorder="1" applyAlignment="1">
      <alignment horizontal="center" vertical="distributed" textRotation="255" indent="5"/>
    </xf>
    <xf numFmtId="0" fontId="25" fillId="5" borderId="114" xfId="2" applyFont="1" applyFill="1" applyBorder="1" applyAlignment="1">
      <alignment horizontal="center" vertical="distributed" textRotation="255" indent="5"/>
    </xf>
    <xf numFmtId="0" fontId="25" fillId="5" borderId="115" xfId="2" applyFont="1" applyFill="1" applyBorder="1" applyAlignment="1">
      <alignment horizontal="center" vertical="distributed" textRotation="255" indent="5"/>
    </xf>
    <xf numFmtId="0" fontId="25" fillId="5" borderId="96" xfId="2" applyFont="1" applyFill="1" applyBorder="1" applyAlignment="1">
      <alignment horizontal="distributed" vertical="center" shrinkToFit="1"/>
    </xf>
    <xf numFmtId="0" fontId="25" fillId="5" borderId="221" xfId="2" applyFont="1" applyFill="1" applyBorder="1" applyAlignment="1">
      <alignment horizontal="distributed" vertical="center" shrinkToFit="1"/>
    </xf>
    <xf numFmtId="186" fontId="25" fillId="5" borderId="127" xfId="2" applyNumberFormat="1" applyFont="1" applyFill="1" applyBorder="1" applyAlignment="1">
      <alignment horizontal="right" vertical="center"/>
    </xf>
    <xf numFmtId="186" fontId="25" fillId="5" borderId="109" xfId="2" applyNumberFormat="1" applyFont="1" applyFill="1" applyBorder="1" applyAlignment="1">
      <alignment horizontal="right" vertical="center"/>
    </xf>
    <xf numFmtId="0" fontId="25" fillId="5" borderId="77" xfId="2" applyFont="1" applyFill="1" applyBorder="1" applyAlignment="1">
      <alignment horizontal="distributed" vertical="center" shrinkToFit="1"/>
    </xf>
    <xf numFmtId="0" fontId="25" fillId="5" borderId="106" xfId="2" applyFont="1" applyFill="1" applyBorder="1" applyAlignment="1">
      <alignment horizontal="distributed" vertical="center" shrinkToFit="1"/>
    </xf>
    <xf numFmtId="186" fontId="25" fillId="5" borderId="111" xfId="2" applyNumberFormat="1" applyFont="1" applyFill="1" applyBorder="1" applyAlignment="1">
      <alignment horizontal="right" vertical="center"/>
    </xf>
    <xf numFmtId="186" fontId="25" fillId="5" borderId="107" xfId="2" applyNumberFormat="1" applyFont="1" applyFill="1" applyBorder="1" applyAlignment="1">
      <alignment horizontal="right" vertical="center"/>
    </xf>
    <xf numFmtId="0" fontId="3" fillId="5" borderId="106" xfId="2" applyFont="1" applyFill="1" applyBorder="1" applyAlignment="1">
      <alignment horizontal="distributed" vertical="center" wrapText="1"/>
    </xf>
    <xf numFmtId="0" fontId="32" fillId="5" borderId="105" xfId="2" applyFont="1" applyFill="1" applyBorder="1" applyAlignment="1">
      <alignment horizontal="distributed" vertical="center"/>
    </xf>
    <xf numFmtId="177" fontId="31" fillId="5" borderId="111" xfId="2" applyNumberFormat="1" applyFont="1" applyFill="1" applyBorder="1" applyAlignment="1">
      <alignment horizontal="right" vertical="center"/>
    </xf>
    <xf numFmtId="177" fontId="25" fillId="5" borderId="109" xfId="2" applyNumberFormat="1" applyFont="1" applyFill="1" applyBorder="1" applyAlignment="1">
      <alignment horizontal="right" vertical="center"/>
    </xf>
    <xf numFmtId="0" fontId="31" fillId="5" borderId="77" xfId="2" applyFont="1" applyFill="1" applyBorder="1" applyAlignment="1">
      <alignment horizontal="distributed" vertical="center" shrinkToFit="1"/>
    </xf>
    <xf numFmtId="186" fontId="25" fillId="5" borderId="210" xfId="2" applyNumberFormat="1" applyFont="1" applyFill="1" applyBorder="1" applyAlignment="1">
      <alignment horizontal="right" vertical="center"/>
    </xf>
    <xf numFmtId="186" fontId="25" fillId="5" borderId="3" xfId="2" applyNumberFormat="1" applyFont="1" applyFill="1" applyBorder="1" applyAlignment="1">
      <alignment horizontal="right" vertical="center"/>
    </xf>
    <xf numFmtId="186" fontId="25" fillId="5" borderId="128" xfId="2" applyNumberFormat="1" applyFont="1" applyFill="1" applyBorder="1" applyAlignment="1">
      <alignment horizontal="right" vertical="center"/>
    </xf>
    <xf numFmtId="186" fontId="25" fillId="5" borderId="105" xfId="2" applyNumberFormat="1" applyFont="1" applyFill="1" applyBorder="1" applyAlignment="1">
      <alignment horizontal="right" vertical="center"/>
    </xf>
    <xf numFmtId="186" fontId="25" fillId="5" borderId="129" xfId="2" applyNumberFormat="1" applyFont="1" applyFill="1" applyBorder="1" applyAlignment="1">
      <alignment horizontal="right" vertical="center"/>
    </xf>
    <xf numFmtId="186" fontId="25" fillId="5" borderId="110" xfId="2" applyNumberFormat="1" applyFont="1" applyFill="1" applyBorder="1" applyAlignment="1">
      <alignment horizontal="right" vertical="center"/>
    </xf>
    <xf numFmtId="186" fontId="25" fillId="5" borderId="2" xfId="2" applyNumberFormat="1" applyFont="1" applyFill="1" applyBorder="1" applyAlignment="1">
      <alignment horizontal="right" vertical="center"/>
    </xf>
    <xf numFmtId="186" fontId="25" fillId="5" borderId="106" xfId="2" applyNumberFormat="1" applyFont="1" applyFill="1" applyBorder="1" applyAlignment="1">
      <alignment horizontal="right" vertical="center"/>
    </xf>
    <xf numFmtId="186" fontId="25" fillId="5" borderId="112" xfId="2" applyNumberFormat="1" applyFont="1" applyFill="1" applyBorder="1" applyAlignment="1">
      <alignment horizontal="right" vertical="center"/>
    </xf>
    <xf numFmtId="186" fontId="25" fillId="5" borderId="67" xfId="2" applyNumberFormat="1" applyFont="1" applyFill="1" applyBorder="1" applyAlignment="1">
      <alignment horizontal="right" vertical="center"/>
    </xf>
    <xf numFmtId="186" fontId="25" fillId="5" borderId="0" xfId="2" applyNumberFormat="1" applyFont="1" applyFill="1" applyAlignment="1">
      <alignment horizontal="right" vertical="center"/>
    </xf>
    <xf numFmtId="186" fontId="25" fillId="5" borderId="108" xfId="2" applyNumberFormat="1" applyFont="1" applyFill="1" applyBorder="1" applyAlignment="1">
      <alignment horizontal="right" vertical="center"/>
    </xf>
    <xf numFmtId="177" fontId="31" fillId="5" borderId="2" xfId="2" applyNumberFormat="1" applyFont="1" applyFill="1" applyBorder="1" applyAlignment="1">
      <alignment horizontal="right" vertical="center"/>
    </xf>
    <xf numFmtId="177" fontId="25" fillId="5" borderId="3" xfId="2" applyNumberFormat="1" applyFont="1" applyFill="1" applyBorder="1" applyAlignment="1">
      <alignment horizontal="right" vertical="center"/>
    </xf>
    <xf numFmtId="177" fontId="31" fillId="5" borderId="106" xfId="2" applyNumberFormat="1" applyFont="1" applyFill="1" applyBorder="1" applyAlignment="1">
      <alignment horizontal="right" vertical="center"/>
    </xf>
    <xf numFmtId="177" fontId="25" fillId="5" borderId="105" xfId="2" applyNumberFormat="1" applyFont="1" applyFill="1" applyBorder="1" applyAlignment="1">
      <alignment horizontal="right" vertical="center"/>
    </xf>
    <xf numFmtId="177" fontId="31" fillId="5" borderId="112" xfId="2" applyNumberFormat="1" applyFont="1" applyFill="1" applyBorder="1" applyAlignment="1">
      <alignment horizontal="right" vertical="center"/>
    </xf>
    <xf numFmtId="177" fontId="25" fillId="5" borderId="110" xfId="2" applyNumberFormat="1" applyFont="1" applyFill="1" applyBorder="1" applyAlignment="1">
      <alignment horizontal="right" vertical="center"/>
    </xf>
    <xf numFmtId="0" fontId="31" fillId="5" borderId="0" xfId="2" applyFont="1" applyFill="1" applyAlignment="1">
      <alignment horizontal="distributed" vertical="center" shrinkToFit="1"/>
    </xf>
    <xf numFmtId="0" fontId="31" fillId="5" borderId="105" xfId="2" applyFont="1" applyFill="1" applyBorder="1" applyAlignment="1">
      <alignment horizontal="distributed" vertical="center" shrinkToFit="1"/>
    </xf>
    <xf numFmtId="0" fontId="31" fillId="5" borderId="106" xfId="2" applyFont="1" applyFill="1" applyBorder="1" applyAlignment="1">
      <alignment horizontal="distributed" vertical="center" shrinkToFit="1"/>
    </xf>
    <xf numFmtId="0" fontId="25" fillId="5" borderId="106" xfId="2" applyFont="1" applyFill="1" applyBorder="1" applyAlignment="1">
      <alignment horizontal="distributed" vertical="center" wrapText="1" shrinkToFit="1"/>
    </xf>
    <xf numFmtId="0" fontId="25" fillId="5" borderId="105" xfId="2" applyFont="1" applyFill="1" applyBorder="1" applyAlignment="1">
      <alignment horizontal="distributed" vertical="center" shrinkToFit="1"/>
    </xf>
    <xf numFmtId="0" fontId="25" fillId="5" borderId="98" xfId="2" applyFont="1" applyFill="1" applyBorder="1" applyAlignment="1">
      <alignment horizontal="distributed" vertical="center" wrapText="1" shrinkToFit="1"/>
    </xf>
    <xf numFmtId="186" fontId="25" fillId="5" borderId="97" xfId="2" applyNumberFormat="1" applyFont="1" applyFill="1" applyBorder="1" applyAlignment="1">
      <alignment horizontal="right" vertical="center"/>
    </xf>
    <xf numFmtId="186" fontId="25" fillId="5" borderId="19" xfId="2" applyNumberFormat="1" applyFont="1" applyFill="1" applyBorder="1" applyAlignment="1">
      <alignment horizontal="right" vertical="center"/>
    </xf>
    <xf numFmtId="186" fontId="25" fillId="5" borderId="98" xfId="2" applyNumberFormat="1" applyFont="1" applyFill="1" applyBorder="1" applyAlignment="1">
      <alignment horizontal="right" vertical="center"/>
    </xf>
    <xf numFmtId="186" fontId="25" fillId="5" borderId="99" xfId="2" applyNumberFormat="1" applyFont="1" applyFill="1" applyBorder="1" applyAlignment="1">
      <alignment horizontal="right" vertical="center"/>
    </xf>
    <xf numFmtId="186" fontId="25" fillId="5" borderId="100" xfId="2" applyNumberFormat="1" applyFont="1" applyFill="1" applyBorder="1" applyAlignment="1">
      <alignment horizontal="right" vertical="center"/>
    </xf>
    <xf numFmtId="186" fontId="25" fillId="5" borderId="85" xfId="2" applyNumberFormat="1" applyFont="1" applyFill="1" applyBorder="1" applyAlignment="1">
      <alignment horizontal="right" vertical="center"/>
    </xf>
    <xf numFmtId="186" fontId="25" fillId="5" borderId="101" xfId="2" applyNumberFormat="1" applyFont="1" applyFill="1" applyBorder="1" applyAlignment="1">
      <alignment horizontal="right" vertical="center"/>
    </xf>
    <xf numFmtId="186" fontId="25" fillId="5" borderId="102" xfId="2" applyNumberFormat="1" applyFont="1" applyFill="1" applyBorder="1" applyAlignment="1">
      <alignment horizontal="right" vertical="center"/>
    </xf>
    <xf numFmtId="0" fontId="25" fillId="5" borderId="77" xfId="2" applyFont="1" applyFill="1" applyBorder="1" applyAlignment="1">
      <alignment horizontal="distributed" vertical="distributed" shrinkToFit="1"/>
    </xf>
    <xf numFmtId="0" fontId="25" fillId="5" borderId="106" xfId="2" applyFont="1" applyFill="1" applyBorder="1" applyAlignment="1">
      <alignment horizontal="distributed" vertical="distributed" shrinkToFit="1"/>
    </xf>
    <xf numFmtId="0" fontId="25" fillId="5" borderId="105" xfId="2" applyFont="1" applyFill="1" applyBorder="1" applyAlignment="1">
      <alignment horizontal="distributed" vertical="distributed" shrinkToFit="1"/>
    </xf>
    <xf numFmtId="0" fontId="25" fillId="5" borderId="83" xfId="2" applyFont="1" applyFill="1" applyBorder="1" applyAlignment="1">
      <alignment horizontal="distributed" vertical="distributed" shrinkToFit="1"/>
    </xf>
    <xf numFmtId="187" fontId="25" fillId="5" borderId="111" xfId="2" applyNumberFormat="1" applyFont="1" applyFill="1" applyBorder="1" applyAlignment="1">
      <alignment horizontal="right" vertical="center"/>
    </xf>
    <xf numFmtId="187" fontId="25" fillId="5" borderId="109" xfId="2" applyNumberFormat="1" applyFont="1" applyFill="1" applyBorder="1" applyAlignment="1">
      <alignment horizontal="right" vertical="center"/>
    </xf>
    <xf numFmtId="187" fontId="25" fillId="5" borderId="2" xfId="2" applyNumberFormat="1" applyFont="1" applyFill="1" applyBorder="1" applyAlignment="1">
      <alignment horizontal="right" vertical="center"/>
    </xf>
    <xf numFmtId="187" fontId="25" fillId="5" borderId="3" xfId="2" applyNumberFormat="1" applyFont="1" applyFill="1" applyBorder="1" applyAlignment="1">
      <alignment horizontal="right" vertical="center"/>
    </xf>
    <xf numFmtId="187" fontId="25" fillId="5" borderId="106" xfId="2" applyNumberFormat="1" applyFont="1" applyFill="1" applyBorder="1" applyAlignment="1">
      <alignment horizontal="right" vertical="center"/>
    </xf>
    <xf numFmtId="187" fontId="25" fillId="5" borderId="105" xfId="2" applyNumberFormat="1" applyFont="1" applyFill="1" applyBorder="1" applyAlignment="1">
      <alignment horizontal="right" vertical="center"/>
    </xf>
    <xf numFmtId="187" fontId="25" fillId="5" borderId="112" xfId="2" applyNumberFormat="1" applyFont="1" applyFill="1" applyBorder="1" applyAlignment="1">
      <alignment horizontal="right" vertical="center"/>
    </xf>
    <xf numFmtId="187" fontId="25" fillId="5" borderId="110" xfId="2" applyNumberFormat="1" applyFont="1" applyFill="1" applyBorder="1" applyAlignment="1">
      <alignment horizontal="right" vertical="center"/>
    </xf>
    <xf numFmtId="0" fontId="38" fillId="0" borderId="111" xfId="2" applyFont="1" applyBorder="1" applyAlignment="1">
      <alignment horizontal="center" vertical="center" wrapText="1"/>
    </xf>
    <xf numFmtId="0" fontId="38" fillId="0" borderId="107" xfId="2" applyFont="1" applyBorder="1" applyAlignment="1">
      <alignment horizontal="center" vertical="center"/>
    </xf>
    <xf numFmtId="0" fontId="38" fillId="0" borderId="109" xfId="2" applyFont="1" applyBorder="1" applyAlignment="1">
      <alignment horizontal="center" vertical="center"/>
    </xf>
    <xf numFmtId="0" fontId="38" fillId="0" borderId="111" xfId="2" applyFont="1" applyBorder="1" applyAlignment="1">
      <alignment horizontal="center" vertical="center"/>
    </xf>
    <xf numFmtId="0" fontId="38" fillId="0" borderId="142" xfId="2" applyFont="1" applyBorder="1" applyAlignment="1">
      <alignment horizontal="center" vertical="center"/>
    </xf>
    <xf numFmtId="0" fontId="38" fillId="0" borderId="127" xfId="2" applyFont="1" applyBorder="1" applyAlignment="1">
      <alignment horizontal="center" vertical="center"/>
    </xf>
    <xf numFmtId="0" fontId="38" fillId="0" borderId="100" xfId="2" applyFont="1" applyBorder="1" applyAlignment="1">
      <alignment horizontal="center" vertical="center"/>
    </xf>
    <xf numFmtId="0" fontId="32" fillId="0" borderId="105" xfId="2" applyFont="1" applyBorder="1" applyAlignment="1">
      <alignment horizontal="left" vertical="center"/>
    </xf>
    <xf numFmtId="0" fontId="32" fillId="0" borderId="77" xfId="2" applyFont="1" applyBorder="1">
      <alignment vertical="center"/>
    </xf>
    <xf numFmtId="0" fontId="38" fillId="0" borderId="117" xfId="2" applyFont="1" applyBorder="1" applyAlignment="1">
      <alignment horizontal="center" vertical="center"/>
    </xf>
    <xf numFmtId="0" fontId="38" fillId="0" borderId="118" xfId="2" applyFont="1" applyBorder="1" applyAlignment="1">
      <alignment horizontal="center" vertical="center"/>
    </xf>
    <xf numFmtId="0" fontId="38" fillId="0" borderId="127" xfId="2" applyFont="1" applyBorder="1" applyAlignment="1">
      <alignment horizontal="center" vertical="center" wrapText="1"/>
    </xf>
    <xf numFmtId="0" fontId="40" fillId="5" borderId="0" xfId="2" applyFont="1" applyFill="1" applyAlignment="1">
      <alignment horizontal="right" vertical="center"/>
    </xf>
    <xf numFmtId="0" fontId="25" fillId="5" borderId="30" xfId="2" applyFont="1" applyFill="1" applyBorder="1" applyAlignment="1">
      <alignment horizontal="center" vertical="top" wrapText="1"/>
    </xf>
    <xf numFmtId="0" fontId="25" fillId="5" borderId="173" xfId="2" applyFont="1" applyFill="1" applyBorder="1" applyAlignment="1">
      <alignment horizontal="center" vertical="top" wrapText="1"/>
    </xf>
    <xf numFmtId="0" fontId="25" fillId="5" borderId="105" xfId="2" applyFont="1" applyFill="1" applyBorder="1" applyAlignment="1"/>
    <xf numFmtId="0" fontId="25" fillId="5" borderId="1" xfId="2" applyFont="1" applyFill="1" applyBorder="1" applyAlignment="1">
      <alignment horizontal="center" vertical="center" wrapText="1"/>
    </xf>
    <xf numFmtId="0" fontId="25" fillId="5" borderId="2" xfId="2" applyFont="1" applyFill="1" applyBorder="1" applyAlignment="1">
      <alignment horizontal="center" vertical="center"/>
    </xf>
    <xf numFmtId="0" fontId="25" fillId="5" borderId="31" xfId="2" applyFont="1" applyFill="1" applyBorder="1" applyAlignment="1">
      <alignment horizontal="center" vertical="center"/>
    </xf>
    <xf numFmtId="0" fontId="25" fillId="5" borderId="32" xfId="2" applyFont="1" applyFill="1" applyBorder="1" applyAlignment="1">
      <alignment horizontal="center" vertical="center"/>
    </xf>
    <xf numFmtId="0" fontId="25" fillId="5" borderId="21" xfId="2" applyFont="1" applyFill="1" applyBorder="1" applyAlignment="1">
      <alignment horizontal="center" vertical="center"/>
    </xf>
    <xf numFmtId="0" fontId="25" fillId="5" borderId="77" xfId="2" applyFont="1" applyFill="1" applyBorder="1" applyAlignment="1">
      <alignment horizontal="center" vertical="center"/>
    </xf>
    <xf numFmtId="0" fontId="22" fillId="5" borderId="97" xfId="2" applyFont="1" applyFill="1" applyBorder="1" applyAlignment="1">
      <alignment horizontal="center" vertical="center" wrapText="1" shrinkToFit="1"/>
    </xf>
    <xf numFmtId="0" fontId="22" fillId="5" borderId="99" xfId="2" applyFont="1" applyFill="1" applyBorder="1" applyAlignment="1">
      <alignment horizontal="center" vertical="center" wrapText="1" shrinkToFit="1"/>
    </xf>
    <xf numFmtId="0" fontId="20" fillId="0" borderId="32" xfId="2" applyBorder="1" applyAlignment="1">
      <alignment horizontal="center" vertical="center" wrapText="1"/>
    </xf>
    <xf numFmtId="0" fontId="20" fillId="0" borderId="149" xfId="2" applyBorder="1" applyAlignment="1">
      <alignment horizontal="center" vertical="center" wrapText="1"/>
    </xf>
    <xf numFmtId="0" fontId="20" fillId="0" borderId="223" xfId="2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/>
    </xf>
    <xf numFmtId="0" fontId="25" fillId="0" borderId="67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wrapText="1"/>
    </xf>
    <xf numFmtId="0" fontId="25" fillId="0" borderId="67" xfId="2" applyFont="1" applyBorder="1" applyAlignment="1">
      <alignment horizontal="center" vertical="center" wrapText="1"/>
    </xf>
    <xf numFmtId="0" fontId="25" fillId="0" borderId="31" xfId="2" applyFont="1" applyBorder="1" applyAlignment="1">
      <alignment horizontal="center" vertical="center"/>
    </xf>
    <xf numFmtId="0" fontId="25" fillId="0" borderId="32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67" xfId="2" applyFont="1" applyBorder="1" applyAlignment="1">
      <alignment horizontal="center" vertical="center" wrapText="1"/>
    </xf>
    <xf numFmtId="0" fontId="25" fillId="0" borderId="147" xfId="2" applyFont="1" applyBorder="1" applyAlignment="1">
      <alignment horizontal="center" vertical="center"/>
    </xf>
    <xf numFmtId="0" fontId="25" fillId="0" borderId="111" xfId="2" applyFont="1" applyBorder="1" applyAlignment="1">
      <alignment horizontal="center" vertical="center" wrapText="1" shrinkToFit="1"/>
    </xf>
    <xf numFmtId="0" fontId="25" fillId="0" borderId="32" xfId="2" applyFont="1" applyBorder="1" applyAlignment="1">
      <alignment horizontal="center" vertical="center" wrapText="1" shrinkToFit="1"/>
    </xf>
    <xf numFmtId="0" fontId="22" fillId="0" borderId="9" xfId="2" applyFont="1" applyBorder="1" applyAlignment="1">
      <alignment horizontal="center" vertical="center" wrapText="1"/>
    </xf>
    <xf numFmtId="0" fontId="22" fillId="0" borderId="116" xfId="2" applyFont="1" applyBorder="1" applyAlignment="1">
      <alignment horizontal="center" vertical="center" wrapText="1"/>
    </xf>
    <xf numFmtId="0" fontId="25" fillId="4" borderId="0" xfId="2" applyFont="1" applyFill="1" applyAlignment="1">
      <alignment horizontal="right" vertical="center"/>
    </xf>
    <xf numFmtId="0" fontId="20" fillId="0" borderId="67" xfId="2" applyBorder="1">
      <alignment vertical="center"/>
    </xf>
    <xf numFmtId="0" fontId="20" fillId="0" borderId="154" xfId="2" applyBorder="1">
      <alignment vertical="center"/>
    </xf>
    <xf numFmtId="0" fontId="25" fillId="4" borderId="21" xfId="2" applyFont="1" applyFill="1" applyBorder="1" applyAlignment="1">
      <alignment horizontal="center" vertical="center"/>
    </xf>
    <xf numFmtId="0" fontId="20" fillId="0" borderId="77" xfId="2" applyBorder="1" applyAlignment="1">
      <alignment horizontal="center" vertical="center"/>
    </xf>
    <xf numFmtId="0" fontId="20" fillId="0" borderId="31" xfId="2" applyBorder="1" applyAlignment="1">
      <alignment horizontal="center" vertical="center"/>
    </xf>
    <xf numFmtId="0" fontId="20" fillId="0" borderId="147" xfId="2" applyBorder="1" applyAlignment="1">
      <alignment horizontal="center" vertical="center"/>
    </xf>
    <xf numFmtId="0" fontId="20" fillId="0" borderId="222" xfId="2" applyBorder="1" applyAlignment="1">
      <alignment horizontal="center" vertical="center"/>
    </xf>
    <xf numFmtId="0" fontId="25" fillId="0" borderId="97" xfId="2" applyFont="1" applyBorder="1" applyAlignment="1">
      <alignment horizontal="center" vertical="center" shrinkToFit="1"/>
    </xf>
    <xf numFmtId="0" fontId="25" fillId="0" borderId="98" xfId="2" applyFont="1" applyBorder="1" applyAlignment="1">
      <alignment horizontal="center" vertical="center" shrinkToFit="1"/>
    </xf>
    <xf numFmtId="0" fontId="20" fillId="0" borderId="99" xfId="2" applyBorder="1">
      <alignment vertical="center"/>
    </xf>
    <xf numFmtId="0" fontId="25" fillId="4" borderId="101" xfId="2" applyFont="1" applyFill="1" applyBorder="1" applyAlignment="1">
      <alignment horizontal="right" vertical="center"/>
    </xf>
    <xf numFmtId="0" fontId="25" fillId="0" borderId="105" xfId="2" applyFont="1" applyBorder="1" applyAlignment="1">
      <alignment horizontal="left"/>
    </xf>
    <xf numFmtId="0" fontId="31" fillId="4" borderId="0" xfId="2" applyFont="1" applyFill="1" applyAlignment="1">
      <alignment horizontal="right" vertical="center"/>
    </xf>
    <xf numFmtId="0" fontId="20" fillId="5" borderId="84" xfId="2" applyFill="1" applyBorder="1" applyAlignment="1">
      <alignment horizontal="center" vertical="center"/>
    </xf>
    <xf numFmtId="0" fontId="20" fillId="5" borderId="86" xfId="2" applyFill="1" applyBorder="1" applyAlignment="1">
      <alignment horizontal="center" vertical="center"/>
    </xf>
    <xf numFmtId="0" fontId="32" fillId="5" borderId="101" xfId="2" applyFont="1" applyFill="1" applyBorder="1" applyAlignment="1">
      <alignment horizontal="right" vertical="center"/>
    </xf>
    <xf numFmtId="0" fontId="20" fillId="5" borderId="97" xfId="2" applyFill="1" applyBorder="1" applyAlignment="1">
      <alignment horizontal="center" vertical="center"/>
    </xf>
    <xf numFmtId="0" fontId="20" fillId="5" borderId="98" xfId="2" applyFill="1" applyBorder="1" applyAlignment="1">
      <alignment horizontal="center" vertical="center"/>
    </xf>
    <xf numFmtId="0" fontId="20" fillId="5" borderId="107" xfId="2" applyFill="1" applyBorder="1" applyAlignment="1">
      <alignment horizontal="center" vertical="center"/>
    </xf>
    <xf numFmtId="0" fontId="20" fillId="5" borderId="0" xfId="2" applyFill="1" applyAlignment="1">
      <alignment horizontal="center" vertical="center"/>
    </xf>
    <xf numFmtId="0" fontId="20" fillId="5" borderId="103" xfId="2" applyFill="1" applyBorder="1" applyAlignment="1">
      <alignment horizontal="center" vertical="center"/>
    </xf>
    <xf numFmtId="0" fontId="20" fillId="5" borderId="104" xfId="2" applyFill="1" applyBorder="1" applyAlignment="1">
      <alignment horizontal="center" vertical="center"/>
    </xf>
    <xf numFmtId="0" fontId="20" fillId="5" borderId="121" xfId="2" applyFill="1" applyBorder="1" applyAlignment="1">
      <alignment horizontal="center" vertical="center" textRotation="255"/>
    </xf>
    <xf numFmtId="0" fontId="20" fillId="5" borderId="7" xfId="2" applyFill="1" applyBorder="1" applyAlignment="1">
      <alignment horizontal="center" vertical="center" textRotation="255"/>
    </xf>
    <xf numFmtId="0" fontId="20" fillId="5" borderId="123" xfId="2" applyFill="1" applyBorder="1" applyAlignment="1">
      <alignment horizontal="center" vertical="center" textRotation="255"/>
    </xf>
    <xf numFmtId="0" fontId="25" fillId="5" borderId="1" xfId="2" applyFont="1" applyFill="1" applyBorder="1" applyAlignment="1">
      <alignment horizontal="center" vertical="center"/>
    </xf>
    <xf numFmtId="0" fontId="25" fillId="5" borderId="31" xfId="2" applyFont="1" applyFill="1" applyBorder="1" applyAlignment="1">
      <alignment horizontal="center" vertical="center" wrapText="1"/>
    </xf>
    <xf numFmtId="0" fontId="25" fillId="5" borderId="32" xfId="2" applyFont="1" applyFill="1" applyBorder="1" applyAlignment="1">
      <alignment horizontal="center" vertical="center" wrapText="1"/>
    </xf>
    <xf numFmtId="0" fontId="25" fillId="5" borderId="148" xfId="2" applyFont="1" applyFill="1" applyBorder="1" applyAlignment="1">
      <alignment horizontal="right" vertical="center"/>
    </xf>
    <xf numFmtId="0" fontId="25" fillId="5" borderId="150" xfId="2" applyFont="1" applyFill="1" applyBorder="1" applyAlignment="1">
      <alignment horizontal="right" vertical="center"/>
    </xf>
    <xf numFmtId="0" fontId="25" fillId="5" borderId="149" xfId="2" applyFont="1" applyFill="1" applyBorder="1" applyAlignment="1">
      <alignment horizontal="right" vertical="center"/>
    </xf>
    <xf numFmtId="0" fontId="25" fillId="5" borderId="3" xfId="2" applyFont="1" applyFill="1" applyBorder="1" applyAlignment="1">
      <alignment horizontal="right" vertical="center"/>
    </xf>
    <xf numFmtId="0" fontId="25" fillId="5" borderId="147" xfId="2" applyFont="1" applyFill="1" applyBorder="1">
      <alignment vertical="center"/>
    </xf>
    <xf numFmtId="0" fontId="25" fillId="5" borderId="149" xfId="2" applyFont="1" applyFill="1" applyBorder="1">
      <alignment vertical="center"/>
    </xf>
    <xf numFmtId="0" fontId="25" fillId="5" borderId="22" xfId="2" applyFont="1" applyFill="1" applyBorder="1">
      <alignment vertical="center"/>
    </xf>
    <xf numFmtId="0" fontId="25" fillId="5" borderId="23" xfId="2" applyFont="1" applyFill="1" applyBorder="1">
      <alignment vertical="center"/>
    </xf>
    <xf numFmtId="0" fontId="25" fillId="5" borderId="114" xfId="2" applyFont="1" applyFill="1" applyBorder="1">
      <alignment vertical="center"/>
    </xf>
    <xf numFmtId="0" fontId="20" fillId="5" borderId="115" xfId="2" applyFill="1" applyBorder="1">
      <alignment vertical="center"/>
    </xf>
    <xf numFmtId="0" fontId="22" fillId="5" borderId="21" xfId="2" applyFont="1" applyFill="1" applyBorder="1" applyAlignment="1">
      <alignment vertical="center" wrapText="1"/>
    </xf>
    <xf numFmtId="0" fontId="22" fillId="5" borderId="20" xfId="2" applyFont="1" applyFill="1" applyBorder="1" applyAlignment="1">
      <alignment vertical="center" wrapText="1"/>
    </xf>
    <xf numFmtId="0" fontId="20" fillId="5" borderId="213" xfId="2" applyFill="1" applyBorder="1">
      <alignment vertical="center"/>
    </xf>
    <xf numFmtId="0" fontId="20" fillId="5" borderId="211" xfId="2" applyFill="1" applyBorder="1">
      <alignment vertical="center"/>
    </xf>
    <xf numFmtId="0" fontId="20" fillId="5" borderId="212" xfId="2" applyFill="1" applyBorder="1">
      <alignment vertical="center"/>
    </xf>
    <xf numFmtId="0" fontId="25" fillId="5" borderId="22" xfId="2" applyFont="1" applyFill="1" applyBorder="1" applyAlignment="1">
      <alignment horizontal="center" vertical="center"/>
    </xf>
    <xf numFmtId="0" fontId="25" fillId="5" borderId="23" xfId="2" applyFont="1" applyFill="1" applyBorder="1" applyAlignment="1">
      <alignment horizontal="center" vertical="center"/>
    </xf>
    <xf numFmtId="0" fontId="25" fillId="5" borderId="20" xfId="2" applyFont="1" applyFill="1" applyBorder="1" applyAlignment="1">
      <alignment horizontal="center" vertical="center"/>
    </xf>
    <xf numFmtId="0" fontId="20" fillId="5" borderId="105" xfId="2" applyFill="1" applyBorder="1" applyAlignment="1">
      <alignment horizontal="left" shrinkToFit="1"/>
    </xf>
    <xf numFmtId="0" fontId="23" fillId="5" borderId="0" xfId="2" applyFont="1" applyFill="1" applyAlignment="1">
      <alignment horizontal="center" vertical="center"/>
    </xf>
    <xf numFmtId="0" fontId="20" fillId="5" borderId="105" xfId="2" applyFill="1" applyBorder="1" applyAlignment="1"/>
    <xf numFmtId="0" fontId="25" fillId="5" borderId="210" xfId="2" applyFont="1" applyFill="1" applyBorder="1" applyAlignment="1">
      <alignment vertical="center" textRotation="255"/>
    </xf>
    <xf numFmtId="0" fontId="25" fillId="5" borderId="67" xfId="2" applyFont="1" applyFill="1" applyBorder="1" applyAlignment="1">
      <alignment vertical="center" textRotation="255"/>
    </xf>
    <xf numFmtId="0" fontId="25" fillId="5" borderId="3" xfId="2" applyFont="1" applyFill="1" applyBorder="1" applyAlignment="1">
      <alignment vertical="center" textRotation="255"/>
    </xf>
    <xf numFmtId="0" fontId="22" fillId="5" borderId="149" xfId="2" applyFont="1" applyFill="1" applyBorder="1" applyAlignment="1">
      <alignment vertical="center" wrapText="1"/>
    </xf>
    <xf numFmtId="0" fontId="22" fillId="5" borderId="23" xfId="2" applyFont="1" applyFill="1" applyBorder="1" applyAlignment="1">
      <alignment vertical="center" wrapText="1"/>
    </xf>
    <xf numFmtId="0" fontId="25" fillId="5" borderId="211" xfId="2" applyFont="1" applyFill="1" applyBorder="1">
      <alignment vertical="center"/>
    </xf>
    <xf numFmtId="0" fontId="25" fillId="5" borderId="32" xfId="2" applyFont="1" applyFill="1" applyBorder="1">
      <alignment vertical="center"/>
    </xf>
    <xf numFmtId="0" fontId="20" fillId="5" borderId="113" xfId="2" applyFill="1" applyBorder="1">
      <alignment vertical="center"/>
    </xf>
    <xf numFmtId="0" fontId="20" fillId="5" borderId="21" xfId="2" applyFill="1" applyBorder="1">
      <alignment vertical="center"/>
    </xf>
    <xf numFmtId="0" fontId="20" fillId="5" borderId="77" xfId="2" applyFill="1" applyBorder="1">
      <alignment vertical="center"/>
    </xf>
    <xf numFmtId="0" fontId="20" fillId="5" borderId="2" xfId="2" applyFill="1" applyBorder="1">
      <alignment vertical="center"/>
    </xf>
    <xf numFmtId="0" fontId="20" fillId="5" borderId="3" xfId="2" applyFill="1" applyBorder="1">
      <alignment vertical="center"/>
    </xf>
    <xf numFmtId="0" fontId="20" fillId="5" borderId="21" xfId="2" applyFill="1" applyBorder="1" applyAlignment="1">
      <alignment horizontal="center" vertical="center"/>
    </xf>
    <xf numFmtId="0" fontId="20" fillId="5" borderId="20" xfId="2" applyFill="1" applyBorder="1" applyAlignment="1">
      <alignment horizontal="center" vertical="center"/>
    </xf>
    <xf numFmtId="0" fontId="20" fillId="5" borderId="1" xfId="2" applyFill="1" applyBorder="1" applyAlignment="1">
      <alignment horizontal="center" vertical="center"/>
    </xf>
    <xf numFmtId="0" fontId="20" fillId="5" borderId="20" xfId="2" applyFill="1" applyBorder="1">
      <alignment vertical="center"/>
    </xf>
    <xf numFmtId="0" fontId="31" fillId="5" borderId="105" xfId="2" applyFont="1" applyFill="1" applyBorder="1" applyAlignment="1">
      <alignment horizontal="left"/>
    </xf>
    <xf numFmtId="0" fontId="20" fillId="5" borderId="31" xfId="2" applyFill="1" applyBorder="1" applyAlignment="1">
      <alignment horizontal="center" vertical="center" wrapText="1"/>
    </xf>
    <xf numFmtId="0" fontId="20" fillId="5" borderId="32" xfId="2" applyFill="1" applyBorder="1" applyAlignment="1">
      <alignment horizontal="center" vertical="center" wrapText="1"/>
    </xf>
    <xf numFmtId="0" fontId="20" fillId="5" borderId="210" xfId="2" applyFill="1" applyBorder="1" applyAlignment="1">
      <alignment vertical="center" textRotation="255"/>
    </xf>
    <xf numFmtId="0" fontId="20" fillId="5" borderId="67" xfId="2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83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人件費比率</a:t>
            </a:r>
          </a:p>
        </c:rich>
      </c:tx>
      <c:layout>
        <c:manualLayout>
          <c:xMode val="edge"/>
          <c:yMode val="edge"/>
          <c:x val="0.40277916661674995"/>
          <c:y val="1.5350190422399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8135213722145"/>
          <c:y val="0.15075323684821693"/>
          <c:w val="0.82500223796180006"/>
          <c:h val="0.7085215199562927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財務比率１（事業活動収支関係）'!$P$4:$T$4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C-4CAF-80C8-0B6A66FB9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0367"/>
        <c:axId val="1"/>
      </c:lineChart>
      <c:catAx>
        <c:axId val="1365090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03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事業活動収支差額比率</a:t>
            </a:r>
          </a:p>
        </c:rich>
      </c:tx>
      <c:layout>
        <c:manualLayout>
          <c:xMode val="edge"/>
          <c:yMode val="edge"/>
          <c:x val="0.34629757805770794"/>
          <c:y val="2.06977777777777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11859388888888889"/>
          <c:w val="0.82500223796180006"/>
          <c:h val="0.7830949999999999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財務比率１（事業活動収支関係）'!$P$15:$T$15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8-48C8-B8D7-02346B0B8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7967"/>
        <c:axId val="1"/>
      </c:lineChart>
      <c:catAx>
        <c:axId val="13650879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79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経常収支差額比率</a:t>
            </a:r>
            <a:endParaRPr lang="en-US" altLang="ja-JP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5000119800124496"/>
          <c:y val="6.605555555555559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92225317979747"/>
          <c:y val="0.13270499999999999"/>
          <c:w val="0.83419131266979507"/>
          <c:h val="0.735531903112549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財務比率１（事業活動収支関係）'!$P$16:$T$16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6-4EF6-9025-CE60A13DC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3167"/>
        <c:axId val="1"/>
      </c:lineChart>
      <c:catAx>
        <c:axId val="13650831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31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奨学費比率</a:t>
            </a:r>
          </a:p>
        </c:rich>
      </c:tx>
      <c:layout>
        <c:manualLayout>
          <c:xMode val="edge"/>
          <c:yMode val="edge"/>
          <c:x val="0.38611228398392528"/>
          <c:y val="2.00561111111111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637501292739"/>
          <c:y val="0.11661222222222223"/>
          <c:w val="0.82500223796180006"/>
          <c:h val="0.7568544444444445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財務比率１（事業活動収支関係）'!$P$7:$T$7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E-46C3-A9B3-E784FE8B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2767"/>
        <c:axId val="1"/>
      </c:lineChart>
      <c:catAx>
        <c:axId val="1365092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2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奨学費比率（修学支援事業奨学費を除く）</a:t>
            </a:r>
          </a:p>
        </c:rich>
      </c:tx>
      <c:layout>
        <c:manualLayout>
          <c:xMode val="edge"/>
          <c:yMode val="edge"/>
          <c:x val="0.23707118595004043"/>
          <c:y val="2.0056111111111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637501292739"/>
          <c:y val="0.11661222222222223"/>
          <c:w val="0.82500223796180006"/>
          <c:h val="0.7568544444444445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財務比率１（事業活動収支関係）'!$P$8:$T$8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8-494A-BF07-1EB42DD00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2767"/>
        <c:axId val="1"/>
      </c:lineChart>
      <c:catAx>
        <c:axId val="1365092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2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>
                <a:solidFill>
                  <a:sysClr val="windowText" lastClr="000000"/>
                </a:solidFill>
              </a:rPr>
              <a:t>繰越収支差額構成比率</a:t>
            </a:r>
            <a:endParaRPr lang="ja-JP" altLang="en-US" sz="8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3024869257772704"/>
          <c:y val="6.64819422733792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18518602243391219"/>
          <c:w val="0.79444659951877039"/>
          <c:h val="0.638891777396997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財務比率２（貸借対照表関係）'!$P$4:$T$4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4-4471-88CB-8BACC25C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9167"/>
        <c:axId val="1"/>
      </c:lineChart>
      <c:catAx>
        <c:axId val="13650891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0.55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9167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基本金比率</a:t>
            </a:r>
          </a:p>
        </c:rich>
      </c:tx>
      <c:layout>
        <c:manualLayout>
          <c:xMode val="edge"/>
          <c:yMode val="edge"/>
          <c:x val="0.40668523676880225"/>
          <c:y val="0.1059909060663191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49025069637882"/>
          <c:y val="0.23963187561175928"/>
          <c:w val="0.82451253481894149"/>
          <c:h val="0.5852547731287197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財務比率２（貸借対照表関係）'!$P$5:$T$5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8-44A3-8FB8-5208BBA69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6367"/>
        <c:axId val="1"/>
      </c:lineChart>
      <c:catAx>
        <c:axId val="1365086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63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固定比率</a:t>
            </a:r>
          </a:p>
        </c:rich>
      </c:tx>
      <c:layout>
        <c:manualLayout>
          <c:xMode val="edge"/>
          <c:yMode val="edge"/>
          <c:x val="0.42618384401114207"/>
          <c:y val="8.8372081451903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49025069637882"/>
          <c:y val="0.22790697674418606"/>
          <c:w val="0.82451253481894149"/>
          <c:h val="0.5860465116279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財務比率２（貸借対照表関係）'!$P$6:$T$6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B-401C-B39A-3D85A892C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2367"/>
        <c:axId val="1"/>
      </c:lineChart>
      <c:catAx>
        <c:axId val="1365092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2367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固定長期適合率</a:t>
            </a:r>
          </a:p>
        </c:rich>
      </c:tx>
      <c:layout>
        <c:manualLayout>
          <c:xMode val="edge"/>
          <c:yMode val="edge"/>
          <c:x val="0.38440111420612816"/>
          <c:y val="9.813073365829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49025069637882"/>
          <c:y val="0.24299120863575277"/>
          <c:w val="0.82451253481894149"/>
          <c:h val="0.57944057443910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財務比率２（貸借対照表関係）'!$P$7:$T$7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3-4A28-A4D0-7842DC69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1567"/>
        <c:axId val="1"/>
      </c:lineChart>
      <c:catAx>
        <c:axId val="13650815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15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流動比率</a:t>
            </a:r>
          </a:p>
        </c:rich>
      </c:tx>
      <c:layout>
        <c:manualLayout>
          <c:xMode val="edge"/>
          <c:yMode val="edge"/>
          <c:x val="0.44568245125348188"/>
          <c:y val="0.1047625414747684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49025069637882"/>
          <c:y val="0.24762019912667005"/>
          <c:w val="0.82451253481894149"/>
          <c:h val="0.5714312287538539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財務比率２（貸借対照表関係）'!$P$8:$T$8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1-488B-8613-947EF4F1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2367"/>
        <c:axId val="1"/>
      </c:lineChart>
      <c:catAx>
        <c:axId val="1365082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23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前受金保有率</a:t>
            </a:r>
          </a:p>
        </c:rich>
      </c:tx>
      <c:layout>
        <c:manualLayout>
          <c:xMode val="edge"/>
          <c:yMode val="edge"/>
          <c:x val="0.40997287595317994"/>
          <c:y val="6.01855753946249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6416876429509"/>
          <c:y val="0.19444532355560781"/>
          <c:w val="0.8254858810783321"/>
          <c:h val="0.625002825714453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財務比率２（貸借対照表関係）'!$P$9:$T$9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7F-48D4-A8A0-D43B7594D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5967"/>
        <c:axId val="1"/>
      </c:lineChart>
      <c:catAx>
        <c:axId val="13650859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59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教育研究経費比率</a:t>
            </a:r>
          </a:p>
        </c:rich>
      </c:tx>
      <c:layout>
        <c:manualLayout>
          <c:xMode val="edge"/>
          <c:yMode val="edge"/>
          <c:x val="0.35588378608397203"/>
          <c:y val="4.205636062097280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6628351010366"/>
          <c:y val="0.12251060330061717"/>
          <c:w val="0.83431720180228253"/>
          <c:h val="0.75891708128290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財務比率１（事業活動収支関係）'!$P$5:$T$5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C-4587-AEFC-62C5956C1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0767"/>
        <c:axId val="1"/>
      </c:lineChart>
      <c:catAx>
        <c:axId val="1365080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0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積立率</a:t>
            </a:r>
          </a:p>
        </c:rich>
      </c:tx>
      <c:layout>
        <c:manualLayout>
          <c:xMode val="edge"/>
          <c:yMode val="edge"/>
          <c:x val="0.46906794983960343"/>
          <c:y val="9.17432504035586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3425561355124"/>
          <c:y val="0.23853211009174313"/>
          <c:w val="0.8254858810783321"/>
          <c:h val="0.5871559633027523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財務比率２（貸借対照表関係）'!$P$11:$T$11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3-42D5-B221-4FA28B1DD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3967"/>
        <c:axId val="1"/>
      </c:lineChart>
      <c:catAx>
        <c:axId val="13650939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39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総負債比率</a:t>
            </a:r>
          </a:p>
        </c:rich>
      </c:tx>
      <c:layout>
        <c:manualLayout>
          <c:xMode val="edge"/>
          <c:yMode val="edge"/>
          <c:x val="0.4321335877583547"/>
          <c:y val="9.17436031396549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3425561355124"/>
          <c:y val="0.23853211009174313"/>
          <c:w val="0.8254858810783321"/>
          <c:h val="0.5871559633027523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財務比率２（貸借対照表関係）'!$P$10:$T$10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D-4C51-9FD1-ED7E2B3D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1967"/>
        <c:axId val="1"/>
      </c:lineChart>
      <c:catAx>
        <c:axId val="13650819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19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運用資産余裕比率</a:t>
            </a:r>
          </a:p>
        </c:rich>
      </c:tx>
      <c:layout>
        <c:manualLayout>
          <c:xMode val="edge"/>
          <c:yMode val="edge"/>
          <c:x val="0.38781216414800518"/>
          <c:y val="9.17436031396549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3425561355124"/>
          <c:y val="0.23853211009174313"/>
          <c:w val="0.8254858810783321"/>
          <c:h val="0.5871559633027523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'資料８ 財務比率２（貸借対照表関係）'!$P$3:$T$3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'資料８ 財務比率２（貸借対照表関係）'!$P$12:$T$12</c:f>
              <c:numCache>
                <c:formatCode>#,##0.0"年"\ ;"-"#,##0.0"年"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9-4653-A896-1BAA26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3567"/>
        <c:axId val="1"/>
      </c:lineChart>
      <c:catAx>
        <c:axId val="13650835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&quot;年&quot;\ ;&quot;-&quot;#,##0.0&quot;年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35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管理経費比率</a:t>
            </a:r>
          </a:p>
        </c:rich>
      </c:tx>
      <c:layout>
        <c:manualLayout>
          <c:xMode val="edge"/>
          <c:yMode val="edge"/>
          <c:x val="0.38611228398392528"/>
          <c:y val="2.00561111111111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637501292739"/>
          <c:y val="0.11661222222222223"/>
          <c:w val="0.82500223796180006"/>
          <c:h val="0.756854444444444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財務比率１（事業活動収支関係）'!$P$6:$T$6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F-48CD-AE32-06A2C77CB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2767"/>
        <c:axId val="1"/>
      </c:lineChart>
      <c:catAx>
        <c:axId val="1365092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2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学生生徒等納付金比率</a:t>
            </a:r>
          </a:p>
        </c:rich>
      </c:tx>
      <c:layout>
        <c:manualLayout>
          <c:xMode val="edge"/>
          <c:yMode val="edge"/>
          <c:x val="0.33055633452782995"/>
          <c:y val="2.6841389003536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939145709"/>
          <c:y val="0.15971923209923364"/>
          <c:w val="0.82500223796180006"/>
          <c:h val="0.709357256796100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財務比率１（事業活動収支関係）'!$P$11:$T$11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0-458F-9FFF-BB6A5691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6367"/>
        <c:axId val="1"/>
      </c:lineChart>
      <c:catAx>
        <c:axId val="1365096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63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寄付金比率</a:t>
            </a:r>
          </a:p>
        </c:rich>
      </c:tx>
      <c:layout>
        <c:manualLayout>
          <c:xMode val="edge"/>
          <c:yMode val="edge"/>
          <c:x val="0.42222321104840488"/>
          <c:y val="2.7090707374337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362107912731"/>
          <c:y val="0.13453530201700403"/>
          <c:w val="0.82500223796180006"/>
          <c:h val="0.749107889260431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財務比率１（事業活動収支関係）'!$P$12:$T$12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1-469B-868E-9BA561A31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1567"/>
        <c:axId val="1"/>
      </c:lineChart>
      <c:catAx>
        <c:axId val="13650915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1567"/>
        <c:crosses val="autoZero"/>
        <c:crossBetween val="between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補助金比率</a:t>
            </a:r>
          </a:p>
        </c:rich>
      </c:tx>
      <c:layout>
        <c:manualLayout>
          <c:xMode val="edge"/>
          <c:yMode val="edge"/>
          <c:x val="0.41666766500079333"/>
          <c:y val="2.6889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12564944444444445"/>
          <c:w val="0.82500223796180006"/>
          <c:h val="0.7901505555555555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財務比率１（事業活動収支関係）'!$P$13:$T$13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F-4A6D-BFE2-11AE1E88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5967"/>
        <c:axId val="1"/>
      </c:lineChart>
      <c:catAx>
        <c:axId val="13650959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59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基本金組入率</a:t>
            </a:r>
          </a:p>
        </c:rich>
      </c:tx>
      <c:layout>
        <c:manualLayout>
          <c:xMode val="edge"/>
          <c:yMode val="edge"/>
          <c:x val="0.39853237548674908"/>
          <c:y val="6.38888888888889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11000055555555556"/>
          <c:w val="0.82500223796180006"/>
          <c:h val="0.773700555555555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財務比率１（事業活動収支関係）'!$P$14:$T$14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0-4E1E-BE00-41455C0D3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2767"/>
        <c:axId val="1"/>
      </c:lineChart>
      <c:catAx>
        <c:axId val="1365082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2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借入金等利息比率</a:t>
            </a:r>
          </a:p>
        </c:rich>
      </c:tx>
      <c:layout>
        <c:manualLayout>
          <c:xMode val="edge"/>
          <c:yMode val="edge"/>
          <c:x val="0.35277900847352295"/>
          <c:y val="6.3271925914921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20833427523815121"/>
          <c:w val="0.82500223796180006"/>
          <c:h val="0.6157435245927580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財務比率１（事業活動収支関係）'!$P$9:$T$9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A-4284-BA0F-180C204C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85567"/>
        <c:axId val="1"/>
      </c:lineChart>
      <c:catAx>
        <c:axId val="13650855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855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教育活動収支差額比率</a:t>
            </a:r>
          </a:p>
        </c:rich>
      </c:tx>
      <c:layout>
        <c:manualLayout>
          <c:xMode val="edge"/>
          <c:yMode val="edge"/>
          <c:x val="0.3386383105770413"/>
          <c:y val="2.00561111111111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11480337132"/>
          <c:y val="0.11661222222222223"/>
          <c:w val="0.82500223796180006"/>
          <c:h val="0.756854444444444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'資料７ 財務比率１（事業活動収支関係）'!$P$3:$T$3</c:f>
              <c:strCache>
                <c:ptCount val="5"/>
                <c:pt idx="0">
                  <c:v>令和３年度</c:v>
                </c:pt>
                <c:pt idx="1">
                  <c:v>令和４年度</c:v>
                </c:pt>
                <c:pt idx="2">
                  <c:v>令和５年度</c:v>
                </c:pt>
                <c:pt idx="3">
                  <c:v>令和６年度</c:v>
                </c:pt>
                <c:pt idx="4">
                  <c:v>令和７年度</c:v>
                </c:pt>
              </c:strCache>
            </c:strRef>
          </c:cat>
          <c:val>
            <c:numRef>
              <c:f>'資料７ 財務比率１（事業活動収支関係）'!$P$10:$T$10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7-45A9-A993-C5662B492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0767"/>
        <c:axId val="1"/>
      </c:lineChart>
      <c:catAx>
        <c:axId val="1365090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090767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5159831</xdr:colOff>
      <xdr:row>0</xdr:row>
      <xdr:rowOff>239476</xdr:rowOff>
    </xdr:from>
    <xdr:ext cx="184731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792935-D191-B3C1-12CA-0FB9D7F6488D}"/>
            </a:ext>
          </a:extLst>
        </xdr:cNvPr>
        <xdr:cNvSpPr txBox="1"/>
      </xdr:nvSpPr>
      <xdr:spPr>
        <a:xfrm>
          <a:off x="10765974" y="239476"/>
          <a:ext cx="18473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400">
            <a:latin typeface="+mn-ea"/>
            <a:ea typeface="+mn-ea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36</xdr:row>
      <xdr:rowOff>247650</xdr:rowOff>
    </xdr:from>
    <xdr:to>
      <xdr:col>15</xdr:col>
      <xdr:colOff>19050</xdr:colOff>
      <xdr:row>37</xdr:row>
      <xdr:rowOff>171450</xdr:rowOff>
    </xdr:to>
    <xdr:sp macro="" textlink="">
      <xdr:nvSpPr>
        <xdr:cNvPr id="2" name="Rectangle 13">
          <a:extLst>
            <a:ext uri="{FF2B5EF4-FFF2-40B4-BE49-F238E27FC236}">
              <a16:creationId xmlns:a16="http://schemas.microsoft.com/office/drawing/2014/main" id="{9D2A5661-04CF-4866-BFE2-801E0077BCF5}"/>
            </a:ext>
          </a:extLst>
        </xdr:cNvPr>
        <xdr:cNvSpPr>
          <a:spLocks noChangeArrowheads="1"/>
        </xdr:cNvSpPr>
      </xdr:nvSpPr>
      <xdr:spPr bwMode="auto">
        <a:xfrm>
          <a:off x="8143875" y="8715375"/>
          <a:ext cx="190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12</xdr:row>
      <xdr:rowOff>119118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E3F5D7CA-2DDB-4A5B-A182-77B342745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11206</xdr:colOff>
      <xdr:row>12</xdr:row>
      <xdr:rowOff>139513</xdr:rowOff>
    </xdr:from>
    <xdr:to>
      <xdr:col>6</xdr:col>
      <xdr:colOff>11206</xdr:colOff>
      <xdr:row>23</xdr:row>
      <xdr:rowOff>90543</xdr:rowOff>
    </xdr:to>
    <xdr:graphicFrame macro="">
      <xdr:nvGraphicFramePr>
        <xdr:cNvPr id="4" name="グラフ 12">
          <a:extLst>
            <a:ext uri="{FF2B5EF4-FFF2-40B4-BE49-F238E27FC236}">
              <a16:creationId xmlns:a16="http://schemas.microsoft.com/office/drawing/2014/main" id="{05A21E87-D589-4552-A827-F09FECC28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11206</xdr:colOff>
      <xdr:row>23</xdr:row>
      <xdr:rowOff>83484</xdr:rowOff>
    </xdr:from>
    <xdr:to>
      <xdr:col>6</xdr:col>
      <xdr:colOff>11206</xdr:colOff>
      <xdr:row>34</xdr:row>
      <xdr:rowOff>34513</xdr:rowOff>
    </xdr:to>
    <xdr:graphicFrame macro="">
      <xdr:nvGraphicFramePr>
        <xdr:cNvPr id="5" name="グラフ 13">
          <a:extLst>
            <a:ext uri="{FF2B5EF4-FFF2-40B4-BE49-F238E27FC236}">
              <a16:creationId xmlns:a16="http://schemas.microsoft.com/office/drawing/2014/main" id="{E003B3EB-4B92-434F-BB83-0F5A878BB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11207</xdr:colOff>
      <xdr:row>2</xdr:row>
      <xdr:rowOff>1</xdr:rowOff>
    </xdr:from>
    <xdr:to>
      <xdr:col>11</xdr:col>
      <xdr:colOff>11207</xdr:colOff>
      <xdr:row>12</xdr:row>
      <xdr:rowOff>119119</xdr:rowOff>
    </xdr:to>
    <xdr:graphicFrame macro="">
      <xdr:nvGraphicFramePr>
        <xdr:cNvPr id="6" name="グラフ 16">
          <a:extLst>
            <a:ext uri="{FF2B5EF4-FFF2-40B4-BE49-F238E27FC236}">
              <a16:creationId xmlns:a16="http://schemas.microsoft.com/office/drawing/2014/main" id="{B22DBCC9-92F3-4BCC-ACC8-C7885D5E9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7844</xdr:colOff>
      <xdr:row>12</xdr:row>
      <xdr:rowOff>128308</xdr:rowOff>
    </xdr:from>
    <xdr:to>
      <xdr:col>11</xdr:col>
      <xdr:colOff>7844</xdr:colOff>
      <xdr:row>23</xdr:row>
      <xdr:rowOff>78442</xdr:rowOff>
    </xdr:to>
    <xdr:graphicFrame macro="">
      <xdr:nvGraphicFramePr>
        <xdr:cNvPr id="7" name="グラフ 17">
          <a:extLst>
            <a:ext uri="{FF2B5EF4-FFF2-40B4-BE49-F238E27FC236}">
              <a16:creationId xmlns:a16="http://schemas.microsoft.com/office/drawing/2014/main" id="{31371711-6628-423F-B4EB-9B5C13042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7844</xdr:colOff>
      <xdr:row>23</xdr:row>
      <xdr:rowOff>94691</xdr:rowOff>
    </xdr:from>
    <xdr:to>
      <xdr:col>11</xdr:col>
      <xdr:colOff>7844</xdr:colOff>
      <xdr:row>34</xdr:row>
      <xdr:rowOff>45720</xdr:rowOff>
    </xdr:to>
    <xdr:graphicFrame macro="">
      <xdr:nvGraphicFramePr>
        <xdr:cNvPr id="8" name="グラフ 18">
          <a:extLst>
            <a:ext uri="{FF2B5EF4-FFF2-40B4-BE49-F238E27FC236}">
              <a16:creationId xmlns:a16="http://schemas.microsoft.com/office/drawing/2014/main" id="{2883DF00-9867-4556-BA26-420D078F7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7844</xdr:colOff>
      <xdr:row>34</xdr:row>
      <xdr:rowOff>49867</xdr:rowOff>
    </xdr:from>
    <xdr:to>
      <xdr:col>11</xdr:col>
      <xdr:colOff>7844</xdr:colOff>
      <xdr:row>45</xdr:row>
      <xdr:rowOff>896</xdr:rowOff>
    </xdr:to>
    <xdr:graphicFrame macro="">
      <xdr:nvGraphicFramePr>
        <xdr:cNvPr id="9" name="グラフ 19">
          <a:extLst>
            <a:ext uri="{FF2B5EF4-FFF2-40B4-BE49-F238E27FC236}">
              <a16:creationId xmlns:a16="http://schemas.microsoft.com/office/drawing/2014/main" id="{CAD1FFA3-A804-4BD9-A35F-F8BD9C9C0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11207</xdr:colOff>
      <xdr:row>55</xdr:row>
      <xdr:rowOff>128308</xdr:rowOff>
    </xdr:from>
    <xdr:to>
      <xdr:col>6</xdr:col>
      <xdr:colOff>11207</xdr:colOff>
      <xdr:row>66</xdr:row>
      <xdr:rowOff>79337</xdr:rowOff>
    </xdr:to>
    <xdr:graphicFrame macro="">
      <xdr:nvGraphicFramePr>
        <xdr:cNvPr id="10" name="グラフ 13">
          <a:extLst>
            <a:ext uri="{FF2B5EF4-FFF2-40B4-BE49-F238E27FC236}">
              <a16:creationId xmlns:a16="http://schemas.microsoft.com/office/drawing/2014/main" id="{7E52ADFB-A8A7-4328-B707-1DFB0CF00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9525</xdr:colOff>
      <xdr:row>55</xdr:row>
      <xdr:rowOff>129987</xdr:rowOff>
    </xdr:from>
    <xdr:to>
      <xdr:col>11</xdr:col>
      <xdr:colOff>19050</xdr:colOff>
      <xdr:row>66</xdr:row>
      <xdr:rowOff>81016</xdr:rowOff>
    </xdr:to>
    <xdr:graphicFrame macro="">
      <xdr:nvGraphicFramePr>
        <xdr:cNvPr id="11" name="グラフ 13">
          <a:extLst>
            <a:ext uri="{FF2B5EF4-FFF2-40B4-BE49-F238E27FC236}">
              <a16:creationId xmlns:a16="http://schemas.microsoft.com/office/drawing/2014/main" id="{F0E5271D-9837-4CB7-A88A-452E1AFEA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7844</xdr:colOff>
      <xdr:row>45</xdr:row>
      <xdr:rowOff>16248</xdr:rowOff>
    </xdr:from>
    <xdr:to>
      <xdr:col>11</xdr:col>
      <xdr:colOff>7844</xdr:colOff>
      <xdr:row>55</xdr:row>
      <xdr:rowOff>135366</xdr:rowOff>
    </xdr:to>
    <xdr:graphicFrame macro="">
      <xdr:nvGraphicFramePr>
        <xdr:cNvPr id="12" name="グラフ 18">
          <a:extLst>
            <a:ext uri="{FF2B5EF4-FFF2-40B4-BE49-F238E27FC236}">
              <a16:creationId xmlns:a16="http://schemas.microsoft.com/office/drawing/2014/main" id="{C443BC33-7D7A-4786-8526-1FA91AE79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11206</xdr:colOff>
      <xdr:row>66</xdr:row>
      <xdr:rowOff>78438</xdr:rowOff>
    </xdr:from>
    <xdr:to>
      <xdr:col>11</xdr:col>
      <xdr:colOff>22410</xdr:colOff>
      <xdr:row>77</xdr:row>
      <xdr:rowOff>89647</xdr:rowOff>
    </xdr:to>
    <xdr:graphicFrame macro="">
      <xdr:nvGraphicFramePr>
        <xdr:cNvPr id="13" name="グラフ 18">
          <a:extLst>
            <a:ext uri="{FF2B5EF4-FFF2-40B4-BE49-F238E27FC236}">
              <a16:creationId xmlns:a16="http://schemas.microsoft.com/office/drawing/2014/main" id="{8BA68749-B02B-4697-86B7-FCB522FEB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34</xdr:row>
      <xdr:rowOff>44823</xdr:rowOff>
    </xdr:from>
    <xdr:to>
      <xdr:col>6</xdr:col>
      <xdr:colOff>0</xdr:colOff>
      <xdr:row>44</xdr:row>
      <xdr:rowOff>163941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D209D739-CB29-44B6-A0EF-E0B2ADCC7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6</xdr:col>
      <xdr:colOff>0</xdr:colOff>
      <xdr:row>55</xdr:row>
      <xdr:rowOff>119118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161F2900-6CD5-4503-AAAF-D3E131496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14</xdr:row>
      <xdr:rowOff>0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293AD538-2B04-4120-8577-8A424DFB0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5</xdr:col>
      <xdr:colOff>676275</xdr:colOff>
      <xdr:row>26</xdr:row>
      <xdr:rowOff>9525</xdr:rowOff>
    </xdr:to>
    <xdr:graphicFrame macro="">
      <xdr:nvGraphicFramePr>
        <xdr:cNvPr id="4" name="グラフ 12">
          <a:extLst>
            <a:ext uri="{FF2B5EF4-FFF2-40B4-BE49-F238E27FC236}">
              <a16:creationId xmlns:a16="http://schemas.microsoft.com/office/drawing/2014/main" id="{1B4497EB-E5FF-422D-9517-FF67D5AF5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26</xdr:row>
      <xdr:rowOff>9525</xdr:rowOff>
    </xdr:from>
    <xdr:to>
      <xdr:col>5</xdr:col>
      <xdr:colOff>676275</xdr:colOff>
      <xdr:row>38</xdr:row>
      <xdr:rowOff>0</xdr:rowOff>
    </xdr:to>
    <xdr:graphicFrame macro="">
      <xdr:nvGraphicFramePr>
        <xdr:cNvPr id="5" name="グラフ 13">
          <a:extLst>
            <a:ext uri="{FF2B5EF4-FFF2-40B4-BE49-F238E27FC236}">
              <a16:creationId xmlns:a16="http://schemas.microsoft.com/office/drawing/2014/main" id="{73F2C108-5FB0-4B2B-8B09-F2EF98542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5</xdr:col>
      <xdr:colOff>676275</xdr:colOff>
      <xdr:row>49</xdr:row>
      <xdr:rowOff>152400</xdr:rowOff>
    </xdr:to>
    <xdr:graphicFrame macro="">
      <xdr:nvGraphicFramePr>
        <xdr:cNvPr id="6" name="グラフ 14">
          <a:extLst>
            <a:ext uri="{FF2B5EF4-FFF2-40B4-BE49-F238E27FC236}">
              <a16:creationId xmlns:a16="http://schemas.microsoft.com/office/drawing/2014/main" id="{91D0A78A-F65F-4737-98FD-C87042743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676275</xdr:colOff>
      <xdr:row>2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356B5B31-713E-41C2-AF5D-F804BBEA2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676275</xdr:colOff>
      <xdr:row>14</xdr:row>
      <xdr:rowOff>0</xdr:rowOff>
    </xdr:from>
    <xdr:to>
      <xdr:col>11</xdr:col>
      <xdr:colOff>0</xdr:colOff>
      <xdr:row>26</xdr:row>
      <xdr:rowOff>9525</xdr:rowOff>
    </xdr:to>
    <xdr:graphicFrame macro="">
      <xdr:nvGraphicFramePr>
        <xdr:cNvPr id="8" name="グラフ 16">
          <a:extLst>
            <a:ext uri="{FF2B5EF4-FFF2-40B4-BE49-F238E27FC236}">
              <a16:creationId xmlns:a16="http://schemas.microsoft.com/office/drawing/2014/main" id="{779609E7-23B1-4EAC-8AF7-9DFB9FF5C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85725</xdr:colOff>
      <xdr:row>28</xdr:row>
      <xdr:rowOff>161925</xdr:rowOff>
    </xdr:from>
    <xdr:to>
      <xdr:col>9</xdr:col>
      <xdr:colOff>85725</xdr:colOff>
      <xdr:row>36</xdr:row>
      <xdr:rowOff>3665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D5F9630-1CB3-40DF-830E-3CA484A77001}"/>
            </a:ext>
          </a:extLst>
        </xdr:cNvPr>
        <xdr:cNvCxnSpPr/>
      </xdr:nvCxnSpPr>
      <xdr:spPr>
        <a:xfrm>
          <a:off x="5695950" y="5114925"/>
          <a:ext cx="0" cy="121334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49</xdr:row>
      <xdr:rowOff>161925</xdr:rowOff>
    </xdr:from>
    <xdr:to>
      <xdr:col>11</xdr:col>
      <xdr:colOff>19050</xdr:colOff>
      <xdr:row>62</xdr:row>
      <xdr:rowOff>9525</xdr:rowOff>
    </xdr:to>
    <xdr:graphicFrame macro="">
      <xdr:nvGraphicFramePr>
        <xdr:cNvPr id="10" name="グラフ 17">
          <a:extLst>
            <a:ext uri="{FF2B5EF4-FFF2-40B4-BE49-F238E27FC236}">
              <a16:creationId xmlns:a16="http://schemas.microsoft.com/office/drawing/2014/main" id="{7DA8FBD4-9E15-492A-9CE8-3468B782D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676275</xdr:colOff>
      <xdr:row>26</xdr:row>
      <xdr:rowOff>9525</xdr:rowOff>
    </xdr:from>
    <xdr:to>
      <xdr:col>11</xdr:col>
      <xdr:colOff>0</xdr:colOff>
      <xdr:row>38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6FEA5ACE-CCD9-4D9B-B843-A22BE0AA9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666750</xdr:colOff>
      <xdr:row>38</xdr:row>
      <xdr:rowOff>0</xdr:rowOff>
    </xdr:from>
    <xdr:to>
      <xdr:col>10</xdr:col>
      <xdr:colOff>676275</xdr:colOff>
      <xdr:row>49</xdr:row>
      <xdr:rowOff>161925</xdr:rowOff>
    </xdr:to>
    <xdr:graphicFrame macro="">
      <xdr:nvGraphicFramePr>
        <xdr:cNvPr id="12" name="グラフ 17">
          <a:extLst>
            <a:ext uri="{FF2B5EF4-FFF2-40B4-BE49-F238E27FC236}">
              <a16:creationId xmlns:a16="http://schemas.microsoft.com/office/drawing/2014/main" id="{0FD22740-8FA5-4524-9DC7-3D3F28A57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733425</xdr:colOff>
      <xdr:row>19</xdr:row>
      <xdr:rowOff>76200</xdr:rowOff>
    </xdr:from>
    <xdr:to>
      <xdr:col>14</xdr:col>
      <xdr:colOff>809625</xdr:colOff>
      <xdr:row>20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5172075" y="4429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14</xdr:col>
      <xdr:colOff>733425</xdr:colOff>
      <xdr:row>34</xdr:row>
      <xdr:rowOff>76200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C2FCDA2-F725-478E-B851-C0CAEFEE8D0A}"/>
            </a:ext>
          </a:extLst>
        </xdr:cNvPr>
        <xdr:cNvSpPr txBox="1">
          <a:spLocks noChangeArrowheads="1"/>
        </xdr:cNvSpPr>
      </xdr:nvSpPr>
      <xdr:spPr bwMode="auto">
        <a:xfrm>
          <a:off x="6353175" y="4429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76200</xdr:colOff>
      <xdr:row>15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5067300" y="47434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="70" zoomScaleNormal="70" workbookViewId="0">
      <selection activeCell="O19" sqref="O19"/>
    </sheetView>
  </sheetViews>
  <sheetFormatPr defaultColWidth="9" defaultRowHeight="24" customHeight="1"/>
  <cols>
    <col min="1" max="1" width="29.36328125" style="415" bestFit="1" customWidth="1"/>
    <col min="2" max="2" width="38" style="414" customWidth="1"/>
    <col min="3" max="3" width="5.453125" style="218" bestFit="1" customWidth="1"/>
    <col min="4" max="4" width="9" style="218"/>
    <col min="5" max="5" width="86.6328125" style="218" customWidth="1"/>
    <col min="6" max="9" width="9" style="414"/>
    <col min="10" max="16384" width="9" style="218"/>
  </cols>
  <sheetData>
    <row r="1" spans="1:9" s="408" customFormat="1" ht="24" customHeight="1">
      <c r="A1" s="59" t="s">
        <v>0</v>
      </c>
      <c r="B1" s="57"/>
      <c r="F1" s="409"/>
      <c r="G1" s="409"/>
      <c r="H1" s="409"/>
      <c r="I1" s="409"/>
    </row>
    <row r="2" spans="1:9" ht="24" customHeight="1">
      <c r="A2" s="410" t="s">
        <v>1</v>
      </c>
      <c r="B2" s="411" t="s">
        <v>2</v>
      </c>
      <c r="C2" s="412" t="s">
        <v>3</v>
      </c>
      <c r="E2" s="413" t="s">
        <v>570</v>
      </c>
    </row>
    <row r="3" spans="1:9" ht="24" customHeight="1">
      <c r="A3" s="410" t="s">
        <v>4</v>
      </c>
      <c r="B3" s="540"/>
      <c r="C3" s="541"/>
    </row>
    <row r="4" spans="1:9" ht="24" customHeight="1">
      <c r="A4" s="410" t="s">
        <v>5</v>
      </c>
      <c r="B4" s="542"/>
      <c r="C4" s="543"/>
      <c r="E4" s="539" t="s">
        <v>6</v>
      </c>
    </row>
    <row r="5" spans="1:9" ht="24" customHeight="1">
      <c r="A5" s="410" t="s">
        <v>7</v>
      </c>
      <c r="B5" s="544"/>
      <c r="C5" s="545"/>
      <c r="E5" s="539"/>
    </row>
    <row r="6" spans="1:9" ht="24" customHeight="1">
      <c r="E6" s="539"/>
    </row>
    <row r="7" spans="1:9" ht="24" customHeight="1">
      <c r="A7" s="59" t="s">
        <v>8</v>
      </c>
      <c r="B7" s="57"/>
    </row>
    <row r="8" spans="1:9" ht="96" customHeight="1">
      <c r="A8" s="410" t="s">
        <v>9</v>
      </c>
      <c r="B8" s="537"/>
      <c r="C8" s="538"/>
    </row>
    <row r="9" spans="1:9" ht="96" customHeight="1">
      <c r="A9" s="410" t="s">
        <v>10</v>
      </c>
      <c r="B9" s="537"/>
      <c r="C9" s="538"/>
    </row>
    <row r="10" spans="1:9" ht="24" customHeight="1">
      <c r="A10" s="410" t="s">
        <v>11</v>
      </c>
      <c r="B10" s="418"/>
      <c r="C10" s="417" t="s">
        <v>12</v>
      </c>
    </row>
    <row r="11" spans="1:9" ht="24" customHeight="1">
      <c r="A11" s="410" t="s">
        <v>13</v>
      </c>
      <c r="B11" s="418"/>
      <c r="C11" s="417" t="s">
        <v>12</v>
      </c>
    </row>
    <row r="16" spans="1:9" ht="24" customHeight="1">
      <c r="E16" s="416" t="str">
        <f>"学校法人"&amp;B2&amp;C2</f>
        <v>学校法人●●学園</v>
      </c>
    </row>
  </sheetData>
  <mergeCells count="6">
    <mergeCell ref="B9:C9"/>
    <mergeCell ref="E4:E6"/>
    <mergeCell ref="B3:C3"/>
    <mergeCell ref="B4:C4"/>
    <mergeCell ref="B5:C5"/>
    <mergeCell ref="B8:C8"/>
  </mergeCells>
  <phoneticPr fontId="1"/>
  <conditionalFormatting sqref="B2:B5">
    <cfRule type="containsBlanks" dxfId="82" priority="5">
      <formula>LEN(TRIM(B2))=0</formula>
    </cfRule>
  </conditionalFormatting>
  <conditionalFormatting sqref="B8:C11">
    <cfRule type="containsBlanks" dxfId="81" priority="1">
      <formula>LEN(TRIM(B8))=0</formula>
    </cfRule>
  </conditionalFormatting>
  <printOptions horizontalCentered="1"/>
  <pageMargins left="0.70866141732283472" right="0.70866141732283472" top="3.149606299212598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1"/>
  <sheetViews>
    <sheetView view="pageBreakPreview" zoomScaleNormal="100" zoomScaleSheetLayoutView="100" workbookViewId="0">
      <selection activeCell="F19" sqref="F19"/>
    </sheetView>
  </sheetViews>
  <sheetFormatPr defaultColWidth="2.26953125" defaultRowHeight="13"/>
  <cols>
    <col min="1" max="1" width="13.453125" style="224" customWidth="1"/>
    <col min="2" max="2" width="13.90625" style="224" customWidth="1"/>
    <col min="3" max="7" width="11.26953125" style="224" customWidth="1"/>
    <col min="8" max="230" width="2.26953125" style="224"/>
    <col min="231" max="237" width="2.90625" style="224" customWidth="1"/>
    <col min="238" max="486" width="2.26953125" style="224"/>
    <col min="487" max="493" width="2.90625" style="224" customWidth="1"/>
    <col min="494" max="742" width="2.26953125" style="224"/>
    <col min="743" max="749" width="2.90625" style="224" customWidth="1"/>
    <col min="750" max="998" width="2.26953125" style="224"/>
    <col min="999" max="1005" width="2.90625" style="224" customWidth="1"/>
    <col min="1006" max="1254" width="2.26953125" style="224"/>
    <col min="1255" max="1261" width="2.90625" style="224" customWidth="1"/>
    <col min="1262" max="1510" width="2.26953125" style="224"/>
    <col min="1511" max="1517" width="2.90625" style="224" customWidth="1"/>
    <col min="1518" max="1766" width="2.26953125" style="224"/>
    <col min="1767" max="1773" width="2.90625" style="224" customWidth="1"/>
    <col min="1774" max="2022" width="2.26953125" style="224"/>
    <col min="2023" max="2029" width="2.90625" style="224" customWidth="1"/>
    <col min="2030" max="2278" width="2.26953125" style="224"/>
    <col min="2279" max="2285" width="2.90625" style="224" customWidth="1"/>
    <col min="2286" max="2534" width="2.26953125" style="224"/>
    <col min="2535" max="2541" width="2.90625" style="224" customWidth="1"/>
    <col min="2542" max="2790" width="2.26953125" style="224"/>
    <col min="2791" max="2797" width="2.90625" style="224" customWidth="1"/>
    <col min="2798" max="3046" width="2.26953125" style="224"/>
    <col min="3047" max="3053" width="2.90625" style="224" customWidth="1"/>
    <col min="3054" max="3302" width="2.26953125" style="224"/>
    <col min="3303" max="3309" width="2.90625" style="224" customWidth="1"/>
    <col min="3310" max="3558" width="2.26953125" style="224"/>
    <col min="3559" max="3565" width="2.90625" style="224" customWidth="1"/>
    <col min="3566" max="3814" width="2.26953125" style="224"/>
    <col min="3815" max="3821" width="2.90625" style="224" customWidth="1"/>
    <col min="3822" max="4070" width="2.26953125" style="224"/>
    <col min="4071" max="4077" width="2.90625" style="224" customWidth="1"/>
    <col min="4078" max="4326" width="2.26953125" style="224"/>
    <col min="4327" max="4333" width="2.90625" style="224" customWidth="1"/>
    <col min="4334" max="4582" width="2.26953125" style="224"/>
    <col min="4583" max="4589" width="2.90625" style="224" customWidth="1"/>
    <col min="4590" max="4838" width="2.26953125" style="224"/>
    <col min="4839" max="4845" width="2.90625" style="224" customWidth="1"/>
    <col min="4846" max="5094" width="2.26953125" style="224"/>
    <col min="5095" max="5101" width="2.90625" style="224" customWidth="1"/>
    <col min="5102" max="5350" width="2.26953125" style="224"/>
    <col min="5351" max="5357" width="2.90625" style="224" customWidth="1"/>
    <col min="5358" max="5606" width="2.26953125" style="224"/>
    <col min="5607" max="5613" width="2.90625" style="224" customWidth="1"/>
    <col min="5614" max="5862" width="2.26953125" style="224"/>
    <col min="5863" max="5869" width="2.90625" style="224" customWidth="1"/>
    <col min="5870" max="6118" width="2.26953125" style="224"/>
    <col min="6119" max="6125" width="2.90625" style="224" customWidth="1"/>
    <col min="6126" max="6374" width="2.26953125" style="224"/>
    <col min="6375" max="6381" width="2.90625" style="224" customWidth="1"/>
    <col min="6382" max="6630" width="2.26953125" style="224"/>
    <col min="6631" max="6637" width="2.90625" style="224" customWidth="1"/>
    <col min="6638" max="6886" width="2.26953125" style="224"/>
    <col min="6887" max="6893" width="2.90625" style="224" customWidth="1"/>
    <col min="6894" max="7142" width="2.26953125" style="224"/>
    <col min="7143" max="7149" width="2.90625" style="224" customWidth="1"/>
    <col min="7150" max="7398" width="2.26953125" style="224"/>
    <col min="7399" max="7405" width="2.90625" style="224" customWidth="1"/>
    <col min="7406" max="7654" width="2.26953125" style="224"/>
    <col min="7655" max="7661" width="2.90625" style="224" customWidth="1"/>
    <col min="7662" max="7910" width="2.26953125" style="224"/>
    <col min="7911" max="7917" width="2.90625" style="224" customWidth="1"/>
    <col min="7918" max="8166" width="2.26953125" style="224"/>
    <col min="8167" max="8173" width="2.90625" style="224" customWidth="1"/>
    <col min="8174" max="8422" width="2.26953125" style="224"/>
    <col min="8423" max="8429" width="2.90625" style="224" customWidth="1"/>
    <col min="8430" max="8678" width="2.26953125" style="224"/>
    <col min="8679" max="8685" width="2.90625" style="224" customWidth="1"/>
    <col min="8686" max="8934" width="2.26953125" style="224"/>
    <col min="8935" max="8941" width="2.90625" style="224" customWidth="1"/>
    <col min="8942" max="9190" width="2.26953125" style="224"/>
    <col min="9191" max="9197" width="2.90625" style="224" customWidth="1"/>
    <col min="9198" max="9446" width="2.26953125" style="224"/>
    <col min="9447" max="9453" width="2.90625" style="224" customWidth="1"/>
    <col min="9454" max="9702" width="2.26953125" style="224"/>
    <col min="9703" max="9709" width="2.90625" style="224" customWidth="1"/>
    <col min="9710" max="9958" width="2.26953125" style="224"/>
    <col min="9959" max="9965" width="2.90625" style="224" customWidth="1"/>
    <col min="9966" max="10214" width="2.26953125" style="224"/>
    <col min="10215" max="10221" width="2.90625" style="224" customWidth="1"/>
    <col min="10222" max="10470" width="2.26953125" style="224"/>
    <col min="10471" max="10477" width="2.90625" style="224" customWidth="1"/>
    <col min="10478" max="10726" width="2.26953125" style="224"/>
    <col min="10727" max="10733" width="2.90625" style="224" customWidth="1"/>
    <col min="10734" max="10982" width="2.26953125" style="224"/>
    <col min="10983" max="10989" width="2.90625" style="224" customWidth="1"/>
    <col min="10990" max="11238" width="2.26953125" style="224"/>
    <col min="11239" max="11245" width="2.90625" style="224" customWidth="1"/>
    <col min="11246" max="11494" width="2.26953125" style="224"/>
    <col min="11495" max="11501" width="2.90625" style="224" customWidth="1"/>
    <col min="11502" max="11750" width="2.26953125" style="224"/>
    <col min="11751" max="11757" width="2.90625" style="224" customWidth="1"/>
    <col min="11758" max="12006" width="2.26953125" style="224"/>
    <col min="12007" max="12013" width="2.90625" style="224" customWidth="1"/>
    <col min="12014" max="12262" width="2.26953125" style="224"/>
    <col min="12263" max="12269" width="2.90625" style="224" customWidth="1"/>
    <col min="12270" max="12518" width="2.26953125" style="224"/>
    <col min="12519" max="12525" width="2.90625" style="224" customWidth="1"/>
    <col min="12526" max="12774" width="2.26953125" style="224"/>
    <col min="12775" max="12781" width="2.90625" style="224" customWidth="1"/>
    <col min="12782" max="13030" width="2.26953125" style="224"/>
    <col min="13031" max="13037" width="2.90625" style="224" customWidth="1"/>
    <col min="13038" max="13286" width="2.26953125" style="224"/>
    <col min="13287" max="13293" width="2.90625" style="224" customWidth="1"/>
    <col min="13294" max="13542" width="2.26953125" style="224"/>
    <col min="13543" max="13549" width="2.90625" style="224" customWidth="1"/>
    <col min="13550" max="13798" width="2.26953125" style="224"/>
    <col min="13799" max="13805" width="2.90625" style="224" customWidth="1"/>
    <col min="13806" max="14054" width="2.26953125" style="224"/>
    <col min="14055" max="14061" width="2.90625" style="224" customWidth="1"/>
    <col min="14062" max="14310" width="2.26953125" style="224"/>
    <col min="14311" max="14317" width="2.90625" style="224" customWidth="1"/>
    <col min="14318" max="14566" width="2.26953125" style="224"/>
    <col min="14567" max="14573" width="2.90625" style="224" customWidth="1"/>
    <col min="14574" max="14822" width="2.26953125" style="224"/>
    <col min="14823" max="14829" width="2.90625" style="224" customWidth="1"/>
    <col min="14830" max="15078" width="2.26953125" style="224"/>
    <col min="15079" max="15085" width="2.90625" style="224" customWidth="1"/>
    <col min="15086" max="15334" width="2.26953125" style="224"/>
    <col min="15335" max="15341" width="2.90625" style="224" customWidth="1"/>
    <col min="15342" max="15590" width="2.26953125" style="224"/>
    <col min="15591" max="15597" width="2.90625" style="224" customWidth="1"/>
    <col min="15598" max="15846" width="2.26953125" style="224"/>
    <col min="15847" max="15853" width="2.90625" style="224" customWidth="1"/>
    <col min="15854" max="16102" width="2.26953125" style="224"/>
    <col min="16103" max="16109" width="2.90625" style="224" customWidth="1"/>
    <col min="16110" max="16384" width="2.26953125" style="224"/>
  </cols>
  <sheetData>
    <row r="1" spans="1:7" ht="18" customHeight="1">
      <c r="A1" s="425" t="s">
        <v>579</v>
      </c>
    </row>
    <row r="2" spans="1:7" ht="15" customHeight="1">
      <c r="A2" s="426" t="s">
        <v>364</v>
      </c>
      <c r="B2" s="761"/>
      <c r="C2" s="761"/>
      <c r="D2" s="761"/>
    </row>
    <row r="3" spans="1:7" ht="15" customHeight="1">
      <c r="A3" s="426" t="s">
        <v>365</v>
      </c>
      <c r="B3" s="762"/>
      <c r="C3" s="762"/>
      <c r="D3" s="762"/>
    </row>
    <row r="4" spans="1:7" ht="13.5" thickBot="1"/>
    <row r="5" spans="1:7" ht="16.5" customHeight="1" thickBot="1">
      <c r="A5" s="763" t="s">
        <v>366</v>
      </c>
      <c r="B5" s="764"/>
      <c r="C5" s="486" t="s">
        <v>564</v>
      </c>
      <c r="D5" s="487" t="s">
        <v>367</v>
      </c>
      <c r="E5" s="487" t="s">
        <v>368</v>
      </c>
      <c r="F5" s="487" t="s">
        <v>565</v>
      </c>
      <c r="G5" s="488" t="s">
        <v>566</v>
      </c>
    </row>
    <row r="6" spans="1:7" ht="13.5" customHeight="1">
      <c r="A6" s="765" t="s">
        <v>369</v>
      </c>
      <c r="B6" s="489" t="s">
        <v>370</v>
      </c>
      <c r="C6" s="490"/>
      <c r="D6" s="491"/>
      <c r="E6" s="491"/>
      <c r="F6" s="491"/>
      <c r="G6" s="492"/>
    </row>
    <row r="7" spans="1:7" ht="13.5" customHeight="1">
      <c r="A7" s="755"/>
      <c r="B7" s="493" t="s">
        <v>371</v>
      </c>
      <c r="C7" s="494"/>
      <c r="D7" s="495"/>
      <c r="E7" s="495"/>
      <c r="F7" s="495"/>
      <c r="G7" s="496"/>
    </row>
    <row r="8" spans="1:7" ht="13.5" customHeight="1">
      <c r="A8" s="755"/>
      <c r="B8" s="497" t="s">
        <v>372</v>
      </c>
      <c r="C8" s="494"/>
      <c r="D8" s="495"/>
      <c r="E8" s="495"/>
      <c r="F8" s="495"/>
      <c r="G8" s="496"/>
    </row>
    <row r="9" spans="1:7" ht="13.5" customHeight="1">
      <c r="A9" s="755"/>
      <c r="B9" s="498" t="s">
        <v>373</v>
      </c>
      <c r="C9" s="499"/>
      <c r="D9" s="500"/>
      <c r="E9" s="500"/>
      <c r="F9" s="500"/>
      <c r="G9" s="501"/>
    </row>
    <row r="10" spans="1:7">
      <c r="A10" s="756"/>
      <c r="B10" s="502" t="s">
        <v>374</v>
      </c>
      <c r="C10" s="503" t="str">
        <f>IFERROR(C9/C39, "-")</f>
        <v>-</v>
      </c>
      <c r="D10" s="504" t="str">
        <f>IFERROR(D9/D39, "-")</f>
        <v>-</v>
      </c>
      <c r="E10" s="505" t="str">
        <f>IFERROR(E9/E39, "-")</f>
        <v>-</v>
      </c>
      <c r="F10" s="504" t="str">
        <f>IFERROR(F9/F39, "-")</f>
        <v>-</v>
      </c>
      <c r="G10" s="506" t="str">
        <f>IFERROR(G9/G39, "-")</f>
        <v>-</v>
      </c>
    </row>
    <row r="11" spans="1:7" ht="13.5" customHeight="1">
      <c r="A11" s="754" t="s">
        <v>375</v>
      </c>
      <c r="B11" s="507" t="s">
        <v>370</v>
      </c>
      <c r="C11" s="508"/>
      <c r="D11" s="509"/>
      <c r="E11" s="509"/>
      <c r="F11" s="509"/>
      <c r="G11" s="510"/>
    </row>
    <row r="12" spans="1:7" ht="13.5" customHeight="1">
      <c r="A12" s="755"/>
      <c r="B12" s="493" t="s">
        <v>371</v>
      </c>
      <c r="C12" s="494"/>
      <c r="D12" s="495"/>
      <c r="E12" s="495"/>
      <c r="F12" s="495"/>
      <c r="G12" s="496"/>
    </row>
    <row r="13" spans="1:7" ht="13.5" customHeight="1">
      <c r="A13" s="755"/>
      <c r="B13" s="497" t="s">
        <v>372</v>
      </c>
      <c r="C13" s="494"/>
      <c r="D13" s="495"/>
      <c r="E13" s="495"/>
      <c r="F13" s="495"/>
      <c r="G13" s="496"/>
    </row>
    <row r="14" spans="1:7" ht="13.5" customHeight="1">
      <c r="A14" s="755"/>
      <c r="B14" s="498" t="s">
        <v>373</v>
      </c>
      <c r="C14" s="499"/>
      <c r="D14" s="500"/>
      <c r="E14" s="500"/>
      <c r="F14" s="500"/>
      <c r="G14" s="501"/>
    </row>
    <row r="15" spans="1:7">
      <c r="A15" s="756"/>
      <c r="B15" s="502" t="s">
        <v>374</v>
      </c>
      <c r="C15" s="503" t="str">
        <f>IFERROR(C14/C39, "-")</f>
        <v>-</v>
      </c>
      <c r="D15" s="504" t="str">
        <f>IFERROR(D14/D39, "-")</f>
        <v>-</v>
      </c>
      <c r="E15" s="505" t="str">
        <f>IFERROR(E14/E39, "-")</f>
        <v>-</v>
      </c>
      <c r="F15" s="504" t="str">
        <f>IFERROR(F14/F39, "-")</f>
        <v>-</v>
      </c>
      <c r="G15" s="506" t="str">
        <f>IFERROR(G14/G39, "-")</f>
        <v>-</v>
      </c>
    </row>
    <row r="16" spans="1:7" ht="13.5" customHeight="1">
      <c r="A16" s="754" t="s">
        <v>376</v>
      </c>
      <c r="B16" s="507" t="s">
        <v>370</v>
      </c>
      <c r="C16" s="508"/>
      <c r="D16" s="509"/>
      <c r="E16" s="509"/>
      <c r="F16" s="509"/>
      <c r="G16" s="510"/>
    </row>
    <row r="17" spans="1:7" ht="13.5" customHeight="1">
      <c r="A17" s="755"/>
      <c r="B17" s="493" t="s">
        <v>371</v>
      </c>
      <c r="C17" s="494"/>
      <c r="D17" s="495"/>
      <c r="E17" s="495"/>
      <c r="F17" s="495"/>
      <c r="G17" s="496"/>
    </row>
    <row r="18" spans="1:7" ht="13.5" customHeight="1">
      <c r="A18" s="755"/>
      <c r="B18" s="497" t="s">
        <v>372</v>
      </c>
      <c r="C18" s="494"/>
      <c r="D18" s="495"/>
      <c r="E18" s="495"/>
      <c r="F18" s="495"/>
      <c r="G18" s="496"/>
    </row>
    <row r="19" spans="1:7" ht="13.5" customHeight="1">
      <c r="A19" s="755"/>
      <c r="B19" s="498" t="s">
        <v>373</v>
      </c>
      <c r="C19" s="499"/>
      <c r="D19" s="500"/>
      <c r="E19" s="500"/>
      <c r="F19" s="500"/>
      <c r="G19" s="501"/>
    </row>
    <row r="20" spans="1:7">
      <c r="A20" s="756"/>
      <c r="B20" s="502" t="s">
        <v>374</v>
      </c>
      <c r="C20" s="503" t="str">
        <f>IFERROR(C19/C39, "-")</f>
        <v>-</v>
      </c>
      <c r="D20" s="504" t="str">
        <f>IFERROR(D19/D39, "-")</f>
        <v>-</v>
      </c>
      <c r="E20" s="505" t="str">
        <f>IFERROR(E19/E39, "-")</f>
        <v>-</v>
      </c>
      <c r="F20" s="504" t="str">
        <f>IFERROR(F19/F39, "-")</f>
        <v>-</v>
      </c>
      <c r="G20" s="506" t="str">
        <f>IFERROR(G19/G39, "-")</f>
        <v>-</v>
      </c>
    </row>
    <row r="21" spans="1:7" ht="13.5" customHeight="1">
      <c r="A21" s="754" t="s">
        <v>377</v>
      </c>
      <c r="B21" s="507" t="s">
        <v>370</v>
      </c>
      <c r="C21" s="508"/>
      <c r="D21" s="509"/>
      <c r="E21" s="509"/>
      <c r="F21" s="509"/>
      <c r="G21" s="510"/>
    </row>
    <row r="22" spans="1:7" ht="13.5" customHeight="1">
      <c r="A22" s="755"/>
      <c r="B22" s="493" t="s">
        <v>371</v>
      </c>
      <c r="C22" s="494"/>
      <c r="D22" s="495"/>
      <c r="E22" s="495"/>
      <c r="F22" s="495"/>
      <c r="G22" s="496"/>
    </row>
    <row r="23" spans="1:7" ht="13.5" customHeight="1">
      <c r="A23" s="755"/>
      <c r="B23" s="497" t="s">
        <v>372</v>
      </c>
      <c r="C23" s="494"/>
      <c r="D23" s="495"/>
      <c r="E23" s="495"/>
      <c r="F23" s="495"/>
      <c r="G23" s="496"/>
    </row>
    <row r="24" spans="1:7" ht="13.5" customHeight="1">
      <c r="A24" s="755"/>
      <c r="B24" s="498" t="s">
        <v>373</v>
      </c>
      <c r="C24" s="499"/>
      <c r="D24" s="500"/>
      <c r="E24" s="500"/>
      <c r="F24" s="500"/>
      <c r="G24" s="501"/>
    </row>
    <row r="25" spans="1:7">
      <c r="A25" s="756"/>
      <c r="B25" s="502" t="s">
        <v>374</v>
      </c>
      <c r="C25" s="503" t="str">
        <f>IFERROR(C24/C39, "-")</f>
        <v>-</v>
      </c>
      <c r="D25" s="504" t="str">
        <f>IFERROR(D24/D39, "-")</f>
        <v>-</v>
      </c>
      <c r="E25" s="505" t="str">
        <f>IFERROR(E24/E39, "-")</f>
        <v>-</v>
      </c>
      <c r="F25" s="504" t="str">
        <f>IFERROR(F24/F39, "-")</f>
        <v>-</v>
      </c>
      <c r="G25" s="506" t="str">
        <f>IFERROR(G24/G39, "-")</f>
        <v>-</v>
      </c>
    </row>
    <row r="26" spans="1:7" ht="13.5" customHeight="1">
      <c r="A26" s="757" t="s">
        <v>378</v>
      </c>
      <c r="B26" s="507" t="s">
        <v>370</v>
      </c>
      <c r="C26" s="508"/>
      <c r="D26" s="509"/>
      <c r="E26" s="509"/>
      <c r="F26" s="509"/>
      <c r="G26" s="510"/>
    </row>
    <row r="27" spans="1:7" ht="13.5" customHeight="1">
      <c r="A27" s="755"/>
      <c r="B27" s="493" t="s">
        <v>371</v>
      </c>
      <c r="C27" s="494"/>
      <c r="D27" s="495"/>
      <c r="E27" s="495"/>
      <c r="F27" s="495"/>
      <c r="G27" s="496"/>
    </row>
    <row r="28" spans="1:7" ht="13.5" customHeight="1">
      <c r="A28" s="755"/>
      <c r="B28" s="497" t="s">
        <v>372</v>
      </c>
      <c r="C28" s="494"/>
      <c r="D28" s="495"/>
      <c r="E28" s="495"/>
      <c r="F28" s="495"/>
      <c r="G28" s="496"/>
    </row>
    <row r="29" spans="1:7" ht="13.5" customHeight="1">
      <c r="A29" s="755"/>
      <c r="B29" s="498" t="s">
        <v>373</v>
      </c>
      <c r="C29" s="499"/>
      <c r="D29" s="500"/>
      <c r="E29" s="500"/>
      <c r="F29" s="500"/>
      <c r="G29" s="501"/>
    </row>
    <row r="30" spans="1:7">
      <c r="A30" s="756"/>
      <c r="B30" s="502" t="s">
        <v>374</v>
      </c>
      <c r="C30" s="503" t="str">
        <f>IFERROR(C29/C39, "-")</f>
        <v>-</v>
      </c>
      <c r="D30" s="504" t="str">
        <f>IFERROR(D29/D39, "-")</f>
        <v>-</v>
      </c>
      <c r="E30" s="505" t="str">
        <f>IFERROR(E29/E39, "-")</f>
        <v>-</v>
      </c>
      <c r="F30" s="504" t="str">
        <f>IFERROR(F29/F39, "-")</f>
        <v>-</v>
      </c>
      <c r="G30" s="506" t="str">
        <f>IFERROR(G29/G39, "-")</f>
        <v>-</v>
      </c>
    </row>
    <row r="31" spans="1:7" ht="14.25" customHeight="1">
      <c r="A31" s="757"/>
      <c r="B31" s="507" t="s">
        <v>370</v>
      </c>
      <c r="C31" s="508"/>
      <c r="D31" s="509"/>
      <c r="E31" s="509"/>
      <c r="F31" s="509"/>
      <c r="G31" s="510"/>
    </row>
    <row r="32" spans="1:7" ht="15" customHeight="1">
      <c r="A32" s="755"/>
      <c r="B32" s="493" t="s">
        <v>371</v>
      </c>
      <c r="C32" s="494"/>
      <c r="D32" s="495"/>
      <c r="E32" s="495"/>
      <c r="F32" s="495"/>
      <c r="G32" s="496"/>
    </row>
    <row r="33" spans="1:7" ht="15" customHeight="1">
      <c r="A33" s="755"/>
      <c r="B33" s="497" t="s">
        <v>372</v>
      </c>
      <c r="C33" s="494"/>
      <c r="D33" s="495"/>
      <c r="E33" s="495"/>
      <c r="F33" s="495"/>
      <c r="G33" s="496"/>
    </row>
    <row r="34" spans="1:7" ht="15" customHeight="1">
      <c r="A34" s="755"/>
      <c r="B34" s="498" t="s">
        <v>373</v>
      </c>
      <c r="C34" s="499"/>
      <c r="D34" s="500"/>
      <c r="E34" s="500"/>
      <c r="F34" s="500"/>
      <c r="G34" s="501"/>
    </row>
    <row r="35" spans="1:7" ht="13.5" thickBot="1">
      <c r="A35" s="758"/>
      <c r="B35" s="511" t="s">
        <v>374</v>
      </c>
      <c r="C35" s="503" t="str">
        <f>IFERROR(C34/C39, "-")</f>
        <v>-</v>
      </c>
      <c r="D35" s="504" t="str">
        <f>IFERROR(D34/D39, "-")</f>
        <v>-</v>
      </c>
      <c r="E35" s="505" t="str">
        <f>IFERROR(E34/E39, "-")</f>
        <v>-</v>
      </c>
      <c r="F35" s="504" t="str">
        <f>IFERROR(F34/F39, "-")</f>
        <v>-</v>
      </c>
      <c r="G35" s="506" t="str">
        <f>IFERROR(G34/G39, "-")</f>
        <v>-</v>
      </c>
    </row>
    <row r="36" spans="1:7" ht="15" customHeight="1" thickTop="1">
      <c r="A36" s="759" t="s">
        <v>379</v>
      </c>
      <c r="B36" s="489" t="s">
        <v>370</v>
      </c>
      <c r="C36" s="490"/>
      <c r="D36" s="491"/>
      <c r="E36" s="491"/>
      <c r="F36" s="491"/>
      <c r="G36" s="492"/>
    </row>
    <row r="37" spans="1:7" ht="15" customHeight="1">
      <c r="A37" s="755"/>
      <c r="B37" s="493" t="s">
        <v>371</v>
      </c>
      <c r="C37" s="494"/>
      <c r="D37" s="495"/>
      <c r="E37" s="495"/>
      <c r="F37" s="495"/>
      <c r="G37" s="496"/>
    </row>
    <row r="38" spans="1:7" ht="15" customHeight="1">
      <c r="A38" s="755"/>
      <c r="B38" s="497" t="s">
        <v>372</v>
      </c>
      <c r="C38" s="494"/>
      <c r="D38" s="495"/>
      <c r="E38" s="495"/>
      <c r="F38" s="495"/>
      <c r="G38" s="496"/>
    </row>
    <row r="39" spans="1:7" ht="15" customHeight="1">
      <c r="A39" s="755"/>
      <c r="B39" s="498" t="s">
        <v>373</v>
      </c>
      <c r="C39" s="499"/>
      <c r="D39" s="500"/>
      <c r="E39" s="500"/>
      <c r="F39" s="500"/>
      <c r="G39" s="501"/>
    </row>
    <row r="40" spans="1:7" ht="15" customHeight="1" thickBot="1">
      <c r="A40" s="760"/>
      <c r="B40" s="512" t="s">
        <v>374</v>
      </c>
      <c r="C40" s="513" t="str">
        <f>IFERROR(C39/C39, "-")</f>
        <v>-</v>
      </c>
      <c r="D40" s="514" t="str">
        <f>IFERROR(D39/D39, "-")</f>
        <v>-</v>
      </c>
      <c r="E40" s="514" t="str">
        <f t="shared" ref="E40:G40" si="0">IFERROR(E39/E39, "-")</f>
        <v>-</v>
      </c>
      <c r="F40" s="514" t="str">
        <f t="shared" si="0"/>
        <v>-</v>
      </c>
      <c r="G40" s="515" t="str">
        <f t="shared" si="0"/>
        <v>-</v>
      </c>
    </row>
    <row r="41" spans="1:7">
      <c r="A41" s="76" t="s">
        <v>380</v>
      </c>
      <c r="B41" s="516"/>
      <c r="C41" s="516"/>
      <c r="D41" s="516"/>
      <c r="E41" s="516"/>
      <c r="F41" s="516"/>
      <c r="G41" s="516"/>
    </row>
  </sheetData>
  <mergeCells count="10">
    <mergeCell ref="B2:D2"/>
    <mergeCell ref="B3:D3"/>
    <mergeCell ref="A5:B5"/>
    <mergeCell ref="A6:A10"/>
    <mergeCell ref="A11:A15"/>
    <mergeCell ref="A16:A20"/>
    <mergeCell ref="A21:A25"/>
    <mergeCell ref="A26:A30"/>
    <mergeCell ref="A31:A35"/>
    <mergeCell ref="A36:A40"/>
  </mergeCells>
  <phoneticPr fontId="1"/>
  <conditionalFormatting sqref="B2:D3">
    <cfRule type="containsBlanks" dxfId="52" priority="7">
      <formula>LEN(TRIM(B2))=0</formula>
    </cfRule>
  </conditionalFormatting>
  <conditionalFormatting sqref="C6:G9">
    <cfRule type="containsBlanks" dxfId="51" priority="6">
      <formula>LEN(TRIM(C6))=0</formula>
    </cfRule>
  </conditionalFormatting>
  <conditionalFormatting sqref="C11:G14">
    <cfRule type="containsBlanks" dxfId="50" priority="5">
      <formula>LEN(TRIM(C11))=0</formula>
    </cfRule>
  </conditionalFormatting>
  <conditionalFormatting sqref="C16:G19">
    <cfRule type="containsBlanks" dxfId="49" priority="4">
      <formula>LEN(TRIM(C16))=0</formula>
    </cfRule>
  </conditionalFormatting>
  <conditionalFormatting sqref="C21:G24">
    <cfRule type="containsBlanks" dxfId="48" priority="3">
      <formula>LEN(TRIM(C21))=0</formula>
    </cfRule>
  </conditionalFormatting>
  <conditionalFormatting sqref="C26:G29">
    <cfRule type="containsBlanks" dxfId="47" priority="2">
      <formula>LEN(TRIM(C26))=0</formula>
    </cfRule>
  </conditionalFormatting>
  <conditionalFormatting sqref="C36:G39">
    <cfRule type="containsBlanks" dxfId="46" priority="1">
      <formula>LEN(TRIM(C36))=0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0F92-9693-409A-A065-F98492D0C7F7}">
  <dimension ref="A1:O36"/>
  <sheetViews>
    <sheetView view="pageBreakPreview" topLeftCell="B1" zoomScaleNormal="100" zoomScaleSheetLayoutView="100" workbookViewId="0">
      <selection activeCell="B1" sqref="B1"/>
    </sheetView>
  </sheetViews>
  <sheetFormatPr defaultColWidth="9" defaultRowHeight="12"/>
  <cols>
    <col min="1" max="1" width="1.7265625" style="27" customWidth="1"/>
    <col min="2" max="2" width="14.08984375" style="27" bestFit="1" customWidth="1"/>
    <col min="3" max="3" width="14.08984375" style="27" customWidth="1"/>
    <col min="4" max="4" width="13.6328125" style="27" customWidth="1"/>
    <col min="5" max="15" width="8.6328125" style="27" customWidth="1"/>
    <col min="16" max="16" width="1.26953125" style="27" customWidth="1"/>
    <col min="17" max="21" width="6.26953125" style="27" customWidth="1"/>
    <col min="22" max="22" width="1.26953125" style="27" customWidth="1"/>
    <col min="23" max="27" width="6.26953125" style="27" customWidth="1"/>
    <col min="28" max="16384" width="9" style="27"/>
  </cols>
  <sheetData>
    <row r="1" spans="1:15" s="24" customFormat="1" ht="23.25" customHeight="1">
      <c r="A1" s="230"/>
      <c r="B1" s="288" t="s">
        <v>580</v>
      </c>
      <c r="C1" s="230"/>
      <c r="D1" s="230"/>
      <c r="E1" s="529"/>
      <c r="F1" s="529"/>
      <c r="G1" s="529"/>
      <c r="H1" s="529"/>
      <c r="I1" s="529"/>
      <c r="J1" s="529"/>
      <c r="K1" s="232"/>
      <c r="L1" s="232"/>
      <c r="M1" s="766" t="s">
        <v>573</v>
      </c>
      <c r="N1" s="766"/>
      <c r="O1" s="766"/>
    </row>
    <row r="2" spans="1:15" ht="28.5" customHeight="1">
      <c r="A2" s="127"/>
      <c r="B2" s="518" t="s">
        <v>381</v>
      </c>
      <c r="C2" s="769"/>
      <c r="D2" s="769"/>
      <c r="E2" s="769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27.75" customHeight="1" thickBot="1">
      <c r="A3" s="127"/>
      <c r="B3" s="233" t="s">
        <v>382</v>
      </c>
      <c r="C3" s="233"/>
      <c r="D3" s="233"/>
      <c r="E3" s="233"/>
      <c r="F3" s="127"/>
      <c r="G3" s="127"/>
      <c r="H3" s="127"/>
      <c r="I3" s="127"/>
      <c r="J3" s="127"/>
      <c r="K3" s="127"/>
      <c r="L3" s="127"/>
      <c r="M3" s="127"/>
      <c r="N3" s="233"/>
      <c r="O3" s="234" t="s">
        <v>383</v>
      </c>
    </row>
    <row r="4" spans="1:15" ht="30" customHeight="1">
      <c r="A4" s="127"/>
      <c r="B4" s="770" t="s">
        <v>384</v>
      </c>
      <c r="C4" s="772" t="s">
        <v>385</v>
      </c>
      <c r="D4" s="773"/>
      <c r="E4" s="770" t="s">
        <v>386</v>
      </c>
      <c r="F4" s="774" t="s">
        <v>387</v>
      </c>
      <c r="G4" s="775"/>
      <c r="H4" s="775"/>
      <c r="I4" s="775"/>
      <c r="J4" s="775"/>
      <c r="K4" s="519" t="s">
        <v>388</v>
      </c>
      <c r="L4" s="519" t="s">
        <v>389</v>
      </c>
      <c r="M4" s="776" t="s">
        <v>390</v>
      </c>
      <c r="N4" s="777"/>
      <c r="O4" s="767" t="s">
        <v>391</v>
      </c>
    </row>
    <row r="5" spans="1:15" ht="30" customHeight="1" thickBot="1">
      <c r="A5" s="235"/>
      <c r="B5" s="771"/>
      <c r="C5" s="236" t="s">
        <v>392</v>
      </c>
      <c r="D5" s="237" t="s">
        <v>393</v>
      </c>
      <c r="E5" s="771"/>
      <c r="F5" s="520" t="s">
        <v>394</v>
      </c>
      <c r="G5" s="238" t="s">
        <v>395</v>
      </c>
      <c r="H5" s="238" t="s">
        <v>396</v>
      </c>
      <c r="I5" s="239" t="s">
        <v>397</v>
      </c>
      <c r="J5" s="240" t="s">
        <v>398</v>
      </c>
      <c r="K5" s="241"/>
      <c r="L5" s="241"/>
      <c r="M5" s="242"/>
      <c r="N5" s="243" t="s">
        <v>399</v>
      </c>
      <c r="O5" s="768"/>
    </row>
    <row r="6" spans="1:15" ht="24" customHeight="1" thickTop="1">
      <c r="A6" s="235"/>
      <c r="B6" s="30" t="s">
        <v>400</v>
      </c>
      <c r="C6" s="245"/>
      <c r="D6" s="245"/>
      <c r="E6" s="246"/>
      <c r="F6" s="247"/>
      <c r="G6" s="248"/>
      <c r="H6" s="248"/>
      <c r="I6" s="249"/>
      <c r="J6" s="250">
        <f>SUM(F6:I6)</f>
        <v>0</v>
      </c>
      <c r="K6" s="250"/>
      <c r="L6" s="251">
        <f>SUM(J6:K6)</f>
        <v>0</v>
      </c>
      <c r="M6" s="252"/>
      <c r="N6" s="253"/>
      <c r="O6" s="254"/>
    </row>
    <row r="7" spans="1:15" ht="24" customHeight="1">
      <c r="A7" s="235"/>
      <c r="B7" s="31" t="s">
        <v>401</v>
      </c>
      <c r="C7" s="255"/>
      <c r="D7" s="255"/>
      <c r="E7" s="256"/>
      <c r="F7" s="257"/>
      <c r="G7" s="258"/>
      <c r="H7" s="258"/>
      <c r="I7" s="259"/>
      <c r="J7" s="260">
        <f t="shared" ref="J7:J12" si="0">SUM(F7:I7)</f>
        <v>0</v>
      </c>
      <c r="K7" s="260"/>
      <c r="L7" s="261">
        <f t="shared" ref="L7:L11" si="1">SUM(J7:K7)</f>
        <v>0</v>
      </c>
      <c r="M7" s="262"/>
      <c r="N7" s="263"/>
      <c r="O7" s="260"/>
    </row>
    <row r="8" spans="1:15" ht="24" customHeight="1">
      <c r="A8" s="235"/>
      <c r="B8" s="31" t="s">
        <v>402</v>
      </c>
      <c r="C8" s="255"/>
      <c r="D8" s="255"/>
      <c r="E8" s="256"/>
      <c r="F8" s="257"/>
      <c r="G8" s="258"/>
      <c r="H8" s="258"/>
      <c r="I8" s="259"/>
      <c r="J8" s="260">
        <f t="shared" si="0"/>
        <v>0</v>
      </c>
      <c r="K8" s="260"/>
      <c r="L8" s="261">
        <f t="shared" si="1"/>
        <v>0</v>
      </c>
      <c r="M8" s="262"/>
      <c r="N8" s="263"/>
      <c r="O8" s="260"/>
    </row>
    <row r="9" spans="1:15" ht="24" customHeight="1">
      <c r="A9" s="235"/>
      <c r="B9" s="32"/>
      <c r="C9" s="256"/>
      <c r="D9" s="256"/>
      <c r="E9" s="256"/>
      <c r="F9" s="257"/>
      <c r="G9" s="258"/>
      <c r="H9" s="258"/>
      <c r="I9" s="259"/>
      <c r="J9" s="260">
        <f t="shared" si="0"/>
        <v>0</v>
      </c>
      <c r="K9" s="260"/>
      <c r="L9" s="261">
        <f t="shared" si="1"/>
        <v>0</v>
      </c>
      <c r="M9" s="262"/>
      <c r="N9" s="263"/>
      <c r="O9" s="260"/>
    </row>
    <row r="10" spans="1:15" ht="24" customHeight="1">
      <c r="A10" s="235"/>
      <c r="B10" s="32"/>
      <c r="C10" s="256"/>
      <c r="D10" s="256"/>
      <c r="E10" s="256"/>
      <c r="F10" s="257"/>
      <c r="G10" s="258"/>
      <c r="H10" s="258"/>
      <c r="I10" s="259"/>
      <c r="J10" s="260">
        <f t="shared" si="0"/>
        <v>0</v>
      </c>
      <c r="K10" s="260"/>
      <c r="L10" s="261">
        <f t="shared" si="1"/>
        <v>0</v>
      </c>
      <c r="M10" s="262"/>
      <c r="N10" s="263"/>
      <c r="O10" s="260"/>
    </row>
    <row r="11" spans="1:15" ht="24" customHeight="1">
      <c r="A11" s="235"/>
      <c r="B11" s="33"/>
      <c r="C11" s="265"/>
      <c r="D11" s="265"/>
      <c r="E11" s="265"/>
      <c r="F11" s="266"/>
      <c r="G11" s="267"/>
      <c r="H11" s="267"/>
      <c r="I11" s="268"/>
      <c r="J11" s="260">
        <f t="shared" si="0"/>
        <v>0</v>
      </c>
      <c r="K11" s="269"/>
      <c r="L11" s="264">
        <f t="shared" si="1"/>
        <v>0</v>
      </c>
      <c r="M11" s="262"/>
      <c r="N11" s="263"/>
      <c r="O11" s="260"/>
    </row>
    <row r="12" spans="1:15" ht="24" customHeight="1">
      <c r="A12" s="235"/>
      <c r="B12" s="34" t="s">
        <v>403</v>
      </c>
      <c r="C12" s="270"/>
      <c r="D12" s="270"/>
      <c r="E12" s="271"/>
      <c r="F12" s="266"/>
      <c r="G12" s="267"/>
      <c r="H12" s="267"/>
      <c r="I12" s="268"/>
      <c r="J12" s="269">
        <f t="shared" si="0"/>
        <v>0</v>
      </c>
      <c r="K12" s="269"/>
      <c r="L12" s="264">
        <f>SUM(J12:K12)</f>
        <v>0</v>
      </c>
      <c r="M12" s="272"/>
      <c r="N12" s="273"/>
      <c r="O12" s="244"/>
    </row>
    <row r="13" spans="1:15" ht="40" customHeight="1" thickBot="1">
      <c r="A13" s="235"/>
      <c r="B13" s="274" t="s">
        <v>404</v>
      </c>
      <c r="C13" s="275"/>
      <c r="D13" s="275"/>
      <c r="E13" s="276"/>
      <c r="F13" s="277"/>
      <c r="G13" s="278"/>
      <c r="H13" s="278"/>
      <c r="I13" s="279"/>
      <c r="J13" s="280">
        <f>SUM(F13:I13)</f>
        <v>0</v>
      </c>
      <c r="K13" s="236"/>
      <c r="L13" s="236">
        <f>SUM(J13:K13)</f>
        <v>0</v>
      </c>
      <c r="M13" s="281"/>
      <c r="N13" s="282"/>
      <c r="O13" s="280"/>
    </row>
    <row r="14" spans="1:15" ht="24" customHeight="1" thickTop="1">
      <c r="A14" s="235"/>
      <c r="B14" s="283" t="s">
        <v>398</v>
      </c>
      <c r="C14" s="284"/>
      <c r="D14" s="285"/>
      <c r="E14" s="527">
        <f t="shared" ref="E14:K14" si="2">SUM(E6:E12)</f>
        <v>0</v>
      </c>
      <c r="F14" s="527">
        <f t="shared" si="2"/>
        <v>0</v>
      </c>
      <c r="G14" s="527">
        <f t="shared" si="2"/>
        <v>0</v>
      </c>
      <c r="H14" s="527">
        <f t="shared" si="2"/>
        <v>0</v>
      </c>
      <c r="I14" s="283">
        <f t="shared" si="2"/>
        <v>0</v>
      </c>
      <c r="J14" s="286">
        <f t="shared" si="2"/>
        <v>0</v>
      </c>
      <c r="K14" s="527">
        <f t="shared" si="2"/>
        <v>0</v>
      </c>
      <c r="L14" s="283">
        <f>SUM(L6:L13)</f>
        <v>0</v>
      </c>
      <c r="M14" s="527">
        <f>SUM(M6:M13)</f>
        <v>0</v>
      </c>
      <c r="N14" s="287">
        <f>SUM(N6:N13)</f>
        <v>0</v>
      </c>
      <c r="O14" s="528">
        <f>SUM(O6:O13)</f>
        <v>0</v>
      </c>
    </row>
    <row r="15" spans="1:1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</row>
    <row r="16" spans="1:15" ht="13">
      <c r="A16" s="127"/>
      <c r="B16" s="220" t="s">
        <v>405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</row>
    <row r="17" spans="1:15" ht="13">
      <c r="A17" s="127"/>
      <c r="B17" s="220" t="s">
        <v>406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</row>
    <row r="18" spans="1:15" ht="13">
      <c r="A18" s="127"/>
      <c r="B18" s="220" t="s">
        <v>407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 spans="1:15" ht="18" customHeight="1"/>
    <row r="20" spans="1:15" ht="18" customHeight="1"/>
    <row r="21" spans="1:15" ht="24" customHeight="1"/>
    <row r="22" spans="1:15" ht="24" customHeight="1"/>
    <row r="23" spans="1:15" ht="24" customHeight="1"/>
    <row r="24" spans="1:15" ht="24" customHeight="1"/>
    <row r="25" spans="1:15" ht="24" customHeight="1"/>
    <row r="26" spans="1:15" ht="24" customHeight="1"/>
    <row r="29" spans="1:15" ht="18" customHeight="1"/>
    <row r="30" spans="1:15" ht="18" customHeight="1"/>
    <row r="31" spans="1:15" ht="24" customHeight="1"/>
    <row r="32" spans="1:15" ht="24" customHeight="1"/>
    <row r="33" ht="24" customHeight="1"/>
    <row r="34" ht="24" customHeight="1"/>
    <row r="35" ht="24" customHeight="1"/>
    <row r="36" ht="24" customHeight="1"/>
  </sheetData>
  <mergeCells count="8">
    <mergeCell ref="M1:O1"/>
    <mergeCell ref="O4:O5"/>
    <mergeCell ref="C2:E2"/>
    <mergeCell ref="B4:B5"/>
    <mergeCell ref="C4:D4"/>
    <mergeCell ref="E4:E5"/>
    <mergeCell ref="F4:J4"/>
    <mergeCell ref="M4:N4"/>
  </mergeCells>
  <phoneticPr fontId="1"/>
  <conditionalFormatting sqref="C2:E2">
    <cfRule type="containsBlanks" dxfId="45" priority="8">
      <formula>LEN(TRIM(C2))=0</formula>
    </cfRule>
  </conditionalFormatting>
  <conditionalFormatting sqref="C6:I8">
    <cfRule type="containsBlanks" dxfId="44" priority="3">
      <formula>LEN(TRIM(C6))=0</formula>
    </cfRule>
  </conditionalFormatting>
  <conditionalFormatting sqref="E13:I13">
    <cfRule type="containsBlanks" dxfId="43" priority="6">
      <formula>LEN(TRIM(E13))=0</formula>
    </cfRule>
  </conditionalFormatting>
  <conditionalFormatting sqref="K7:K8">
    <cfRule type="containsBlanks" dxfId="42" priority="2">
      <formula>LEN(TRIM(K7))=0</formula>
    </cfRule>
  </conditionalFormatting>
  <conditionalFormatting sqref="K6:O6">
    <cfRule type="containsBlanks" dxfId="41" priority="5">
      <formula>LEN(TRIM(K6))=0</formula>
    </cfRule>
  </conditionalFormatting>
  <conditionalFormatting sqref="K13:O13">
    <cfRule type="containsBlanks" dxfId="40" priority="4">
      <formula>LEN(TRIM(K13))=0</formula>
    </cfRule>
  </conditionalFormatting>
  <conditionalFormatting sqref="M7:O8">
    <cfRule type="containsBlanks" dxfId="39" priority="1">
      <formula>LEN(TRIM(M7))=0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4"/>
  <sheetViews>
    <sheetView showGridLines="0" view="pageBreakPreview" zoomScaleNormal="100" zoomScaleSheetLayoutView="100" workbookViewId="0">
      <selection activeCell="A2" sqref="A2"/>
    </sheetView>
  </sheetViews>
  <sheetFormatPr defaultRowHeight="12"/>
  <cols>
    <col min="1" max="1" width="1.7265625" style="27" customWidth="1"/>
    <col min="2" max="2" width="14.08984375" style="27" bestFit="1" customWidth="1"/>
    <col min="3" max="4" width="14.08984375" style="27" customWidth="1"/>
    <col min="5" max="5" width="8.6328125" style="27" customWidth="1"/>
    <col min="6" max="14" width="6.6328125" style="27" customWidth="1"/>
    <col min="15" max="15" width="10.6328125" style="27" customWidth="1"/>
    <col min="16" max="17" width="6.26953125" style="27" customWidth="1"/>
    <col min="18" max="18" width="1.26953125" style="27" customWidth="1"/>
    <col min="19" max="23" width="6.26953125" style="27" customWidth="1"/>
    <col min="24" max="256" width="9" style="27"/>
    <col min="257" max="257" width="1.7265625" style="27" customWidth="1"/>
    <col min="258" max="258" width="14.08984375" style="27" bestFit="1" customWidth="1"/>
    <col min="259" max="260" width="14.08984375" style="27" customWidth="1"/>
    <col min="261" max="261" width="8.6328125" style="27" customWidth="1"/>
    <col min="262" max="270" width="6.6328125" style="27" customWidth="1"/>
    <col min="271" max="271" width="10.6328125" style="27" customWidth="1"/>
    <col min="272" max="273" width="6.26953125" style="27" customWidth="1"/>
    <col min="274" max="274" width="1.26953125" style="27" customWidth="1"/>
    <col min="275" max="279" width="6.26953125" style="27" customWidth="1"/>
    <col min="280" max="512" width="9" style="27"/>
    <col min="513" max="513" width="1.7265625" style="27" customWidth="1"/>
    <col min="514" max="514" width="14.08984375" style="27" bestFit="1" customWidth="1"/>
    <col min="515" max="516" width="14.08984375" style="27" customWidth="1"/>
    <col min="517" max="517" width="8.6328125" style="27" customWidth="1"/>
    <col min="518" max="526" width="6.6328125" style="27" customWidth="1"/>
    <col min="527" max="527" width="10.6328125" style="27" customWidth="1"/>
    <col min="528" max="529" width="6.26953125" style="27" customWidth="1"/>
    <col min="530" max="530" width="1.26953125" style="27" customWidth="1"/>
    <col min="531" max="535" width="6.26953125" style="27" customWidth="1"/>
    <col min="536" max="768" width="9" style="27"/>
    <col min="769" max="769" width="1.7265625" style="27" customWidth="1"/>
    <col min="770" max="770" width="14.08984375" style="27" bestFit="1" customWidth="1"/>
    <col min="771" max="772" width="14.08984375" style="27" customWidth="1"/>
    <col min="773" max="773" width="8.6328125" style="27" customWidth="1"/>
    <col min="774" max="782" width="6.6328125" style="27" customWidth="1"/>
    <col min="783" max="783" width="10.6328125" style="27" customWidth="1"/>
    <col min="784" max="785" width="6.26953125" style="27" customWidth="1"/>
    <col min="786" max="786" width="1.26953125" style="27" customWidth="1"/>
    <col min="787" max="791" width="6.26953125" style="27" customWidth="1"/>
    <col min="792" max="1024" width="9" style="27"/>
    <col min="1025" max="1025" width="1.7265625" style="27" customWidth="1"/>
    <col min="1026" max="1026" width="14.08984375" style="27" bestFit="1" customWidth="1"/>
    <col min="1027" max="1028" width="14.08984375" style="27" customWidth="1"/>
    <col min="1029" max="1029" width="8.6328125" style="27" customWidth="1"/>
    <col min="1030" max="1038" width="6.6328125" style="27" customWidth="1"/>
    <col min="1039" max="1039" width="10.6328125" style="27" customWidth="1"/>
    <col min="1040" max="1041" width="6.26953125" style="27" customWidth="1"/>
    <col min="1042" max="1042" width="1.26953125" style="27" customWidth="1"/>
    <col min="1043" max="1047" width="6.26953125" style="27" customWidth="1"/>
    <col min="1048" max="1280" width="9" style="27"/>
    <col min="1281" max="1281" width="1.7265625" style="27" customWidth="1"/>
    <col min="1282" max="1282" width="14.08984375" style="27" bestFit="1" customWidth="1"/>
    <col min="1283" max="1284" width="14.08984375" style="27" customWidth="1"/>
    <col min="1285" max="1285" width="8.6328125" style="27" customWidth="1"/>
    <col min="1286" max="1294" width="6.6328125" style="27" customWidth="1"/>
    <col min="1295" max="1295" width="10.6328125" style="27" customWidth="1"/>
    <col min="1296" max="1297" width="6.26953125" style="27" customWidth="1"/>
    <col min="1298" max="1298" width="1.26953125" style="27" customWidth="1"/>
    <col min="1299" max="1303" width="6.26953125" style="27" customWidth="1"/>
    <col min="1304" max="1536" width="9" style="27"/>
    <col min="1537" max="1537" width="1.7265625" style="27" customWidth="1"/>
    <col min="1538" max="1538" width="14.08984375" style="27" bestFit="1" customWidth="1"/>
    <col min="1539" max="1540" width="14.08984375" style="27" customWidth="1"/>
    <col min="1541" max="1541" width="8.6328125" style="27" customWidth="1"/>
    <col min="1542" max="1550" width="6.6328125" style="27" customWidth="1"/>
    <col min="1551" max="1551" width="10.6328125" style="27" customWidth="1"/>
    <col min="1552" max="1553" width="6.26953125" style="27" customWidth="1"/>
    <col min="1554" max="1554" width="1.26953125" style="27" customWidth="1"/>
    <col min="1555" max="1559" width="6.26953125" style="27" customWidth="1"/>
    <col min="1560" max="1792" width="9" style="27"/>
    <col min="1793" max="1793" width="1.7265625" style="27" customWidth="1"/>
    <col min="1794" max="1794" width="14.08984375" style="27" bestFit="1" customWidth="1"/>
    <col min="1795" max="1796" width="14.08984375" style="27" customWidth="1"/>
    <col min="1797" max="1797" width="8.6328125" style="27" customWidth="1"/>
    <col min="1798" max="1806" width="6.6328125" style="27" customWidth="1"/>
    <col min="1807" max="1807" width="10.6328125" style="27" customWidth="1"/>
    <col min="1808" max="1809" width="6.26953125" style="27" customWidth="1"/>
    <col min="1810" max="1810" width="1.26953125" style="27" customWidth="1"/>
    <col min="1811" max="1815" width="6.26953125" style="27" customWidth="1"/>
    <col min="1816" max="2048" width="9" style="27"/>
    <col min="2049" max="2049" width="1.7265625" style="27" customWidth="1"/>
    <col min="2050" max="2050" width="14.08984375" style="27" bestFit="1" customWidth="1"/>
    <col min="2051" max="2052" width="14.08984375" style="27" customWidth="1"/>
    <col min="2053" max="2053" width="8.6328125" style="27" customWidth="1"/>
    <col min="2054" max="2062" width="6.6328125" style="27" customWidth="1"/>
    <col min="2063" max="2063" width="10.6328125" style="27" customWidth="1"/>
    <col min="2064" max="2065" width="6.26953125" style="27" customWidth="1"/>
    <col min="2066" max="2066" width="1.26953125" style="27" customWidth="1"/>
    <col min="2067" max="2071" width="6.26953125" style="27" customWidth="1"/>
    <col min="2072" max="2304" width="9" style="27"/>
    <col min="2305" max="2305" width="1.7265625" style="27" customWidth="1"/>
    <col min="2306" max="2306" width="14.08984375" style="27" bestFit="1" customWidth="1"/>
    <col min="2307" max="2308" width="14.08984375" style="27" customWidth="1"/>
    <col min="2309" max="2309" width="8.6328125" style="27" customWidth="1"/>
    <col min="2310" max="2318" width="6.6328125" style="27" customWidth="1"/>
    <col min="2319" max="2319" width="10.6328125" style="27" customWidth="1"/>
    <col min="2320" max="2321" width="6.26953125" style="27" customWidth="1"/>
    <col min="2322" max="2322" width="1.26953125" style="27" customWidth="1"/>
    <col min="2323" max="2327" width="6.26953125" style="27" customWidth="1"/>
    <col min="2328" max="2560" width="9" style="27"/>
    <col min="2561" max="2561" width="1.7265625" style="27" customWidth="1"/>
    <col min="2562" max="2562" width="14.08984375" style="27" bestFit="1" customWidth="1"/>
    <col min="2563" max="2564" width="14.08984375" style="27" customWidth="1"/>
    <col min="2565" max="2565" width="8.6328125" style="27" customWidth="1"/>
    <col min="2566" max="2574" width="6.6328125" style="27" customWidth="1"/>
    <col min="2575" max="2575" width="10.6328125" style="27" customWidth="1"/>
    <col min="2576" max="2577" width="6.26953125" style="27" customWidth="1"/>
    <col min="2578" max="2578" width="1.26953125" style="27" customWidth="1"/>
    <col min="2579" max="2583" width="6.26953125" style="27" customWidth="1"/>
    <col min="2584" max="2816" width="9" style="27"/>
    <col min="2817" max="2817" width="1.7265625" style="27" customWidth="1"/>
    <col min="2818" max="2818" width="14.08984375" style="27" bestFit="1" customWidth="1"/>
    <col min="2819" max="2820" width="14.08984375" style="27" customWidth="1"/>
    <col min="2821" max="2821" width="8.6328125" style="27" customWidth="1"/>
    <col min="2822" max="2830" width="6.6328125" style="27" customWidth="1"/>
    <col min="2831" max="2831" width="10.6328125" style="27" customWidth="1"/>
    <col min="2832" max="2833" width="6.26953125" style="27" customWidth="1"/>
    <col min="2834" max="2834" width="1.26953125" style="27" customWidth="1"/>
    <col min="2835" max="2839" width="6.26953125" style="27" customWidth="1"/>
    <col min="2840" max="3072" width="9" style="27"/>
    <col min="3073" max="3073" width="1.7265625" style="27" customWidth="1"/>
    <col min="3074" max="3074" width="14.08984375" style="27" bestFit="1" customWidth="1"/>
    <col min="3075" max="3076" width="14.08984375" style="27" customWidth="1"/>
    <col min="3077" max="3077" width="8.6328125" style="27" customWidth="1"/>
    <col min="3078" max="3086" width="6.6328125" style="27" customWidth="1"/>
    <col min="3087" max="3087" width="10.6328125" style="27" customWidth="1"/>
    <col min="3088" max="3089" width="6.26953125" style="27" customWidth="1"/>
    <col min="3090" max="3090" width="1.26953125" style="27" customWidth="1"/>
    <col min="3091" max="3095" width="6.26953125" style="27" customWidth="1"/>
    <col min="3096" max="3328" width="9" style="27"/>
    <col min="3329" max="3329" width="1.7265625" style="27" customWidth="1"/>
    <col min="3330" max="3330" width="14.08984375" style="27" bestFit="1" customWidth="1"/>
    <col min="3331" max="3332" width="14.08984375" style="27" customWidth="1"/>
    <col min="3333" max="3333" width="8.6328125" style="27" customWidth="1"/>
    <col min="3334" max="3342" width="6.6328125" style="27" customWidth="1"/>
    <col min="3343" max="3343" width="10.6328125" style="27" customWidth="1"/>
    <col min="3344" max="3345" width="6.26953125" style="27" customWidth="1"/>
    <col min="3346" max="3346" width="1.26953125" style="27" customWidth="1"/>
    <col min="3347" max="3351" width="6.26953125" style="27" customWidth="1"/>
    <col min="3352" max="3584" width="9" style="27"/>
    <col min="3585" max="3585" width="1.7265625" style="27" customWidth="1"/>
    <col min="3586" max="3586" width="14.08984375" style="27" bestFit="1" customWidth="1"/>
    <col min="3587" max="3588" width="14.08984375" style="27" customWidth="1"/>
    <col min="3589" max="3589" width="8.6328125" style="27" customWidth="1"/>
    <col min="3590" max="3598" width="6.6328125" style="27" customWidth="1"/>
    <col min="3599" max="3599" width="10.6328125" style="27" customWidth="1"/>
    <col min="3600" max="3601" width="6.26953125" style="27" customWidth="1"/>
    <col min="3602" max="3602" width="1.26953125" style="27" customWidth="1"/>
    <col min="3603" max="3607" width="6.26953125" style="27" customWidth="1"/>
    <col min="3608" max="3840" width="9" style="27"/>
    <col min="3841" max="3841" width="1.7265625" style="27" customWidth="1"/>
    <col min="3842" max="3842" width="14.08984375" style="27" bestFit="1" customWidth="1"/>
    <col min="3843" max="3844" width="14.08984375" style="27" customWidth="1"/>
    <col min="3845" max="3845" width="8.6328125" style="27" customWidth="1"/>
    <col min="3846" max="3854" width="6.6328125" style="27" customWidth="1"/>
    <col min="3855" max="3855" width="10.6328125" style="27" customWidth="1"/>
    <col min="3856" max="3857" width="6.26953125" style="27" customWidth="1"/>
    <col min="3858" max="3858" width="1.26953125" style="27" customWidth="1"/>
    <col min="3859" max="3863" width="6.26953125" style="27" customWidth="1"/>
    <col min="3864" max="4096" width="9" style="27"/>
    <col min="4097" max="4097" width="1.7265625" style="27" customWidth="1"/>
    <col min="4098" max="4098" width="14.08984375" style="27" bestFit="1" customWidth="1"/>
    <col min="4099" max="4100" width="14.08984375" style="27" customWidth="1"/>
    <col min="4101" max="4101" width="8.6328125" style="27" customWidth="1"/>
    <col min="4102" max="4110" width="6.6328125" style="27" customWidth="1"/>
    <col min="4111" max="4111" width="10.6328125" style="27" customWidth="1"/>
    <col min="4112" max="4113" width="6.26953125" style="27" customWidth="1"/>
    <col min="4114" max="4114" width="1.26953125" style="27" customWidth="1"/>
    <col min="4115" max="4119" width="6.26953125" style="27" customWidth="1"/>
    <col min="4120" max="4352" width="9" style="27"/>
    <col min="4353" max="4353" width="1.7265625" style="27" customWidth="1"/>
    <col min="4354" max="4354" width="14.08984375" style="27" bestFit="1" customWidth="1"/>
    <col min="4355" max="4356" width="14.08984375" style="27" customWidth="1"/>
    <col min="4357" max="4357" width="8.6328125" style="27" customWidth="1"/>
    <col min="4358" max="4366" width="6.6328125" style="27" customWidth="1"/>
    <col min="4367" max="4367" width="10.6328125" style="27" customWidth="1"/>
    <col min="4368" max="4369" width="6.26953125" style="27" customWidth="1"/>
    <col min="4370" max="4370" width="1.26953125" style="27" customWidth="1"/>
    <col min="4371" max="4375" width="6.26953125" style="27" customWidth="1"/>
    <col min="4376" max="4608" width="9" style="27"/>
    <col min="4609" max="4609" width="1.7265625" style="27" customWidth="1"/>
    <col min="4610" max="4610" width="14.08984375" style="27" bestFit="1" customWidth="1"/>
    <col min="4611" max="4612" width="14.08984375" style="27" customWidth="1"/>
    <col min="4613" max="4613" width="8.6328125" style="27" customWidth="1"/>
    <col min="4614" max="4622" width="6.6328125" style="27" customWidth="1"/>
    <col min="4623" max="4623" width="10.6328125" style="27" customWidth="1"/>
    <col min="4624" max="4625" width="6.26953125" style="27" customWidth="1"/>
    <col min="4626" max="4626" width="1.26953125" style="27" customWidth="1"/>
    <col min="4627" max="4631" width="6.26953125" style="27" customWidth="1"/>
    <col min="4632" max="4864" width="9" style="27"/>
    <col min="4865" max="4865" width="1.7265625" style="27" customWidth="1"/>
    <col min="4866" max="4866" width="14.08984375" style="27" bestFit="1" customWidth="1"/>
    <col min="4867" max="4868" width="14.08984375" style="27" customWidth="1"/>
    <col min="4869" max="4869" width="8.6328125" style="27" customWidth="1"/>
    <col min="4870" max="4878" width="6.6328125" style="27" customWidth="1"/>
    <col min="4879" max="4879" width="10.6328125" style="27" customWidth="1"/>
    <col min="4880" max="4881" width="6.26953125" style="27" customWidth="1"/>
    <col min="4882" max="4882" width="1.26953125" style="27" customWidth="1"/>
    <col min="4883" max="4887" width="6.26953125" style="27" customWidth="1"/>
    <col min="4888" max="5120" width="9" style="27"/>
    <col min="5121" max="5121" width="1.7265625" style="27" customWidth="1"/>
    <col min="5122" max="5122" width="14.08984375" style="27" bestFit="1" customWidth="1"/>
    <col min="5123" max="5124" width="14.08984375" style="27" customWidth="1"/>
    <col min="5125" max="5125" width="8.6328125" style="27" customWidth="1"/>
    <col min="5126" max="5134" width="6.6328125" style="27" customWidth="1"/>
    <col min="5135" max="5135" width="10.6328125" style="27" customWidth="1"/>
    <col min="5136" max="5137" width="6.26953125" style="27" customWidth="1"/>
    <col min="5138" max="5138" width="1.26953125" style="27" customWidth="1"/>
    <col min="5139" max="5143" width="6.26953125" style="27" customWidth="1"/>
    <col min="5144" max="5376" width="9" style="27"/>
    <col min="5377" max="5377" width="1.7265625" style="27" customWidth="1"/>
    <col min="5378" max="5378" width="14.08984375" style="27" bestFit="1" customWidth="1"/>
    <col min="5379" max="5380" width="14.08984375" style="27" customWidth="1"/>
    <col min="5381" max="5381" width="8.6328125" style="27" customWidth="1"/>
    <col min="5382" max="5390" width="6.6328125" style="27" customWidth="1"/>
    <col min="5391" max="5391" width="10.6328125" style="27" customWidth="1"/>
    <col min="5392" max="5393" width="6.26953125" style="27" customWidth="1"/>
    <col min="5394" max="5394" width="1.26953125" style="27" customWidth="1"/>
    <col min="5395" max="5399" width="6.26953125" style="27" customWidth="1"/>
    <col min="5400" max="5632" width="9" style="27"/>
    <col min="5633" max="5633" width="1.7265625" style="27" customWidth="1"/>
    <col min="5634" max="5634" width="14.08984375" style="27" bestFit="1" customWidth="1"/>
    <col min="5635" max="5636" width="14.08984375" style="27" customWidth="1"/>
    <col min="5637" max="5637" width="8.6328125" style="27" customWidth="1"/>
    <col min="5638" max="5646" width="6.6328125" style="27" customWidth="1"/>
    <col min="5647" max="5647" width="10.6328125" style="27" customWidth="1"/>
    <col min="5648" max="5649" width="6.26953125" style="27" customWidth="1"/>
    <col min="5650" max="5650" width="1.26953125" style="27" customWidth="1"/>
    <col min="5651" max="5655" width="6.26953125" style="27" customWidth="1"/>
    <col min="5656" max="5888" width="9" style="27"/>
    <col min="5889" max="5889" width="1.7265625" style="27" customWidth="1"/>
    <col min="5890" max="5890" width="14.08984375" style="27" bestFit="1" customWidth="1"/>
    <col min="5891" max="5892" width="14.08984375" style="27" customWidth="1"/>
    <col min="5893" max="5893" width="8.6328125" style="27" customWidth="1"/>
    <col min="5894" max="5902" width="6.6328125" style="27" customWidth="1"/>
    <col min="5903" max="5903" width="10.6328125" style="27" customWidth="1"/>
    <col min="5904" max="5905" width="6.26953125" style="27" customWidth="1"/>
    <col min="5906" max="5906" width="1.26953125" style="27" customWidth="1"/>
    <col min="5907" max="5911" width="6.26953125" style="27" customWidth="1"/>
    <col min="5912" max="6144" width="9" style="27"/>
    <col min="6145" max="6145" width="1.7265625" style="27" customWidth="1"/>
    <col min="6146" max="6146" width="14.08984375" style="27" bestFit="1" customWidth="1"/>
    <col min="6147" max="6148" width="14.08984375" style="27" customWidth="1"/>
    <col min="6149" max="6149" width="8.6328125" style="27" customWidth="1"/>
    <col min="6150" max="6158" width="6.6328125" style="27" customWidth="1"/>
    <col min="6159" max="6159" width="10.6328125" style="27" customWidth="1"/>
    <col min="6160" max="6161" width="6.26953125" style="27" customWidth="1"/>
    <col min="6162" max="6162" width="1.26953125" style="27" customWidth="1"/>
    <col min="6163" max="6167" width="6.26953125" style="27" customWidth="1"/>
    <col min="6168" max="6400" width="9" style="27"/>
    <col min="6401" max="6401" width="1.7265625" style="27" customWidth="1"/>
    <col min="6402" max="6402" width="14.08984375" style="27" bestFit="1" customWidth="1"/>
    <col min="6403" max="6404" width="14.08984375" style="27" customWidth="1"/>
    <col min="6405" max="6405" width="8.6328125" style="27" customWidth="1"/>
    <col min="6406" max="6414" width="6.6328125" style="27" customWidth="1"/>
    <col min="6415" max="6415" width="10.6328125" style="27" customWidth="1"/>
    <col min="6416" max="6417" width="6.26953125" style="27" customWidth="1"/>
    <col min="6418" max="6418" width="1.26953125" style="27" customWidth="1"/>
    <col min="6419" max="6423" width="6.26953125" style="27" customWidth="1"/>
    <col min="6424" max="6656" width="9" style="27"/>
    <col min="6657" max="6657" width="1.7265625" style="27" customWidth="1"/>
    <col min="6658" max="6658" width="14.08984375" style="27" bestFit="1" customWidth="1"/>
    <col min="6659" max="6660" width="14.08984375" style="27" customWidth="1"/>
    <col min="6661" max="6661" width="8.6328125" style="27" customWidth="1"/>
    <col min="6662" max="6670" width="6.6328125" style="27" customWidth="1"/>
    <col min="6671" max="6671" width="10.6328125" style="27" customWidth="1"/>
    <col min="6672" max="6673" width="6.26953125" style="27" customWidth="1"/>
    <col min="6674" max="6674" width="1.26953125" style="27" customWidth="1"/>
    <col min="6675" max="6679" width="6.26953125" style="27" customWidth="1"/>
    <col min="6680" max="6912" width="9" style="27"/>
    <col min="6913" max="6913" width="1.7265625" style="27" customWidth="1"/>
    <col min="6914" max="6914" width="14.08984375" style="27" bestFit="1" customWidth="1"/>
    <col min="6915" max="6916" width="14.08984375" style="27" customWidth="1"/>
    <col min="6917" max="6917" width="8.6328125" style="27" customWidth="1"/>
    <col min="6918" max="6926" width="6.6328125" style="27" customWidth="1"/>
    <col min="6927" max="6927" width="10.6328125" style="27" customWidth="1"/>
    <col min="6928" max="6929" width="6.26953125" style="27" customWidth="1"/>
    <col min="6930" max="6930" width="1.26953125" style="27" customWidth="1"/>
    <col min="6931" max="6935" width="6.26953125" style="27" customWidth="1"/>
    <col min="6936" max="7168" width="9" style="27"/>
    <col min="7169" max="7169" width="1.7265625" style="27" customWidth="1"/>
    <col min="7170" max="7170" width="14.08984375" style="27" bestFit="1" customWidth="1"/>
    <col min="7171" max="7172" width="14.08984375" style="27" customWidth="1"/>
    <col min="7173" max="7173" width="8.6328125" style="27" customWidth="1"/>
    <col min="7174" max="7182" width="6.6328125" style="27" customWidth="1"/>
    <col min="7183" max="7183" width="10.6328125" style="27" customWidth="1"/>
    <col min="7184" max="7185" width="6.26953125" style="27" customWidth="1"/>
    <col min="7186" max="7186" width="1.26953125" style="27" customWidth="1"/>
    <col min="7187" max="7191" width="6.26953125" style="27" customWidth="1"/>
    <col min="7192" max="7424" width="9" style="27"/>
    <col min="7425" max="7425" width="1.7265625" style="27" customWidth="1"/>
    <col min="7426" max="7426" width="14.08984375" style="27" bestFit="1" customWidth="1"/>
    <col min="7427" max="7428" width="14.08984375" style="27" customWidth="1"/>
    <col min="7429" max="7429" width="8.6328125" style="27" customWidth="1"/>
    <col min="7430" max="7438" width="6.6328125" style="27" customWidth="1"/>
    <col min="7439" max="7439" width="10.6328125" style="27" customWidth="1"/>
    <col min="7440" max="7441" width="6.26953125" style="27" customWidth="1"/>
    <col min="7442" max="7442" width="1.26953125" style="27" customWidth="1"/>
    <col min="7443" max="7447" width="6.26953125" style="27" customWidth="1"/>
    <col min="7448" max="7680" width="9" style="27"/>
    <col min="7681" max="7681" width="1.7265625" style="27" customWidth="1"/>
    <col min="7682" max="7682" width="14.08984375" style="27" bestFit="1" customWidth="1"/>
    <col min="7683" max="7684" width="14.08984375" style="27" customWidth="1"/>
    <col min="7685" max="7685" width="8.6328125" style="27" customWidth="1"/>
    <col min="7686" max="7694" width="6.6328125" style="27" customWidth="1"/>
    <col min="7695" max="7695" width="10.6328125" style="27" customWidth="1"/>
    <col min="7696" max="7697" width="6.26953125" style="27" customWidth="1"/>
    <col min="7698" max="7698" width="1.26953125" style="27" customWidth="1"/>
    <col min="7699" max="7703" width="6.26953125" style="27" customWidth="1"/>
    <col min="7704" max="7936" width="9" style="27"/>
    <col min="7937" max="7937" width="1.7265625" style="27" customWidth="1"/>
    <col min="7938" max="7938" width="14.08984375" style="27" bestFit="1" customWidth="1"/>
    <col min="7939" max="7940" width="14.08984375" style="27" customWidth="1"/>
    <col min="7941" max="7941" width="8.6328125" style="27" customWidth="1"/>
    <col min="7942" max="7950" width="6.6328125" style="27" customWidth="1"/>
    <col min="7951" max="7951" width="10.6328125" style="27" customWidth="1"/>
    <col min="7952" max="7953" width="6.26953125" style="27" customWidth="1"/>
    <col min="7954" max="7954" width="1.26953125" style="27" customWidth="1"/>
    <col min="7955" max="7959" width="6.26953125" style="27" customWidth="1"/>
    <col min="7960" max="8192" width="9" style="27"/>
    <col min="8193" max="8193" width="1.7265625" style="27" customWidth="1"/>
    <col min="8194" max="8194" width="14.08984375" style="27" bestFit="1" customWidth="1"/>
    <col min="8195" max="8196" width="14.08984375" style="27" customWidth="1"/>
    <col min="8197" max="8197" width="8.6328125" style="27" customWidth="1"/>
    <col min="8198" max="8206" width="6.6328125" style="27" customWidth="1"/>
    <col min="8207" max="8207" width="10.6328125" style="27" customWidth="1"/>
    <col min="8208" max="8209" width="6.26953125" style="27" customWidth="1"/>
    <col min="8210" max="8210" width="1.26953125" style="27" customWidth="1"/>
    <col min="8211" max="8215" width="6.26953125" style="27" customWidth="1"/>
    <col min="8216" max="8448" width="9" style="27"/>
    <col min="8449" max="8449" width="1.7265625" style="27" customWidth="1"/>
    <col min="8450" max="8450" width="14.08984375" style="27" bestFit="1" customWidth="1"/>
    <col min="8451" max="8452" width="14.08984375" style="27" customWidth="1"/>
    <col min="8453" max="8453" width="8.6328125" style="27" customWidth="1"/>
    <col min="8454" max="8462" width="6.6328125" style="27" customWidth="1"/>
    <col min="8463" max="8463" width="10.6328125" style="27" customWidth="1"/>
    <col min="8464" max="8465" width="6.26953125" style="27" customWidth="1"/>
    <col min="8466" max="8466" width="1.26953125" style="27" customWidth="1"/>
    <col min="8467" max="8471" width="6.26953125" style="27" customWidth="1"/>
    <col min="8472" max="8704" width="9" style="27"/>
    <col min="8705" max="8705" width="1.7265625" style="27" customWidth="1"/>
    <col min="8706" max="8706" width="14.08984375" style="27" bestFit="1" customWidth="1"/>
    <col min="8707" max="8708" width="14.08984375" style="27" customWidth="1"/>
    <col min="8709" max="8709" width="8.6328125" style="27" customWidth="1"/>
    <col min="8710" max="8718" width="6.6328125" style="27" customWidth="1"/>
    <col min="8719" max="8719" width="10.6328125" style="27" customWidth="1"/>
    <col min="8720" max="8721" width="6.26953125" style="27" customWidth="1"/>
    <col min="8722" max="8722" width="1.26953125" style="27" customWidth="1"/>
    <col min="8723" max="8727" width="6.26953125" style="27" customWidth="1"/>
    <col min="8728" max="8960" width="9" style="27"/>
    <col min="8961" max="8961" width="1.7265625" style="27" customWidth="1"/>
    <col min="8962" max="8962" width="14.08984375" style="27" bestFit="1" customWidth="1"/>
    <col min="8963" max="8964" width="14.08984375" style="27" customWidth="1"/>
    <col min="8965" max="8965" width="8.6328125" style="27" customWidth="1"/>
    <col min="8966" max="8974" width="6.6328125" style="27" customWidth="1"/>
    <col min="8975" max="8975" width="10.6328125" style="27" customWidth="1"/>
    <col min="8976" max="8977" width="6.26953125" style="27" customWidth="1"/>
    <col min="8978" max="8978" width="1.26953125" style="27" customWidth="1"/>
    <col min="8979" max="8983" width="6.26953125" style="27" customWidth="1"/>
    <col min="8984" max="9216" width="9" style="27"/>
    <col min="9217" max="9217" width="1.7265625" style="27" customWidth="1"/>
    <col min="9218" max="9218" width="14.08984375" style="27" bestFit="1" customWidth="1"/>
    <col min="9219" max="9220" width="14.08984375" style="27" customWidth="1"/>
    <col min="9221" max="9221" width="8.6328125" style="27" customWidth="1"/>
    <col min="9222" max="9230" width="6.6328125" style="27" customWidth="1"/>
    <col min="9231" max="9231" width="10.6328125" style="27" customWidth="1"/>
    <col min="9232" max="9233" width="6.26953125" style="27" customWidth="1"/>
    <col min="9234" max="9234" width="1.26953125" style="27" customWidth="1"/>
    <col min="9235" max="9239" width="6.26953125" style="27" customWidth="1"/>
    <col min="9240" max="9472" width="9" style="27"/>
    <col min="9473" max="9473" width="1.7265625" style="27" customWidth="1"/>
    <col min="9474" max="9474" width="14.08984375" style="27" bestFit="1" customWidth="1"/>
    <col min="9475" max="9476" width="14.08984375" style="27" customWidth="1"/>
    <col min="9477" max="9477" width="8.6328125" style="27" customWidth="1"/>
    <col min="9478" max="9486" width="6.6328125" style="27" customWidth="1"/>
    <col min="9487" max="9487" width="10.6328125" style="27" customWidth="1"/>
    <col min="9488" max="9489" width="6.26953125" style="27" customWidth="1"/>
    <col min="9490" max="9490" width="1.26953125" style="27" customWidth="1"/>
    <col min="9491" max="9495" width="6.26953125" style="27" customWidth="1"/>
    <col min="9496" max="9728" width="9" style="27"/>
    <col min="9729" max="9729" width="1.7265625" style="27" customWidth="1"/>
    <col min="9730" max="9730" width="14.08984375" style="27" bestFit="1" customWidth="1"/>
    <col min="9731" max="9732" width="14.08984375" style="27" customWidth="1"/>
    <col min="9733" max="9733" width="8.6328125" style="27" customWidth="1"/>
    <col min="9734" max="9742" width="6.6328125" style="27" customWidth="1"/>
    <col min="9743" max="9743" width="10.6328125" style="27" customWidth="1"/>
    <col min="9744" max="9745" width="6.26953125" style="27" customWidth="1"/>
    <col min="9746" max="9746" width="1.26953125" style="27" customWidth="1"/>
    <col min="9747" max="9751" width="6.26953125" style="27" customWidth="1"/>
    <col min="9752" max="9984" width="9" style="27"/>
    <col min="9985" max="9985" width="1.7265625" style="27" customWidth="1"/>
    <col min="9986" max="9986" width="14.08984375" style="27" bestFit="1" customWidth="1"/>
    <col min="9987" max="9988" width="14.08984375" style="27" customWidth="1"/>
    <col min="9989" max="9989" width="8.6328125" style="27" customWidth="1"/>
    <col min="9990" max="9998" width="6.6328125" style="27" customWidth="1"/>
    <col min="9999" max="9999" width="10.6328125" style="27" customWidth="1"/>
    <col min="10000" max="10001" width="6.26953125" style="27" customWidth="1"/>
    <col min="10002" max="10002" width="1.26953125" style="27" customWidth="1"/>
    <col min="10003" max="10007" width="6.26953125" style="27" customWidth="1"/>
    <col min="10008" max="10240" width="9" style="27"/>
    <col min="10241" max="10241" width="1.7265625" style="27" customWidth="1"/>
    <col min="10242" max="10242" width="14.08984375" style="27" bestFit="1" customWidth="1"/>
    <col min="10243" max="10244" width="14.08984375" style="27" customWidth="1"/>
    <col min="10245" max="10245" width="8.6328125" style="27" customWidth="1"/>
    <col min="10246" max="10254" width="6.6328125" style="27" customWidth="1"/>
    <col min="10255" max="10255" width="10.6328125" style="27" customWidth="1"/>
    <col min="10256" max="10257" width="6.26953125" style="27" customWidth="1"/>
    <col min="10258" max="10258" width="1.26953125" style="27" customWidth="1"/>
    <col min="10259" max="10263" width="6.26953125" style="27" customWidth="1"/>
    <col min="10264" max="10496" width="9" style="27"/>
    <col min="10497" max="10497" width="1.7265625" style="27" customWidth="1"/>
    <col min="10498" max="10498" width="14.08984375" style="27" bestFit="1" customWidth="1"/>
    <col min="10499" max="10500" width="14.08984375" style="27" customWidth="1"/>
    <col min="10501" max="10501" width="8.6328125" style="27" customWidth="1"/>
    <col min="10502" max="10510" width="6.6328125" style="27" customWidth="1"/>
    <col min="10511" max="10511" width="10.6328125" style="27" customWidth="1"/>
    <col min="10512" max="10513" width="6.26953125" style="27" customWidth="1"/>
    <col min="10514" max="10514" width="1.26953125" style="27" customWidth="1"/>
    <col min="10515" max="10519" width="6.26953125" style="27" customWidth="1"/>
    <col min="10520" max="10752" width="9" style="27"/>
    <col min="10753" max="10753" width="1.7265625" style="27" customWidth="1"/>
    <col min="10754" max="10754" width="14.08984375" style="27" bestFit="1" customWidth="1"/>
    <col min="10755" max="10756" width="14.08984375" style="27" customWidth="1"/>
    <col min="10757" max="10757" width="8.6328125" style="27" customWidth="1"/>
    <col min="10758" max="10766" width="6.6328125" style="27" customWidth="1"/>
    <col min="10767" max="10767" width="10.6328125" style="27" customWidth="1"/>
    <col min="10768" max="10769" width="6.26953125" style="27" customWidth="1"/>
    <col min="10770" max="10770" width="1.26953125" style="27" customWidth="1"/>
    <col min="10771" max="10775" width="6.26953125" style="27" customWidth="1"/>
    <col min="10776" max="11008" width="9" style="27"/>
    <col min="11009" max="11009" width="1.7265625" style="27" customWidth="1"/>
    <col min="11010" max="11010" width="14.08984375" style="27" bestFit="1" customWidth="1"/>
    <col min="11011" max="11012" width="14.08984375" style="27" customWidth="1"/>
    <col min="11013" max="11013" width="8.6328125" style="27" customWidth="1"/>
    <col min="11014" max="11022" width="6.6328125" style="27" customWidth="1"/>
    <col min="11023" max="11023" width="10.6328125" style="27" customWidth="1"/>
    <col min="11024" max="11025" width="6.26953125" style="27" customWidth="1"/>
    <col min="11026" max="11026" width="1.26953125" style="27" customWidth="1"/>
    <col min="11027" max="11031" width="6.26953125" style="27" customWidth="1"/>
    <col min="11032" max="11264" width="9" style="27"/>
    <col min="11265" max="11265" width="1.7265625" style="27" customWidth="1"/>
    <col min="11266" max="11266" width="14.08984375" style="27" bestFit="1" customWidth="1"/>
    <col min="11267" max="11268" width="14.08984375" style="27" customWidth="1"/>
    <col min="11269" max="11269" width="8.6328125" style="27" customWidth="1"/>
    <col min="11270" max="11278" width="6.6328125" style="27" customWidth="1"/>
    <col min="11279" max="11279" width="10.6328125" style="27" customWidth="1"/>
    <col min="11280" max="11281" width="6.26953125" style="27" customWidth="1"/>
    <col min="11282" max="11282" width="1.26953125" style="27" customWidth="1"/>
    <col min="11283" max="11287" width="6.26953125" style="27" customWidth="1"/>
    <col min="11288" max="11520" width="9" style="27"/>
    <col min="11521" max="11521" width="1.7265625" style="27" customWidth="1"/>
    <col min="11522" max="11522" width="14.08984375" style="27" bestFit="1" customWidth="1"/>
    <col min="11523" max="11524" width="14.08984375" style="27" customWidth="1"/>
    <col min="11525" max="11525" width="8.6328125" style="27" customWidth="1"/>
    <col min="11526" max="11534" width="6.6328125" style="27" customWidth="1"/>
    <col min="11535" max="11535" width="10.6328125" style="27" customWidth="1"/>
    <col min="11536" max="11537" width="6.26953125" style="27" customWidth="1"/>
    <col min="11538" max="11538" width="1.26953125" style="27" customWidth="1"/>
    <col min="11539" max="11543" width="6.26953125" style="27" customWidth="1"/>
    <col min="11544" max="11776" width="9" style="27"/>
    <col min="11777" max="11777" width="1.7265625" style="27" customWidth="1"/>
    <col min="11778" max="11778" width="14.08984375" style="27" bestFit="1" customWidth="1"/>
    <col min="11779" max="11780" width="14.08984375" style="27" customWidth="1"/>
    <col min="11781" max="11781" width="8.6328125" style="27" customWidth="1"/>
    <col min="11782" max="11790" width="6.6328125" style="27" customWidth="1"/>
    <col min="11791" max="11791" width="10.6328125" style="27" customWidth="1"/>
    <col min="11792" max="11793" width="6.26953125" style="27" customWidth="1"/>
    <col min="11794" max="11794" width="1.26953125" style="27" customWidth="1"/>
    <col min="11795" max="11799" width="6.26953125" style="27" customWidth="1"/>
    <col min="11800" max="12032" width="9" style="27"/>
    <col min="12033" max="12033" width="1.7265625" style="27" customWidth="1"/>
    <col min="12034" max="12034" width="14.08984375" style="27" bestFit="1" customWidth="1"/>
    <col min="12035" max="12036" width="14.08984375" style="27" customWidth="1"/>
    <col min="12037" max="12037" width="8.6328125" style="27" customWidth="1"/>
    <col min="12038" max="12046" width="6.6328125" style="27" customWidth="1"/>
    <col min="12047" max="12047" width="10.6328125" style="27" customWidth="1"/>
    <col min="12048" max="12049" width="6.26953125" style="27" customWidth="1"/>
    <col min="12050" max="12050" width="1.26953125" style="27" customWidth="1"/>
    <col min="12051" max="12055" width="6.26953125" style="27" customWidth="1"/>
    <col min="12056" max="12288" width="9" style="27"/>
    <col min="12289" max="12289" width="1.7265625" style="27" customWidth="1"/>
    <col min="12290" max="12290" width="14.08984375" style="27" bestFit="1" customWidth="1"/>
    <col min="12291" max="12292" width="14.08984375" style="27" customWidth="1"/>
    <col min="12293" max="12293" width="8.6328125" style="27" customWidth="1"/>
    <col min="12294" max="12302" width="6.6328125" style="27" customWidth="1"/>
    <col min="12303" max="12303" width="10.6328125" style="27" customWidth="1"/>
    <col min="12304" max="12305" width="6.26953125" style="27" customWidth="1"/>
    <col min="12306" max="12306" width="1.26953125" style="27" customWidth="1"/>
    <col min="12307" max="12311" width="6.26953125" style="27" customWidth="1"/>
    <col min="12312" max="12544" width="9" style="27"/>
    <col min="12545" max="12545" width="1.7265625" style="27" customWidth="1"/>
    <col min="12546" max="12546" width="14.08984375" style="27" bestFit="1" customWidth="1"/>
    <col min="12547" max="12548" width="14.08984375" style="27" customWidth="1"/>
    <col min="12549" max="12549" width="8.6328125" style="27" customWidth="1"/>
    <col min="12550" max="12558" width="6.6328125" style="27" customWidth="1"/>
    <col min="12559" max="12559" width="10.6328125" style="27" customWidth="1"/>
    <col min="12560" max="12561" width="6.26953125" style="27" customWidth="1"/>
    <col min="12562" max="12562" width="1.26953125" style="27" customWidth="1"/>
    <col min="12563" max="12567" width="6.26953125" style="27" customWidth="1"/>
    <col min="12568" max="12800" width="9" style="27"/>
    <col min="12801" max="12801" width="1.7265625" style="27" customWidth="1"/>
    <col min="12802" max="12802" width="14.08984375" style="27" bestFit="1" customWidth="1"/>
    <col min="12803" max="12804" width="14.08984375" style="27" customWidth="1"/>
    <col min="12805" max="12805" width="8.6328125" style="27" customWidth="1"/>
    <col min="12806" max="12814" width="6.6328125" style="27" customWidth="1"/>
    <col min="12815" max="12815" width="10.6328125" style="27" customWidth="1"/>
    <col min="12816" max="12817" width="6.26953125" style="27" customWidth="1"/>
    <col min="12818" max="12818" width="1.26953125" style="27" customWidth="1"/>
    <col min="12819" max="12823" width="6.26953125" style="27" customWidth="1"/>
    <col min="12824" max="13056" width="9" style="27"/>
    <col min="13057" max="13057" width="1.7265625" style="27" customWidth="1"/>
    <col min="13058" max="13058" width="14.08984375" style="27" bestFit="1" customWidth="1"/>
    <col min="13059" max="13060" width="14.08984375" style="27" customWidth="1"/>
    <col min="13061" max="13061" width="8.6328125" style="27" customWidth="1"/>
    <col min="13062" max="13070" width="6.6328125" style="27" customWidth="1"/>
    <col min="13071" max="13071" width="10.6328125" style="27" customWidth="1"/>
    <col min="13072" max="13073" width="6.26953125" style="27" customWidth="1"/>
    <col min="13074" max="13074" width="1.26953125" style="27" customWidth="1"/>
    <col min="13075" max="13079" width="6.26953125" style="27" customWidth="1"/>
    <col min="13080" max="13312" width="9" style="27"/>
    <col min="13313" max="13313" width="1.7265625" style="27" customWidth="1"/>
    <col min="13314" max="13314" width="14.08984375" style="27" bestFit="1" customWidth="1"/>
    <col min="13315" max="13316" width="14.08984375" style="27" customWidth="1"/>
    <col min="13317" max="13317" width="8.6328125" style="27" customWidth="1"/>
    <col min="13318" max="13326" width="6.6328125" style="27" customWidth="1"/>
    <col min="13327" max="13327" width="10.6328125" style="27" customWidth="1"/>
    <col min="13328" max="13329" width="6.26953125" style="27" customWidth="1"/>
    <col min="13330" max="13330" width="1.26953125" style="27" customWidth="1"/>
    <col min="13331" max="13335" width="6.26953125" style="27" customWidth="1"/>
    <col min="13336" max="13568" width="9" style="27"/>
    <col min="13569" max="13569" width="1.7265625" style="27" customWidth="1"/>
    <col min="13570" max="13570" width="14.08984375" style="27" bestFit="1" customWidth="1"/>
    <col min="13571" max="13572" width="14.08984375" style="27" customWidth="1"/>
    <col min="13573" max="13573" width="8.6328125" style="27" customWidth="1"/>
    <col min="13574" max="13582" width="6.6328125" style="27" customWidth="1"/>
    <col min="13583" max="13583" width="10.6328125" style="27" customWidth="1"/>
    <col min="13584" max="13585" width="6.26953125" style="27" customWidth="1"/>
    <col min="13586" max="13586" width="1.26953125" style="27" customWidth="1"/>
    <col min="13587" max="13591" width="6.26953125" style="27" customWidth="1"/>
    <col min="13592" max="13824" width="9" style="27"/>
    <col min="13825" max="13825" width="1.7265625" style="27" customWidth="1"/>
    <col min="13826" max="13826" width="14.08984375" style="27" bestFit="1" customWidth="1"/>
    <col min="13827" max="13828" width="14.08984375" style="27" customWidth="1"/>
    <col min="13829" max="13829" width="8.6328125" style="27" customWidth="1"/>
    <col min="13830" max="13838" width="6.6328125" style="27" customWidth="1"/>
    <col min="13839" max="13839" width="10.6328125" style="27" customWidth="1"/>
    <col min="13840" max="13841" width="6.26953125" style="27" customWidth="1"/>
    <col min="13842" max="13842" width="1.26953125" style="27" customWidth="1"/>
    <col min="13843" max="13847" width="6.26953125" style="27" customWidth="1"/>
    <col min="13848" max="14080" width="9" style="27"/>
    <col min="14081" max="14081" width="1.7265625" style="27" customWidth="1"/>
    <col min="14082" max="14082" width="14.08984375" style="27" bestFit="1" customWidth="1"/>
    <col min="14083" max="14084" width="14.08984375" style="27" customWidth="1"/>
    <col min="14085" max="14085" width="8.6328125" style="27" customWidth="1"/>
    <col min="14086" max="14094" width="6.6328125" style="27" customWidth="1"/>
    <col min="14095" max="14095" width="10.6328125" style="27" customWidth="1"/>
    <col min="14096" max="14097" width="6.26953125" style="27" customWidth="1"/>
    <col min="14098" max="14098" width="1.26953125" style="27" customWidth="1"/>
    <col min="14099" max="14103" width="6.26953125" style="27" customWidth="1"/>
    <col min="14104" max="14336" width="9" style="27"/>
    <col min="14337" max="14337" width="1.7265625" style="27" customWidth="1"/>
    <col min="14338" max="14338" width="14.08984375" style="27" bestFit="1" customWidth="1"/>
    <col min="14339" max="14340" width="14.08984375" style="27" customWidth="1"/>
    <col min="14341" max="14341" width="8.6328125" style="27" customWidth="1"/>
    <col min="14342" max="14350" width="6.6328125" style="27" customWidth="1"/>
    <col min="14351" max="14351" width="10.6328125" style="27" customWidth="1"/>
    <col min="14352" max="14353" width="6.26953125" style="27" customWidth="1"/>
    <col min="14354" max="14354" width="1.26953125" style="27" customWidth="1"/>
    <col min="14355" max="14359" width="6.26953125" style="27" customWidth="1"/>
    <col min="14360" max="14592" width="9" style="27"/>
    <col min="14593" max="14593" width="1.7265625" style="27" customWidth="1"/>
    <col min="14594" max="14594" width="14.08984375" style="27" bestFit="1" customWidth="1"/>
    <col min="14595" max="14596" width="14.08984375" style="27" customWidth="1"/>
    <col min="14597" max="14597" width="8.6328125" style="27" customWidth="1"/>
    <col min="14598" max="14606" width="6.6328125" style="27" customWidth="1"/>
    <col min="14607" max="14607" width="10.6328125" style="27" customWidth="1"/>
    <col min="14608" max="14609" width="6.26953125" style="27" customWidth="1"/>
    <col min="14610" max="14610" width="1.26953125" style="27" customWidth="1"/>
    <col min="14611" max="14615" width="6.26953125" style="27" customWidth="1"/>
    <col min="14616" max="14848" width="9" style="27"/>
    <col min="14849" max="14849" width="1.7265625" style="27" customWidth="1"/>
    <col min="14850" max="14850" width="14.08984375" style="27" bestFit="1" customWidth="1"/>
    <col min="14851" max="14852" width="14.08984375" style="27" customWidth="1"/>
    <col min="14853" max="14853" width="8.6328125" style="27" customWidth="1"/>
    <col min="14854" max="14862" width="6.6328125" style="27" customWidth="1"/>
    <col min="14863" max="14863" width="10.6328125" style="27" customWidth="1"/>
    <col min="14864" max="14865" width="6.26953125" style="27" customWidth="1"/>
    <col min="14866" max="14866" width="1.26953125" style="27" customWidth="1"/>
    <col min="14867" max="14871" width="6.26953125" style="27" customWidth="1"/>
    <col min="14872" max="15104" width="9" style="27"/>
    <col min="15105" max="15105" width="1.7265625" style="27" customWidth="1"/>
    <col min="15106" max="15106" width="14.08984375" style="27" bestFit="1" customWidth="1"/>
    <col min="15107" max="15108" width="14.08984375" style="27" customWidth="1"/>
    <col min="15109" max="15109" width="8.6328125" style="27" customWidth="1"/>
    <col min="15110" max="15118" width="6.6328125" style="27" customWidth="1"/>
    <col min="15119" max="15119" width="10.6328125" style="27" customWidth="1"/>
    <col min="15120" max="15121" width="6.26953125" style="27" customWidth="1"/>
    <col min="15122" max="15122" width="1.26953125" style="27" customWidth="1"/>
    <col min="15123" max="15127" width="6.26953125" style="27" customWidth="1"/>
    <col min="15128" max="15360" width="9" style="27"/>
    <col min="15361" max="15361" width="1.7265625" style="27" customWidth="1"/>
    <col min="15362" max="15362" width="14.08984375" style="27" bestFit="1" customWidth="1"/>
    <col min="15363" max="15364" width="14.08984375" style="27" customWidth="1"/>
    <col min="15365" max="15365" width="8.6328125" style="27" customWidth="1"/>
    <col min="15366" max="15374" width="6.6328125" style="27" customWidth="1"/>
    <col min="15375" max="15375" width="10.6328125" style="27" customWidth="1"/>
    <col min="15376" max="15377" width="6.26953125" style="27" customWidth="1"/>
    <col min="15378" max="15378" width="1.26953125" style="27" customWidth="1"/>
    <col min="15379" max="15383" width="6.26953125" style="27" customWidth="1"/>
    <col min="15384" max="15616" width="9" style="27"/>
    <col min="15617" max="15617" width="1.7265625" style="27" customWidth="1"/>
    <col min="15618" max="15618" width="14.08984375" style="27" bestFit="1" customWidth="1"/>
    <col min="15619" max="15620" width="14.08984375" style="27" customWidth="1"/>
    <col min="15621" max="15621" width="8.6328125" style="27" customWidth="1"/>
    <col min="15622" max="15630" width="6.6328125" style="27" customWidth="1"/>
    <col min="15631" max="15631" width="10.6328125" style="27" customWidth="1"/>
    <col min="15632" max="15633" width="6.26953125" style="27" customWidth="1"/>
    <col min="15634" max="15634" width="1.26953125" style="27" customWidth="1"/>
    <col min="15635" max="15639" width="6.26953125" style="27" customWidth="1"/>
    <col min="15640" max="15872" width="9" style="27"/>
    <col min="15873" max="15873" width="1.7265625" style="27" customWidth="1"/>
    <col min="15874" max="15874" width="14.08984375" style="27" bestFit="1" customWidth="1"/>
    <col min="15875" max="15876" width="14.08984375" style="27" customWidth="1"/>
    <col min="15877" max="15877" width="8.6328125" style="27" customWidth="1"/>
    <col min="15878" max="15886" width="6.6328125" style="27" customWidth="1"/>
    <col min="15887" max="15887" width="10.6328125" style="27" customWidth="1"/>
    <col min="15888" max="15889" width="6.26953125" style="27" customWidth="1"/>
    <col min="15890" max="15890" width="1.26953125" style="27" customWidth="1"/>
    <col min="15891" max="15895" width="6.26953125" style="27" customWidth="1"/>
    <col min="15896" max="16128" width="9" style="27"/>
    <col min="16129" max="16129" width="1.7265625" style="27" customWidth="1"/>
    <col min="16130" max="16130" width="14.08984375" style="27" bestFit="1" customWidth="1"/>
    <col min="16131" max="16132" width="14.08984375" style="27" customWidth="1"/>
    <col min="16133" max="16133" width="8.6328125" style="27" customWidth="1"/>
    <col min="16134" max="16142" width="6.6328125" style="27" customWidth="1"/>
    <col min="16143" max="16143" width="10.6328125" style="27" customWidth="1"/>
    <col min="16144" max="16145" width="6.26953125" style="27" customWidth="1"/>
    <col min="16146" max="16146" width="1.26953125" style="27" customWidth="1"/>
    <col min="16147" max="16151" width="6.26953125" style="27" customWidth="1"/>
    <col min="16152" max="16384" width="9" style="27"/>
  </cols>
  <sheetData>
    <row r="1" spans="1:15" ht="24" customHeight="1">
      <c r="A1" s="288" t="s">
        <v>581</v>
      </c>
    </row>
    <row r="2" spans="1:15" ht="30" customHeight="1">
      <c r="A2" s="26"/>
      <c r="B2" s="28" t="s">
        <v>381</v>
      </c>
      <c r="C2" s="806"/>
      <c r="D2" s="806"/>
      <c r="E2" s="806"/>
      <c r="F2" s="26"/>
      <c r="G2" s="26"/>
      <c r="H2" s="26"/>
      <c r="I2" s="26"/>
      <c r="J2" s="26"/>
      <c r="K2" s="26"/>
      <c r="L2" s="807" t="s">
        <v>574</v>
      </c>
      <c r="M2" s="807"/>
      <c r="N2" s="807"/>
      <c r="O2" s="26"/>
    </row>
    <row r="3" spans="1:15" ht="24" customHeight="1" thickBot="1">
      <c r="A3" s="26"/>
      <c r="B3" s="37" t="s">
        <v>408</v>
      </c>
      <c r="C3" s="37"/>
      <c r="D3" s="37"/>
      <c r="E3" s="37"/>
      <c r="F3" s="38"/>
      <c r="G3" s="38"/>
      <c r="H3" s="38"/>
      <c r="I3" s="38"/>
      <c r="J3" s="38"/>
      <c r="K3" s="794"/>
      <c r="L3" s="794"/>
      <c r="M3" s="522"/>
      <c r="N3" s="522" t="s">
        <v>409</v>
      </c>
      <c r="O3" s="38"/>
    </row>
    <row r="4" spans="1:15" ht="24" customHeight="1">
      <c r="A4" s="26"/>
      <c r="B4" s="781" t="s">
        <v>410</v>
      </c>
      <c r="C4" s="785" t="s">
        <v>411</v>
      </c>
      <c r="D4" s="786"/>
      <c r="E4" s="781" t="s">
        <v>412</v>
      </c>
      <c r="F4" s="797" t="s">
        <v>413</v>
      </c>
      <c r="G4" s="798"/>
      <c r="H4" s="798"/>
      <c r="I4" s="798"/>
      <c r="J4" s="799" t="s">
        <v>388</v>
      </c>
      <c r="K4" s="802" t="s">
        <v>414</v>
      </c>
      <c r="L4" s="803"/>
      <c r="M4" s="804"/>
      <c r="N4" s="778" t="s">
        <v>415</v>
      </c>
      <c r="O4" s="38"/>
    </row>
    <row r="5" spans="1:15" ht="30" customHeight="1">
      <c r="A5" s="26"/>
      <c r="B5" s="795"/>
      <c r="C5" s="781" t="s">
        <v>416</v>
      </c>
      <c r="D5" s="783" t="s">
        <v>393</v>
      </c>
      <c r="E5" s="795"/>
      <c r="F5" s="785" t="s">
        <v>417</v>
      </c>
      <c r="G5" s="786"/>
      <c r="H5" s="787" t="s">
        <v>418</v>
      </c>
      <c r="I5" s="785" t="s">
        <v>398</v>
      </c>
      <c r="J5" s="800"/>
      <c r="K5" s="790" t="s">
        <v>417</v>
      </c>
      <c r="L5" s="791"/>
      <c r="M5" s="792" t="s">
        <v>418</v>
      </c>
      <c r="N5" s="779"/>
      <c r="O5" s="38"/>
    </row>
    <row r="6" spans="1:15" ht="30" customHeight="1" thickBot="1">
      <c r="A6" s="26"/>
      <c r="B6" s="796"/>
      <c r="C6" s="782"/>
      <c r="D6" s="784"/>
      <c r="E6" s="796"/>
      <c r="F6" s="39"/>
      <c r="G6" s="40" t="s">
        <v>399</v>
      </c>
      <c r="H6" s="788"/>
      <c r="I6" s="789"/>
      <c r="J6" s="801"/>
      <c r="K6" s="29"/>
      <c r="L6" s="41" t="s">
        <v>399</v>
      </c>
      <c r="M6" s="793"/>
      <c r="N6" s="780"/>
      <c r="O6" s="38"/>
    </row>
    <row r="7" spans="1:15" ht="24" customHeight="1" thickTop="1">
      <c r="A7" s="26"/>
      <c r="B7" s="30" t="s">
        <v>419</v>
      </c>
      <c r="C7" s="289"/>
      <c r="D7" s="290"/>
      <c r="E7" s="291"/>
      <c r="F7" s="291"/>
      <c r="G7" s="292"/>
      <c r="H7" s="291"/>
      <c r="I7" s="291">
        <f>F7+H7</f>
        <v>0</v>
      </c>
      <c r="J7" s="291"/>
      <c r="K7" s="293"/>
      <c r="L7" s="292"/>
      <c r="M7" s="294"/>
      <c r="N7" s="302"/>
      <c r="O7" s="26"/>
    </row>
    <row r="8" spans="1:15" ht="24" customHeight="1">
      <c r="A8" s="26"/>
      <c r="B8" s="31" t="s">
        <v>420</v>
      </c>
      <c r="C8" s="295"/>
      <c r="D8" s="31"/>
      <c r="E8" s="296"/>
      <c r="F8" s="296"/>
      <c r="G8" s="32"/>
      <c r="H8" s="296"/>
      <c r="I8" s="296">
        <f>F8+H8</f>
        <v>0</v>
      </c>
      <c r="J8" s="296"/>
      <c r="K8" s="298"/>
      <c r="L8" s="32"/>
      <c r="M8" s="297"/>
      <c r="N8" s="303"/>
      <c r="O8" s="26"/>
    </row>
    <row r="9" spans="1:15" ht="24" customHeight="1">
      <c r="A9" s="26"/>
      <c r="B9" s="31" t="s">
        <v>421</v>
      </c>
      <c r="C9" s="296"/>
      <c r="D9" s="32"/>
      <c r="E9" s="296"/>
      <c r="F9" s="296"/>
      <c r="G9" s="32"/>
      <c r="H9" s="296"/>
      <c r="I9" s="296">
        <f>F9+H9</f>
        <v>0</v>
      </c>
      <c r="J9" s="296"/>
      <c r="K9" s="298"/>
      <c r="L9" s="32"/>
      <c r="M9" s="297"/>
      <c r="N9" s="303"/>
      <c r="O9" s="26"/>
    </row>
    <row r="10" spans="1:15" ht="24" customHeight="1">
      <c r="A10" s="26"/>
      <c r="B10" s="32"/>
      <c r="C10" s="296"/>
      <c r="D10" s="32"/>
      <c r="E10" s="296"/>
      <c r="F10" s="296"/>
      <c r="G10" s="32"/>
      <c r="H10" s="296"/>
      <c r="I10" s="296">
        <f>F10+H10</f>
        <v>0</v>
      </c>
      <c r="J10" s="296"/>
      <c r="K10" s="298"/>
      <c r="L10" s="32"/>
      <c r="M10" s="297"/>
      <c r="N10" s="303"/>
      <c r="O10" s="26"/>
    </row>
    <row r="11" spans="1:15" ht="24" customHeight="1" thickBot="1">
      <c r="A11" s="26"/>
      <c r="B11" s="42"/>
      <c r="C11" s="299"/>
      <c r="D11" s="42"/>
      <c r="E11" s="299"/>
      <c r="F11" s="299"/>
      <c r="G11" s="42"/>
      <c r="H11" s="299"/>
      <c r="I11" s="299">
        <f>F11+H11</f>
        <v>0</v>
      </c>
      <c r="J11" s="299"/>
      <c r="K11" s="300"/>
      <c r="L11" s="42"/>
      <c r="M11" s="301"/>
      <c r="N11" s="304"/>
      <c r="O11" s="26"/>
    </row>
    <row r="12" spans="1:15" ht="24" customHeight="1" thickTop="1" thickBot="1">
      <c r="A12" s="26"/>
      <c r="B12" s="36" t="s">
        <v>398</v>
      </c>
      <c r="C12" s="43"/>
      <c r="D12" s="44"/>
      <c r="E12" s="45">
        <f t="shared" ref="E12:N12" si="0">SUM(E7:E11)</f>
        <v>0</v>
      </c>
      <c r="F12" s="45">
        <f t="shared" si="0"/>
        <v>0</v>
      </c>
      <c r="G12" s="45">
        <f t="shared" si="0"/>
        <v>0</v>
      </c>
      <c r="H12" s="45">
        <f t="shared" si="0"/>
        <v>0</v>
      </c>
      <c r="I12" s="45">
        <f t="shared" si="0"/>
        <v>0</v>
      </c>
      <c r="J12" s="45">
        <f t="shared" si="0"/>
        <v>0</v>
      </c>
      <c r="K12" s="305">
        <f t="shared" si="0"/>
        <v>0</v>
      </c>
      <c r="L12" s="306">
        <f t="shared" si="0"/>
        <v>0</v>
      </c>
      <c r="M12" s="307">
        <f t="shared" si="0"/>
        <v>0</v>
      </c>
      <c r="N12" s="46">
        <f t="shared" si="0"/>
        <v>0</v>
      </c>
      <c r="O12" s="26"/>
    </row>
    <row r="13" spans="1:15" ht="12" customHeight="1">
      <c r="A13" s="26"/>
      <c r="B13" s="38"/>
      <c r="C13" s="47"/>
      <c r="D13" s="47"/>
      <c r="E13" s="38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2" customHeight="1">
      <c r="A14" s="26"/>
      <c r="B14" s="38"/>
      <c r="C14" s="48"/>
      <c r="D14" s="48"/>
      <c r="E14" s="38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2" customHeight="1">
      <c r="A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8" customHeight="1" thickBot="1">
      <c r="A16" s="26"/>
      <c r="B16" s="37" t="s">
        <v>422</v>
      </c>
      <c r="C16" s="37"/>
      <c r="D16" s="37"/>
      <c r="E16" s="37"/>
      <c r="F16" s="38"/>
      <c r="G16" s="38"/>
      <c r="H16" s="38"/>
      <c r="I16" s="38"/>
      <c r="J16" s="38"/>
      <c r="K16" s="805"/>
      <c r="L16" s="805"/>
      <c r="M16" s="522"/>
      <c r="N16" s="26" t="s">
        <v>409</v>
      </c>
      <c r="O16" s="38"/>
    </row>
    <row r="17" spans="1:15" ht="24" customHeight="1">
      <c r="A17" s="26"/>
      <c r="B17" s="781" t="s">
        <v>410</v>
      </c>
      <c r="C17" s="785" t="s">
        <v>411</v>
      </c>
      <c r="D17" s="786"/>
      <c r="E17" s="781" t="s">
        <v>412</v>
      </c>
      <c r="F17" s="797" t="s">
        <v>423</v>
      </c>
      <c r="G17" s="798"/>
      <c r="H17" s="798"/>
      <c r="I17" s="798"/>
      <c r="J17" s="799" t="s">
        <v>388</v>
      </c>
      <c r="K17" s="802" t="s">
        <v>414</v>
      </c>
      <c r="L17" s="803"/>
      <c r="M17" s="804"/>
      <c r="N17" s="778" t="s">
        <v>415</v>
      </c>
      <c r="O17" s="38"/>
    </row>
    <row r="18" spans="1:15" ht="30" customHeight="1">
      <c r="A18" s="26"/>
      <c r="B18" s="795"/>
      <c r="C18" s="781" t="s">
        <v>416</v>
      </c>
      <c r="D18" s="783" t="s">
        <v>393</v>
      </c>
      <c r="E18" s="795"/>
      <c r="F18" s="785" t="s">
        <v>417</v>
      </c>
      <c r="G18" s="786"/>
      <c r="H18" s="787" t="s">
        <v>418</v>
      </c>
      <c r="I18" s="781" t="s">
        <v>398</v>
      </c>
      <c r="J18" s="800"/>
      <c r="K18" s="790" t="s">
        <v>417</v>
      </c>
      <c r="L18" s="791"/>
      <c r="M18" s="792" t="s">
        <v>418</v>
      </c>
      <c r="N18" s="779"/>
      <c r="O18" s="38"/>
    </row>
    <row r="19" spans="1:15" ht="30" customHeight="1" thickBot="1">
      <c r="A19" s="26"/>
      <c r="B19" s="796"/>
      <c r="C19" s="782"/>
      <c r="D19" s="784"/>
      <c r="E19" s="796"/>
      <c r="F19" s="39"/>
      <c r="G19" s="40" t="s">
        <v>399</v>
      </c>
      <c r="H19" s="788"/>
      <c r="I19" s="782"/>
      <c r="J19" s="801"/>
      <c r="K19" s="29"/>
      <c r="L19" s="49" t="s">
        <v>399</v>
      </c>
      <c r="M19" s="793"/>
      <c r="N19" s="780"/>
      <c r="O19" s="38"/>
    </row>
    <row r="20" spans="1:15" ht="24" customHeight="1" thickTop="1">
      <c r="A20" s="26"/>
      <c r="B20" s="30" t="s">
        <v>419</v>
      </c>
      <c r="C20" s="289"/>
      <c r="D20" s="290"/>
      <c r="E20" s="291"/>
      <c r="F20" s="291"/>
      <c r="G20" s="292"/>
      <c r="H20" s="291"/>
      <c r="I20" s="291">
        <f>F20+H20</f>
        <v>0</v>
      </c>
      <c r="J20" s="291"/>
      <c r="K20" s="293"/>
      <c r="L20" s="292"/>
      <c r="M20" s="294"/>
      <c r="N20" s="302"/>
      <c r="O20" s="26"/>
    </row>
    <row r="21" spans="1:15" ht="24" customHeight="1">
      <c r="A21" s="26"/>
      <c r="B21" s="31" t="s">
        <v>420</v>
      </c>
      <c r="C21" s="295"/>
      <c r="D21" s="31"/>
      <c r="E21" s="296"/>
      <c r="F21" s="296"/>
      <c r="G21" s="32"/>
      <c r="H21" s="296"/>
      <c r="I21" s="296">
        <f>F21+H21</f>
        <v>0</v>
      </c>
      <c r="J21" s="296"/>
      <c r="K21" s="298"/>
      <c r="L21" s="32"/>
      <c r="M21" s="297"/>
      <c r="N21" s="303"/>
      <c r="O21" s="26"/>
    </row>
    <row r="22" spans="1:15" ht="24" customHeight="1">
      <c r="A22" s="26"/>
      <c r="B22" s="31" t="s">
        <v>421</v>
      </c>
      <c r="C22" s="296"/>
      <c r="D22" s="32"/>
      <c r="E22" s="296"/>
      <c r="F22" s="296"/>
      <c r="G22" s="32"/>
      <c r="H22" s="296"/>
      <c r="I22" s="296">
        <f>F22+H22</f>
        <v>0</v>
      </c>
      <c r="J22" s="296"/>
      <c r="K22" s="298"/>
      <c r="L22" s="32"/>
      <c r="M22" s="297"/>
      <c r="N22" s="303"/>
      <c r="O22" s="26"/>
    </row>
    <row r="23" spans="1:15" ht="24" customHeight="1">
      <c r="A23" s="26"/>
      <c r="B23" s="32"/>
      <c r="C23" s="296"/>
      <c r="D23" s="32"/>
      <c r="E23" s="296"/>
      <c r="F23" s="296"/>
      <c r="G23" s="32"/>
      <c r="H23" s="296"/>
      <c r="I23" s="296">
        <f>F23+H23</f>
        <v>0</v>
      </c>
      <c r="J23" s="296"/>
      <c r="K23" s="298"/>
      <c r="L23" s="32"/>
      <c r="M23" s="297"/>
      <c r="N23" s="303"/>
      <c r="O23" s="26"/>
    </row>
    <row r="24" spans="1:15" ht="24" customHeight="1" thickBot="1">
      <c r="A24" s="26"/>
      <c r="B24" s="42"/>
      <c r="C24" s="299"/>
      <c r="D24" s="42"/>
      <c r="E24" s="299"/>
      <c r="F24" s="299"/>
      <c r="G24" s="42"/>
      <c r="H24" s="299"/>
      <c r="I24" s="299">
        <f>F24+H24</f>
        <v>0</v>
      </c>
      <c r="J24" s="299"/>
      <c r="K24" s="300"/>
      <c r="L24" s="42"/>
      <c r="M24" s="301"/>
      <c r="N24" s="304"/>
      <c r="O24" s="26"/>
    </row>
    <row r="25" spans="1:15" ht="24" customHeight="1" thickTop="1" thickBot="1">
      <c r="A25" s="26"/>
      <c r="B25" s="35" t="s">
        <v>398</v>
      </c>
      <c r="C25" s="43"/>
      <c r="D25" s="44"/>
      <c r="E25" s="45">
        <f t="shared" ref="E25:N25" si="1">SUM(E20:E24)</f>
        <v>0</v>
      </c>
      <c r="F25" s="45">
        <f t="shared" si="1"/>
        <v>0</v>
      </c>
      <c r="G25" s="45">
        <f t="shared" si="1"/>
        <v>0</v>
      </c>
      <c r="H25" s="45">
        <f t="shared" si="1"/>
        <v>0</v>
      </c>
      <c r="I25" s="45">
        <f t="shared" si="1"/>
        <v>0</v>
      </c>
      <c r="J25" s="45">
        <f t="shared" si="1"/>
        <v>0</v>
      </c>
      <c r="K25" s="305">
        <f t="shared" si="1"/>
        <v>0</v>
      </c>
      <c r="L25" s="306">
        <f t="shared" si="1"/>
        <v>0</v>
      </c>
      <c r="M25" s="307">
        <f t="shared" si="1"/>
        <v>0</v>
      </c>
      <c r="N25" s="46">
        <f t="shared" si="1"/>
        <v>0</v>
      </c>
      <c r="O25" s="26"/>
    </row>
    <row r="26" spans="1:1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50"/>
      <c r="O26" s="26"/>
    </row>
    <row r="27" spans="1:1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9" spans="1:15" ht="24" customHeight="1" thickBot="1">
      <c r="A29" s="26"/>
      <c r="B29" s="37" t="s">
        <v>424</v>
      </c>
      <c r="C29" s="37"/>
      <c r="D29" s="37"/>
      <c r="E29" s="37"/>
      <c r="F29" s="38"/>
      <c r="G29" s="38"/>
      <c r="H29" s="38"/>
      <c r="I29" s="38"/>
      <c r="J29" s="38"/>
      <c r="K29" s="794"/>
      <c r="L29" s="794"/>
      <c r="M29" s="522"/>
      <c r="N29" s="522" t="s">
        <v>409</v>
      </c>
      <c r="O29" s="38"/>
    </row>
    <row r="30" spans="1:15" ht="24" customHeight="1">
      <c r="A30" s="26"/>
      <c r="B30" s="781" t="s">
        <v>410</v>
      </c>
      <c r="C30" s="785" t="s">
        <v>411</v>
      </c>
      <c r="D30" s="786"/>
      <c r="E30" s="781" t="s">
        <v>412</v>
      </c>
      <c r="F30" s="797" t="s">
        <v>413</v>
      </c>
      <c r="G30" s="798"/>
      <c r="H30" s="798"/>
      <c r="I30" s="798"/>
      <c r="J30" s="799" t="s">
        <v>388</v>
      </c>
      <c r="K30" s="802" t="s">
        <v>414</v>
      </c>
      <c r="L30" s="803"/>
      <c r="M30" s="804"/>
      <c r="N30" s="778" t="s">
        <v>415</v>
      </c>
      <c r="O30" s="38"/>
    </row>
    <row r="31" spans="1:15" ht="30" customHeight="1">
      <c r="A31" s="26"/>
      <c r="B31" s="795"/>
      <c r="C31" s="781" t="s">
        <v>416</v>
      </c>
      <c r="D31" s="783" t="s">
        <v>393</v>
      </c>
      <c r="E31" s="795"/>
      <c r="F31" s="785" t="s">
        <v>417</v>
      </c>
      <c r="G31" s="786"/>
      <c r="H31" s="787" t="s">
        <v>418</v>
      </c>
      <c r="I31" s="785" t="s">
        <v>398</v>
      </c>
      <c r="J31" s="800"/>
      <c r="K31" s="790" t="s">
        <v>417</v>
      </c>
      <c r="L31" s="791"/>
      <c r="M31" s="792" t="s">
        <v>418</v>
      </c>
      <c r="N31" s="779"/>
      <c r="O31" s="38"/>
    </row>
    <row r="32" spans="1:15" ht="30" customHeight="1" thickBot="1">
      <c r="A32" s="26"/>
      <c r="B32" s="796"/>
      <c r="C32" s="782"/>
      <c r="D32" s="784"/>
      <c r="E32" s="796"/>
      <c r="F32" s="39"/>
      <c r="G32" s="40" t="s">
        <v>399</v>
      </c>
      <c r="H32" s="788"/>
      <c r="I32" s="789"/>
      <c r="J32" s="801"/>
      <c r="K32" s="29"/>
      <c r="L32" s="49" t="s">
        <v>399</v>
      </c>
      <c r="M32" s="793"/>
      <c r="N32" s="780"/>
      <c r="O32" s="38"/>
    </row>
    <row r="33" spans="1:15" ht="24" customHeight="1" thickTop="1">
      <c r="A33" s="26"/>
      <c r="B33" s="30" t="s">
        <v>419</v>
      </c>
      <c r="C33" s="289"/>
      <c r="D33" s="290"/>
      <c r="E33" s="291"/>
      <c r="F33" s="291"/>
      <c r="G33" s="292"/>
      <c r="H33" s="291"/>
      <c r="I33" s="291">
        <f>F33+H33</f>
        <v>0</v>
      </c>
      <c r="J33" s="291"/>
      <c r="K33" s="293"/>
      <c r="L33" s="292"/>
      <c r="M33" s="294"/>
      <c r="N33" s="302"/>
      <c r="O33" s="26"/>
    </row>
    <row r="34" spans="1:15" ht="24" customHeight="1">
      <c r="A34" s="26"/>
      <c r="B34" s="31" t="s">
        <v>420</v>
      </c>
      <c r="C34" s="295"/>
      <c r="D34" s="31"/>
      <c r="E34" s="296"/>
      <c r="F34" s="296"/>
      <c r="G34" s="32"/>
      <c r="H34" s="296"/>
      <c r="I34" s="296">
        <f>F34+H34</f>
        <v>0</v>
      </c>
      <c r="J34" s="296"/>
      <c r="K34" s="298"/>
      <c r="L34" s="32"/>
      <c r="M34" s="297"/>
      <c r="N34" s="303"/>
      <c r="O34" s="26"/>
    </row>
    <row r="35" spans="1:15" ht="24" customHeight="1">
      <c r="A35" s="26"/>
      <c r="B35" s="31" t="s">
        <v>421</v>
      </c>
      <c r="C35" s="296"/>
      <c r="D35" s="32"/>
      <c r="E35" s="296"/>
      <c r="F35" s="296"/>
      <c r="G35" s="32"/>
      <c r="H35" s="296"/>
      <c r="I35" s="296">
        <f>F35+H35</f>
        <v>0</v>
      </c>
      <c r="J35" s="296"/>
      <c r="K35" s="298"/>
      <c r="L35" s="32"/>
      <c r="M35" s="297"/>
      <c r="N35" s="303"/>
      <c r="O35" s="26"/>
    </row>
    <row r="36" spans="1:15" ht="24" customHeight="1">
      <c r="A36" s="26"/>
      <c r="B36" s="32"/>
      <c r="C36" s="296"/>
      <c r="D36" s="32"/>
      <c r="E36" s="296"/>
      <c r="F36" s="296"/>
      <c r="G36" s="32"/>
      <c r="H36" s="296"/>
      <c r="I36" s="296">
        <f>F36+H36</f>
        <v>0</v>
      </c>
      <c r="J36" s="296"/>
      <c r="K36" s="298"/>
      <c r="L36" s="32"/>
      <c r="M36" s="297"/>
      <c r="N36" s="303"/>
      <c r="O36" s="26"/>
    </row>
    <row r="37" spans="1:15" ht="24" customHeight="1" thickBot="1">
      <c r="A37" s="26"/>
      <c r="B37" s="42"/>
      <c r="C37" s="299"/>
      <c r="D37" s="42"/>
      <c r="E37" s="299"/>
      <c r="F37" s="299"/>
      <c r="G37" s="42"/>
      <c r="H37" s="299"/>
      <c r="I37" s="299">
        <f>F37+H37</f>
        <v>0</v>
      </c>
      <c r="J37" s="299"/>
      <c r="K37" s="300"/>
      <c r="L37" s="42"/>
      <c r="M37" s="301"/>
      <c r="N37" s="304"/>
      <c r="O37" s="26"/>
    </row>
    <row r="38" spans="1:15" ht="24" customHeight="1" thickTop="1" thickBot="1">
      <c r="A38" s="26"/>
      <c r="B38" s="36" t="s">
        <v>398</v>
      </c>
      <c r="C38" s="43"/>
      <c r="D38" s="44"/>
      <c r="E38" s="45">
        <f t="shared" ref="E38:N38" si="2">SUM(E33:E37)</f>
        <v>0</v>
      </c>
      <c r="F38" s="45">
        <f t="shared" si="2"/>
        <v>0</v>
      </c>
      <c r="G38" s="45">
        <f t="shared" si="2"/>
        <v>0</v>
      </c>
      <c r="H38" s="45">
        <f t="shared" si="2"/>
        <v>0</v>
      </c>
      <c r="I38" s="45">
        <f t="shared" si="2"/>
        <v>0</v>
      </c>
      <c r="J38" s="45">
        <f t="shared" si="2"/>
        <v>0</v>
      </c>
      <c r="K38" s="305">
        <f t="shared" si="2"/>
        <v>0</v>
      </c>
      <c r="L38" s="306">
        <f t="shared" si="2"/>
        <v>0</v>
      </c>
      <c r="M38" s="307">
        <f t="shared" si="2"/>
        <v>0</v>
      </c>
      <c r="N38" s="46">
        <f t="shared" si="2"/>
        <v>0</v>
      </c>
      <c r="O38" s="26"/>
    </row>
    <row r="39" spans="1:15" ht="12" customHeight="1">
      <c r="B39" s="38"/>
      <c r="C39" s="38"/>
      <c r="D39" s="38"/>
      <c r="E39" s="38"/>
      <c r="F39" s="26"/>
      <c r="G39" s="26"/>
      <c r="H39" s="26"/>
      <c r="I39" s="26"/>
      <c r="J39" s="26"/>
      <c r="K39" s="26"/>
      <c r="L39" s="26"/>
      <c r="M39" s="26"/>
      <c r="N39" s="26"/>
    </row>
    <row r="40" spans="1:15" ht="12" customHeight="1">
      <c r="B40" s="38"/>
      <c r="C40" s="38"/>
      <c r="D40" s="38"/>
      <c r="E40" s="38"/>
      <c r="F40" s="26"/>
      <c r="G40" s="26"/>
      <c r="H40" s="26"/>
      <c r="I40" s="26"/>
      <c r="J40" s="26"/>
      <c r="K40" s="26"/>
      <c r="L40" s="26"/>
      <c r="M40" s="26"/>
      <c r="N40" s="26"/>
    </row>
    <row r="41" spans="1:15" ht="12" customHeight="1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spans="1:15" ht="24" customHeight="1" thickBot="1">
      <c r="A42" s="26"/>
      <c r="B42" s="37" t="s">
        <v>425</v>
      </c>
      <c r="C42" s="37"/>
      <c r="D42" s="37"/>
      <c r="E42" s="37"/>
      <c r="F42" s="38"/>
      <c r="G42" s="38"/>
      <c r="H42" s="38"/>
      <c r="I42" s="38"/>
      <c r="J42" s="38"/>
      <c r="K42" s="794"/>
      <c r="L42" s="794"/>
      <c r="M42" s="522"/>
      <c r="N42" s="522" t="s">
        <v>409</v>
      </c>
      <c r="O42" s="38"/>
    </row>
    <row r="43" spans="1:15" ht="24" customHeight="1">
      <c r="A43" s="26"/>
      <c r="B43" s="781" t="s">
        <v>410</v>
      </c>
      <c r="C43" s="785" t="s">
        <v>411</v>
      </c>
      <c r="D43" s="786"/>
      <c r="E43" s="781" t="s">
        <v>412</v>
      </c>
      <c r="F43" s="797" t="s">
        <v>413</v>
      </c>
      <c r="G43" s="798"/>
      <c r="H43" s="798"/>
      <c r="I43" s="798"/>
      <c r="J43" s="799" t="s">
        <v>388</v>
      </c>
      <c r="K43" s="802" t="s">
        <v>414</v>
      </c>
      <c r="L43" s="803"/>
      <c r="M43" s="804"/>
      <c r="N43" s="778" t="s">
        <v>415</v>
      </c>
      <c r="O43" s="38"/>
    </row>
    <row r="44" spans="1:15" ht="30" customHeight="1">
      <c r="A44" s="26"/>
      <c r="B44" s="795"/>
      <c r="C44" s="781" t="s">
        <v>416</v>
      </c>
      <c r="D44" s="783" t="s">
        <v>393</v>
      </c>
      <c r="E44" s="795"/>
      <c r="F44" s="785" t="s">
        <v>417</v>
      </c>
      <c r="G44" s="786"/>
      <c r="H44" s="787" t="s">
        <v>418</v>
      </c>
      <c r="I44" s="785" t="s">
        <v>398</v>
      </c>
      <c r="J44" s="800"/>
      <c r="K44" s="790" t="s">
        <v>417</v>
      </c>
      <c r="L44" s="791"/>
      <c r="M44" s="792" t="s">
        <v>418</v>
      </c>
      <c r="N44" s="779"/>
      <c r="O44" s="38"/>
    </row>
    <row r="45" spans="1:15" ht="30" customHeight="1" thickBot="1">
      <c r="A45" s="26"/>
      <c r="B45" s="796"/>
      <c r="C45" s="782"/>
      <c r="D45" s="784"/>
      <c r="E45" s="796"/>
      <c r="F45" s="39"/>
      <c r="G45" s="40" t="s">
        <v>399</v>
      </c>
      <c r="H45" s="788"/>
      <c r="I45" s="789"/>
      <c r="J45" s="801"/>
      <c r="K45" s="29"/>
      <c r="L45" s="49" t="s">
        <v>399</v>
      </c>
      <c r="M45" s="793"/>
      <c r="N45" s="780"/>
      <c r="O45" s="38"/>
    </row>
    <row r="46" spans="1:15" ht="24" customHeight="1" thickTop="1">
      <c r="A46" s="26"/>
      <c r="B46" s="30" t="s">
        <v>419</v>
      </c>
      <c r="C46" s="289"/>
      <c r="D46" s="290"/>
      <c r="E46" s="291"/>
      <c r="F46" s="291"/>
      <c r="G46" s="292"/>
      <c r="H46" s="291"/>
      <c r="I46" s="291">
        <f>F46+H46</f>
        <v>0</v>
      </c>
      <c r="J46" s="291"/>
      <c r="K46" s="293"/>
      <c r="L46" s="292"/>
      <c r="M46" s="294"/>
      <c r="N46" s="302"/>
      <c r="O46" s="26"/>
    </row>
    <row r="47" spans="1:15" ht="24" customHeight="1">
      <c r="A47" s="26"/>
      <c r="B47" s="31" t="s">
        <v>420</v>
      </c>
      <c r="C47" s="295"/>
      <c r="D47" s="31"/>
      <c r="E47" s="296"/>
      <c r="F47" s="296"/>
      <c r="G47" s="32"/>
      <c r="H47" s="296"/>
      <c r="I47" s="296">
        <f>F47+H47</f>
        <v>0</v>
      </c>
      <c r="J47" s="296"/>
      <c r="K47" s="298"/>
      <c r="L47" s="32"/>
      <c r="M47" s="297"/>
      <c r="N47" s="303"/>
      <c r="O47" s="26"/>
    </row>
    <row r="48" spans="1:15" ht="24" customHeight="1">
      <c r="A48" s="26"/>
      <c r="B48" s="31" t="s">
        <v>421</v>
      </c>
      <c r="C48" s="296"/>
      <c r="D48" s="32"/>
      <c r="E48" s="296"/>
      <c r="F48" s="296"/>
      <c r="G48" s="32"/>
      <c r="H48" s="296"/>
      <c r="I48" s="296">
        <f>F48+H48</f>
        <v>0</v>
      </c>
      <c r="J48" s="296"/>
      <c r="K48" s="298"/>
      <c r="L48" s="32"/>
      <c r="M48" s="297"/>
      <c r="N48" s="303"/>
      <c r="O48" s="26"/>
    </row>
    <row r="49" spans="1:15" ht="24" customHeight="1">
      <c r="A49" s="26"/>
      <c r="B49" s="32"/>
      <c r="C49" s="296"/>
      <c r="D49" s="32"/>
      <c r="E49" s="296"/>
      <c r="F49" s="296"/>
      <c r="G49" s="32"/>
      <c r="H49" s="296"/>
      <c r="I49" s="296">
        <f>F49+H49</f>
        <v>0</v>
      </c>
      <c r="J49" s="296"/>
      <c r="K49" s="298"/>
      <c r="L49" s="32"/>
      <c r="M49" s="297"/>
      <c r="N49" s="303"/>
      <c r="O49" s="26"/>
    </row>
    <row r="50" spans="1:15" ht="24" customHeight="1" thickBot="1">
      <c r="A50" s="26"/>
      <c r="B50" s="42"/>
      <c r="C50" s="299"/>
      <c r="D50" s="42"/>
      <c r="E50" s="299"/>
      <c r="F50" s="299"/>
      <c r="G50" s="42"/>
      <c r="H50" s="299"/>
      <c r="I50" s="299">
        <f>F50+H50</f>
        <v>0</v>
      </c>
      <c r="J50" s="299"/>
      <c r="K50" s="300"/>
      <c r="L50" s="42"/>
      <c r="M50" s="301"/>
      <c r="N50" s="304"/>
      <c r="O50" s="26"/>
    </row>
    <row r="51" spans="1:15" ht="24" customHeight="1" thickTop="1" thickBot="1">
      <c r="A51" s="26"/>
      <c r="B51" s="36" t="s">
        <v>398</v>
      </c>
      <c r="C51" s="43"/>
      <c r="D51" s="44"/>
      <c r="E51" s="45">
        <f t="shared" ref="E51:N51" si="3">SUM(E46:E50)</f>
        <v>0</v>
      </c>
      <c r="F51" s="45">
        <f t="shared" si="3"/>
        <v>0</v>
      </c>
      <c r="G51" s="45">
        <f t="shared" si="3"/>
        <v>0</v>
      </c>
      <c r="H51" s="45">
        <f t="shared" si="3"/>
        <v>0</v>
      </c>
      <c r="I51" s="45">
        <f t="shared" si="3"/>
        <v>0</v>
      </c>
      <c r="J51" s="45">
        <f t="shared" si="3"/>
        <v>0</v>
      </c>
      <c r="K51" s="305">
        <f t="shared" si="3"/>
        <v>0</v>
      </c>
      <c r="L51" s="306">
        <f t="shared" si="3"/>
        <v>0</v>
      </c>
      <c r="M51" s="307">
        <f t="shared" si="3"/>
        <v>0</v>
      </c>
      <c r="N51" s="46">
        <f t="shared" si="3"/>
        <v>0</v>
      </c>
      <c r="O51" s="26"/>
    </row>
    <row r="53" spans="1:15" ht="13">
      <c r="B53" s="22"/>
    </row>
    <row r="54" spans="1:15" ht="13">
      <c r="B54" s="22"/>
    </row>
  </sheetData>
  <mergeCells count="62">
    <mergeCell ref="C2:E2"/>
    <mergeCell ref="M5:M6"/>
    <mergeCell ref="L2:N2"/>
    <mergeCell ref="K3:L3"/>
    <mergeCell ref="B4:B6"/>
    <mergeCell ref="C4:D4"/>
    <mergeCell ref="E4:E6"/>
    <mergeCell ref="F4:I4"/>
    <mergeCell ref="J4:J6"/>
    <mergeCell ref="K4:M4"/>
    <mergeCell ref="N4:N6"/>
    <mergeCell ref="C5:C6"/>
    <mergeCell ref="D5:D6"/>
    <mergeCell ref="F5:G5"/>
    <mergeCell ref="H5:H6"/>
    <mergeCell ref="I5:I6"/>
    <mergeCell ref="K5:L5"/>
    <mergeCell ref="K16:L16"/>
    <mergeCell ref="B17:B19"/>
    <mergeCell ref="C17:D17"/>
    <mergeCell ref="E17:E19"/>
    <mergeCell ref="F17:I17"/>
    <mergeCell ref="J17:J19"/>
    <mergeCell ref="K17:M17"/>
    <mergeCell ref="N17:N19"/>
    <mergeCell ref="C18:C19"/>
    <mergeCell ref="D18:D19"/>
    <mergeCell ref="F18:G18"/>
    <mergeCell ref="H18:H19"/>
    <mergeCell ref="I18:I19"/>
    <mergeCell ref="K18:L18"/>
    <mergeCell ref="M18:M19"/>
    <mergeCell ref="K29:L29"/>
    <mergeCell ref="B30:B32"/>
    <mergeCell ref="C30:D30"/>
    <mergeCell ref="E30:E32"/>
    <mergeCell ref="F30:I30"/>
    <mergeCell ref="J30:J32"/>
    <mergeCell ref="K30:M30"/>
    <mergeCell ref="N30:N32"/>
    <mergeCell ref="C31:C32"/>
    <mergeCell ref="D31:D32"/>
    <mergeCell ref="F31:G31"/>
    <mergeCell ref="H31:H32"/>
    <mergeCell ref="I31:I32"/>
    <mergeCell ref="K31:L31"/>
    <mergeCell ref="M31:M32"/>
    <mergeCell ref="K42:L42"/>
    <mergeCell ref="B43:B45"/>
    <mergeCell ref="C43:D43"/>
    <mergeCell ref="E43:E45"/>
    <mergeCell ref="F43:I43"/>
    <mergeCell ref="J43:J45"/>
    <mergeCell ref="K43:M43"/>
    <mergeCell ref="N43:N45"/>
    <mergeCell ref="C44:C45"/>
    <mergeCell ref="D44:D45"/>
    <mergeCell ref="F44:G44"/>
    <mergeCell ref="H44:H45"/>
    <mergeCell ref="I44:I45"/>
    <mergeCell ref="K44:L44"/>
    <mergeCell ref="M44:M45"/>
  </mergeCells>
  <phoneticPr fontId="1"/>
  <conditionalFormatting sqref="C2:E2">
    <cfRule type="containsBlanks" dxfId="38" priority="1">
      <formula>LEN(TRIM(C2))=0</formula>
    </cfRule>
  </conditionalFormatting>
  <conditionalFormatting sqref="C7:N9">
    <cfRule type="containsBlanks" dxfId="37" priority="5">
      <formula>LEN(TRIM(C7))=0</formula>
    </cfRule>
  </conditionalFormatting>
  <conditionalFormatting sqref="C20:N22">
    <cfRule type="containsBlanks" dxfId="36" priority="4">
      <formula>LEN(TRIM(C20))=0</formula>
    </cfRule>
  </conditionalFormatting>
  <conditionalFormatting sqref="C33:N35">
    <cfRule type="containsBlanks" dxfId="35" priority="3">
      <formula>LEN(TRIM(C33))=0</formula>
    </cfRule>
  </conditionalFormatting>
  <conditionalFormatting sqref="C46:N48">
    <cfRule type="containsBlanks" dxfId="34" priority="2">
      <formula>LEN(TRIM(C46))=0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7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3"/>
  <sheetViews>
    <sheetView view="pageBreakPreview" zoomScaleNormal="100" zoomScaleSheetLayoutView="100" workbookViewId="0">
      <selection activeCell="J2" sqref="J2:M2"/>
    </sheetView>
  </sheetViews>
  <sheetFormatPr defaultRowHeight="13"/>
  <cols>
    <col min="1" max="1" width="3.08984375" style="22" customWidth="1"/>
    <col min="2" max="2" width="15.7265625" style="22" customWidth="1"/>
    <col min="3" max="16" width="5.7265625" style="22" customWidth="1"/>
    <col min="17" max="256" width="9" style="22"/>
    <col min="257" max="257" width="3.08984375" style="22" customWidth="1"/>
    <col min="258" max="258" width="15.7265625" style="22" customWidth="1"/>
    <col min="259" max="272" width="5.7265625" style="22" customWidth="1"/>
    <col min="273" max="512" width="9" style="22"/>
    <col min="513" max="513" width="3.08984375" style="22" customWidth="1"/>
    <col min="514" max="514" width="15.7265625" style="22" customWidth="1"/>
    <col min="515" max="528" width="5.7265625" style="22" customWidth="1"/>
    <col min="529" max="768" width="9" style="22"/>
    <col min="769" max="769" width="3.08984375" style="22" customWidth="1"/>
    <col min="770" max="770" width="15.7265625" style="22" customWidth="1"/>
    <col min="771" max="784" width="5.7265625" style="22" customWidth="1"/>
    <col min="785" max="1024" width="9" style="22"/>
    <col min="1025" max="1025" width="3.08984375" style="22" customWidth="1"/>
    <col min="1026" max="1026" width="15.7265625" style="22" customWidth="1"/>
    <col min="1027" max="1040" width="5.7265625" style="22" customWidth="1"/>
    <col min="1041" max="1280" width="9" style="22"/>
    <col min="1281" max="1281" width="3.08984375" style="22" customWidth="1"/>
    <col min="1282" max="1282" width="15.7265625" style="22" customWidth="1"/>
    <col min="1283" max="1296" width="5.7265625" style="22" customWidth="1"/>
    <col min="1297" max="1536" width="9" style="22"/>
    <col min="1537" max="1537" width="3.08984375" style="22" customWidth="1"/>
    <col min="1538" max="1538" width="15.7265625" style="22" customWidth="1"/>
    <col min="1539" max="1552" width="5.7265625" style="22" customWidth="1"/>
    <col min="1553" max="1792" width="9" style="22"/>
    <col min="1793" max="1793" width="3.08984375" style="22" customWidth="1"/>
    <col min="1794" max="1794" width="15.7265625" style="22" customWidth="1"/>
    <col min="1795" max="1808" width="5.7265625" style="22" customWidth="1"/>
    <col min="1809" max="2048" width="9" style="22"/>
    <col min="2049" max="2049" width="3.08984375" style="22" customWidth="1"/>
    <col min="2050" max="2050" width="15.7265625" style="22" customWidth="1"/>
    <col min="2051" max="2064" width="5.7265625" style="22" customWidth="1"/>
    <col min="2065" max="2304" width="9" style="22"/>
    <col min="2305" max="2305" width="3.08984375" style="22" customWidth="1"/>
    <col min="2306" max="2306" width="15.7265625" style="22" customWidth="1"/>
    <col min="2307" max="2320" width="5.7265625" style="22" customWidth="1"/>
    <col min="2321" max="2560" width="9" style="22"/>
    <col min="2561" max="2561" width="3.08984375" style="22" customWidth="1"/>
    <col min="2562" max="2562" width="15.7265625" style="22" customWidth="1"/>
    <col min="2563" max="2576" width="5.7265625" style="22" customWidth="1"/>
    <col min="2577" max="2816" width="9" style="22"/>
    <col min="2817" max="2817" width="3.08984375" style="22" customWidth="1"/>
    <col min="2818" max="2818" width="15.7265625" style="22" customWidth="1"/>
    <col min="2819" max="2832" width="5.7265625" style="22" customWidth="1"/>
    <col min="2833" max="3072" width="9" style="22"/>
    <col min="3073" max="3073" width="3.08984375" style="22" customWidth="1"/>
    <col min="3074" max="3074" width="15.7265625" style="22" customWidth="1"/>
    <col min="3075" max="3088" width="5.7265625" style="22" customWidth="1"/>
    <col min="3089" max="3328" width="9" style="22"/>
    <col min="3329" max="3329" width="3.08984375" style="22" customWidth="1"/>
    <col min="3330" max="3330" width="15.7265625" style="22" customWidth="1"/>
    <col min="3331" max="3344" width="5.7265625" style="22" customWidth="1"/>
    <col min="3345" max="3584" width="9" style="22"/>
    <col min="3585" max="3585" width="3.08984375" style="22" customWidth="1"/>
    <col min="3586" max="3586" width="15.7265625" style="22" customWidth="1"/>
    <col min="3587" max="3600" width="5.7265625" style="22" customWidth="1"/>
    <col min="3601" max="3840" width="9" style="22"/>
    <col min="3841" max="3841" width="3.08984375" style="22" customWidth="1"/>
    <col min="3842" max="3842" width="15.7265625" style="22" customWidth="1"/>
    <col min="3843" max="3856" width="5.7265625" style="22" customWidth="1"/>
    <col min="3857" max="4096" width="9" style="22"/>
    <col min="4097" max="4097" width="3.08984375" style="22" customWidth="1"/>
    <col min="4098" max="4098" width="15.7265625" style="22" customWidth="1"/>
    <col min="4099" max="4112" width="5.7265625" style="22" customWidth="1"/>
    <col min="4113" max="4352" width="9" style="22"/>
    <col min="4353" max="4353" width="3.08984375" style="22" customWidth="1"/>
    <col min="4354" max="4354" width="15.7265625" style="22" customWidth="1"/>
    <col min="4355" max="4368" width="5.7265625" style="22" customWidth="1"/>
    <col min="4369" max="4608" width="9" style="22"/>
    <col min="4609" max="4609" width="3.08984375" style="22" customWidth="1"/>
    <col min="4610" max="4610" width="15.7265625" style="22" customWidth="1"/>
    <col min="4611" max="4624" width="5.7265625" style="22" customWidth="1"/>
    <col min="4625" max="4864" width="9" style="22"/>
    <col min="4865" max="4865" width="3.08984375" style="22" customWidth="1"/>
    <col min="4866" max="4866" width="15.7265625" style="22" customWidth="1"/>
    <col min="4867" max="4880" width="5.7265625" style="22" customWidth="1"/>
    <col min="4881" max="5120" width="9" style="22"/>
    <col min="5121" max="5121" width="3.08984375" style="22" customWidth="1"/>
    <col min="5122" max="5122" width="15.7265625" style="22" customWidth="1"/>
    <col min="5123" max="5136" width="5.7265625" style="22" customWidth="1"/>
    <col min="5137" max="5376" width="9" style="22"/>
    <col min="5377" max="5377" width="3.08984375" style="22" customWidth="1"/>
    <col min="5378" max="5378" width="15.7265625" style="22" customWidth="1"/>
    <col min="5379" max="5392" width="5.7265625" style="22" customWidth="1"/>
    <col min="5393" max="5632" width="9" style="22"/>
    <col min="5633" max="5633" width="3.08984375" style="22" customWidth="1"/>
    <col min="5634" max="5634" width="15.7265625" style="22" customWidth="1"/>
    <col min="5635" max="5648" width="5.7265625" style="22" customWidth="1"/>
    <col min="5649" max="5888" width="9" style="22"/>
    <col min="5889" max="5889" width="3.08984375" style="22" customWidth="1"/>
    <col min="5890" max="5890" width="15.7265625" style="22" customWidth="1"/>
    <col min="5891" max="5904" width="5.7265625" style="22" customWidth="1"/>
    <col min="5905" max="6144" width="9" style="22"/>
    <col min="6145" max="6145" width="3.08984375" style="22" customWidth="1"/>
    <col min="6146" max="6146" width="15.7265625" style="22" customWidth="1"/>
    <col min="6147" max="6160" width="5.7265625" style="22" customWidth="1"/>
    <col min="6161" max="6400" width="9" style="22"/>
    <col min="6401" max="6401" width="3.08984375" style="22" customWidth="1"/>
    <col min="6402" max="6402" width="15.7265625" style="22" customWidth="1"/>
    <col min="6403" max="6416" width="5.7265625" style="22" customWidth="1"/>
    <col min="6417" max="6656" width="9" style="22"/>
    <col min="6657" max="6657" width="3.08984375" style="22" customWidth="1"/>
    <col min="6658" max="6658" width="15.7265625" style="22" customWidth="1"/>
    <col min="6659" max="6672" width="5.7265625" style="22" customWidth="1"/>
    <col min="6673" max="6912" width="9" style="22"/>
    <col min="6913" max="6913" width="3.08984375" style="22" customWidth="1"/>
    <col min="6914" max="6914" width="15.7265625" style="22" customWidth="1"/>
    <col min="6915" max="6928" width="5.7265625" style="22" customWidth="1"/>
    <col min="6929" max="7168" width="9" style="22"/>
    <col min="7169" max="7169" width="3.08984375" style="22" customWidth="1"/>
    <col min="7170" max="7170" width="15.7265625" style="22" customWidth="1"/>
    <col min="7171" max="7184" width="5.7265625" style="22" customWidth="1"/>
    <col min="7185" max="7424" width="9" style="22"/>
    <col min="7425" max="7425" width="3.08984375" style="22" customWidth="1"/>
    <col min="7426" max="7426" width="15.7265625" style="22" customWidth="1"/>
    <col min="7427" max="7440" width="5.7265625" style="22" customWidth="1"/>
    <col min="7441" max="7680" width="9" style="22"/>
    <col min="7681" max="7681" width="3.08984375" style="22" customWidth="1"/>
    <col min="7682" max="7682" width="15.7265625" style="22" customWidth="1"/>
    <col min="7683" max="7696" width="5.7265625" style="22" customWidth="1"/>
    <col min="7697" max="7936" width="9" style="22"/>
    <col min="7937" max="7937" width="3.08984375" style="22" customWidth="1"/>
    <col min="7938" max="7938" width="15.7265625" style="22" customWidth="1"/>
    <col min="7939" max="7952" width="5.7265625" style="22" customWidth="1"/>
    <col min="7953" max="8192" width="9" style="22"/>
    <col min="8193" max="8193" width="3.08984375" style="22" customWidth="1"/>
    <col min="8194" max="8194" width="15.7265625" style="22" customWidth="1"/>
    <col min="8195" max="8208" width="5.7265625" style="22" customWidth="1"/>
    <col min="8209" max="8448" width="9" style="22"/>
    <col min="8449" max="8449" width="3.08984375" style="22" customWidth="1"/>
    <col min="8450" max="8450" width="15.7265625" style="22" customWidth="1"/>
    <col min="8451" max="8464" width="5.7265625" style="22" customWidth="1"/>
    <col min="8465" max="8704" width="9" style="22"/>
    <col min="8705" max="8705" width="3.08984375" style="22" customWidth="1"/>
    <col min="8706" max="8706" width="15.7265625" style="22" customWidth="1"/>
    <col min="8707" max="8720" width="5.7265625" style="22" customWidth="1"/>
    <col min="8721" max="8960" width="9" style="22"/>
    <col min="8961" max="8961" width="3.08984375" style="22" customWidth="1"/>
    <col min="8962" max="8962" width="15.7265625" style="22" customWidth="1"/>
    <col min="8963" max="8976" width="5.7265625" style="22" customWidth="1"/>
    <col min="8977" max="9216" width="9" style="22"/>
    <col min="9217" max="9217" width="3.08984375" style="22" customWidth="1"/>
    <col min="9218" max="9218" width="15.7265625" style="22" customWidth="1"/>
    <col min="9219" max="9232" width="5.7265625" style="22" customWidth="1"/>
    <col min="9233" max="9472" width="9" style="22"/>
    <col min="9473" max="9473" width="3.08984375" style="22" customWidth="1"/>
    <col min="9474" max="9474" width="15.7265625" style="22" customWidth="1"/>
    <col min="9475" max="9488" width="5.7265625" style="22" customWidth="1"/>
    <col min="9489" max="9728" width="9" style="22"/>
    <col min="9729" max="9729" width="3.08984375" style="22" customWidth="1"/>
    <col min="9730" max="9730" width="15.7265625" style="22" customWidth="1"/>
    <col min="9731" max="9744" width="5.7265625" style="22" customWidth="1"/>
    <col min="9745" max="9984" width="9" style="22"/>
    <col min="9985" max="9985" width="3.08984375" style="22" customWidth="1"/>
    <col min="9986" max="9986" width="15.7265625" style="22" customWidth="1"/>
    <col min="9987" max="10000" width="5.7265625" style="22" customWidth="1"/>
    <col min="10001" max="10240" width="9" style="22"/>
    <col min="10241" max="10241" width="3.08984375" style="22" customWidth="1"/>
    <col min="10242" max="10242" width="15.7265625" style="22" customWidth="1"/>
    <col min="10243" max="10256" width="5.7265625" style="22" customWidth="1"/>
    <col min="10257" max="10496" width="9" style="22"/>
    <col min="10497" max="10497" width="3.08984375" style="22" customWidth="1"/>
    <col min="10498" max="10498" width="15.7265625" style="22" customWidth="1"/>
    <col min="10499" max="10512" width="5.7265625" style="22" customWidth="1"/>
    <col min="10513" max="10752" width="9" style="22"/>
    <col min="10753" max="10753" width="3.08984375" style="22" customWidth="1"/>
    <col min="10754" max="10754" width="15.7265625" style="22" customWidth="1"/>
    <col min="10755" max="10768" width="5.7265625" style="22" customWidth="1"/>
    <col min="10769" max="11008" width="9" style="22"/>
    <col min="11009" max="11009" width="3.08984375" style="22" customWidth="1"/>
    <col min="11010" max="11010" width="15.7265625" style="22" customWidth="1"/>
    <col min="11011" max="11024" width="5.7265625" style="22" customWidth="1"/>
    <col min="11025" max="11264" width="9" style="22"/>
    <col min="11265" max="11265" width="3.08984375" style="22" customWidth="1"/>
    <col min="11266" max="11266" width="15.7265625" style="22" customWidth="1"/>
    <col min="11267" max="11280" width="5.7265625" style="22" customWidth="1"/>
    <col min="11281" max="11520" width="9" style="22"/>
    <col min="11521" max="11521" width="3.08984375" style="22" customWidth="1"/>
    <col min="11522" max="11522" width="15.7265625" style="22" customWidth="1"/>
    <col min="11523" max="11536" width="5.7265625" style="22" customWidth="1"/>
    <col min="11537" max="11776" width="9" style="22"/>
    <col min="11777" max="11777" width="3.08984375" style="22" customWidth="1"/>
    <col min="11778" max="11778" width="15.7265625" style="22" customWidth="1"/>
    <col min="11779" max="11792" width="5.7265625" style="22" customWidth="1"/>
    <col min="11793" max="12032" width="9" style="22"/>
    <col min="12033" max="12033" width="3.08984375" style="22" customWidth="1"/>
    <col min="12034" max="12034" width="15.7265625" style="22" customWidth="1"/>
    <col min="12035" max="12048" width="5.7265625" style="22" customWidth="1"/>
    <col min="12049" max="12288" width="9" style="22"/>
    <col min="12289" max="12289" width="3.08984375" style="22" customWidth="1"/>
    <col min="12290" max="12290" width="15.7265625" style="22" customWidth="1"/>
    <col min="12291" max="12304" width="5.7265625" style="22" customWidth="1"/>
    <col min="12305" max="12544" width="9" style="22"/>
    <col min="12545" max="12545" width="3.08984375" style="22" customWidth="1"/>
    <col min="12546" max="12546" width="15.7265625" style="22" customWidth="1"/>
    <col min="12547" max="12560" width="5.7265625" style="22" customWidth="1"/>
    <col min="12561" max="12800" width="9" style="22"/>
    <col min="12801" max="12801" width="3.08984375" style="22" customWidth="1"/>
    <col min="12802" max="12802" width="15.7265625" style="22" customWidth="1"/>
    <col min="12803" max="12816" width="5.7265625" style="22" customWidth="1"/>
    <col min="12817" max="13056" width="9" style="22"/>
    <col min="13057" max="13057" width="3.08984375" style="22" customWidth="1"/>
    <col min="13058" max="13058" width="15.7265625" style="22" customWidth="1"/>
    <col min="13059" max="13072" width="5.7265625" style="22" customWidth="1"/>
    <col min="13073" max="13312" width="9" style="22"/>
    <col min="13313" max="13313" width="3.08984375" style="22" customWidth="1"/>
    <col min="13314" max="13314" width="15.7265625" style="22" customWidth="1"/>
    <col min="13315" max="13328" width="5.7265625" style="22" customWidth="1"/>
    <col min="13329" max="13568" width="9" style="22"/>
    <col min="13569" max="13569" width="3.08984375" style="22" customWidth="1"/>
    <col min="13570" max="13570" width="15.7265625" style="22" customWidth="1"/>
    <col min="13571" max="13584" width="5.7265625" style="22" customWidth="1"/>
    <col min="13585" max="13824" width="9" style="22"/>
    <col min="13825" max="13825" width="3.08984375" style="22" customWidth="1"/>
    <col min="13826" max="13826" width="15.7265625" style="22" customWidth="1"/>
    <col min="13827" max="13840" width="5.7265625" style="22" customWidth="1"/>
    <col min="13841" max="14080" width="9" style="22"/>
    <col min="14081" max="14081" width="3.08984375" style="22" customWidth="1"/>
    <col min="14082" max="14082" width="15.7265625" style="22" customWidth="1"/>
    <col min="14083" max="14096" width="5.7265625" style="22" customWidth="1"/>
    <col min="14097" max="14336" width="9" style="22"/>
    <col min="14337" max="14337" width="3.08984375" style="22" customWidth="1"/>
    <col min="14338" max="14338" width="15.7265625" style="22" customWidth="1"/>
    <col min="14339" max="14352" width="5.7265625" style="22" customWidth="1"/>
    <col min="14353" max="14592" width="9" style="22"/>
    <col min="14593" max="14593" width="3.08984375" style="22" customWidth="1"/>
    <col min="14594" max="14594" width="15.7265625" style="22" customWidth="1"/>
    <col min="14595" max="14608" width="5.7265625" style="22" customWidth="1"/>
    <col min="14609" max="14848" width="9" style="22"/>
    <col min="14849" max="14849" width="3.08984375" style="22" customWidth="1"/>
    <col min="14850" max="14850" width="15.7265625" style="22" customWidth="1"/>
    <col min="14851" max="14864" width="5.7265625" style="22" customWidth="1"/>
    <col min="14865" max="15104" width="9" style="22"/>
    <col min="15105" max="15105" width="3.08984375" style="22" customWidth="1"/>
    <col min="15106" max="15106" width="15.7265625" style="22" customWidth="1"/>
    <col min="15107" max="15120" width="5.7265625" style="22" customWidth="1"/>
    <col min="15121" max="15360" width="9" style="22"/>
    <col min="15361" max="15361" width="3.08984375" style="22" customWidth="1"/>
    <col min="15362" max="15362" width="15.7265625" style="22" customWidth="1"/>
    <col min="15363" max="15376" width="5.7265625" style="22" customWidth="1"/>
    <col min="15377" max="15616" width="9" style="22"/>
    <col min="15617" max="15617" width="3.08984375" style="22" customWidth="1"/>
    <col min="15618" max="15618" width="15.7265625" style="22" customWidth="1"/>
    <col min="15619" max="15632" width="5.7265625" style="22" customWidth="1"/>
    <col min="15633" max="15872" width="9" style="22"/>
    <col min="15873" max="15873" width="3.08984375" style="22" customWidth="1"/>
    <col min="15874" max="15874" width="15.7265625" style="22" customWidth="1"/>
    <col min="15875" max="15888" width="5.7265625" style="22" customWidth="1"/>
    <col min="15889" max="16128" width="9" style="22"/>
    <col min="16129" max="16129" width="3.08984375" style="22" customWidth="1"/>
    <col min="16130" max="16130" width="15.7265625" style="22" customWidth="1"/>
    <col min="16131" max="16144" width="5.7265625" style="22" customWidth="1"/>
    <col min="16145" max="16384" width="9" style="22"/>
  </cols>
  <sheetData>
    <row r="1" spans="1:16" ht="19.5" customHeight="1" thickBot="1">
      <c r="A1" s="231" t="s">
        <v>426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810" t="s">
        <v>574</v>
      </c>
      <c r="N1" s="810"/>
      <c r="O1" s="810"/>
      <c r="P1" s="810"/>
    </row>
    <row r="2" spans="1:16" ht="24.75" customHeight="1">
      <c r="A2" s="811" t="s">
        <v>427</v>
      </c>
      <c r="B2" s="812"/>
      <c r="C2" s="815" t="s">
        <v>428</v>
      </c>
      <c r="D2" s="816"/>
      <c r="E2" s="816"/>
      <c r="F2" s="816"/>
      <c r="G2" s="308"/>
      <c r="H2" s="309" t="s">
        <v>429</v>
      </c>
      <c r="I2" s="370"/>
      <c r="J2" s="815" t="s">
        <v>428</v>
      </c>
      <c r="K2" s="816"/>
      <c r="L2" s="816"/>
      <c r="M2" s="816"/>
      <c r="N2" s="308"/>
      <c r="O2" s="309" t="s">
        <v>429</v>
      </c>
      <c r="P2" s="370"/>
    </row>
    <row r="3" spans="1:16" s="51" customFormat="1" ht="33" customHeight="1" thickBot="1">
      <c r="A3" s="813"/>
      <c r="B3" s="814"/>
      <c r="C3" s="310" t="s">
        <v>430</v>
      </c>
      <c r="D3" s="311" t="s">
        <v>431</v>
      </c>
      <c r="E3" s="311" t="s">
        <v>432</v>
      </c>
      <c r="F3" s="311" t="s">
        <v>433</v>
      </c>
      <c r="G3" s="312" t="s">
        <v>434</v>
      </c>
      <c r="H3" s="313" t="s">
        <v>398</v>
      </c>
      <c r="I3" s="314" t="s">
        <v>435</v>
      </c>
      <c r="J3" s="315" t="s">
        <v>430</v>
      </c>
      <c r="K3" s="316" t="s">
        <v>431</v>
      </c>
      <c r="L3" s="316" t="s">
        <v>432</v>
      </c>
      <c r="M3" s="316" t="s">
        <v>433</v>
      </c>
      <c r="N3" s="317" t="s">
        <v>434</v>
      </c>
      <c r="O3" s="318" t="s">
        <v>398</v>
      </c>
      <c r="P3" s="319" t="s">
        <v>435</v>
      </c>
    </row>
    <row r="4" spans="1:16" ht="27.75" customHeight="1" thickTop="1">
      <c r="A4" s="817" t="s">
        <v>382</v>
      </c>
      <c r="B4" s="320" t="s">
        <v>394</v>
      </c>
      <c r="C4" s="321"/>
      <c r="D4" s="322"/>
      <c r="E4" s="322"/>
      <c r="F4" s="322"/>
      <c r="G4" s="323"/>
      <c r="H4" s="324">
        <f>SUM(C4:G4)</f>
        <v>0</v>
      </c>
      <c r="I4" s="325"/>
      <c r="J4" s="326"/>
      <c r="K4" s="327"/>
      <c r="L4" s="327"/>
      <c r="M4" s="327"/>
      <c r="N4" s="327"/>
      <c r="O4" s="328">
        <f>SUM(J4:N4)</f>
        <v>0</v>
      </c>
      <c r="P4" s="329"/>
    </row>
    <row r="5" spans="1:16" ht="27.75" customHeight="1">
      <c r="A5" s="818"/>
      <c r="B5" s="330" t="s">
        <v>395</v>
      </c>
      <c r="C5" s="331"/>
      <c r="D5" s="332"/>
      <c r="E5" s="332"/>
      <c r="F5" s="332"/>
      <c r="G5" s="333"/>
      <c r="H5" s="334">
        <f>SUM(C5:G5)</f>
        <v>0</v>
      </c>
      <c r="I5" s="335"/>
      <c r="J5" s="336"/>
      <c r="K5" s="332"/>
      <c r="L5" s="332"/>
      <c r="M5" s="332"/>
      <c r="N5" s="332"/>
      <c r="O5" s="334">
        <f>SUM(J5:N5)</f>
        <v>0</v>
      </c>
      <c r="P5" s="335"/>
    </row>
    <row r="6" spans="1:16" ht="27.75" customHeight="1">
      <c r="A6" s="818"/>
      <c r="B6" s="330" t="s">
        <v>396</v>
      </c>
      <c r="C6" s="331"/>
      <c r="D6" s="332"/>
      <c r="E6" s="332"/>
      <c r="F6" s="332"/>
      <c r="G6" s="337"/>
      <c r="H6" s="334">
        <f>SUM(C6:G6)</f>
        <v>0</v>
      </c>
      <c r="I6" s="335"/>
      <c r="J6" s="336"/>
      <c r="K6" s="332"/>
      <c r="L6" s="332"/>
      <c r="M6" s="332"/>
      <c r="N6" s="332"/>
      <c r="O6" s="334">
        <f>SUM(J6:N6)</f>
        <v>0</v>
      </c>
      <c r="P6" s="335"/>
    </row>
    <row r="7" spans="1:16" ht="27.75" customHeight="1">
      <c r="A7" s="818"/>
      <c r="B7" s="330" t="s">
        <v>397</v>
      </c>
      <c r="C7" s="331"/>
      <c r="D7" s="332"/>
      <c r="E7" s="332"/>
      <c r="F7" s="333"/>
      <c r="G7" s="338"/>
      <c r="H7" s="334">
        <f>SUM(C7:G7)</f>
        <v>0</v>
      </c>
      <c r="I7" s="335"/>
      <c r="J7" s="336"/>
      <c r="K7" s="332"/>
      <c r="L7" s="332"/>
      <c r="M7" s="332"/>
      <c r="N7" s="332"/>
      <c r="O7" s="334">
        <f>SUM(J7:N7)</f>
        <v>0</v>
      </c>
      <c r="P7" s="335"/>
    </row>
    <row r="8" spans="1:16" ht="27.75" customHeight="1">
      <c r="A8" s="818"/>
      <c r="B8" s="339" t="s">
        <v>388</v>
      </c>
      <c r="C8" s="340"/>
      <c r="D8" s="341"/>
      <c r="E8" s="341"/>
      <c r="F8" s="341"/>
      <c r="G8" s="337"/>
      <c r="H8" s="342">
        <f>SUM(C8:G8)</f>
        <v>0</v>
      </c>
      <c r="I8" s="335"/>
      <c r="J8" s="336"/>
      <c r="K8" s="332"/>
      <c r="L8" s="332"/>
      <c r="M8" s="332"/>
      <c r="N8" s="332"/>
      <c r="O8" s="342">
        <f>SUM(J8:N8)</f>
        <v>0</v>
      </c>
      <c r="P8" s="335"/>
    </row>
    <row r="9" spans="1:16" ht="27.75" customHeight="1">
      <c r="A9" s="818"/>
      <c r="B9" s="531" t="s">
        <v>436</v>
      </c>
      <c r="C9" s="343">
        <f t="shared" ref="C9:P9" si="0">SUM(C4:C8)</f>
        <v>0</v>
      </c>
      <c r="D9" s="344">
        <f t="shared" si="0"/>
        <v>0</v>
      </c>
      <c r="E9" s="344">
        <f t="shared" si="0"/>
        <v>0</v>
      </c>
      <c r="F9" s="344">
        <f t="shared" si="0"/>
        <v>0</v>
      </c>
      <c r="G9" s="345">
        <f t="shared" si="0"/>
        <v>0</v>
      </c>
      <c r="H9" s="535">
        <f t="shared" si="0"/>
        <v>0</v>
      </c>
      <c r="I9" s="346">
        <f t="shared" si="0"/>
        <v>0</v>
      </c>
      <c r="J9" s="347">
        <f t="shared" si="0"/>
        <v>0</v>
      </c>
      <c r="K9" s="344">
        <f t="shared" si="0"/>
        <v>0</v>
      </c>
      <c r="L9" s="344">
        <f t="shared" si="0"/>
        <v>0</v>
      </c>
      <c r="M9" s="344">
        <f t="shared" si="0"/>
        <v>0</v>
      </c>
      <c r="N9" s="345">
        <f t="shared" si="0"/>
        <v>0</v>
      </c>
      <c r="O9" s="535">
        <f>SUM(O4:O8)</f>
        <v>0</v>
      </c>
      <c r="P9" s="348">
        <f t="shared" si="0"/>
        <v>0</v>
      </c>
    </row>
    <row r="10" spans="1:16" ht="27.75" customHeight="1">
      <c r="A10" s="818" t="s">
        <v>437</v>
      </c>
      <c r="B10" s="349" t="s">
        <v>417</v>
      </c>
      <c r="C10" s="350"/>
      <c r="D10" s="351"/>
      <c r="E10" s="351"/>
      <c r="F10" s="351"/>
      <c r="G10" s="352"/>
      <c r="H10" s="353">
        <f>SUM(C10:G10)</f>
        <v>0</v>
      </c>
      <c r="I10" s="335"/>
      <c r="J10" s="336"/>
      <c r="K10" s="332"/>
      <c r="L10" s="332"/>
      <c r="M10" s="332"/>
      <c r="N10" s="332"/>
      <c r="O10" s="353">
        <f>SUM(J10:N10)</f>
        <v>0</v>
      </c>
      <c r="P10" s="335"/>
    </row>
    <row r="11" spans="1:16" ht="27.75" customHeight="1">
      <c r="A11" s="818"/>
      <c r="B11" s="354" t="s">
        <v>418</v>
      </c>
      <c r="C11" s="340"/>
      <c r="D11" s="341"/>
      <c r="E11" s="341"/>
      <c r="F11" s="341"/>
      <c r="G11" s="337"/>
      <c r="H11" s="342">
        <f>SUM(C11:G11)</f>
        <v>0</v>
      </c>
      <c r="I11" s="335"/>
      <c r="J11" s="336"/>
      <c r="K11" s="332"/>
      <c r="L11" s="332"/>
      <c r="M11" s="332"/>
      <c r="N11" s="332"/>
      <c r="O11" s="342">
        <f>SUM(J11:N11)</f>
        <v>0</v>
      </c>
      <c r="P11" s="335"/>
    </row>
    <row r="12" spans="1:16" ht="27.75" customHeight="1" thickBot="1">
      <c r="A12" s="819"/>
      <c r="B12" s="355" t="s">
        <v>436</v>
      </c>
      <c r="C12" s="356">
        <f t="shared" ref="C12:P12" si="1">SUM(C10:C11)</f>
        <v>0</v>
      </c>
      <c r="D12" s="357">
        <f t="shared" si="1"/>
        <v>0</v>
      </c>
      <c r="E12" s="357">
        <f t="shared" si="1"/>
        <v>0</v>
      </c>
      <c r="F12" s="357">
        <f t="shared" si="1"/>
        <v>0</v>
      </c>
      <c r="G12" s="358">
        <f t="shared" si="1"/>
        <v>0</v>
      </c>
      <c r="H12" s="359">
        <f t="shared" si="1"/>
        <v>0</v>
      </c>
      <c r="I12" s="360">
        <f t="shared" si="1"/>
        <v>0</v>
      </c>
      <c r="J12" s="361">
        <f t="shared" si="1"/>
        <v>0</v>
      </c>
      <c r="K12" s="357">
        <f t="shared" si="1"/>
        <v>0</v>
      </c>
      <c r="L12" s="357">
        <f t="shared" si="1"/>
        <v>0</v>
      </c>
      <c r="M12" s="357">
        <f t="shared" si="1"/>
        <v>0</v>
      </c>
      <c r="N12" s="358">
        <f t="shared" si="1"/>
        <v>0</v>
      </c>
      <c r="O12" s="359">
        <f t="shared" si="1"/>
        <v>0</v>
      </c>
      <c r="P12" s="362">
        <f t="shared" si="1"/>
        <v>0</v>
      </c>
    </row>
    <row r="13" spans="1:16" ht="27.75" customHeight="1" thickTop="1" thickBot="1">
      <c r="A13" s="808" t="s">
        <v>379</v>
      </c>
      <c r="B13" s="809"/>
      <c r="C13" s="363">
        <f>C9+C12</f>
        <v>0</v>
      </c>
      <c r="D13" s="364">
        <f t="shared" ref="D13:N13" si="2">D9+D12</f>
        <v>0</v>
      </c>
      <c r="E13" s="364">
        <f t="shared" si="2"/>
        <v>0</v>
      </c>
      <c r="F13" s="364">
        <f t="shared" si="2"/>
        <v>0</v>
      </c>
      <c r="G13" s="365">
        <f t="shared" si="2"/>
        <v>0</v>
      </c>
      <c r="H13" s="366">
        <f>H9+H12</f>
        <v>0</v>
      </c>
      <c r="I13" s="367">
        <f t="shared" si="2"/>
        <v>0</v>
      </c>
      <c r="J13" s="368">
        <f t="shared" si="2"/>
        <v>0</v>
      </c>
      <c r="K13" s="364">
        <f t="shared" si="2"/>
        <v>0</v>
      </c>
      <c r="L13" s="364">
        <f t="shared" si="2"/>
        <v>0</v>
      </c>
      <c r="M13" s="364">
        <f t="shared" si="2"/>
        <v>0</v>
      </c>
      <c r="N13" s="365">
        <f t="shared" si="2"/>
        <v>0</v>
      </c>
      <c r="O13" s="366">
        <f>O9+O12</f>
        <v>0</v>
      </c>
      <c r="P13" s="369">
        <f>P9+P12</f>
        <v>0</v>
      </c>
    </row>
  </sheetData>
  <mergeCells count="7">
    <mergeCell ref="A13:B13"/>
    <mergeCell ref="M1:P1"/>
    <mergeCell ref="A2:B3"/>
    <mergeCell ref="C2:F2"/>
    <mergeCell ref="J2:M2"/>
    <mergeCell ref="A4:A9"/>
    <mergeCell ref="A10:A12"/>
  </mergeCells>
  <phoneticPr fontId="1"/>
  <conditionalFormatting sqref="C4:G8">
    <cfRule type="containsBlanks" dxfId="33" priority="6">
      <formula>LEN(TRIM(C4))=0</formula>
    </cfRule>
  </conditionalFormatting>
  <conditionalFormatting sqref="C10:G11">
    <cfRule type="containsBlanks" dxfId="32" priority="4">
      <formula>LEN(TRIM(C10))=0</formula>
    </cfRule>
  </conditionalFormatting>
  <conditionalFormatting sqref="I2">
    <cfRule type="containsBlanks" dxfId="31" priority="8">
      <formula>LEN(TRIM(I2))=0</formula>
    </cfRule>
  </conditionalFormatting>
  <conditionalFormatting sqref="I4:N8">
    <cfRule type="containsBlanks" dxfId="30" priority="5">
      <formula>LEN(TRIM(I4))=0</formula>
    </cfRule>
  </conditionalFormatting>
  <conditionalFormatting sqref="I10:N11">
    <cfRule type="containsBlanks" dxfId="29" priority="3">
      <formula>LEN(TRIM(I10))=0</formula>
    </cfRule>
  </conditionalFormatting>
  <conditionalFormatting sqref="P2">
    <cfRule type="containsBlanks" dxfId="28" priority="7">
      <formula>LEN(TRIM(P2))=0</formula>
    </cfRule>
  </conditionalFormatting>
  <conditionalFormatting sqref="P4:P8">
    <cfRule type="containsBlanks" dxfId="27" priority="2">
      <formula>LEN(TRIM(P4))=0</formula>
    </cfRule>
  </conditionalFormatting>
  <conditionalFormatting sqref="P10:P11">
    <cfRule type="containsBlanks" dxfId="26" priority="1">
      <formula>LEN(TRIM(P10))=0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0"/>
  <sheetViews>
    <sheetView view="pageBreakPreview" zoomScaleNormal="100" zoomScaleSheetLayoutView="100" workbookViewId="0">
      <selection activeCell="O5" sqref="O5"/>
    </sheetView>
  </sheetViews>
  <sheetFormatPr defaultRowHeight="13"/>
  <cols>
    <col min="1" max="1" width="2.90625" style="220" bestFit="1" customWidth="1"/>
    <col min="2" max="2" width="11.36328125" style="220" customWidth="1"/>
    <col min="3" max="3" width="1.453125" style="220" bestFit="1" customWidth="1"/>
    <col min="4" max="4" width="11" style="220" customWidth="1"/>
    <col min="5" max="5" width="2.36328125" style="220" bestFit="1" customWidth="1"/>
    <col min="6" max="6" width="1.453125" style="220" bestFit="1" customWidth="1"/>
    <col min="7" max="7" width="11" style="220" customWidth="1"/>
    <col min="8" max="8" width="2.36328125" style="220" bestFit="1" customWidth="1"/>
    <col min="9" max="9" width="1.453125" style="220" bestFit="1" customWidth="1"/>
    <col min="10" max="10" width="11" style="220" customWidth="1"/>
    <col min="11" max="11" width="2.36328125" style="220" bestFit="1" customWidth="1"/>
    <col min="12" max="12" width="1.453125" style="220" bestFit="1" customWidth="1"/>
    <col min="13" max="13" width="11" style="220" customWidth="1"/>
    <col min="14" max="14" width="2.36328125" style="220" bestFit="1" customWidth="1"/>
    <col min="15" max="16" width="11" style="220" customWidth="1"/>
    <col min="17" max="17" width="1.90625" style="220" customWidth="1"/>
    <col min="18" max="18" width="2.90625" style="220" customWidth="1"/>
    <col min="19" max="19" width="11.36328125" style="220" customWidth="1"/>
    <col min="20" max="25" width="11" style="220" customWidth="1"/>
    <col min="26" max="264" width="9" style="220"/>
    <col min="265" max="265" width="2.90625" style="220" bestFit="1" customWidth="1"/>
    <col min="266" max="266" width="11.36328125" style="220" customWidth="1"/>
    <col min="267" max="272" width="11" style="220" customWidth="1"/>
    <col min="273" max="273" width="1.90625" style="220" customWidth="1"/>
    <col min="274" max="274" width="2.90625" style="220" customWidth="1"/>
    <col min="275" max="275" width="11.36328125" style="220" customWidth="1"/>
    <col min="276" max="281" width="11" style="220" customWidth="1"/>
    <col min="282" max="520" width="9" style="220"/>
    <col min="521" max="521" width="2.90625" style="220" bestFit="1" customWidth="1"/>
    <col min="522" max="522" width="11.36328125" style="220" customWidth="1"/>
    <col min="523" max="528" width="11" style="220" customWidth="1"/>
    <col min="529" max="529" width="1.90625" style="220" customWidth="1"/>
    <col min="530" max="530" width="2.90625" style="220" customWidth="1"/>
    <col min="531" max="531" width="11.36328125" style="220" customWidth="1"/>
    <col min="532" max="537" width="11" style="220" customWidth="1"/>
    <col min="538" max="776" width="9" style="220"/>
    <col min="777" max="777" width="2.90625" style="220" bestFit="1" customWidth="1"/>
    <col min="778" max="778" width="11.36328125" style="220" customWidth="1"/>
    <col min="779" max="784" width="11" style="220" customWidth="1"/>
    <col min="785" max="785" width="1.90625" style="220" customWidth="1"/>
    <col min="786" max="786" width="2.90625" style="220" customWidth="1"/>
    <col min="787" max="787" width="11.36328125" style="220" customWidth="1"/>
    <col min="788" max="793" width="11" style="220" customWidth="1"/>
    <col min="794" max="1032" width="9" style="220"/>
    <col min="1033" max="1033" width="2.90625" style="220" bestFit="1" customWidth="1"/>
    <col min="1034" max="1034" width="11.36328125" style="220" customWidth="1"/>
    <col min="1035" max="1040" width="11" style="220" customWidth="1"/>
    <col min="1041" max="1041" width="1.90625" style="220" customWidth="1"/>
    <col min="1042" max="1042" width="2.90625" style="220" customWidth="1"/>
    <col min="1043" max="1043" width="11.36328125" style="220" customWidth="1"/>
    <col min="1044" max="1049" width="11" style="220" customWidth="1"/>
    <col min="1050" max="1288" width="9" style="220"/>
    <col min="1289" max="1289" width="2.90625" style="220" bestFit="1" customWidth="1"/>
    <col min="1290" max="1290" width="11.36328125" style="220" customWidth="1"/>
    <col min="1291" max="1296" width="11" style="220" customWidth="1"/>
    <col min="1297" max="1297" width="1.90625" style="220" customWidth="1"/>
    <col min="1298" max="1298" width="2.90625" style="220" customWidth="1"/>
    <col min="1299" max="1299" width="11.36328125" style="220" customWidth="1"/>
    <col min="1300" max="1305" width="11" style="220" customWidth="1"/>
    <col min="1306" max="1544" width="9" style="220"/>
    <col min="1545" max="1545" width="2.90625" style="220" bestFit="1" customWidth="1"/>
    <col min="1546" max="1546" width="11.36328125" style="220" customWidth="1"/>
    <col min="1547" max="1552" width="11" style="220" customWidth="1"/>
    <col min="1553" max="1553" width="1.90625" style="220" customWidth="1"/>
    <col min="1554" max="1554" width="2.90625" style="220" customWidth="1"/>
    <col min="1555" max="1555" width="11.36328125" style="220" customWidth="1"/>
    <col min="1556" max="1561" width="11" style="220" customWidth="1"/>
    <col min="1562" max="1800" width="9" style="220"/>
    <col min="1801" max="1801" width="2.90625" style="220" bestFit="1" customWidth="1"/>
    <col min="1802" max="1802" width="11.36328125" style="220" customWidth="1"/>
    <col min="1803" max="1808" width="11" style="220" customWidth="1"/>
    <col min="1809" max="1809" width="1.90625" style="220" customWidth="1"/>
    <col min="1810" max="1810" width="2.90625" style="220" customWidth="1"/>
    <col min="1811" max="1811" width="11.36328125" style="220" customWidth="1"/>
    <col min="1812" max="1817" width="11" style="220" customWidth="1"/>
    <col min="1818" max="2056" width="9" style="220"/>
    <col min="2057" max="2057" width="2.90625" style="220" bestFit="1" customWidth="1"/>
    <col min="2058" max="2058" width="11.36328125" style="220" customWidth="1"/>
    <col min="2059" max="2064" width="11" style="220" customWidth="1"/>
    <col min="2065" max="2065" width="1.90625" style="220" customWidth="1"/>
    <col min="2066" max="2066" width="2.90625" style="220" customWidth="1"/>
    <col min="2067" max="2067" width="11.36328125" style="220" customWidth="1"/>
    <col min="2068" max="2073" width="11" style="220" customWidth="1"/>
    <col min="2074" max="2312" width="9" style="220"/>
    <col min="2313" max="2313" width="2.90625" style="220" bestFit="1" customWidth="1"/>
    <col min="2314" max="2314" width="11.36328125" style="220" customWidth="1"/>
    <col min="2315" max="2320" width="11" style="220" customWidth="1"/>
    <col min="2321" max="2321" width="1.90625" style="220" customWidth="1"/>
    <col min="2322" max="2322" width="2.90625" style="220" customWidth="1"/>
    <col min="2323" max="2323" width="11.36328125" style="220" customWidth="1"/>
    <col min="2324" max="2329" width="11" style="220" customWidth="1"/>
    <col min="2330" max="2568" width="9" style="220"/>
    <col min="2569" max="2569" width="2.90625" style="220" bestFit="1" customWidth="1"/>
    <col min="2570" max="2570" width="11.36328125" style="220" customWidth="1"/>
    <col min="2571" max="2576" width="11" style="220" customWidth="1"/>
    <col min="2577" max="2577" width="1.90625" style="220" customWidth="1"/>
    <col min="2578" max="2578" width="2.90625" style="220" customWidth="1"/>
    <col min="2579" max="2579" width="11.36328125" style="220" customWidth="1"/>
    <col min="2580" max="2585" width="11" style="220" customWidth="1"/>
    <col min="2586" max="2824" width="9" style="220"/>
    <col min="2825" max="2825" width="2.90625" style="220" bestFit="1" customWidth="1"/>
    <col min="2826" max="2826" width="11.36328125" style="220" customWidth="1"/>
    <col min="2827" max="2832" width="11" style="220" customWidth="1"/>
    <col min="2833" max="2833" width="1.90625" style="220" customWidth="1"/>
    <col min="2834" max="2834" width="2.90625" style="220" customWidth="1"/>
    <col min="2835" max="2835" width="11.36328125" style="220" customWidth="1"/>
    <col min="2836" max="2841" width="11" style="220" customWidth="1"/>
    <col min="2842" max="3080" width="9" style="220"/>
    <col min="3081" max="3081" width="2.90625" style="220" bestFit="1" customWidth="1"/>
    <col min="3082" max="3082" width="11.36328125" style="220" customWidth="1"/>
    <col min="3083" max="3088" width="11" style="220" customWidth="1"/>
    <col min="3089" max="3089" width="1.90625" style="220" customWidth="1"/>
    <col min="3090" max="3090" width="2.90625" style="220" customWidth="1"/>
    <col min="3091" max="3091" width="11.36328125" style="220" customWidth="1"/>
    <col min="3092" max="3097" width="11" style="220" customWidth="1"/>
    <col min="3098" max="3336" width="9" style="220"/>
    <col min="3337" max="3337" width="2.90625" style="220" bestFit="1" customWidth="1"/>
    <col min="3338" max="3338" width="11.36328125" style="220" customWidth="1"/>
    <col min="3339" max="3344" width="11" style="220" customWidth="1"/>
    <col min="3345" max="3345" width="1.90625" style="220" customWidth="1"/>
    <col min="3346" max="3346" width="2.90625" style="220" customWidth="1"/>
    <col min="3347" max="3347" width="11.36328125" style="220" customWidth="1"/>
    <col min="3348" max="3353" width="11" style="220" customWidth="1"/>
    <col min="3354" max="3592" width="9" style="220"/>
    <col min="3593" max="3593" width="2.90625" style="220" bestFit="1" customWidth="1"/>
    <col min="3594" max="3594" width="11.36328125" style="220" customWidth="1"/>
    <col min="3595" max="3600" width="11" style="220" customWidth="1"/>
    <col min="3601" max="3601" width="1.90625" style="220" customWidth="1"/>
    <col min="3602" max="3602" width="2.90625" style="220" customWidth="1"/>
    <col min="3603" max="3603" width="11.36328125" style="220" customWidth="1"/>
    <col min="3604" max="3609" width="11" style="220" customWidth="1"/>
    <col min="3610" max="3848" width="9" style="220"/>
    <col min="3849" max="3849" width="2.90625" style="220" bestFit="1" customWidth="1"/>
    <col min="3850" max="3850" width="11.36328125" style="220" customWidth="1"/>
    <col min="3851" max="3856" width="11" style="220" customWidth="1"/>
    <col min="3857" max="3857" width="1.90625" style="220" customWidth="1"/>
    <col min="3858" max="3858" width="2.90625" style="220" customWidth="1"/>
    <col min="3859" max="3859" width="11.36328125" style="220" customWidth="1"/>
    <col min="3860" max="3865" width="11" style="220" customWidth="1"/>
    <col min="3866" max="4104" width="9" style="220"/>
    <col min="4105" max="4105" width="2.90625" style="220" bestFit="1" customWidth="1"/>
    <col min="4106" max="4106" width="11.36328125" style="220" customWidth="1"/>
    <col min="4107" max="4112" width="11" style="220" customWidth="1"/>
    <col min="4113" max="4113" width="1.90625" style="220" customWidth="1"/>
    <col min="4114" max="4114" width="2.90625" style="220" customWidth="1"/>
    <col min="4115" max="4115" width="11.36328125" style="220" customWidth="1"/>
    <col min="4116" max="4121" width="11" style="220" customWidth="1"/>
    <col min="4122" max="4360" width="9" style="220"/>
    <col min="4361" max="4361" width="2.90625" style="220" bestFit="1" customWidth="1"/>
    <col min="4362" max="4362" width="11.36328125" style="220" customWidth="1"/>
    <col min="4363" max="4368" width="11" style="220" customWidth="1"/>
    <col min="4369" max="4369" width="1.90625" style="220" customWidth="1"/>
    <col min="4370" max="4370" width="2.90625" style="220" customWidth="1"/>
    <col min="4371" max="4371" width="11.36328125" style="220" customWidth="1"/>
    <col min="4372" max="4377" width="11" style="220" customWidth="1"/>
    <col min="4378" max="4616" width="9" style="220"/>
    <col min="4617" max="4617" width="2.90625" style="220" bestFit="1" customWidth="1"/>
    <col min="4618" max="4618" width="11.36328125" style="220" customWidth="1"/>
    <col min="4619" max="4624" width="11" style="220" customWidth="1"/>
    <col min="4625" max="4625" width="1.90625" style="220" customWidth="1"/>
    <col min="4626" max="4626" width="2.90625" style="220" customWidth="1"/>
    <col min="4627" max="4627" width="11.36328125" style="220" customWidth="1"/>
    <col min="4628" max="4633" width="11" style="220" customWidth="1"/>
    <col min="4634" max="4872" width="9" style="220"/>
    <col min="4873" max="4873" width="2.90625" style="220" bestFit="1" customWidth="1"/>
    <col min="4874" max="4874" width="11.36328125" style="220" customWidth="1"/>
    <col min="4875" max="4880" width="11" style="220" customWidth="1"/>
    <col min="4881" max="4881" width="1.90625" style="220" customWidth="1"/>
    <col min="4882" max="4882" width="2.90625" style="220" customWidth="1"/>
    <col min="4883" max="4883" width="11.36328125" style="220" customWidth="1"/>
    <col min="4884" max="4889" width="11" style="220" customWidth="1"/>
    <col min="4890" max="5128" width="9" style="220"/>
    <col min="5129" max="5129" width="2.90625" style="220" bestFit="1" customWidth="1"/>
    <col min="5130" max="5130" width="11.36328125" style="220" customWidth="1"/>
    <col min="5131" max="5136" width="11" style="220" customWidth="1"/>
    <col min="5137" max="5137" width="1.90625" style="220" customWidth="1"/>
    <col min="5138" max="5138" width="2.90625" style="220" customWidth="1"/>
    <col min="5139" max="5139" width="11.36328125" style="220" customWidth="1"/>
    <col min="5140" max="5145" width="11" style="220" customWidth="1"/>
    <col min="5146" max="5384" width="9" style="220"/>
    <col min="5385" max="5385" width="2.90625" style="220" bestFit="1" customWidth="1"/>
    <col min="5386" max="5386" width="11.36328125" style="220" customWidth="1"/>
    <col min="5387" max="5392" width="11" style="220" customWidth="1"/>
    <col min="5393" max="5393" width="1.90625" style="220" customWidth="1"/>
    <col min="5394" max="5394" width="2.90625" style="220" customWidth="1"/>
    <col min="5395" max="5395" width="11.36328125" style="220" customWidth="1"/>
    <col min="5396" max="5401" width="11" style="220" customWidth="1"/>
    <col min="5402" max="5640" width="9" style="220"/>
    <col min="5641" max="5641" width="2.90625" style="220" bestFit="1" customWidth="1"/>
    <col min="5642" max="5642" width="11.36328125" style="220" customWidth="1"/>
    <col min="5643" max="5648" width="11" style="220" customWidth="1"/>
    <col min="5649" max="5649" width="1.90625" style="220" customWidth="1"/>
    <col min="5650" max="5650" width="2.90625" style="220" customWidth="1"/>
    <col min="5651" max="5651" width="11.36328125" style="220" customWidth="1"/>
    <col min="5652" max="5657" width="11" style="220" customWidth="1"/>
    <col min="5658" max="5896" width="9" style="220"/>
    <col min="5897" max="5897" width="2.90625" style="220" bestFit="1" customWidth="1"/>
    <col min="5898" max="5898" width="11.36328125" style="220" customWidth="1"/>
    <col min="5899" max="5904" width="11" style="220" customWidth="1"/>
    <col min="5905" max="5905" width="1.90625" style="220" customWidth="1"/>
    <col min="5906" max="5906" width="2.90625" style="220" customWidth="1"/>
    <col min="5907" max="5907" width="11.36328125" style="220" customWidth="1"/>
    <col min="5908" max="5913" width="11" style="220" customWidth="1"/>
    <col min="5914" max="6152" width="9" style="220"/>
    <col min="6153" max="6153" width="2.90625" style="220" bestFit="1" customWidth="1"/>
    <col min="6154" max="6154" width="11.36328125" style="220" customWidth="1"/>
    <col min="6155" max="6160" width="11" style="220" customWidth="1"/>
    <col min="6161" max="6161" width="1.90625" style="220" customWidth="1"/>
    <col min="6162" max="6162" width="2.90625" style="220" customWidth="1"/>
    <col min="6163" max="6163" width="11.36328125" style="220" customWidth="1"/>
    <col min="6164" max="6169" width="11" style="220" customWidth="1"/>
    <col min="6170" max="6408" width="9" style="220"/>
    <col min="6409" max="6409" width="2.90625" style="220" bestFit="1" customWidth="1"/>
    <col min="6410" max="6410" width="11.36328125" style="220" customWidth="1"/>
    <col min="6411" max="6416" width="11" style="220" customWidth="1"/>
    <col min="6417" max="6417" width="1.90625" style="220" customWidth="1"/>
    <col min="6418" max="6418" width="2.90625" style="220" customWidth="1"/>
    <col min="6419" max="6419" width="11.36328125" style="220" customWidth="1"/>
    <col min="6420" max="6425" width="11" style="220" customWidth="1"/>
    <col min="6426" max="6664" width="9" style="220"/>
    <col min="6665" max="6665" width="2.90625" style="220" bestFit="1" customWidth="1"/>
    <col min="6666" max="6666" width="11.36328125" style="220" customWidth="1"/>
    <col min="6667" max="6672" width="11" style="220" customWidth="1"/>
    <col min="6673" max="6673" width="1.90625" style="220" customWidth="1"/>
    <col min="6674" max="6674" width="2.90625" style="220" customWidth="1"/>
    <col min="6675" max="6675" width="11.36328125" style="220" customWidth="1"/>
    <col min="6676" max="6681" width="11" style="220" customWidth="1"/>
    <col min="6682" max="6920" width="9" style="220"/>
    <col min="6921" max="6921" width="2.90625" style="220" bestFit="1" customWidth="1"/>
    <col min="6922" max="6922" width="11.36328125" style="220" customWidth="1"/>
    <col min="6923" max="6928" width="11" style="220" customWidth="1"/>
    <col min="6929" max="6929" width="1.90625" style="220" customWidth="1"/>
    <col min="6930" max="6930" width="2.90625" style="220" customWidth="1"/>
    <col min="6931" max="6931" width="11.36328125" style="220" customWidth="1"/>
    <col min="6932" max="6937" width="11" style="220" customWidth="1"/>
    <col min="6938" max="7176" width="9" style="220"/>
    <col min="7177" max="7177" width="2.90625" style="220" bestFit="1" customWidth="1"/>
    <col min="7178" max="7178" width="11.36328125" style="220" customWidth="1"/>
    <col min="7179" max="7184" width="11" style="220" customWidth="1"/>
    <col min="7185" max="7185" width="1.90625" style="220" customWidth="1"/>
    <col min="7186" max="7186" width="2.90625" style="220" customWidth="1"/>
    <col min="7187" max="7187" width="11.36328125" style="220" customWidth="1"/>
    <col min="7188" max="7193" width="11" style="220" customWidth="1"/>
    <col min="7194" max="7432" width="9" style="220"/>
    <col min="7433" max="7433" width="2.90625" style="220" bestFit="1" customWidth="1"/>
    <col min="7434" max="7434" width="11.36328125" style="220" customWidth="1"/>
    <col min="7435" max="7440" width="11" style="220" customWidth="1"/>
    <col min="7441" max="7441" width="1.90625" style="220" customWidth="1"/>
    <col min="7442" max="7442" width="2.90625" style="220" customWidth="1"/>
    <col min="7443" max="7443" width="11.36328125" style="220" customWidth="1"/>
    <col min="7444" max="7449" width="11" style="220" customWidth="1"/>
    <col min="7450" max="7688" width="9" style="220"/>
    <col min="7689" max="7689" width="2.90625" style="220" bestFit="1" customWidth="1"/>
    <col min="7690" max="7690" width="11.36328125" style="220" customWidth="1"/>
    <col min="7691" max="7696" width="11" style="220" customWidth="1"/>
    <col min="7697" max="7697" width="1.90625" style="220" customWidth="1"/>
    <col min="7698" max="7698" width="2.90625" style="220" customWidth="1"/>
    <col min="7699" max="7699" width="11.36328125" style="220" customWidth="1"/>
    <col min="7700" max="7705" width="11" style="220" customWidth="1"/>
    <col min="7706" max="7944" width="9" style="220"/>
    <col min="7945" max="7945" width="2.90625" style="220" bestFit="1" customWidth="1"/>
    <col min="7946" max="7946" width="11.36328125" style="220" customWidth="1"/>
    <col min="7947" max="7952" width="11" style="220" customWidth="1"/>
    <col min="7953" max="7953" width="1.90625" style="220" customWidth="1"/>
    <col min="7954" max="7954" width="2.90625" style="220" customWidth="1"/>
    <col min="7955" max="7955" width="11.36328125" style="220" customWidth="1"/>
    <col min="7956" max="7961" width="11" style="220" customWidth="1"/>
    <col min="7962" max="8200" width="9" style="220"/>
    <col min="8201" max="8201" width="2.90625" style="220" bestFit="1" customWidth="1"/>
    <col min="8202" max="8202" width="11.36328125" style="220" customWidth="1"/>
    <col min="8203" max="8208" width="11" style="220" customWidth="1"/>
    <col min="8209" max="8209" width="1.90625" style="220" customWidth="1"/>
    <col min="8210" max="8210" width="2.90625" style="220" customWidth="1"/>
    <col min="8211" max="8211" width="11.36328125" style="220" customWidth="1"/>
    <col min="8212" max="8217" width="11" style="220" customWidth="1"/>
    <col min="8218" max="8456" width="9" style="220"/>
    <col min="8457" max="8457" width="2.90625" style="220" bestFit="1" customWidth="1"/>
    <col min="8458" max="8458" width="11.36328125" style="220" customWidth="1"/>
    <col min="8459" max="8464" width="11" style="220" customWidth="1"/>
    <col min="8465" max="8465" width="1.90625" style="220" customWidth="1"/>
    <col min="8466" max="8466" width="2.90625" style="220" customWidth="1"/>
    <col min="8467" max="8467" width="11.36328125" style="220" customWidth="1"/>
    <col min="8468" max="8473" width="11" style="220" customWidth="1"/>
    <col min="8474" max="8712" width="9" style="220"/>
    <col min="8713" max="8713" width="2.90625" style="220" bestFit="1" customWidth="1"/>
    <col min="8714" max="8714" width="11.36328125" style="220" customWidth="1"/>
    <col min="8715" max="8720" width="11" style="220" customWidth="1"/>
    <col min="8721" max="8721" width="1.90625" style="220" customWidth="1"/>
    <col min="8722" max="8722" width="2.90625" style="220" customWidth="1"/>
    <col min="8723" max="8723" width="11.36328125" style="220" customWidth="1"/>
    <col min="8724" max="8729" width="11" style="220" customWidth="1"/>
    <col min="8730" max="8968" width="9" style="220"/>
    <col min="8969" max="8969" width="2.90625" style="220" bestFit="1" customWidth="1"/>
    <col min="8970" max="8970" width="11.36328125" style="220" customWidth="1"/>
    <col min="8971" max="8976" width="11" style="220" customWidth="1"/>
    <col min="8977" max="8977" width="1.90625" style="220" customWidth="1"/>
    <col min="8978" max="8978" width="2.90625" style="220" customWidth="1"/>
    <col min="8979" max="8979" width="11.36328125" style="220" customWidth="1"/>
    <col min="8980" max="8985" width="11" style="220" customWidth="1"/>
    <col min="8986" max="9224" width="9" style="220"/>
    <col min="9225" max="9225" width="2.90625" style="220" bestFit="1" customWidth="1"/>
    <col min="9226" max="9226" width="11.36328125" style="220" customWidth="1"/>
    <col min="9227" max="9232" width="11" style="220" customWidth="1"/>
    <col min="9233" max="9233" width="1.90625" style="220" customWidth="1"/>
    <col min="9234" max="9234" width="2.90625" style="220" customWidth="1"/>
    <col min="9235" max="9235" width="11.36328125" style="220" customWidth="1"/>
    <col min="9236" max="9241" width="11" style="220" customWidth="1"/>
    <col min="9242" max="9480" width="9" style="220"/>
    <col min="9481" max="9481" width="2.90625" style="220" bestFit="1" customWidth="1"/>
    <col min="9482" max="9482" width="11.36328125" style="220" customWidth="1"/>
    <col min="9483" max="9488" width="11" style="220" customWidth="1"/>
    <col min="9489" max="9489" width="1.90625" style="220" customWidth="1"/>
    <col min="9490" max="9490" width="2.90625" style="220" customWidth="1"/>
    <col min="9491" max="9491" width="11.36328125" style="220" customWidth="1"/>
    <col min="9492" max="9497" width="11" style="220" customWidth="1"/>
    <col min="9498" max="9736" width="9" style="220"/>
    <col min="9737" max="9737" width="2.90625" style="220" bestFit="1" customWidth="1"/>
    <col min="9738" max="9738" width="11.36328125" style="220" customWidth="1"/>
    <col min="9739" max="9744" width="11" style="220" customWidth="1"/>
    <col min="9745" max="9745" width="1.90625" style="220" customWidth="1"/>
    <col min="9746" max="9746" width="2.90625" style="220" customWidth="1"/>
    <col min="9747" max="9747" width="11.36328125" style="220" customWidth="1"/>
    <col min="9748" max="9753" width="11" style="220" customWidth="1"/>
    <col min="9754" max="9992" width="9" style="220"/>
    <col min="9993" max="9993" width="2.90625" style="220" bestFit="1" customWidth="1"/>
    <col min="9994" max="9994" width="11.36328125" style="220" customWidth="1"/>
    <col min="9995" max="10000" width="11" style="220" customWidth="1"/>
    <col min="10001" max="10001" width="1.90625" style="220" customWidth="1"/>
    <col min="10002" max="10002" width="2.90625" style="220" customWidth="1"/>
    <col min="10003" max="10003" width="11.36328125" style="220" customWidth="1"/>
    <col min="10004" max="10009" width="11" style="220" customWidth="1"/>
    <col min="10010" max="10248" width="9" style="220"/>
    <col min="10249" max="10249" width="2.90625" style="220" bestFit="1" customWidth="1"/>
    <col min="10250" max="10250" width="11.36328125" style="220" customWidth="1"/>
    <col min="10251" max="10256" width="11" style="220" customWidth="1"/>
    <col min="10257" max="10257" width="1.90625" style="220" customWidth="1"/>
    <col min="10258" max="10258" width="2.90625" style="220" customWidth="1"/>
    <col min="10259" max="10259" width="11.36328125" style="220" customWidth="1"/>
    <col min="10260" max="10265" width="11" style="220" customWidth="1"/>
    <col min="10266" max="10504" width="9" style="220"/>
    <col min="10505" max="10505" width="2.90625" style="220" bestFit="1" customWidth="1"/>
    <col min="10506" max="10506" width="11.36328125" style="220" customWidth="1"/>
    <col min="10507" max="10512" width="11" style="220" customWidth="1"/>
    <col min="10513" max="10513" width="1.90625" style="220" customWidth="1"/>
    <col min="10514" max="10514" width="2.90625" style="220" customWidth="1"/>
    <col min="10515" max="10515" width="11.36328125" style="220" customWidth="1"/>
    <col min="10516" max="10521" width="11" style="220" customWidth="1"/>
    <col min="10522" max="10760" width="9" style="220"/>
    <col min="10761" max="10761" width="2.90625" style="220" bestFit="1" customWidth="1"/>
    <col min="10762" max="10762" width="11.36328125" style="220" customWidth="1"/>
    <col min="10763" max="10768" width="11" style="220" customWidth="1"/>
    <col min="10769" max="10769" width="1.90625" style="220" customWidth="1"/>
    <col min="10770" max="10770" width="2.90625" style="220" customWidth="1"/>
    <col min="10771" max="10771" width="11.36328125" style="220" customWidth="1"/>
    <col min="10772" max="10777" width="11" style="220" customWidth="1"/>
    <col min="10778" max="11016" width="9" style="220"/>
    <col min="11017" max="11017" width="2.90625" style="220" bestFit="1" customWidth="1"/>
    <col min="11018" max="11018" width="11.36328125" style="220" customWidth="1"/>
    <col min="11019" max="11024" width="11" style="220" customWidth="1"/>
    <col min="11025" max="11025" width="1.90625" style="220" customWidth="1"/>
    <col min="11026" max="11026" width="2.90625" style="220" customWidth="1"/>
    <col min="11027" max="11027" width="11.36328125" style="220" customWidth="1"/>
    <col min="11028" max="11033" width="11" style="220" customWidth="1"/>
    <col min="11034" max="11272" width="9" style="220"/>
    <col min="11273" max="11273" width="2.90625" style="220" bestFit="1" customWidth="1"/>
    <col min="11274" max="11274" width="11.36328125" style="220" customWidth="1"/>
    <col min="11275" max="11280" width="11" style="220" customWidth="1"/>
    <col min="11281" max="11281" width="1.90625" style="220" customWidth="1"/>
    <col min="11282" max="11282" width="2.90625" style="220" customWidth="1"/>
    <col min="11283" max="11283" width="11.36328125" style="220" customWidth="1"/>
    <col min="11284" max="11289" width="11" style="220" customWidth="1"/>
    <col min="11290" max="11528" width="9" style="220"/>
    <col min="11529" max="11529" width="2.90625" style="220" bestFit="1" customWidth="1"/>
    <col min="11530" max="11530" width="11.36328125" style="220" customWidth="1"/>
    <col min="11531" max="11536" width="11" style="220" customWidth="1"/>
    <col min="11537" max="11537" width="1.90625" style="220" customWidth="1"/>
    <col min="11538" max="11538" width="2.90625" style="220" customWidth="1"/>
    <col min="11539" max="11539" width="11.36328125" style="220" customWidth="1"/>
    <col min="11540" max="11545" width="11" style="220" customWidth="1"/>
    <col min="11546" max="11784" width="9" style="220"/>
    <col min="11785" max="11785" width="2.90625" style="220" bestFit="1" customWidth="1"/>
    <col min="11786" max="11786" width="11.36328125" style="220" customWidth="1"/>
    <col min="11787" max="11792" width="11" style="220" customWidth="1"/>
    <col min="11793" max="11793" width="1.90625" style="220" customWidth="1"/>
    <col min="11794" max="11794" width="2.90625" style="220" customWidth="1"/>
    <col min="11795" max="11795" width="11.36328125" style="220" customWidth="1"/>
    <col min="11796" max="11801" width="11" style="220" customWidth="1"/>
    <col min="11802" max="12040" width="9" style="220"/>
    <col min="12041" max="12041" width="2.90625" style="220" bestFit="1" customWidth="1"/>
    <col min="12042" max="12042" width="11.36328125" style="220" customWidth="1"/>
    <col min="12043" max="12048" width="11" style="220" customWidth="1"/>
    <col min="12049" max="12049" width="1.90625" style="220" customWidth="1"/>
    <col min="12050" max="12050" width="2.90625" style="220" customWidth="1"/>
    <col min="12051" max="12051" width="11.36328125" style="220" customWidth="1"/>
    <col min="12052" max="12057" width="11" style="220" customWidth="1"/>
    <col min="12058" max="12296" width="9" style="220"/>
    <col min="12297" max="12297" width="2.90625" style="220" bestFit="1" customWidth="1"/>
    <col min="12298" max="12298" width="11.36328125" style="220" customWidth="1"/>
    <col min="12299" max="12304" width="11" style="220" customWidth="1"/>
    <col min="12305" max="12305" width="1.90625" style="220" customWidth="1"/>
    <col min="12306" max="12306" width="2.90625" style="220" customWidth="1"/>
    <col min="12307" max="12307" width="11.36328125" style="220" customWidth="1"/>
    <col min="12308" max="12313" width="11" style="220" customWidth="1"/>
    <col min="12314" max="12552" width="9" style="220"/>
    <col min="12553" max="12553" width="2.90625" style="220" bestFit="1" customWidth="1"/>
    <col min="12554" max="12554" width="11.36328125" style="220" customWidth="1"/>
    <col min="12555" max="12560" width="11" style="220" customWidth="1"/>
    <col min="12561" max="12561" width="1.90625" style="220" customWidth="1"/>
    <col min="12562" max="12562" width="2.90625" style="220" customWidth="1"/>
    <col min="12563" max="12563" width="11.36328125" style="220" customWidth="1"/>
    <col min="12564" max="12569" width="11" style="220" customWidth="1"/>
    <col min="12570" max="12808" width="9" style="220"/>
    <col min="12809" max="12809" width="2.90625" style="220" bestFit="1" customWidth="1"/>
    <col min="12810" max="12810" width="11.36328125" style="220" customWidth="1"/>
    <col min="12811" max="12816" width="11" style="220" customWidth="1"/>
    <col min="12817" max="12817" width="1.90625" style="220" customWidth="1"/>
    <col min="12818" max="12818" width="2.90625" style="220" customWidth="1"/>
    <col min="12819" max="12819" width="11.36328125" style="220" customWidth="1"/>
    <col min="12820" max="12825" width="11" style="220" customWidth="1"/>
    <col min="12826" max="13064" width="9" style="220"/>
    <col min="13065" max="13065" width="2.90625" style="220" bestFit="1" customWidth="1"/>
    <col min="13066" max="13066" width="11.36328125" style="220" customWidth="1"/>
    <col min="13067" max="13072" width="11" style="220" customWidth="1"/>
    <col min="13073" max="13073" width="1.90625" style="220" customWidth="1"/>
    <col min="13074" max="13074" width="2.90625" style="220" customWidth="1"/>
    <col min="13075" max="13075" width="11.36328125" style="220" customWidth="1"/>
    <col min="13076" max="13081" width="11" style="220" customWidth="1"/>
    <col min="13082" max="13320" width="9" style="220"/>
    <col min="13321" max="13321" width="2.90625" style="220" bestFit="1" customWidth="1"/>
    <col min="13322" max="13322" width="11.36328125" style="220" customWidth="1"/>
    <col min="13323" max="13328" width="11" style="220" customWidth="1"/>
    <col min="13329" max="13329" width="1.90625" style="220" customWidth="1"/>
    <col min="13330" max="13330" width="2.90625" style="220" customWidth="1"/>
    <col min="13331" max="13331" width="11.36328125" style="220" customWidth="1"/>
    <col min="13332" max="13337" width="11" style="220" customWidth="1"/>
    <col min="13338" max="13576" width="9" style="220"/>
    <col min="13577" max="13577" width="2.90625" style="220" bestFit="1" customWidth="1"/>
    <col min="13578" max="13578" width="11.36328125" style="220" customWidth="1"/>
    <col min="13579" max="13584" width="11" style="220" customWidth="1"/>
    <col min="13585" max="13585" width="1.90625" style="220" customWidth="1"/>
    <col min="13586" max="13586" width="2.90625" style="220" customWidth="1"/>
    <col min="13587" max="13587" width="11.36328125" style="220" customWidth="1"/>
    <col min="13588" max="13593" width="11" style="220" customWidth="1"/>
    <col min="13594" max="13832" width="9" style="220"/>
    <col min="13833" max="13833" width="2.90625" style="220" bestFit="1" customWidth="1"/>
    <col min="13834" max="13834" width="11.36328125" style="220" customWidth="1"/>
    <col min="13835" max="13840" width="11" style="220" customWidth="1"/>
    <col min="13841" max="13841" width="1.90625" style="220" customWidth="1"/>
    <col min="13842" max="13842" width="2.90625" style="220" customWidth="1"/>
    <col min="13843" max="13843" width="11.36328125" style="220" customWidth="1"/>
    <col min="13844" max="13849" width="11" style="220" customWidth="1"/>
    <col min="13850" max="14088" width="9" style="220"/>
    <col min="14089" max="14089" width="2.90625" style="220" bestFit="1" customWidth="1"/>
    <col min="14090" max="14090" width="11.36328125" style="220" customWidth="1"/>
    <col min="14091" max="14096" width="11" style="220" customWidth="1"/>
    <col min="14097" max="14097" width="1.90625" style="220" customWidth="1"/>
    <col min="14098" max="14098" width="2.90625" style="220" customWidth="1"/>
    <col min="14099" max="14099" width="11.36328125" style="220" customWidth="1"/>
    <col min="14100" max="14105" width="11" style="220" customWidth="1"/>
    <col min="14106" max="14344" width="9" style="220"/>
    <col min="14345" max="14345" width="2.90625" style="220" bestFit="1" customWidth="1"/>
    <col min="14346" max="14346" width="11.36328125" style="220" customWidth="1"/>
    <col min="14347" max="14352" width="11" style="220" customWidth="1"/>
    <col min="14353" max="14353" width="1.90625" style="220" customWidth="1"/>
    <col min="14354" max="14354" width="2.90625" style="220" customWidth="1"/>
    <col min="14355" max="14355" width="11.36328125" style="220" customWidth="1"/>
    <col min="14356" max="14361" width="11" style="220" customWidth="1"/>
    <col min="14362" max="14600" width="9" style="220"/>
    <col min="14601" max="14601" width="2.90625" style="220" bestFit="1" customWidth="1"/>
    <col min="14602" max="14602" width="11.36328125" style="220" customWidth="1"/>
    <col min="14603" max="14608" width="11" style="220" customWidth="1"/>
    <col min="14609" max="14609" width="1.90625" style="220" customWidth="1"/>
    <col min="14610" max="14610" width="2.90625" style="220" customWidth="1"/>
    <col min="14611" max="14611" width="11.36328125" style="220" customWidth="1"/>
    <col min="14612" max="14617" width="11" style="220" customWidth="1"/>
    <col min="14618" max="14856" width="9" style="220"/>
    <col min="14857" max="14857" width="2.90625" style="220" bestFit="1" customWidth="1"/>
    <col min="14858" max="14858" width="11.36328125" style="220" customWidth="1"/>
    <col min="14859" max="14864" width="11" style="220" customWidth="1"/>
    <col min="14865" max="14865" width="1.90625" style="220" customWidth="1"/>
    <col min="14866" max="14866" width="2.90625" style="220" customWidth="1"/>
    <col min="14867" max="14867" width="11.36328125" style="220" customWidth="1"/>
    <col min="14868" max="14873" width="11" style="220" customWidth="1"/>
    <col min="14874" max="15112" width="9" style="220"/>
    <col min="15113" max="15113" width="2.90625" style="220" bestFit="1" customWidth="1"/>
    <col min="15114" max="15114" width="11.36328125" style="220" customWidth="1"/>
    <col min="15115" max="15120" width="11" style="220" customWidth="1"/>
    <col min="15121" max="15121" width="1.90625" style="220" customWidth="1"/>
    <col min="15122" max="15122" width="2.90625" style="220" customWidth="1"/>
    <col min="15123" max="15123" width="11.36328125" style="220" customWidth="1"/>
    <col min="15124" max="15129" width="11" style="220" customWidth="1"/>
    <col min="15130" max="15368" width="9" style="220"/>
    <col min="15369" max="15369" width="2.90625" style="220" bestFit="1" customWidth="1"/>
    <col min="15370" max="15370" width="11.36328125" style="220" customWidth="1"/>
    <col min="15371" max="15376" width="11" style="220" customWidth="1"/>
    <col min="15377" max="15377" width="1.90625" style="220" customWidth="1"/>
    <col min="15378" max="15378" width="2.90625" style="220" customWidth="1"/>
    <col min="15379" max="15379" width="11.36328125" style="220" customWidth="1"/>
    <col min="15380" max="15385" width="11" style="220" customWidth="1"/>
    <col min="15386" max="15624" width="9" style="220"/>
    <col min="15625" max="15625" width="2.90625" style="220" bestFit="1" customWidth="1"/>
    <col min="15626" max="15626" width="11.36328125" style="220" customWidth="1"/>
    <col min="15627" max="15632" width="11" style="220" customWidth="1"/>
    <col min="15633" max="15633" width="1.90625" style="220" customWidth="1"/>
    <col min="15634" max="15634" width="2.90625" style="220" customWidth="1"/>
    <col min="15635" max="15635" width="11.36328125" style="220" customWidth="1"/>
    <col min="15636" max="15641" width="11" style="220" customWidth="1"/>
    <col min="15642" max="15880" width="9" style="220"/>
    <col min="15881" max="15881" width="2.90625" style="220" bestFit="1" customWidth="1"/>
    <col min="15882" max="15882" width="11.36328125" style="220" customWidth="1"/>
    <col min="15883" max="15888" width="11" style="220" customWidth="1"/>
    <col min="15889" max="15889" width="1.90625" style="220" customWidth="1"/>
    <col min="15890" max="15890" width="2.90625" style="220" customWidth="1"/>
    <col min="15891" max="15891" width="11.36328125" style="220" customWidth="1"/>
    <col min="15892" max="15897" width="11" style="220" customWidth="1"/>
    <col min="15898" max="16136" width="9" style="220"/>
    <col min="16137" max="16137" width="2.90625" style="220" bestFit="1" customWidth="1"/>
    <col min="16138" max="16138" width="11.36328125" style="220" customWidth="1"/>
    <col min="16139" max="16144" width="11" style="220" customWidth="1"/>
    <col min="16145" max="16145" width="1.90625" style="220" customWidth="1"/>
    <col min="16146" max="16146" width="2.90625" style="220" customWidth="1"/>
    <col min="16147" max="16147" width="11.36328125" style="220" customWidth="1"/>
    <col min="16148" max="16153" width="11" style="220" customWidth="1"/>
    <col min="16154" max="16384" width="9" style="220"/>
  </cols>
  <sheetData>
    <row r="1" spans="1:16" s="230" customFormat="1" ht="14.25" customHeight="1">
      <c r="A1" s="231" t="s">
        <v>438</v>
      </c>
      <c r="M1" s="842"/>
      <c r="N1" s="842"/>
      <c r="O1" s="842"/>
      <c r="P1" s="842"/>
    </row>
    <row r="2" spans="1:16" ht="24" customHeight="1">
      <c r="A2" s="843" t="s">
        <v>381</v>
      </c>
      <c r="B2" s="843"/>
      <c r="C2" s="530"/>
      <c r="D2" s="841"/>
      <c r="E2" s="841"/>
      <c r="F2" s="841"/>
      <c r="G2" s="841"/>
      <c r="H2" s="373"/>
      <c r="I2" s="373"/>
      <c r="J2" s="377"/>
      <c r="K2" s="373"/>
      <c r="L2" s="373"/>
      <c r="M2" s="377"/>
      <c r="N2" s="373"/>
      <c r="O2" s="377"/>
    </row>
    <row r="3" spans="1:16" ht="24" customHeight="1">
      <c r="A3" s="389" t="s">
        <v>439</v>
      </c>
      <c r="D3" s="377"/>
      <c r="E3" s="377"/>
      <c r="G3" s="377"/>
      <c r="H3" s="377"/>
      <c r="J3" s="377"/>
      <c r="K3" s="377"/>
      <c r="M3" s="377"/>
      <c r="N3" s="377"/>
      <c r="O3" s="377"/>
      <c r="P3" s="377"/>
    </row>
    <row r="4" spans="1:16" ht="13.5" customHeight="1" thickBot="1"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428" t="s">
        <v>571</v>
      </c>
      <c r="P4" s="377"/>
    </row>
    <row r="5" spans="1:16" s="380" customFormat="1" ht="29.25" customHeight="1" thickBot="1">
      <c r="A5" s="821" t="s">
        <v>440</v>
      </c>
      <c r="B5" s="822"/>
      <c r="C5" s="371"/>
      <c r="D5" s="371" t="s">
        <v>441</v>
      </c>
      <c r="E5" s="523"/>
      <c r="F5" s="371"/>
      <c r="G5" s="371" t="s">
        <v>442</v>
      </c>
      <c r="H5" s="523"/>
      <c r="I5" s="371"/>
      <c r="J5" s="378" t="s">
        <v>443</v>
      </c>
      <c r="K5" s="523"/>
      <c r="L5" s="371"/>
      <c r="M5" s="371" t="s">
        <v>398</v>
      </c>
      <c r="N5" s="523"/>
      <c r="O5" s="379" t="s">
        <v>444</v>
      </c>
      <c r="P5" s="523" t="s">
        <v>445</v>
      </c>
    </row>
    <row r="6" spans="1:16" s="383" customFormat="1" ht="13.5" customHeight="1" thickTop="1">
      <c r="A6" s="844" t="s">
        <v>446</v>
      </c>
      <c r="B6" s="381"/>
      <c r="C6" s="137"/>
      <c r="D6" s="372"/>
      <c r="E6" s="524" t="s">
        <v>447</v>
      </c>
      <c r="F6" s="137"/>
      <c r="G6" s="372"/>
      <c r="H6" s="524" t="s">
        <v>447</v>
      </c>
      <c r="I6" s="137"/>
      <c r="J6" s="372"/>
      <c r="K6" s="524" t="s">
        <v>447</v>
      </c>
      <c r="L6" s="137"/>
      <c r="M6" s="372"/>
      <c r="N6" s="524" t="s">
        <v>447</v>
      </c>
      <c r="O6" s="382" t="s">
        <v>448</v>
      </c>
      <c r="P6" s="824"/>
    </row>
    <row r="7" spans="1:16" s="127" customFormat="1" ht="17.25" customHeight="1">
      <c r="A7" s="845"/>
      <c r="B7" s="847" t="s">
        <v>449</v>
      </c>
      <c r="C7" s="374"/>
      <c r="E7" s="525"/>
      <c r="F7" s="374"/>
      <c r="H7" s="525"/>
      <c r="I7" s="374"/>
      <c r="K7" s="525"/>
      <c r="L7" s="374"/>
      <c r="M7" s="127">
        <f>D7+G7+J7</f>
        <v>0</v>
      </c>
      <c r="N7" s="525"/>
      <c r="O7" s="849"/>
      <c r="P7" s="825"/>
    </row>
    <row r="8" spans="1:16" s="127" customFormat="1" ht="17.25" customHeight="1">
      <c r="A8" s="845"/>
      <c r="B8" s="848"/>
      <c r="C8" s="375" t="s">
        <v>450</v>
      </c>
      <c r="D8" s="376"/>
      <c r="E8" s="528" t="s">
        <v>451</v>
      </c>
      <c r="F8" s="375" t="s">
        <v>450</v>
      </c>
      <c r="G8" s="376"/>
      <c r="H8" s="528" t="s">
        <v>451</v>
      </c>
      <c r="I8" s="375" t="s">
        <v>450</v>
      </c>
      <c r="J8" s="376"/>
      <c r="K8" s="528" t="s">
        <v>451</v>
      </c>
      <c r="L8" s="375" t="s">
        <v>450</v>
      </c>
      <c r="M8" s="376">
        <f>D8+G8+J8</f>
        <v>0</v>
      </c>
      <c r="N8" s="528" t="s">
        <v>451</v>
      </c>
      <c r="O8" s="836"/>
      <c r="P8" s="825"/>
    </row>
    <row r="9" spans="1:16" s="127" customFormat="1" ht="17.25" customHeight="1">
      <c r="A9" s="845"/>
      <c r="B9" s="850" t="s">
        <v>452</v>
      </c>
      <c r="C9" s="374"/>
      <c r="E9" s="525"/>
      <c r="F9" s="374"/>
      <c r="H9" s="525"/>
      <c r="I9" s="374"/>
      <c r="K9" s="525"/>
      <c r="L9" s="374"/>
      <c r="M9" s="127">
        <f>D9+G9+J9</f>
        <v>0</v>
      </c>
      <c r="N9" s="525"/>
      <c r="O9" s="836"/>
      <c r="P9" s="825"/>
    </row>
    <row r="10" spans="1:16" s="127" customFormat="1" ht="17.25" customHeight="1">
      <c r="A10" s="845"/>
      <c r="B10" s="830"/>
      <c r="C10" s="375" t="s">
        <v>450</v>
      </c>
      <c r="D10" s="376"/>
      <c r="E10" s="528" t="s">
        <v>451</v>
      </c>
      <c r="F10" s="375" t="s">
        <v>450</v>
      </c>
      <c r="G10" s="376"/>
      <c r="H10" s="528" t="s">
        <v>451</v>
      </c>
      <c r="I10" s="375" t="s">
        <v>450</v>
      </c>
      <c r="J10" s="376"/>
      <c r="K10" s="528" t="s">
        <v>451</v>
      </c>
      <c r="L10" s="375" t="s">
        <v>450</v>
      </c>
      <c r="M10" s="376">
        <f>D10+G10+J10</f>
        <v>0</v>
      </c>
      <c r="N10" s="528" t="s">
        <v>451</v>
      </c>
      <c r="O10" s="836"/>
      <c r="P10" s="825"/>
    </row>
    <row r="11" spans="1:16" s="127" customFormat="1" ht="17.25" customHeight="1">
      <c r="A11" s="845"/>
      <c r="B11" s="850" t="s">
        <v>436</v>
      </c>
      <c r="C11" s="374"/>
      <c r="D11" s="127">
        <f>D7+D9</f>
        <v>0</v>
      </c>
      <c r="E11" s="525"/>
      <c r="F11" s="374"/>
      <c r="G11" s="127">
        <f>G7+G9</f>
        <v>0</v>
      </c>
      <c r="H11" s="525"/>
      <c r="I11" s="374"/>
      <c r="J11" s="127">
        <f>J7+J9</f>
        <v>0</v>
      </c>
      <c r="K11" s="525"/>
      <c r="L11" s="374"/>
      <c r="M11" s="127">
        <f>M7+M9</f>
        <v>0</v>
      </c>
      <c r="N11" s="525"/>
      <c r="O11" s="836"/>
      <c r="P11" s="825"/>
    </row>
    <row r="12" spans="1:16" s="127" customFormat="1" ht="17.25" customHeight="1">
      <c r="A12" s="845"/>
      <c r="B12" s="830"/>
      <c r="C12" s="375" t="s">
        <v>450</v>
      </c>
      <c r="D12" s="376">
        <f>D8+D10</f>
        <v>0</v>
      </c>
      <c r="E12" s="528" t="s">
        <v>451</v>
      </c>
      <c r="F12" s="375" t="s">
        <v>450</v>
      </c>
      <c r="G12" s="376">
        <f>G8+G10</f>
        <v>0</v>
      </c>
      <c r="H12" s="528" t="s">
        <v>451</v>
      </c>
      <c r="I12" s="375" t="s">
        <v>450</v>
      </c>
      <c r="J12" s="376">
        <f>J8+J10</f>
        <v>0</v>
      </c>
      <c r="K12" s="528" t="s">
        <v>451</v>
      </c>
      <c r="L12" s="375" t="s">
        <v>450</v>
      </c>
      <c r="M12" s="376">
        <f>M8+M10</f>
        <v>0</v>
      </c>
      <c r="N12" s="528" t="s">
        <v>451</v>
      </c>
      <c r="O12" s="836"/>
      <c r="P12" s="825"/>
    </row>
    <row r="13" spans="1:16" s="127" customFormat="1" ht="17.25" customHeight="1">
      <c r="A13" s="845"/>
      <c r="B13" s="850" t="s">
        <v>453</v>
      </c>
      <c r="C13" s="374"/>
      <c r="E13" s="525"/>
      <c r="F13" s="374"/>
      <c r="H13" s="525"/>
      <c r="I13" s="374"/>
      <c r="K13" s="525"/>
      <c r="L13" s="374"/>
      <c r="M13" s="127">
        <f>D13+G13+J13</f>
        <v>0</v>
      </c>
      <c r="N13" s="525"/>
      <c r="O13" s="836"/>
      <c r="P13" s="825"/>
    </row>
    <row r="14" spans="1:16" s="127" customFormat="1" ht="17.25" customHeight="1" thickBot="1">
      <c r="A14" s="845"/>
      <c r="B14" s="830"/>
      <c r="C14" s="375" t="s">
        <v>450</v>
      </c>
      <c r="D14" s="376"/>
      <c r="E14" s="528" t="s">
        <v>451</v>
      </c>
      <c r="F14" s="375" t="s">
        <v>450</v>
      </c>
      <c r="G14" s="376"/>
      <c r="H14" s="528" t="s">
        <v>451</v>
      </c>
      <c r="I14" s="375" t="s">
        <v>450</v>
      </c>
      <c r="J14" s="376"/>
      <c r="K14" s="528" t="s">
        <v>451</v>
      </c>
      <c r="L14" s="375" t="s">
        <v>450</v>
      </c>
      <c r="M14" s="376">
        <f>D14+G14+J14</f>
        <v>0</v>
      </c>
      <c r="N14" s="528" t="s">
        <v>451</v>
      </c>
      <c r="O14" s="837"/>
      <c r="P14" s="825"/>
    </row>
    <row r="15" spans="1:16" s="127" customFormat="1" ht="17.25" customHeight="1">
      <c r="A15" s="845"/>
      <c r="B15" s="828" t="s">
        <v>454</v>
      </c>
      <c r="C15" s="374"/>
      <c r="D15" s="127">
        <f>D11+D13</f>
        <v>0</v>
      </c>
      <c r="E15" s="525"/>
      <c r="F15" s="374"/>
      <c r="G15" s="127">
        <f>G11+G13</f>
        <v>0</v>
      </c>
      <c r="H15" s="525"/>
      <c r="I15" s="374"/>
      <c r="J15" s="127">
        <f>J11+J13</f>
        <v>0</v>
      </c>
      <c r="K15" s="525"/>
      <c r="L15" s="374"/>
      <c r="M15" s="127">
        <f>M11+M13</f>
        <v>0</v>
      </c>
      <c r="N15" s="525"/>
      <c r="O15" s="851"/>
      <c r="P15" s="825"/>
    </row>
    <row r="16" spans="1:16" s="127" customFormat="1" ht="17.25" customHeight="1" thickBot="1">
      <c r="A16" s="846"/>
      <c r="B16" s="830"/>
      <c r="C16" s="375" t="s">
        <v>450</v>
      </c>
      <c r="D16" s="376">
        <f>D12+D14</f>
        <v>0</v>
      </c>
      <c r="E16" s="528" t="s">
        <v>451</v>
      </c>
      <c r="F16" s="375" t="s">
        <v>450</v>
      </c>
      <c r="G16" s="376">
        <f>G12+G14</f>
        <v>0</v>
      </c>
      <c r="H16" s="528" t="s">
        <v>451</v>
      </c>
      <c r="I16" s="375" t="s">
        <v>450</v>
      </c>
      <c r="J16" s="376">
        <f>J12+J14</f>
        <v>0</v>
      </c>
      <c r="K16" s="528" t="s">
        <v>451</v>
      </c>
      <c r="L16" s="375" t="s">
        <v>450</v>
      </c>
      <c r="M16" s="376">
        <f>M12+M14</f>
        <v>0</v>
      </c>
      <c r="N16" s="528" t="s">
        <v>451</v>
      </c>
      <c r="O16" s="832"/>
      <c r="P16" s="825"/>
    </row>
    <row r="17" spans="1:16" s="127" customFormat="1" ht="17.25" customHeight="1">
      <c r="A17" s="772" t="s">
        <v>455</v>
      </c>
      <c r="B17" s="773"/>
      <c r="C17" s="374"/>
      <c r="E17" s="525"/>
      <c r="F17" s="374"/>
      <c r="H17" s="525"/>
      <c r="I17" s="374"/>
      <c r="K17" s="525"/>
      <c r="L17" s="374"/>
      <c r="M17" s="127">
        <f>D17+G17+J17</f>
        <v>0</v>
      </c>
      <c r="N17" s="525"/>
      <c r="O17" s="835"/>
      <c r="P17" s="825"/>
    </row>
    <row r="18" spans="1:16" s="127" customFormat="1" ht="17.25" customHeight="1">
      <c r="A18" s="838"/>
      <c r="B18" s="839"/>
      <c r="C18" s="375" t="s">
        <v>450</v>
      </c>
      <c r="D18" s="376"/>
      <c r="E18" s="528" t="s">
        <v>451</v>
      </c>
      <c r="F18" s="375" t="s">
        <v>450</v>
      </c>
      <c r="G18" s="376"/>
      <c r="H18" s="528" t="s">
        <v>451</v>
      </c>
      <c r="I18" s="375" t="s">
        <v>450</v>
      </c>
      <c r="J18" s="376"/>
      <c r="K18" s="528" t="s">
        <v>451</v>
      </c>
      <c r="L18" s="375" t="s">
        <v>450</v>
      </c>
      <c r="M18" s="376">
        <f>D18+G18+J18</f>
        <v>0</v>
      </c>
      <c r="N18" s="528" t="s">
        <v>451</v>
      </c>
      <c r="O18" s="836"/>
      <c r="P18" s="825"/>
    </row>
    <row r="19" spans="1:16" s="127" customFormat="1" ht="17.25" customHeight="1">
      <c r="A19" s="772" t="s">
        <v>456</v>
      </c>
      <c r="B19" s="773"/>
      <c r="C19" s="374"/>
      <c r="D19" s="127">
        <f>D15+D17</f>
        <v>0</v>
      </c>
      <c r="E19" s="525"/>
      <c r="F19" s="374"/>
      <c r="G19" s="127">
        <f>G15+G17</f>
        <v>0</v>
      </c>
      <c r="H19" s="525"/>
      <c r="I19" s="374"/>
      <c r="J19" s="127">
        <f>J15+J17</f>
        <v>0</v>
      </c>
      <c r="K19" s="525"/>
      <c r="L19" s="374"/>
      <c r="M19" s="127">
        <f>M15+M17</f>
        <v>0</v>
      </c>
      <c r="N19" s="525"/>
      <c r="O19" s="836"/>
      <c r="P19" s="825"/>
    </row>
    <row r="20" spans="1:16" s="127" customFormat="1" ht="17.25" customHeight="1" thickBot="1">
      <c r="A20" s="838"/>
      <c r="B20" s="839"/>
      <c r="C20" s="375" t="s">
        <v>450</v>
      </c>
      <c r="D20" s="376">
        <f>D16+D18</f>
        <v>0</v>
      </c>
      <c r="E20" s="528" t="s">
        <v>451</v>
      </c>
      <c r="F20" s="375" t="s">
        <v>450</v>
      </c>
      <c r="G20" s="376">
        <f>G16+G18</f>
        <v>0</v>
      </c>
      <c r="H20" s="528" t="s">
        <v>451</v>
      </c>
      <c r="I20" s="375" t="s">
        <v>450</v>
      </c>
      <c r="J20" s="376">
        <f>J16+J18</f>
        <v>0</v>
      </c>
      <c r="K20" s="528" t="s">
        <v>451</v>
      </c>
      <c r="L20" s="375" t="s">
        <v>450</v>
      </c>
      <c r="M20" s="376">
        <f>M16+M18</f>
        <v>0</v>
      </c>
      <c r="N20" s="528" t="s">
        <v>451</v>
      </c>
      <c r="O20" s="837"/>
      <c r="P20" s="825"/>
    </row>
    <row r="21" spans="1:16" s="127" customFormat="1" ht="32.25" customHeight="1">
      <c r="A21" s="820" t="s">
        <v>457</v>
      </c>
      <c r="B21" s="820"/>
      <c r="C21" s="521"/>
      <c r="D21" s="387"/>
      <c r="E21" s="386" t="s">
        <v>458</v>
      </c>
      <c r="F21" s="386"/>
      <c r="G21" s="387"/>
      <c r="H21" s="386" t="s">
        <v>459</v>
      </c>
      <c r="I21" s="386"/>
      <c r="J21" s="387"/>
      <c r="K21" s="386" t="s">
        <v>460</v>
      </c>
      <c r="L21" s="386"/>
      <c r="M21" s="386"/>
      <c r="N21" s="144"/>
      <c r="O21" s="385"/>
      <c r="P21" s="826"/>
    </row>
    <row r="22" spans="1:16" ht="17.25" customHeight="1">
      <c r="A22" s="220" t="s">
        <v>461</v>
      </c>
    </row>
    <row r="23" spans="1:16" ht="17.25" customHeight="1">
      <c r="A23" s="234" t="s">
        <v>462</v>
      </c>
      <c r="B23" s="220" t="s">
        <v>463</v>
      </c>
    </row>
    <row r="24" spans="1:16" ht="17.25" customHeight="1">
      <c r="A24" s="234" t="s">
        <v>462</v>
      </c>
      <c r="B24" s="220" t="s">
        <v>464</v>
      </c>
    </row>
    <row r="26" spans="1:16">
      <c r="A26" s="389" t="s">
        <v>465</v>
      </c>
      <c r="C26" s="377"/>
      <c r="F26" s="377"/>
      <c r="I26" s="377"/>
      <c r="L26" s="377"/>
    </row>
    <row r="27" spans="1:16">
      <c r="O27" s="427" t="str">
        <f>O4</f>
        <v>（令和８年５月１日現在）</v>
      </c>
    </row>
    <row r="28" spans="1:16" ht="29.25" customHeight="1" thickBot="1">
      <c r="A28" s="821" t="s">
        <v>440</v>
      </c>
      <c r="B28" s="822"/>
      <c r="C28" s="371"/>
      <c r="D28" s="371" t="s">
        <v>441</v>
      </c>
      <c r="E28" s="523"/>
      <c r="F28" s="371"/>
      <c r="G28" s="371" t="s">
        <v>442</v>
      </c>
      <c r="H28" s="523"/>
      <c r="I28" s="371"/>
      <c r="J28" s="378" t="s">
        <v>443</v>
      </c>
      <c r="K28" s="523"/>
      <c r="L28" s="371"/>
      <c r="M28" s="371" t="s">
        <v>398</v>
      </c>
      <c r="N28" s="523"/>
      <c r="O28" s="388" t="s">
        <v>466</v>
      </c>
      <c r="P28" s="523" t="s">
        <v>445</v>
      </c>
    </row>
    <row r="29" spans="1:16" ht="13.5" thickTop="1">
      <c r="A29" s="823"/>
      <c r="B29" s="824"/>
      <c r="C29" s="137"/>
      <c r="D29" s="372"/>
      <c r="E29" s="524" t="s">
        <v>447</v>
      </c>
      <c r="F29" s="137"/>
      <c r="G29" s="372"/>
      <c r="H29" s="524" t="s">
        <v>447</v>
      </c>
      <c r="I29" s="137"/>
      <c r="J29" s="372"/>
      <c r="K29" s="524" t="s">
        <v>447</v>
      </c>
      <c r="L29" s="137"/>
      <c r="M29" s="372"/>
      <c r="N29" s="524" t="s">
        <v>447</v>
      </c>
      <c r="O29" s="384" t="s">
        <v>448</v>
      </c>
      <c r="P29" s="824"/>
    </row>
    <row r="30" spans="1:16">
      <c r="A30" s="827" t="s">
        <v>467</v>
      </c>
      <c r="B30" s="828"/>
      <c r="C30" s="374"/>
      <c r="D30" s="127"/>
      <c r="E30" s="525"/>
      <c r="F30" s="374"/>
      <c r="G30" s="127"/>
      <c r="H30" s="525"/>
      <c r="I30" s="374"/>
      <c r="J30" s="127"/>
      <c r="K30" s="525"/>
      <c r="L30" s="374"/>
      <c r="M30" s="127">
        <f>D30+G30+J30</f>
        <v>0</v>
      </c>
      <c r="N30" s="525"/>
      <c r="O30" s="831"/>
      <c r="P30" s="825"/>
    </row>
    <row r="31" spans="1:16" ht="13.5" thickBot="1">
      <c r="A31" s="829"/>
      <c r="B31" s="830"/>
      <c r="C31" s="375" t="s">
        <v>450</v>
      </c>
      <c r="D31" s="376"/>
      <c r="E31" s="528" t="s">
        <v>451</v>
      </c>
      <c r="F31" s="375" t="s">
        <v>450</v>
      </c>
      <c r="G31" s="376"/>
      <c r="H31" s="528" t="s">
        <v>451</v>
      </c>
      <c r="I31" s="375" t="s">
        <v>450</v>
      </c>
      <c r="J31" s="376"/>
      <c r="K31" s="528" t="s">
        <v>451</v>
      </c>
      <c r="L31" s="375" t="s">
        <v>450</v>
      </c>
      <c r="M31" s="376">
        <f>D31+G31+J31</f>
        <v>0</v>
      </c>
      <c r="N31" s="528" t="s">
        <v>451</v>
      </c>
      <c r="O31" s="832"/>
      <c r="P31" s="825"/>
    </row>
    <row r="32" spans="1:16">
      <c r="A32" s="833" t="s">
        <v>468</v>
      </c>
      <c r="B32" s="834"/>
      <c r="C32" s="374"/>
      <c r="D32" s="127"/>
      <c r="E32" s="525"/>
      <c r="F32" s="374"/>
      <c r="G32" s="127"/>
      <c r="H32" s="525"/>
      <c r="I32" s="374"/>
      <c r="J32" s="127"/>
      <c r="K32" s="525"/>
      <c r="L32" s="374"/>
      <c r="M32" s="127">
        <f>D32+G32+J32</f>
        <v>0</v>
      </c>
      <c r="N32" s="525"/>
      <c r="O32" s="835"/>
      <c r="P32" s="825"/>
    </row>
    <row r="33" spans="1:16">
      <c r="A33" s="833"/>
      <c r="B33" s="834"/>
      <c r="C33" s="375" t="s">
        <v>450</v>
      </c>
      <c r="D33" s="376"/>
      <c r="E33" s="528" t="s">
        <v>451</v>
      </c>
      <c r="F33" s="375" t="s">
        <v>450</v>
      </c>
      <c r="G33" s="376"/>
      <c r="H33" s="528" t="s">
        <v>451</v>
      </c>
      <c r="I33" s="375" t="s">
        <v>450</v>
      </c>
      <c r="J33" s="376"/>
      <c r="K33" s="528" t="s">
        <v>451</v>
      </c>
      <c r="L33" s="375" t="s">
        <v>450</v>
      </c>
      <c r="M33" s="376">
        <f>D33+G33+J33</f>
        <v>0</v>
      </c>
      <c r="N33" s="528" t="s">
        <v>451</v>
      </c>
      <c r="O33" s="836"/>
      <c r="P33" s="825"/>
    </row>
    <row r="34" spans="1:16">
      <c r="A34" s="772" t="s">
        <v>456</v>
      </c>
      <c r="B34" s="773"/>
      <c r="C34" s="374"/>
      <c r="D34" s="127">
        <f>D30+D32</f>
        <v>0</v>
      </c>
      <c r="E34" s="525"/>
      <c r="F34" s="374"/>
      <c r="G34" s="127">
        <f>G30+G32</f>
        <v>0</v>
      </c>
      <c r="H34" s="525"/>
      <c r="I34" s="374"/>
      <c r="J34" s="127">
        <f>J30+J32</f>
        <v>0</v>
      </c>
      <c r="K34" s="525"/>
      <c r="L34" s="374"/>
      <c r="M34" s="127">
        <f>M30+M32</f>
        <v>0</v>
      </c>
      <c r="N34" s="525"/>
      <c r="O34" s="836"/>
      <c r="P34" s="825"/>
    </row>
    <row r="35" spans="1:16" ht="13.5" thickBot="1">
      <c r="A35" s="838"/>
      <c r="B35" s="839"/>
      <c r="C35" s="375" t="s">
        <v>450</v>
      </c>
      <c r="D35" s="376">
        <f>D31+D33</f>
        <v>0</v>
      </c>
      <c r="E35" s="528" t="s">
        <v>451</v>
      </c>
      <c r="F35" s="375" t="s">
        <v>450</v>
      </c>
      <c r="G35" s="376">
        <f>G31+G33</f>
        <v>0</v>
      </c>
      <c r="H35" s="528" t="s">
        <v>451</v>
      </c>
      <c r="I35" s="375" t="s">
        <v>450</v>
      </c>
      <c r="J35" s="376">
        <f>J31+J33</f>
        <v>0</v>
      </c>
      <c r="K35" s="528" t="s">
        <v>451</v>
      </c>
      <c r="L35" s="375" t="s">
        <v>450</v>
      </c>
      <c r="M35" s="376">
        <f>M31+M33</f>
        <v>0</v>
      </c>
      <c r="N35" s="528" t="s">
        <v>451</v>
      </c>
      <c r="O35" s="837"/>
      <c r="P35" s="825"/>
    </row>
    <row r="36" spans="1:16" ht="30" customHeight="1">
      <c r="A36" s="774" t="s">
        <v>457</v>
      </c>
      <c r="B36" s="840"/>
      <c r="C36" s="521"/>
      <c r="D36" s="387"/>
      <c r="E36" s="386" t="s">
        <v>458</v>
      </c>
      <c r="F36" s="386"/>
      <c r="G36" s="387"/>
      <c r="H36" s="386" t="s">
        <v>459</v>
      </c>
      <c r="I36" s="386"/>
      <c r="J36" s="387"/>
      <c r="K36" s="386" t="s">
        <v>460</v>
      </c>
      <c r="L36" s="386"/>
      <c r="M36" s="386"/>
      <c r="N36" s="144"/>
      <c r="O36" s="385"/>
      <c r="P36" s="826"/>
    </row>
    <row r="37" spans="1:16">
      <c r="A37" s="220" t="s">
        <v>461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</row>
    <row r="38" spans="1:16">
      <c r="A38" s="234" t="s">
        <v>462</v>
      </c>
      <c r="B38" s="220" t="s">
        <v>469</v>
      </c>
      <c r="D38" s="127"/>
      <c r="E38" s="127"/>
      <c r="G38" s="127"/>
      <c r="H38" s="127"/>
      <c r="J38" s="127"/>
      <c r="K38" s="127"/>
      <c r="M38" s="127"/>
      <c r="N38" s="127"/>
      <c r="O38" s="127"/>
      <c r="P38" s="127"/>
    </row>
    <row r="39" spans="1:16">
      <c r="A39" s="234" t="s">
        <v>462</v>
      </c>
      <c r="B39" s="220" t="s">
        <v>463</v>
      </c>
      <c r="D39" s="127"/>
      <c r="E39" s="127"/>
      <c r="G39" s="127"/>
      <c r="H39" s="127"/>
      <c r="J39" s="127"/>
      <c r="K39" s="127"/>
      <c r="M39" s="127"/>
      <c r="N39" s="127"/>
      <c r="O39" s="127"/>
      <c r="P39" s="127"/>
    </row>
    <row r="40" spans="1:16">
      <c r="A40" s="234" t="s">
        <v>462</v>
      </c>
      <c r="B40" s="220" t="s">
        <v>464</v>
      </c>
    </row>
  </sheetData>
  <mergeCells count="26">
    <mergeCell ref="D2:G2"/>
    <mergeCell ref="M1:P1"/>
    <mergeCell ref="A2:B2"/>
    <mergeCell ref="A5:B5"/>
    <mergeCell ref="A6:A16"/>
    <mergeCell ref="P6:P21"/>
    <mergeCell ref="B7:B8"/>
    <mergeCell ref="O7:O14"/>
    <mergeCell ref="B9:B10"/>
    <mergeCell ref="B11:B12"/>
    <mergeCell ref="B13:B14"/>
    <mergeCell ref="B15:B16"/>
    <mergeCell ref="O15:O16"/>
    <mergeCell ref="A17:B18"/>
    <mergeCell ref="O17:O20"/>
    <mergeCell ref="A19:B20"/>
    <mergeCell ref="A21:B21"/>
    <mergeCell ref="A28:B28"/>
    <mergeCell ref="A29:B29"/>
    <mergeCell ref="P29:P36"/>
    <mergeCell ref="A30:B31"/>
    <mergeCell ref="O30:O31"/>
    <mergeCell ref="A32:B33"/>
    <mergeCell ref="O32:O35"/>
    <mergeCell ref="A34:B35"/>
    <mergeCell ref="A36:B36"/>
  </mergeCells>
  <phoneticPr fontId="1"/>
  <conditionalFormatting sqref="D7:D10">
    <cfRule type="containsBlanks" dxfId="25" priority="21">
      <formula>LEN(TRIM(D7))=0</formula>
    </cfRule>
  </conditionalFormatting>
  <conditionalFormatting sqref="D13:D14">
    <cfRule type="containsBlanks" dxfId="24" priority="20">
      <formula>LEN(TRIM(D13))=0</formula>
    </cfRule>
  </conditionalFormatting>
  <conditionalFormatting sqref="D17:D18">
    <cfRule type="containsBlanks" dxfId="23" priority="19">
      <formula>LEN(TRIM(D17))=0</formula>
    </cfRule>
  </conditionalFormatting>
  <conditionalFormatting sqref="D21">
    <cfRule type="containsBlanks" dxfId="22" priority="7">
      <formula>LEN(TRIM(D21))=0</formula>
    </cfRule>
  </conditionalFormatting>
  <conditionalFormatting sqref="D30:D33">
    <cfRule type="containsBlanks" dxfId="21" priority="12">
      <formula>LEN(TRIM(D30))=0</formula>
    </cfRule>
  </conditionalFormatting>
  <conditionalFormatting sqref="D36">
    <cfRule type="containsBlanks" dxfId="20" priority="2">
      <formula>LEN(TRIM(D36))=0</formula>
    </cfRule>
  </conditionalFormatting>
  <conditionalFormatting sqref="D2:G2">
    <cfRule type="containsBlanks" dxfId="19" priority="1">
      <formula>LEN(TRIM(D2))=0</formula>
    </cfRule>
  </conditionalFormatting>
  <conditionalFormatting sqref="G7:G10">
    <cfRule type="containsBlanks" dxfId="18" priority="18">
      <formula>LEN(TRIM(G7))=0</formula>
    </cfRule>
  </conditionalFormatting>
  <conditionalFormatting sqref="G13:G14">
    <cfRule type="containsBlanks" dxfId="17" priority="17">
      <formula>LEN(TRIM(G13))=0</formula>
    </cfRule>
  </conditionalFormatting>
  <conditionalFormatting sqref="G17:G18">
    <cfRule type="containsBlanks" dxfId="16" priority="16">
      <formula>LEN(TRIM(G17))=0</formula>
    </cfRule>
  </conditionalFormatting>
  <conditionalFormatting sqref="G21">
    <cfRule type="containsBlanks" dxfId="15" priority="8">
      <formula>LEN(TRIM(G21))=0</formula>
    </cfRule>
  </conditionalFormatting>
  <conditionalFormatting sqref="G30:G33">
    <cfRule type="containsBlanks" dxfId="14" priority="11">
      <formula>LEN(TRIM(G30))=0</formula>
    </cfRule>
  </conditionalFormatting>
  <conditionalFormatting sqref="G36">
    <cfRule type="containsBlanks" dxfId="13" priority="3">
      <formula>LEN(TRIM(G36))=0</formula>
    </cfRule>
  </conditionalFormatting>
  <conditionalFormatting sqref="J7:J10">
    <cfRule type="containsBlanks" dxfId="12" priority="15">
      <formula>LEN(TRIM(J7))=0</formula>
    </cfRule>
  </conditionalFormatting>
  <conditionalFormatting sqref="J13:J14">
    <cfRule type="containsBlanks" dxfId="11" priority="14">
      <formula>LEN(TRIM(J13))=0</formula>
    </cfRule>
  </conditionalFormatting>
  <conditionalFormatting sqref="J17:J18">
    <cfRule type="containsBlanks" dxfId="10" priority="13">
      <formula>LEN(TRIM(J17))=0</formula>
    </cfRule>
  </conditionalFormatting>
  <conditionalFormatting sqref="J21">
    <cfRule type="containsBlanks" dxfId="9" priority="9">
      <formula>LEN(TRIM(J21))=0</formula>
    </cfRule>
  </conditionalFormatting>
  <conditionalFormatting sqref="J30:J33">
    <cfRule type="containsBlanks" dxfId="8" priority="10">
      <formula>LEN(TRIM(J30))=0</formula>
    </cfRule>
  </conditionalFormatting>
  <conditionalFormatting sqref="J36">
    <cfRule type="containsBlanks" dxfId="7" priority="4">
      <formula>LEN(TRIM(J36))=0</formula>
    </cfRule>
  </conditionalFormatting>
  <conditionalFormatting sqref="O15:O16">
    <cfRule type="containsBlanks" dxfId="6" priority="5">
      <formula>LEN(TRIM(O15))=0</formula>
    </cfRule>
  </conditionalFormatting>
  <conditionalFormatting sqref="O30:O31">
    <cfRule type="containsBlanks" dxfId="5" priority="6">
      <formula>LEN(TRIM(O30))=0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"/>
  <sheetViews>
    <sheetView view="pageBreakPreview" zoomScaleNormal="100" zoomScaleSheetLayoutView="100" workbookViewId="0">
      <selection activeCell="G2" sqref="G2:J2"/>
    </sheetView>
  </sheetViews>
  <sheetFormatPr defaultRowHeight="13"/>
  <cols>
    <col min="1" max="1" width="22.453125" style="22" customWidth="1"/>
    <col min="2" max="2" width="10.08984375" style="22" customWidth="1"/>
    <col min="3" max="3" width="3.36328125" style="22" bestFit="1" customWidth="1"/>
    <col min="4" max="4" width="11.26953125" style="22" customWidth="1"/>
    <col min="5" max="5" width="10.08984375" style="22" customWidth="1"/>
    <col min="6" max="6" width="3.36328125" style="22" bestFit="1" customWidth="1"/>
    <col min="7" max="7" width="10.08984375" style="22" customWidth="1"/>
    <col min="8" max="8" width="3.36328125" style="22" bestFit="1" customWidth="1"/>
    <col min="9" max="9" width="11.26953125" style="22" customWidth="1"/>
    <col min="10" max="10" width="10.08984375" style="22" customWidth="1"/>
    <col min="11" max="11" width="3.36328125" style="22" bestFit="1" customWidth="1"/>
    <col min="12" max="255" width="9" style="22"/>
    <col min="256" max="256" width="2.6328125" style="22" customWidth="1"/>
    <col min="257" max="257" width="22.453125" style="22" customWidth="1"/>
    <col min="258" max="258" width="10.08984375" style="22" customWidth="1"/>
    <col min="259" max="259" width="3.36328125" style="22" bestFit="1" customWidth="1"/>
    <col min="260" max="260" width="11.26953125" style="22" customWidth="1"/>
    <col min="261" max="261" width="10.08984375" style="22" customWidth="1"/>
    <col min="262" max="262" width="3.36328125" style="22" bestFit="1" customWidth="1"/>
    <col min="263" max="263" width="10.08984375" style="22" customWidth="1"/>
    <col min="264" max="264" width="3.36328125" style="22" bestFit="1" customWidth="1"/>
    <col min="265" max="265" width="11.26953125" style="22" customWidth="1"/>
    <col min="266" max="266" width="10.08984375" style="22" customWidth="1"/>
    <col min="267" max="267" width="3.36328125" style="22" bestFit="1" customWidth="1"/>
    <col min="268" max="511" width="9" style="22"/>
    <col min="512" max="512" width="2.6328125" style="22" customWidth="1"/>
    <col min="513" max="513" width="22.453125" style="22" customWidth="1"/>
    <col min="514" max="514" width="10.08984375" style="22" customWidth="1"/>
    <col min="515" max="515" width="3.36328125" style="22" bestFit="1" customWidth="1"/>
    <col min="516" max="516" width="11.26953125" style="22" customWidth="1"/>
    <col min="517" max="517" width="10.08984375" style="22" customWidth="1"/>
    <col min="518" max="518" width="3.36328125" style="22" bestFit="1" customWidth="1"/>
    <col min="519" max="519" width="10.08984375" style="22" customWidth="1"/>
    <col min="520" max="520" width="3.36328125" style="22" bestFit="1" customWidth="1"/>
    <col min="521" max="521" width="11.26953125" style="22" customWidth="1"/>
    <col min="522" max="522" width="10.08984375" style="22" customWidth="1"/>
    <col min="523" max="523" width="3.36328125" style="22" bestFit="1" customWidth="1"/>
    <col min="524" max="767" width="9" style="22"/>
    <col min="768" max="768" width="2.6328125" style="22" customWidth="1"/>
    <col min="769" max="769" width="22.453125" style="22" customWidth="1"/>
    <col min="770" max="770" width="10.08984375" style="22" customWidth="1"/>
    <col min="771" max="771" width="3.36328125" style="22" bestFit="1" customWidth="1"/>
    <col min="772" max="772" width="11.26953125" style="22" customWidth="1"/>
    <col min="773" max="773" width="10.08984375" style="22" customWidth="1"/>
    <col min="774" max="774" width="3.36328125" style="22" bestFit="1" customWidth="1"/>
    <col min="775" max="775" width="10.08984375" style="22" customWidth="1"/>
    <col min="776" max="776" width="3.36328125" style="22" bestFit="1" customWidth="1"/>
    <col min="777" max="777" width="11.26953125" style="22" customWidth="1"/>
    <col min="778" max="778" width="10.08984375" style="22" customWidth="1"/>
    <col min="779" max="779" width="3.36328125" style="22" bestFit="1" customWidth="1"/>
    <col min="780" max="1023" width="9" style="22"/>
    <col min="1024" max="1024" width="2.6328125" style="22" customWidth="1"/>
    <col min="1025" max="1025" width="22.453125" style="22" customWidth="1"/>
    <col min="1026" max="1026" width="10.08984375" style="22" customWidth="1"/>
    <col min="1027" max="1027" width="3.36328125" style="22" bestFit="1" customWidth="1"/>
    <col min="1028" max="1028" width="11.26953125" style="22" customWidth="1"/>
    <col min="1029" max="1029" width="10.08984375" style="22" customWidth="1"/>
    <col min="1030" max="1030" width="3.36328125" style="22" bestFit="1" customWidth="1"/>
    <col min="1031" max="1031" width="10.08984375" style="22" customWidth="1"/>
    <col min="1032" max="1032" width="3.36328125" style="22" bestFit="1" customWidth="1"/>
    <col min="1033" max="1033" width="11.26953125" style="22" customWidth="1"/>
    <col min="1034" max="1034" width="10.08984375" style="22" customWidth="1"/>
    <col min="1035" max="1035" width="3.36328125" style="22" bestFit="1" customWidth="1"/>
    <col min="1036" max="1279" width="9" style="22"/>
    <col min="1280" max="1280" width="2.6328125" style="22" customWidth="1"/>
    <col min="1281" max="1281" width="22.453125" style="22" customWidth="1"/>
    <col min="1282" max="1282" width="10.08984375" style="22" customWidth="1"/>
    <col min="1283" max="1283" width="3.36328125" style="22" bestFit="1" customWidth="1"/>
    <col min="1284" max="1284" width="11.26953125" style="22" customWidth="1"/>
    <col min="1285" max="1285" width="10.08984375" style="22" customWidth="1"/>
    <col min="1286" max="1286" width="3.36328125" style="22" bestFit="1" customWidth="1"/>
    <col min="1287" max="1287" width="10.08984375" style="22" customWidth="1"/>
    <col min="1288" max="1288" width="3.36328125" style="22" bestFit="1" customWidth="1"/>
    <col min="1289" max="1289" width="11.26953125" style="22" customWidth="1"/>
    <col min="1290" max="1290" width="10.08984375" style="22" customWidth="1"/>
    <col min="1291" max="1291" width="3.36328125" style="22" bestFit="1" customWidth="1"/>
    <col min="1292" max="1535" width="9" style="22"/>
    <col min="1536" max="1536" width="2.6328125" style="22" customWidth="1"/>
    <col min="1537" max="1537" width="22.453125" style="22" customWidth="1"/>
    <col min="1538" max="1538" width="10.08984375" style="22" customWidth="1"/>
    <col min="1539" max="1539" width="3.36328125" style="22" bestFit="1" customWidth="1"/>
    <col min="1540" max="1540" width="11.26953125" style="22" customWidth="1"/>
    <col min="1541" max="1541" width="10.08984375" style="22" customWidth="1"/>
    <col min="1542" max="1542" width="3.36328125" style="22" bestFit="1" customWidth="1"/>
    <col min="1543" max="1543" width="10.08984375" style="22" customWidth="1"/>
    <col min="1544" max="1544" width="3.36328125" style="22" bestFit="1" customWidth="1"/>
    <col min="1545" max="1545" width="11.26953125" style="22" customWidth="1"/>
    <col min="1546" max="1546" width="10.08984375" style="22" customWidth="1"/>
    <col min="1547" max="1547" width="3.36328125" style="22" bestFit="1" customWidth="1"/>
    <col min="1548" max="1791" width="9" style="22"/>
    <col min="1792" max="1792" width="2.6328125" style="22" customWidth="1"/>
    <col min="1793" max="1793" width="22.453125" style="22" customWidth="1"/>
    <col min="1794" max="1794" width="10.08984375" style="22" customWidth="1"/>
    <col min="1795" max="1795" width="3.36328125" style="22" bestFit="1" customWidth="1"/>
    <col min="1796" max="1796" width="11.26953125" style="22" customWidth="1"/>
    <col min="1797" max="1797" width="10.08984375" style="22" customWidth="1"/>
    <col min="1798" max="1798" width="3.36328125" style="22" bestFit="1" customWidth="1"/>
    <col min="1799" max="1799" width="10.08984375" style="22" customWidth="1"/>
    <col min="1800" max="1800" width="3.36328125" style="22" bestFit="1" customWidth="1"/>
    <col min="1801" max="1801" width="11.26953125" style="22" customWidth="1"/>
    <col min="1802" max="1802" width="10.08984375" style="22" customWidth="1"/>
    <col min="1803" max="1803" width="3.36328125" style="22" bestFit="1" customWidth="1"/>
    <col min="1804" max="2047" width="9" style="22"/>
    <col min="2048" max="2048" width="2.6328125" style="22" customWidth="1"/>
    <col min="2049" max="2049" width="22.453125" style="22" customWidth="1"/>
    <col min="2050" max="2050" width="10.08984375" style="22" customWidth="1"/>
    <col min="2051" max="2051" width="3.36328125" style="22" bestFit="1" customWidth="1"/>
    <col min="2052" max="2052" width="11.26953125" style="22" customWidth="1"/>
    <col min="2053" max="2053" width="10.08984375" style="22" customWidth="1"/>
    <col min="2054" max="2054" width="3.36328125" style="22" bestFit="1" customWidth="1"/>
    <col min="2055" max="2055" width="10.08984375" style="22" customWidth="1"/>
    <col min="2056" max="2056" width="3.36328125" style="22" bestFit="1" customWidth="1"/>
    <col min="2057" max="2057" width="11.26953125" style="22" customWidth="1"/>
    <col min="2058" max="2058" width="10.08984375" style="22" customWidth="1"/>
    <col min="2059" max="2059" width="3.36328125" style="22" bestFit="1" customWidth="1"/>
    <col min="2060" max="2303" width="9" style="22"/>
    <col min="2304" max="2304" width="2.6328125" style="22" customWidth="1"/>
    <col min="2305" max="2305" width="22.453125" style="22" customWidth="1"/>
    <col min="2306" max="2306" width="10.08984375" style="22" customWidth="1"/>
    <col min="2307" max="2307" width="3.36328125" style="22" bestFit="1" customWidth="1"/>
    <col min="2308" max="2308" width="11.26953125" style="22" customWidth="1"/>
    <col min="2309" max="2309" width="10.08984375" style="22" customWidth="1"/>
    <col min="2310" max="2310" width="3.36328125" style="22" bestFit="1" customWidth="1"/>
    <col min="2311" max="2311" width="10.08984375" style="22" customWidth="1"/>
    <col min="2312" max="2312" width="3.36328125" style="22" bestFit="1" customWidth="1"/>
    <col min="2313" max="2313" width="11.26953125" style="22" customWidth="1"/>
    <col min="2314" max="2314" width="10.08984375" style="22" customWidth="1"/>
    <col min="2315" max="2315" width="3.36328125" style="22" bestFit="1" customWidth="1"/>
    <col min="2316" max="2559" width="9" style="22"/>
    <col min="2560" max="2560" width="2.6328125" style="22" customWidth="1"/>
    <col min="2561" max="2561" width="22.453125" style="22" customWidth="1"/>
    <col min="2562" max="2562" width="10.08984375" style="22" customWidth="1"/>
    <col min="2563" max="2563" width="3.36328125" style="22" bestFit="1" customWidth="1"/>
    <col min="2564" max="2564" width="11.26953125" style="22" customWidth="1"/>
    <col min="2565" max="2565" width="10.08984375" style="22" customWidth="1"/>
    <col min="2566" max="2566" width="3.36328125" style="22" bestFit="1" customWidth="1"/>
    <col min="2567" max="2567" width="10.08984375" style="22" customWidth="1"/>
    <col min="2568" max="2568" width="3.36328125" style="22" bestFit="1" customWidth="1"/>
    <col min="2569" max="2569" width="11.26953125" style="22" customWidth="1"/>
    <col min="2570" max="2570" width="10.08984375" style="22" customWidth="1"/>
    <col min="2571" max="2571" width="3.36328125" style="22" bestFit="1" customWidth="1"/>
    <col min="2572" max="2815" width="9" style="22"/>
    <col min="2816" max="2816" width="2.6328125" style="22" customWidth="1"/>
    <col min="2817" max="2817" width="22.453125" style="22" customWidth="1"/>
    <col min="2818" max="2818" width="10.08984375" style="22" customWidth="1"/>
    <col min="2819" max="2819" width="3.36328125" style="22" bestFit="1" customWidth="1"/>
    <col min="2820" max="2820" width="11.26953125" style="22" customWidth="1"/>
    <col min="2821" max="2821" width="10.08984375" style="22" customWidth="1"/>
    <col min="2822" max="2822" width="3.36328125" style="22" bestFit="1" customWidth="1"/>
    <col min="2823" max="2823" width="10.08984375" style="22" customWidth="1"/>
    <col min="2824" max="2824" width="3.36328125" style="22" bestFit="1" customWidth="1"/>
    <col min="2825" max="2825" width="11.26953125" style="22" customWidth="1"/>
    <col min="2826" max="2826" width="10.08984375" style="22" customWidth="1"/>
    <col min="2827" max="2827" width="3.36328125" style="22" bestFit="1" customWidth="1"/>
    <col min="2828" max="3071" width="9" style="22"/>
    <col min="3072" max="3072" width="2.6328125" style="22" customWidth="1"/>
    <col min="3073" max="3073" width="22.453125" style="22" customWidth="1"/>
    <col min="3074" max="3074" width="10.08984375" style="22" customWidth="1"/>
    <col min="3075" max="3075" width="3.36328125" style="22" bestFit="1" customWidth="1"/>
    <col min="3076" max="3076" width="11.26953125" style="22" customWidth="1"/>
    <col min="3077" max="3077" width="10.08984375" style="22" customWidth="1"/>
    <col min="3078" max="3078" width="3.36328125" style="22" bestFit="1" customWidth="1"/>
    <col min="3079" max="3079" width="10.08984375" style="22" customWidth="1"/>
    <col min="3080" max="3080" width="3.36328125" style="22" bestFit="1" customWidth="1"/>
    <col min="3081" max="3081" width="11.26953125" style="22" customWidth="1"/>
    <col min="3082" max="3082" width="10.08984375" style="22" customWidth="1"/>
    <col min="3083" max="3083" width="3.36328125" style="22" bestFit="1" customWidth="1"/>
    <col min="3084" max="3327" width="9" style="22"/>
    <col min="3328" max="3328" width="2.6328125" style="22" customWidth="1"/>
    <col min="3329" max="3329" width="22.453125" style="22" customWidth="1"/>
    <col min="3330" max="3330" width="10.08984375" style="22" customWidth="1"/>
    <col min="3331" max="3331" width="3.36328125" style="22" bestFit="1" customWidth="1"/>
    <col min="3332" max="3332" width="11.26953125" style="22" customWidth="1"/>
    <col min="3333" max="3333" width="10.08984375" style="22" customWidth="1"/>
    <col min="3334" max="3334" width="3.36328125" style="22" bestFit="1" customWidth="1"/>
    <col min="3335" max="3335" width="10.08984375" style="22" customWidth="1"/>
    <col min="3336" max="3336" width="3.36328125" style="22" bestFit="1" customWidth="1"/>
    <col min="3337" max="3337" width="11.26953125" style="22" customWidth="1"/>
    <col min="3338" max="3338" width="10.08984375" style="22" customWidth="1"/>
    <col min="3339" max="3339" width="3.36328125" style="22" bestFit="1" customWidth="1"/>
    <col min="3340" max="3583" width="9" style="22"/>
    <col min="3584" max="3584" width="2.6328125" style="22" customWidth="1"/>
    <col min="3585" max="3585" width="22.453125" style="22" customWidth="1"/>
    <col min="3586" max="3586" width="10.08984375" style="22" customWidth="1"/>
    <col min="3587" max="3587" width="3.36328125" style="22" bestFit="1" customWidth="1"/>
    <col min="3588" max="3588" width="11.26953125" style="22" customWidth="1"/>
    <col min="3589" max="3589" width="10.08984375" style="22" customWidth="1"/>
    <col min="3590" max="3590" width="3.36328125" style="22" bestFit="1" customWidth="1"/>
    <col min="3591" max="3591" width="10.08984375" style="22" customWidth="1"/>
    <col min="3592" max="3592" width="3.36328125" style="22" bestFit="1" customWidth="1"/>
    <col min="3593" max="3593" width="11.26953125" style="22" customWidth="1"/>
    <col min="3594" max="3594" width="10.08984375" style="22" customWidth="1"/>
    <col min="3595" max="3595" width="3.36328125" style="22" bestFit="1" customWidth="1"/>
    <col min="3596" max="3839" width="9" style="22"/>
    <col min="3840" max="3840" width="2.6328125" style="22" customWidth="1"/>
    <col min="3841" max="3841" width="22.453125" style="22" customWidth="1"/>
    <col min="3842" max="3842" width="10.08984375" style="22" customWidth="1"/>
    <col min="3843" max="3843" width="3.36328125" style="22" bestFit="1" customWidth="1"/>
    <col min="3844" max="3844" width="11.26953125" style="22" customWidth="1"/>
    <col min="3845" max="3845" width="10.08984375" style="22" customWidth="1"/>
    <col min="3846" max="3846" width="3.36328125" style="22" bestFit="1" customWidth="1"/>
    <col min="3847" max="3847" width="10.08984375" style="22" customWidth="1"/>
    <col min="3848" max="3848" width="3.36328125" style="22" bestFit="1" customWidth="1"/>
    <col min="3849" max="3849" width="11.26953125" style="22" customWidth="1"/>
    <col min="3850" max="3850" width="10.08984375" style="22" customWidth="1"/>
    <col min="3851" max="3851" width="3.36328125" style="22" bestFit="1" customWidth="1"/>
    <col min="3852" max="4095" width="9" style="22"/>
    <col min="4096" max="4096" width="2.6328125" style="22" customWidth="1"/>
    <col min="4097" max="4097" width="22.453125" style="22" customWidth="1"/>
    <col min="4098" max="4098" width="10.08984375" style="22" customWidth="1"/>
    <col min="4099" max="4099" width="3.36328125" style="22" bestFit="1" customWidth="1"/>
    <col min="4100" max="4100" width="11.26953125" style="22" customWidth="1"/>
    <col min="4101" max="4101" width="10.08984375" style="22" customWidth="1"/>
    <col min="4102" max="4102" width="3.36328125" style="22" bestFit="1" customWidth="1"/>
    <col min="4103" max="4103" width="10.08984375" style="22" customWidth="1"/>
    <col min="4104" max="4104" width="3.36328125" style="22" bestFit="1" customWidth="1"/>
    <col min="4105" max="4105" width="11.26953125" style="22" customWidth="1"/>
    <col min="4106" max="4106" width="10.08984375" style="22" customWidth="1"/>
    <col min="4107" max="4107" width="3.36328125" style="22" bestFit="1" customWidth="1"/>
    <col min="4108" max="4351" width="9" style="22"/>
    <col min="4352" max="4352" width="2.6328125" style="22" customWidth="1"/>
    <col min="4353" max="4353" width="22.453125" style="22" customWidth="1"/>
    <col min="4354" max="4354" width="10.08984375" style="22" customWidth="1"/>
    <col min="4355" max="4355" width="3.36328125" style="22" bestFit="1" customWidth="1"/>
    <col min="4356" max="4356" width="11.26953125" style="22" customWidth="1"/>
    <col min="4357" max="4357" width="10.08984375" style="22" customWidth="1"/>
    <col min="4358" max="4358" width="3.36328125" style="22" bestFit="1" customWidth="1"/>
    <col min="4359" max="4359" width="10.08984375" style="22" customWidth="1"/>
    <col min="4360" max="4360" width="3.36328125" style="22" bestFit="1" customWidth="1"/>
    <col min="4361" max="4361" width="11.26953125" style="22" customWidth="1"/>
    <col min="4362" max="4362" width="10.08984375" style="22" customWidth="1"/>
    <col min="4363" max="4363" width="3.36328125" style="22" bestFit="1" customWidth="1"/>
    <col min="4364" max="4607" width="9" style="22"/>
    <col min="4608" max="4608" width="2.6328125" style="22" customWidth="1"/>
    <col min="4609" max="4609" width="22.453125" style="22" customWidth="1"/>
    <col min="4610" max="4610" width="10.08984375" style="22" customWidth="1"/>
    <col min="4611" max="4611" width="3.36328125" style="22" bestFit="1" customWidth="1"/>
    <col min="4612" max="4612" width="11.26953125" style="22" customWidth="1"/>
    <col min="4613" max="4613" width="10.08984375" style="22" customWidth="1"/>
    <col min="4614" max="4614" width="3.36328125" style="22" bestFit="1" customWidth="1"/>
    <col min="4615" max="4615" width="10.08984375" style="22" customWidth="1"/>
    <col min="4616" max="4616" width="3.36328125" style="22" bestFit="1" customWidth="1"/>
    <col min="4617" max="4617" width="11.26953125" style="22" customWidth="1"/>
    <col min="4618" max="4618" width="10.08984375" style="22" customWidth="1"/>
    <col min="4619" max="4619" width="3.36328125" style="22" bestFit="1" customWidth="1"/>
    <col min="4620" max="4863" width="9" style="22"/>
    <col min="4864" max="4864" width="2.6328125" style="22" customWidth="1"/>
    <col min="4865" max="4865" width="22.453125" style="22" customWidth="1"/>
    <col min="4866" max="4866" width="10.08984375" style="22" customWidth="1"/>
    <col min="4867" max="4867" width="3.36328125" style="22" bestFit="1" customWidth="1"/>
    <col min="4868" max="4868" width="11.26953125" style="22" customWidth="1"/>
    <col min="4869" max="4869" width="10.08984375" style="22" customWidth="1"/>
    <col min="4870" max="4870" width="3.36328125" style="22" bestFit="1" customWidth="1"/>
    <col min="4871" max="4871" width="10.08984375" style="22" customWidth="1"/>
    <col min="4872" max="4872" width="3.36328125" style="22" bestFit="1" customWidth="1"/>
    <col min="4873" max="4873" width="11.26953125" style="22" customWidth="1"/>
    <col min="4874" max="4874" width="10.08984375" style="22" customWidth="1"/>
    <col min="4875" max="4875" width="3.36328125" style="22" bestFit="1" customWidth="1"/>
    <col min="4876" max="5119" width="9" style="22"/>
    <col min="5120" max="5120" width="2.6328125" style="22" customWidth="1"/>
    <col min="5121" max="5121" width="22.453125" style="22" customWidth="1"/>
    <col min="5122" max="5122" width="10.08984375" style="22" customWidth="1"/>
    <col min="5123" max="5123" width="3.36328125" style="22" bestFit="1" customWidth="1"/>
    <col min="5124" max="5124" width="11.26953125" style="22" customWidth="1"/>
    <col min="5125" max="5125" width="10.08984375" style="22" customWidth="1"/>
    <col min="5126" max="5126" width="3.36328125" style="22" bestFit="1" customWidth="1"/>
    <col min="5127" max="5127" width="10.08984375" style="22" customWidth="1"/>
    <col min="5128" max="5128" width="3.36328125" style="22" bestFit="1" customWidth="1"/>
    <col min="5129" max="5129" width="11.26953125" style="22" customWidth="1"/>
    <col min="5130" max="5130" width="10.08984375" style="22" customWidth="1"/>
    <col min="5131" max="5131" width="3.36328125" style="22" bestFit="1" customWidth="1"/>
    <col min="5132" max="5375" width="9" style="22"/>
    <col min="5376" max="5376" width="2.6328125" style="22" customWidth="1"/>
    <col min="5377" max="5377" width="22.453125" style="22" customWidth="1"/>
    <col min="5378" max="5378" width="10.08984375" style="22" customWidth="1"/>
    <col min="5379" max="5379" width="3.36328125" style="22" bestFit="1" customWidth="1"/>
    <col min="5380" max="5380" width="11.26953125" style="22" customWidth="1"/>
    <col min="5381" max="5381" width="10.08984375" style="22" customWidth="1"/>
    <col min="5382" max="5382" width="3.36328125" style="22" bestFit="1" customWidth="1"/>
    <col min="5383" max="5383" width="10.08984375" style="22" customWidth="1"/>
    <col min="5384" max="5384" width="3.36328125" style="22" bestFit="1" customWidth="1"/>
    <col min="5385" max="5385" width="11.26953125" style="22" customWidth="1"/>
    <col min="5386" max="5386" width="10.08984375" style="22" customWidth="1"/>
    <col min="5387" max="5387" width="3.36328125" style="22" bestFit="1" customWidth="1"/>
    <col min="5388" max="5631" width="9" style="22"/>
    <col min="5632" max="5632" width="2.6328125" style="22" customWidth="1"/>
    <col min="5633" max="5633" width="22.453125" style="22" customWidth="1"/>
    <col min="5634" max="5634" width="10.08984375" style="22" customWidth="1"/>
    <col min="5635" max="5635" width="3.36328125" style="22" bestFit="1" customWidth="1"/>
    <col min="5636" max="5636" width="11.26953125" style="22" customWidth="1"/>
    <col min="5637" max="5637" width="10.08984375" style="22" customWidth="1"/>
    <col min="5638" max="5638" width="3.36328125" style="22" bestFit="1" customWidth="1"/>
    <col min="5639" max="5639" width="10.08984375" style="22" customWidth="1"/>
    <col min="5640" max="5640" width="3.36328125" style="22" bestFit="1" customWidth="1"/>
    <col min="5641" max="5641" width="11.26953125" style="22" customWidth="1"/>
    <col min="5642" max="5642" width="10.08984375" style="22" customWidth="1"/>
    <col min="5643" max="5643" width="3.36328125" style="22" bestFit="1" customWidth="1"/>
    <col min="5644" max="5887" width="9" style="22"/>
    <col min="5888" max="5888" width="2.6328125" style="22" customWidth="1"/>
    <col min="5889" max="5889" width="22.453125" style="22" customWidth="1"/>
    <col min="5890" max="5890" width="10.08984375" style="22" customWidth="1"/>
    <col min="5891" max="5891" width="3.36328125" style="22" bestFit="1" customWidth="1"/>
    <col min="5892" max="5892" width="11.26953125" style="22" customWidth="1"/>
    <col min="5893" max="5893" width="10.08984375" style="22" customWidth="1"/>
    <col min="5894" max="5894" width="3.36328125" style="22" bestFit="1" customWidth="1"/>
    <col min="5895" max="5895" width="10.08984375" style="22" customWidth="1"/>
    <col min="5896" max="5896" width="3.36328125" style="22" bestFit="1" customWidth="1"/>
    <col min="5897" max="5897" width="11.26953125" style="22" customWidth="1"/>
    <col min="5898" max="5898" width="10.08984375" style="22" customWidth="1"/>
    <col min="5899" max="5899" width="3.36328125" style="22" bestFit="1" customWidth="1"/>
    <col min="5900" max="6143" width="9" style="22"/>
    <col min="6144" max="6144" width="2.6328125" style="22" customWidth="1"/>
    <col min="6145" max="6145" width="22.453125" style="22" customWidth="1"/>
    <col min="6146" max="6146" width="10.08984375" style="22" customWidth="1"/>
    <col min="6147" max="6147" width="3.36328125" style="22" bestFit="1" customWidth="1"/>
    <col min="6148" max="6148" width="11.26953125" style="22" customWidth="1"/>
    <col min="6149" max="6149" width="10.08984375" style="22" customWidth="1"/>
    <col min="6150" max="6150" width="3.36328125" style="22" bestFit="1" customWidth="1"/>
    <col min="6151" max="6151" width="10.08984375" style="22" customWidth="1"/>
    <col min="6152" max="6152" width="3.36328125" style="22" bestFit="1" customWidth="1"/>
    <col min="6153" max="6153" width="11.26953125" style="22" customWidth="1"/>
    <col min="6154" max="6154" width="10.08984375" style="22" customWidth="1"/>
    <col min="6155" max="6155" width="3.36328125" style="22" bestFit="1" customWidth="1"/>
    <col min="6156" max="6399" width="9" style="22"/>
    <col min="6400" max="6400" width="2.6328125" style="22" customWidth="1"/>
    <col min="6401" max="6401" width="22.453125" style="22" customWidth="1"/>
    <col min="6402" max="6402" width="10.08984375" style="22" customWidth="1"/>
    <col min="6403" max="6403" width="3.36328125" style="22" bestFit="1" customWidth="1"/>
    <col min="6404" max="6404" width="11.26953125" style="22" customWidth="1"/>
    <col min="6405" max="6405" width="10.08984375" style="22" customWidth="1"/>
    <col min="6406" max="6406" width="3.36328125" style="22" bestFit="1" customWidth="1"/>
    <col min="6407" max="6407" width="10.08984375" style="22" customWidth="1"/>
    <col min="6408" max="6408" width="3.36328125" style="22" bestFit="1" customWidth="1"/>
    <col min="6409" max="6409" width="11.26953125" style="22" customWidth="1"/>
    <col min="6410" max="6410" width="10.08984375" style="22" customWidth="1"/>
    <col min="6411" max="6411" width="3.36328125" style="22" bestFit="1" customWidth="1"/>
    <col min="6412" max="6655" width="9" style="22"/>
    <col min="6656" max="6656" width="2.6328125" style="22" customWidth="1"/>
    <col min="6657" max="6657" width="22.453125" style="22" customWidth="1"/>
    <col min="6658" max="6658" width="10.08984375" style="22" customWidth="1"/>
    <col min="6659" max="6659" width="3.36328125" style="22" bestFit="1" customWidth="1"/>
    <col min="6660" max="6660" width="11.26953125" style="22" customWidth="1"/>
    <col min="6661" max="6661" width="10.08984375" style="22" customWidth="1"/>
    <col min="6662" max="6662" width="3.36328125" style="22" bestFit="1" customWidth="1"/>
    <col min="6663" max="6663" width="10.08984375" style="22" customWidth="1"/>
    <col min="6664" max="6664" width="3.36328125" style="22" bestFit="1" customWidth="1"/>
    <col min="6665" max="6665" width="11.26953125" style="22" customWidth="1"/>
    <col min="6666" max="6666" width="10.08984375" style="22" customWidth="1"/>
    <col min="6667" max="6667" width="3.36328125" style="22" bestFit="1" customWidth="1"/>
    <col min="6668" max="6911" width="9" style="22"/>
    <col min="6912" max="6912" width="2.6328125" style="22" customWidth="1"/>
    <col min="6913" max="6913" width="22.453125" style="22" customWidth="1"/>
    <col min="6914" max="6914" width="10.08984375" style="22" customWidth="1"/>
    <col min="6915" max="6915" width="3.36328125" style="22" bestFit="1" customWidth="1"/>
    <col min="6916" max="6916" width="11.26953125" style="22" customWidth="1"/>
    <col min="6917" max="6917" width="10.08984375" style="22" customWidth="1"/>
    <col min="6918" max="6918" width="3.36328125" style="22" bestFit="1" customWidth="1"/>
    <col min="6919" max="6919" width="10.08984375" style="22" customWidth="1"/>
    <col min="6920" max="6920" width="3.36328125" style="22" bestFit="1" customWidth="1"/>
    <col min="6921" max="6921" width="11.26953125" style="22" customWidth="1"/>
    <col min="6922" max="6922" width="10.08984375" style="22" customWidth="1"/>
    <col min="6923" max="6923" width="3.36328125" style="22" bestFit="1" customWidth="1"/>
    <col min="6924" max="7167" width="9" style="22"/>
    <col min="7168" max="7168" width="2.6328125" style="22" customWidth="1"/>
    <col min="7169" max="7169" width="22.453125" style="22" customWidth="1"/>
    <col min="7170" max="7170" width="10.08984375" style="22" customWidth="1"/>
    <col min="7171" max="7171" width="3.36328125" style="22" bestFit="1" customWidth="1"/>
    <col min="7172" max="7172" width="11.26953125" style="22" customWidth="1"/>
    <col min="7173" max="7173" width="10.08984375" style="22" customWidth="1"/>
    <col min="7174" max="7174" width="3.36328125" style="22" bestFit="1" customWidth="1"/>
    <col min="7175" max="7175" width="10.08984375" style="22" customWidth="1"/>
    <col min="7176" max="7176" width="3.36328125" style="22" bestFit="1" customWidth="1"/>
    <col min="7177" max="7177" width="11.26953125" style="22" customWidth="1"/>
    <col min="7178" max="7178" width="10.08984375" style="22" customWidth="1"/>
    <col min="7179" max="7179" width="3.36328125" style="22" bestFit="1" customWidth="1"/>
    <col min="7180" max="7423" width="9" style="22"/>
    <col min="7424" max="7424" width="2.6328125" style="22" customWidth="1"/>
    <col min="7425" max="7425" width="22.453125" style="22" customWidth="1"/>
    <col min="7426" max="7426" width="10.08984375" style="22" customWidth="1"/>
    <col min="7427" max="7427" width="3.36328125" style="22" bestFit="1" customWidth="1"/>
    <col min="7428" max="7428" width="11.26953125" style="22" customWidth="1"/>
    <col min="7429" max="7429" width="10.08984375" style="22" customWidth="1"/>
    <col min="7430" max="7430" width="3.36328125" style="22" bestFit="1" customWidth="1"/>
    <col min="7431" max="7431" width="10.08984375" style="22" customWidth="1"/>
    <col min="7432" max="7432" width="3.36328125" style="22" bestFit="1" customWidth="1"/>
    <col min="7433" max="7433" width="11.26953125" style="22" customWidth="1"/>
    <col min="7434" max="7434" width="10.08984375" style="22" customWidth="1"/>
    <col min="7435" max="7435" width="3.36328125" style="22" bestFit="1" customWidth="1"/>
    <col min="7436" max="7679" width="9" style="22"/>
    <col min="7680" max="7680" width="2.6328125" style="22" customWidth="1"/>
    <col min="7681" max="7681" width="22.453125" style="22" customWidth="1"/>
    <col min="7682" max="7682" width="10.08984375" style="22" customWidth="1"/>
    <col min="7683" max="7683" width="3.36328125" style="22" bestFit="1" customWidth="1"/>
    <col min="7684" max="7684" width="11.26953125" style="22" customWidth="1"/>
    <col min="7685" max="7685" width="10.08984375" style="22" customWidth="1"/>
    <col min="7686" max="7686" width="3.36328125" style="22" bestFit="1" customWidth="1"/>
    <col min="7687" max="7687" width="10.08984375" style="22" customWidth="1"/>
    <col min="7688" max="7688" width="3.36328125" style="22" bestFit="1" customWidth="1"/>
    <col min="7689" max="7689" width="11.26953125" style="22" customWidth="1"/>
    <col min="7690" max="7690" width="10.08984375" style="22" customWidth="1"/>
    <col min="7691" max="7691" width="3.36328125" style="22" bestFit="1" customWidth="1"/>
    <col min="7692" max="7935" width="9" style="22"/>
    <col min="7936" max="7936" width="2.6328125" style="22" customWidth="1"/>
    <col min="7937" max="7937" width="22.453125" style="22" customWidth="1"/>
    <col min="7938" max="7938" width="10.08984375" style="22" customWidth="1"/>
    <col min="7939" max="7939" width="3.36328125" style="22" bestFit="1" customWidth="1"/>
    <col min="7940" max="7940" width="11.26953125" style="22" customWidth="1"/>
    <col min="7941" max="7941" width="10.08984375" style="22" customWidth="1"/>
    <col min="7942" max="7942" width="3.36328125" style="22" bestFit="1" customWidth="1"/>
    <col min="7943" max="7943" width="10.08984375" style="22" customWidth="1"/>
    <col min="7944" max="7944" width="3.36328125" style="22" bestFit="1" customWidth="1"/>
    <col min="7945" max="7945" width="11.26953125" style="22" customWidth="1"/>
    <col min="7946" max="7946" width="10.08984375" style="22" customWidth="1"/>
    <col min="7947" max="7947" width="3.36328125" style="22" bestFit="1" customWidth="1"/>
    <col min="7948" max="8191" width="9" style="22"/>
    <col min="8192" max="8192" width="2.6328125" style="22" customWidth="1"/>
    <col min="8193" max="8193" width="22.453125" style="22" customWidth="1"/>
    <col min="8194" max="8194" width="10.08984375" style="22" customWidth="1"/>
    <col min="8195" max="8195" width="3.36328125" style="22" bestFit="1" customWidth="1"/>
    <col min="8196" max="8196" width="11.26953125" style="22" customWidth="1"/>
    <col min="8197" max="8197" width="10.08984375" style="22" customWidth="1"/>
    <col min="8198" max="8198" width="3.36328125" style="22" bestFit="1" customWidth="1"/>
    <col min="8199" max="8199" width="10.08984375" style="22" customWidth="1"/>
    <col min="8200" max="8200" width="3.36328125" style="22" bestFit="1" customWidth="1"/>
    <col min="8201" max="8201" width="11.26953125" style="22" customWidth="1"/>
    <col min="8202" max="8202" width="10.08984375" style="22" customWidth="1"/>
    <col min="8203" max="8203" width="3.36328125" style="22" bestFit="1" customWidth="1"/>
    <col min="8204" max="8447" width="9" style="22"/>
    <col min="8448" max="8448" width="2.6328125" style="22" customWidth="1"/>
    <col min="8449" max="8449" width="22.453125" style="22" customWidth="1"/>
    <col min="8450" max="8450" width="10.08984375" style="22" customWidth="1"/>
    <col min="8451" max="8451" width="3.36328125" style="22" bestFit="1" customWidth="1"/>
    <col min="8452" max="8452" width="11.26953125" style="22" customWidth="1"/>
    <col min="8453" max="8453" width="10.08984375" style="22" customWidth="1"/>
    <col min="8454" max="8454" width="3.36328125" style="22" bestFit="1" customWidth="1"/>
    <col min="8455" max="8455" width="10.08984375" style="22" customWidth="1"/>
    <col min="8456" max="8456" width="3.36328125" style="22" bestFit="1" customWidth="1"/>
    <col min="8457" max="8457" width="11.26953125" style="22" customWidth="1"/>
    <col min="8458" max="8458" width="10.08984375" style="22" customWidth="1"/>
    <col min="8459" max="8459" width="3.36328125" style="22" bestFit="1" customWidth="1"/>
    <col min="8460" max="8703" width="9" style="22"/>
    <col min="8704" max="8704" width="2.6328125" style="22" customWidth="1"/>
    <col min="8705" max="8705" width="22.453125" style="22" customWidth="1"/>
    <col min="8706" max="8706" width="10.08984375" style="22" customWidth="1"/>
    <col min="8707" max="8707" width="3.36328125" style="22" bestFit="1" customWidth="1"/>
    <col min="8708" max="8708" width="11.26953125" style="22" customWidth="1"/>
    <col min="8709" max="8709" width="10.08984375" style="22" customWidth="1"/>
    <col min="8710" max="8710" width="3.36328125" style="22" bestFit="1" customWidth="1"/>
    <col min="8711" max="8711" width="10.08984375" style="22" customWidth="1"/>
    <col min="8712" max="8712" width="3.36328125" style="22" bestFit="1" customWidth="1"/>
    <col min="8713" max="8713" width="11.26953125" style="22" customWidth="1"/>
    <col min="8714" max="8714" width="10.08984375" style="22" customWidth="1"/>
    <col min="8715" max="8715" width="3.36328125" style="22" bestFit="1" customWidth="1"/>
    <col min="8716" max="8959" width="9" style="22"/>
    <col min="8960" max="8960" width="2.6328125" style="22" customWidth="1"/>
    <col min="8961" max="8961" width="22.453125" style="22" customWidth="1"/>
    <col min="8962" max="8962" width="10.08984375" style="22" customWidth="1"/>
    <col min="8963" max="8963" width="3.36328125" style="22" bestFit="1" customWidth="1"/>
    <col min="8964" max="8964" width="11.26953125" style="22" customWidth="1"/>
    <col min="8965" max="8965" width="10.08984375" style="22" customWidth="1"/>
    <col min="8966" max="8966" width="3.36328125" style="22" bestFit="1" customWidth="1"/>
    <col min="8967" max="8967" width="10.08984375" style="22" customWidth="1"/>
    <col min="8968" max="8968" width="3.36328125" style="22" bestFit="1" customWidth="1"/>
    <col min="8969" max="8969" width="11.26953125" style="22" customWidth="1"/>
    <col min="8970" max="8970" width="10.08984375" style="22" customWidth="1"/>
    <col min="8971" max="8971" width="3.36328125" style="22" bestFit="1" customWidth="1"/>
    <col min="8972" max="9215" width="9" style="22"/>
    <col min="9216" max="9216" width="2.6328125" style="22" customWidth="1"/>
    <col min="9217" max="9217" width="22.453125" style="22" customWidth="1"/>
    <col min="9218" max="9218" width="10.08984375" style="22" customWidth="1"/>
    <col min="9219" max="9219" width="3.36328125" style="22" bestFit="1" customWidth="1"/>
    <col min="9220" max="9220" width="11.26953125" style="22" customWidth="1"/>
    <col min="9221" max="9221" width="10.08984375" style="22" customWidth="1"/>
    <col min="9222" max="9222" width="3.36328125" style="22" bestFit="1" customWidth="1"/>
    <col min="9223" max="9223" width="10.08984375" style="22" customWidth="1"/>
    <col min="9224" max="9224" width="3.36328125" style="22" bestFit="1" customWidth="1"/>
    <col min="9225" max="9225" width="11.26953125" style="22" customWidth="1"/>
    <col min="9226" max="9226" width="10.08984375" style="22" customWidth="1"/>
    <col min="9227" max="9227" width="3.36328125" style="22" bestFit="1" customWidth="1"/>
    <col min="9228" max="9471" width="9" style="22"/>
    <col min="9472" max="9472" width="2.6328125" style="22" customWidth="1"/>
    <col min="9473" max="9473" width="22.453125" style="22" customWidth="1"/>
    <col min="9474" max="9474" width="10.08984375" style="22" customWidth="1"/>
    <col min="9475" max="9475" width="3.36328125" style="22" bestFit="1" customWidth="1"/>
    <col min="9476" max="9476" width="11.26953125" style="22" customWidth="1"/>
    <col min="9477" max="9477" width="10.08984375" style="22" customWidth="1"/>
    <col min="9478" max="9478" width="3.36328125" style="22" bestFit="1" customWidth="1"/>
    <col min="9479" max="9479" width="10.08984375" style="22" customWidth="1"/>
    <col min="9480" max="9480" width="3.36328125" style="22" bestFit="1" customWidth="1"/>
    <col min="9481" max="9481" width="11.26953125" style="22" customWidth="1"/>
    <col min="9482" max="9482" width="10.08984375" style="22" customWidth="1"/>
    <col min="9483" max="9483" width="3.36328125" style="22" bestFit="1" customWidth="1"/>
    <col min="9484" max="9727" width="9" style="22"/>
    <col min="9728" max="9728" width="2.6328125" style="22" customWidth="1"/>
    <col min="9729" max="9729" width="22.453125" style="22" customWidth="1"/>
    <col min="9730" max="9730" width="10.08984375" style="22" customWidth="1"/>
    <col min="9731" max="9731" width="3.36328125" style="22" bestFit="1" customWidth="1"/>
    <col min="9732" max="9732" width="11.26953125" style="22" customWidth="1"/>
    <col min="9733" max="9733" width="10.08984375" style="22" customWidth="1"/>
    <col min="9734" max="9734" width="3.36328125" style="22" bestFit="1" customWidth="1"/>
    <col min="9735" max="9735" width="10.08984375" style="22" customWidth="1"/>
    <col min="9736" max="9736" width="3.36328125" style="22" bestFit="1" customWidth="1"/>
    <col min="9737" max="9737" width="11.26953125" style="22" customWidth="1"/>
    <col min="9738" max="9738" width="10.08984375" style="22" customWidth="1"/>
    <col min="9739" max="9739" width="3.36328125" style="22" bestFit="1" customWidth="1"/>
    <col min="9740" max="9983" width="9" style="22"/>
    <col min="9984" max="9984" width="2.6328125" style="22" customWidth="1"/>
    <col min="9985" max="9985" width="22.453125" style="22" customWidth="1"/>
    <col min="9986" max="9986" width="10.08984375" style="22" customWidth="1"/>
    <col min="9987" max="9987" width="3.36328125" style="22" bestFit="1" customWidth="1"/>
    <col min="9988" max="9988" width="11.26953125" style="22" customWidth="1"/>
    <col min="9989" max="9989" width="10.08984375" style="22" customWidth="1"/>
    <col min="9990" max="9990" width="3.36328125" style="22" bestFit="1" customWidth="1"/>
    <col min="9991" max="9991" width="10.08984375" style="22" customWidth="1"/>
    <col min="9992" max="9992" width="3.36328125" style="22" bestFit="1" customWidth="1"/>
    <col min="9993" max="9993" width="11.26953125" style="22" customWidth="1"/>
    <col min="9994" max="9994" width="10.08984375" style="22" customWidth="1"/>
    <col min="9995" max="9995" width="3.36328125" style="22" bestFit="1" customWidth="1"/>
    <col min="9996" max="10239" width="9" style="22"/>
    <col min="10240" max="10240" width="2.6328125" style="22" customWidth="1"/>
    <col min="10241" max="10241" width="22.453125" style="22" customWidth="1"/>
    <col min="10242" max="10242" width="10.08984375" style="22" customWidth="1"/>
    <col min="10243" max="10243" width="3.36328125" style="22" bestFit="1" customWidth="1"/>
    <col min="10244" max="10244" width="11.26953125" style="22" customWidth="1"/>
    <col min="10245" max="10245" width="10.08984375" style="22" customWidth="1"/>
    <col min="10246" max="10246" width="3.36328125" style="22" bestFit="1" customWidth="1"/>
    <col min="10247" max="10247" width="10.08984375" style="22" customWidth="1"/>
    <col min="10248" max="10248" width="3.36328125" style="22" bestFit="1" customWidth="1"/>
    <col min="10249" max="10249" width="11.26953125" style="22" customWidth="1"/>
    <col min="10250" max="10250" width="10.08984375" style="22" customWidth="1"/>
    <col min="10251" max="10251" width="3.36328125" style="22" bestFit="1" customWidth="1"/>
    <col min="10252" max="10495" width="9" style="22"/>
    <col min="10496" max="10496" width="2.6328125" style="22" customWidth="1"/>
    <col min="10497" max="10497" width="22.453125" style="22" customWidth="1"/>
    <col min="10498" max="10498" width="10.08984375" style="22" customWidth="1"/>
    <col min="10499" max="10499" width="3.36328125" style="22" bestFit="1" customWidth="1"/>
    <col min="10500" max="10500" width="11.26953125" style="22" customWidth="1"/>
    <col min="10501" max="10501" width="10.08984375" style="22" customWidth="1"/>
    <col min="10502" max="10502" width="3.36328125" style="22" bestFit="1" customWidth="1"/>
    <col min="10503" max="10503" width="10.08984375" style="22" customWidth="1"/>
    <col min="10504" max="10504" width="3.36328125" style="22" bestFit="1" customWidth="1"/>
    <col min="10505" max="10505" width="11.26953125" style="22" customWidth="1"/>
    <col min="10506" max="10506" width="10.08984375" style="22" customWidth="1"/>
    <col min="10507" max="10507" width="3.36328125" style="22" bestFit="1" customWidth="1"/>
    <col min="10508" max="10751" width="9" style="22"/>
    <col min="10752" max="10752" width="2.6328125" style="22" customWidth="1"/>
    <col min="10753" max="10753" width="22.453125" style="22" customWidth="1"/>
    <col min="10754" max="10754" width="10.08984375" style="22" customWidth="1"/>
    <col min="10755" max="10755" width="3.36328125" style="22" bestFit="1" customWidth="1"/>
    <col min="10756" max="10756" width="11.26953125" style="22" customWidth="1"/>
    <col min="10757" max="10757" width="10.08984375" style="22" customWidth="1"/>
    <col min="10758" max="10758" width="3.36328125" style="22" bestFit="1" customWidth="1"/>
    <col min="10759" max="10759" width="10.08984375" style="22" customWidth="1"/>
    <col min="10760" max="10760" width="3.36328125" style="22" bestFit="1" customWidth="1"/>
    <col min="10761" max="10761" width="11.26953125" style="22" customWidth="1"/>
    <col min="10762" max="10762" width="10.08984375" style="22" customWidth="1"/>
    <col min="10763" max="10763" width="3.36328125" style="22" bestFit="1" customWidth="1"/>
    <col min="10764" max="11007" width="9" style="22"/>
    <col min="11008" max="11008" width="2.6328125" style="22" customWidth="1"/>
    <col min="11009" max="11009" width="22.453125" style="22" customWidth="1"/>
    <col min="11010" max="11010" width="10.08984375" style="22" customWidth="1"/>
    <col min="11011" max="11011" width="3.36328125" style="22" bestFit="1" customWidth="1"/>
    <col min="11012" max="11012" width="11.26953125" style="22" customWidth="1"/>
    <col min="11013" max="11013" width="10.08984375" style="22" customWidth="1"/>
    <col min="11014" max="11014" width="3.36328125" style="22" bestFit="1" customWidth="1"/>
    <col min="11015" max="11015" width="10.08984375" style="22" customWidth="1"/>
    <col min="11016" max="11016" width="3.36328125" style="22" bestFit="1" customWidth="1"/>
    <col min="11017" max="11017" width="11.26953125" style="22" customWidth="1"/>
    <col min="11018" max="11018" width="10.08984375" style="22" customWidth="1"/>
    <col min="11019" max="11019" width="3.36328125" style="22" bestFit="1" customWidth="1"/>
    <col min="11020" max="11263" width="9" style="22"/>
    <col min="11264" max="11264" width="2.6328125" style="22" customWidth="1"/>
    <col min="11265" max="11265" width="22.453125" style="22" customWidth="1"/>
    <col min="11266" max="11266" width="10.08984375" style="22" customWidth="1"/>
    <col min="11267" max="11267" width="3.36328125" style="22" bestFit="1" customWidth="1"/>
    <col min="11268" max="11268" width="11.26953125" style="22" customWidth="1"/>
    <col min="11269" max="11269" width="10.08984375" style="22" customWidth="1"/>
    <col min="11270" max="11270" width="3.36328125" style="22" bestFit="1" customWidth="1"/>
    <col min="11271" max="11271" width="10.08984375" style="22" customWidth="1"/>
    <col min="11272" max="11272" width="3.36328125" style="22" bestFit="1" customWidth="1"/>
    <col min="11273" max="11273" width="11.26953125" style="22" customWidth="1"/>
    <col min="11274" max="11274" width="10.08984375" style="22" customWidth="1"/>
    <col min="11275" max="11275" width="3.36328125" style="22" bestFit="1" customWidth="1"/>
    <col min="11276" max="11519" width="9" style="22"/>
    <col min="11520" max="11520" width="2.6328125" style="22" customWidth="1"/>
    <col min="11521" max="11521" width="22.453125" style="22" customWidth="1"/>
    <col min="11522" max="11522" width="10.08984375" style="22" customWidth="1"/>
    <col min="11523" max="11523" width="3.36328125" style="22" bestFit="1" customWidth="1"/>
    <col min="11524" max="11524" width="11.26953125" style="22" customWidth="1"/>
    <col min="11525" max="11525" width="10.08984375" style="22" customWidth="1"/>
    <col min="11526" max="11526" width="3.36328125" style="22" bestFit="1" customWidth="1"/>
    <col min="11527" max="11527" width="10.08984375" style="22" customWidth="1"/>
    <col min="11528" max="11528" width="3.36328125" style="22" bestFit="1" customWidth="1"/>
    <col min="11529" max="11529" width="11.26953125" style="22" customWidth="1"/>
    <col min="11530" max="11530" width="10.08984375" style="22" customWidth="1"/>
    <col min="11531" max="11531" width="3.36328125" style="22" bestFit="1" customWidth="1"/>
    <col min="11532" max="11775" width="9" style="22"/>
    <col min="11776" max="11776" width="2.6328125" style="22" customWidth="1"/>
    <col min="11777" max="11777" width="22.453125" style="22" customWidth="1"/>
    <col min="11778" max="11778" width="10.08984375" style="22" customWidth="1"/>
    <col min="11779" max="11779" width="3.36328125" style="22" bestFit="1" customWidth="1"/>
    <col min="11780" max="11780" width="11.26953125" style="22" customWidth="1"/>
    <col min="11781" max="11781" width="10.08984375" style="22" customWidth="1"/>
    <col min="11782" max="11782" width="3.36328125" style="22" bestFit="1" customWidth="1"/>
    <col min="11783" max="11783" width="10.08984375" style="22" customWidth="1"/>
    <col min="11784" max="11784" width="3.36328125" style="22" bestFit="1" customWidth="1"/>
    <col min="11785" max="11785" width="11.26953125" style="22" customWidth="1"/>
    <col min="11786" max="11786" width="10.08984375" style="22" customWidth="1"/>
    <col min="11787" max="11787" width="3.36328125" style="22" bestFit="1" customWidth="1"/>
    <col min="11788" max="12031" width="9" style="22"/>
    <col min="12032" max="12032" width="2.6328125" style="22" customWidth="1"/>
    <col min="12033" max="12033" width="22.453125" style="22" customWidth="1"/>
    <col min="12034" max="12034" width="10.08984375" style="22" customWidth="1"/>
    <col min="12035" max="12035" width="3.36328125" style="22" bestFit="1" customWidth="1"/>
    <col min="12036" max="12036" width="11.26953125" style="22" customWidth="1"/>
    <col min="12037" max="12037" width="10.08984375" style="22" customWidth="1"/>
    <col min="12038" max="12038" width="3.36328125" style="22" bestFit="1" customWidth="1"/>
    <col min="12039" max="12039" width="10.08984375" style="22" customWidth="1"/>
    <col min="12040" max="12040" width="3.36328125" style="22" bestFit="1" customWidth="1"/>
    <col min="12041" max="12041" width="11.26953125" style="22" customWidth="1"/>
    <col min="12042" max="12042" width="10.08984375" style="22" customWidth="1"/>
    <col min="12043" max="12043" width="3.36328125" style="22" bestFit="1" customWidth="1"/>
    <col min="12044" max="12287" width="9" style="22"/>
    <col min="12288" max="12288" width="2.6328125" style="22" customWidth="1"/>
    <col min="12289" max="12289" width="22.453125" style="22" customWidth="1"/>
    <col min="12290" max="12290" width="10.08984375" style="22" customWidth="1"/>
    <col min="12291" max="12291" width="3.36328125" style="22" bestFit="1" customWidth="1"/>
    <col min="12292" max="12292" width="11.26953125" style="22" customWidth="1"/>
    <col min="12293" max="12293" width="10.08984375" style="22" customWidth="1"/>
    <col min="12294" max="12294" width="3.36328125" style="22" bestFit="1" customWidth="1"/>
    <col min="12295" max="12295" width="10.08984375" style="22" customWidth="1"/>
    <col min="12296" max="12296" width="3.36328125" style="22" bestFit="1" customWidth="1"/>
    <col min="12297" max="12297" width="11.26953125" style="22" customWidth="1"/>
    <col min="12298" max="12298" width="10.08984375" style="22" customWidth="1"/>
    <col min="12299" max="12299" width="3.36328125" style="22" bestFit="1" customWidth="1"/>
    <col min="12300" max="12543" width="9" style="22"/>
    <col min="12544" max="12544" width="2.6328125" style="22" customWidth="1"/>
    <col min="12545" max="12545" width="22.453125" style="22" customWidth="1"/>
    <col min="12546" max="12546" width="10.08984375" style="22" customWidth="1"/>
    <col min="12547" max="12547" width="3.36328125" style="22" bestFit="1" customWidth="1"/>
    <col min="12548" max="12548" width="11.26953125" style="22" customWidth="1"/>
    <col min="12549" max="12549" width="10.08984375" style="22" customWidth="1"/>
    <col min="12550" max="12550" width="3.36328125" style="22" bestFit="1" customWidth="1"/>
    <col min="12551" max="12551" width="10.08984375" style="22" customWidth="1"/>
    <col min="12552" max="12552" width="3.36328125" style="22" bestFit="1" customWidth="1"/>
    <col min="12553" max="12553" width="11.26953125" style="22" customWidth="1"/>
    <col min="12554" max="12554" width="10.08984375" style="22" customWidth="1"/>
    <col min="12555" max="12555" width="3.36328125" style="22" bestFit="1" customWidth="1"/>
    <col min="12556" max="12799" width="9" style="22"/>
    <col min="12800" max="12800" width="2.6328125" style="22" customWidth="1"/>
    <col min="12801" max="12801" width="22.453125" style="22" customWidth="1"/>
    <col min="12802" max="12802" width="10.08984375" style="22" customWidth="1"/>
    <col min="12803" max="12803" width="3.36328125" style="22" bestFit="1" customWidth="1"/>
    <col min="12804" max="12804" width="11.26953125" style="22" customWidth="1"/>
    <col min="12805" max="12805" width="10.08984375" style="22" customWidth="1"/>
    <col min="12806" max="12806" width="3.36328125" style="22" bestFit="1" customWidth="1"/>
    <col min="12807" max="12807" width="10.08984375" style="22" customWidth="1"/>
    <col min="12808" max="12808" width="3.36328125" style="22" bestFit="1" customWidth="1"/>
    <col min="12809" max="12809" width="11.26953125" style="22" customWidth="1"/>
    <col min="12810" max="12810" width="10.08984375" style="22" customWidth="1"/>
    <col min="12811" max="12811" width="3.36328125" style="22" bestFit="1" customWidth="1"/>
    <col min="12812" max="13055" width="9" style="22"/>
    <col min="13056" max="13056" width="2.6328125" style="22" customWidth="1"/>
    <col min="13057" max="13057" width="22.453125" style="22" customWidth="1"/>
    <col min="13058" max="13058" width="10.08984375" style="22" customWidth="1"/>
    <col min="13059" max="13059" width="3.36328125" style="22" bestFit="1" customWidth="1"/>
    <col min="13060" max="13060" width="11.26953125" style="22" customWidth="1"/>
    <col min="13061" max="13061" width="10.08984375" style="22" customWidth="1"/>
    <col min="13062" max="13062" width="3.36328125" style="22" bestFit="1" customWidth="1"/>
    <col min="13063" max="13063" width="10.08984375" style="22" customWidth="1"/>
    <col min="13064" max="13064" width="3.36328125" style="22" bestFit="1" customWidth="1"/>
    <col min="13065" max="13065" width="11.26953125" style="22" customWidth="1"/>
    <col min="13066" max="13066" width="10.08984375" style="22" customWidth="1"/>
    <col min="13067" max="13067" width="3.36328125" style="22" bestFit="1" customWidth="1"/>
    <col min="13068" max="13311" width="9" style="22"/>
    <col min="13312" max="13312" width="2.6328125" style="22" customWidth="1"/>
    <col min="13313" max="13313" width="22.453125" style="22" customWidth="1"/>
    <col min="13314" max="13314" width="10.08984375" style="22" customWidth="1"/>
    <col min="13315" max="13315" width="3.36328125" style="22" bestFit="1" customWidth="1"/>
    <col min="13316" max="13316" width="11.26953125" style="22" customWidth="1"/>
    <col min="13317" max="13317" width="10.08984375" style="22" customWidth="1"/>
    <col min="13318" max="13318" width="3.36328125" style="22" bestFit="1" customWidth="1"/>
    <col min="13319" max="13319" width="10.08984375" style="22" customWidth="1"/>
    <col min="13320" max="13320" width="3.36328125" style="22" bestFit="1" customWidth="1"/>
    <col min="13321" max="13321" width="11.26953125" style="22" customWidth="1"/>
    <col min="13322" max="13322" width="10.08984375" style="22" customWidth="1"/>
    <col min="13323" max="13323" width="3.36328125" style="22" bestFit="1" customWidth="1"/>
    <col min="13324" max="13567" width="9" style="22"/>
    <col min="13568" max="13568" width="2.6328125" style="22" customWidth="1"/>
    <col min="13569" max="13569" width="22.453125" style="22" customWidth="1"/>
    <col min="13570" max="13570" width="10.08984375" style="22" customWidth="1"/>
    <col min="13571" max="13571" width="3.36328125" style="22" bestFit="1" customWidth="1"/>
    <col min="13572" max="13572" width="11.26953125" style="22" customWidth="1"/>
    <col min="13573" max="13573" width="10.08984375" style="22" customWidth="1"/>
    <col min="13574" max="13574" width="3.36328125" style="22" bestFit="1" customWidth="1"/>
    <col min="13575" max="13575" width="10.08984375" style="22" customWidth="1"/>
    <col min="13576" max="13576" width="3.36328125" style="22" bestFit="1" customWidth="1"/>
    <col min="13577" max="13577" width="11.26953125" style="22" customWidth="1"/>
    <col min="13578" max="13578" width="10.08984375" style="22" customWidth="1"/>
    <col min="13579" max="13579" width="3.36328125" style="22" bestFit="1" customWidth="1"/>
    <col min="13580" max="13823" width="9" style="22"/>
    <col min="13824" max="13824" width="2.6328125" style="22" customWidth="1"/>
    <col min="13825" max="13825" width="22.453125" style="22" customWidth="1"/>
    <col min="13826" max="13826" width="10.08984375" style="22" customWidth="1"/>
    <col min="13827" max="13827" width="3.36328125" style="22" bestFit="1" customWidth="1"/>
    <col min="13828" max="13828" width="11.26953125" style="22" customWidth="1"/>
    <col min="13829" max="13829" width="10.08984375" style="22" customWidth="1"/>
    <col min="13830" max="13830" width="3.36328125" style="22" bestFit="1" customWidth="1"/>
    <col min="13831" max="13831" width="10.08984375" style="22" customWidth="1"/>
    <col min="13832" max="13832" width="3.36328125" style="22" bestFit="1" customWidth="1"/>
    <col min="13833" max="13833" width="11.26953125" style="22" customWidth="1"/>
    <col min="13834" max="13834" width="10.08984375" style="22" customWidth="1"/>
    <col min="13835" max="13835" width="3.36328125" style="22" bestFit="1" customWidth="1"/>
    <col min="13836" max="14079" width="9" style="22"/>
    <col min="14080" max="14080" width="2.6328125" style="22" customWidth="1"/>
    <col min="14081" max="14081" width="22.453125" style="22" customWidth="1"/>
    <col min="14082" max="14082" width="10.08984375" style="22" customWidth="1"/>
    <col min="14083" max="14083" width="3.36328125" style="22" bestFit="1" customWidth="1"/>
    <col min="14084" max="14084" width="11.26953125" style="22" customWidth="1"/>
    <col min="14085" max="14085" width="10.08984375" style="22" customWidth="1"/>
    <col min="14086" max="14086" width="3.36328125" style="22" bestFit="1" customWidth="1"/>
    <col min="14087" max="14087" width="10.08984375" style="22" customWidth="1"/>
    <col min="14088" max="14088" width="3.36328125" style="22" bestFit="1" customWidth="1"/>
    <col min="14089" max="14089" width="11.26953125" style="22" customWidth="1"/>
    <col min="14090" max="14090" width="10.08984375" style="22" customWidth="1"/>
    <col min="14091" max="14091" width="3.36328125" style="22" bestFit="1" customWidth="1"/>
    <col min="14092" max="14335" width="9" style="22"/>
    <col min="14336" max="14336" width="2.6328125" style="22" customWidth="1"/>
    <col min="14337" max="14337" width="22.453125" style="22" customWidth="1"/>
    <col min="14338" max="14338" width="10.08984375" style="22" customWidth="1"/>
    <col min="14339" max="14339" width="3.36328125" style="22" bestFit="1" customWidth="1"/>
    <col min="14340" max="14340" width="11.26953125" style="22" customWidth="1"/>
    <col min="14341" max="14341" width="10.08984375" style="22" customWidth="1"/>
    <col min="14342" max="14342" width="3.36328125" style="22" bestFit="1" customWidth="1"/>
    <col min="14343" max="14343" width="10.08984375" style="22" customWidth="1"/>
    <col min="14344" max="14344" width="3.36328125" style="22" bestFit="1" customWidth="1"/>
    <col min="14345" max="14345" width="11.26953125" style="22" customWidth="1"/>
    <col min="14346" max="14346" width="10.08984375" style="22" customWidth="1"/>
    <col min="14347" max="14347" width="3.36328125" style="22" bestFit="1" customWidth="1"/>
    <col min="14348" max="14591" width="9" style="22"/>
    <col min="14592" max="14592" width="2.6328125" style="22" customWidth="1"/>
    <col min="14593" max="14593" width="22.453125" style="22" customWidth="1"/>
    <col min="14594" max="14594" width="10.08984375" style="22" customWidth="1"/>
    <col min="14595" max="14595" width="3.36328125" style="22" bestFit="1" customWidth="1"/>
    <col min="14596" max="14596" width="11.26953125" style="22" customWidth="1"/>
    <col min="14597" max="14597" width="10.08984375" style="22" customWidth="1"/>
    <col min="14598" max="14598" width="3.36328125" style="22" bestFit="1" customWidth="1"/>
    <col min="14599" max="14599" width="10.08984375" style="22" customWidth="1"/>
    <col min="14600" max="14600" width="3.36328125" style="22" bestFit="1" customWidth="1"/>
    <col min="14601" max="14601" width="11.26953125" style="22" customWidth="1"/>
    <col min="14602" max="14602" width="10.08984375" style="22" customWidth="1"/>
    <col min="14603" max="14603" width="3.36328125" style="22" bestFit="1" customWidth="1"/>
    <col min="14604" max="14847" width="9" style="22"/>
    <col min="14848" max="14848" width="2.6328125" style="22" customWidth="1"/>
    <col min="14849" max="14849" width="22.453125" style="22" customWidth="1"/>
    <col min="14850" max="14850" width="10.08984375" style="22" customWidth="1"/>
    <col min="14851" max="14851" width="3.36328125" style="22" bestFit="1" customWidth="1"/>
    <col min="14852" max="14852" width="11.26953125" style="22" customWidth="1"/>
    <col min="14853" max="14853" width="10.08984375" style="22" customWidth="1"/>
    <col min="14854" max="14854" width="3.36328125" style="22" bestFit="1" customWidth="1"/>
    <col min="14855" max="14855" width="10.08984375" style="22" customWidth="1"/>
    <col min="14856" max="14856" width="3.36328125" style="22" bestFit="1" customWidth="1"/>
    <col min="14857" max="14857" width="11.26953125" style="22" customWidth="1"/>
    <col min="14858" max="14858" width="10.08984375" style="22" customWidth="1"/>
    <col min="14859" max="14859" width="3.36328125" style="22" bestFit="1" customWidth="1"/>
    <col min="14860" max="15103" width="9" style="22"/>
    <col min="15104" max="15104" width="2.6328125" style="22" customWidth="1"/>
    <col min="15105" max="15105" width="22.453125" style="22" customWidth="1"/>
    <col min="15106" max="15106" width="10.08984375" style="22" customWidth="1"/>
    <col min="15107" max="15107" width="3.36328125" style="22" bestFit="1" customWidth="1"/>
    <col min="15108" max="15108" width="11.26953125" style="22" customWidth="1"/>
    <col min="15109" max="15109" width="10.08984375" style="22" customWidth="1"/>
    <col min="15110" max="15110" width="3.36328125" style="22" bestFit="1" customWidth="1"/>
    <col min="15111" max="15111" width="10.08984375" style="22" customWidth="1"/>
    <col min="15112" max="15112" width="3.36328125" style="22" bestFit="1" customWidth="1"/>
    <col min="15113" max="15113" width="11.26953125" style="22" customWidth="1"/>
    <col min="15114" max="15114" width="10.08984375" style="22" customWidth="1"/>
    <col min="15115" max="15115" width="3.36328125" style="22" bestFit="1" customWidth="1"/>
    <col min="15116" max="15359" width="9" style="22"/>
    <col min="15360" max="15360" width="2.6328125" style="22" customWidth="1"/>
    <col min="15361" max="15361" width="22.453125" style="22" customWidth="1"/>
    <col min="15362" max="15362" width="10.08984375" style="22" customWidth="1"/>
    <col min="15363" max="15363" width="3.36328125" style="22" bestFit="1" customWidth="1"/>
    <col min="15364" max="15364" width="11.26953125" style="22" customWidth="1"/>
    <col min="15365" max="15365" width="10.08984375" style="22" customWidth="1"/>
    <col min="15366" max="15366" width="3.36328125" style="22" bestFit="1" customWidth="1"/>
    <col min="15367" max="15367" width="10.08984375" style="22" customWidth="1"/>
    <col min="15368" max="15368" width="3.36328125" style="22" bestFit="1" customWidth="1"/>
    <col min="15369" max="15369" width="11.26953125" style="22" customWidth="1"/>
    <col min="15370" max="15370" width="10.08984375" style="22" customWidth="1"/>
    <col min="15371" max="15371" width="3.36328125" style="22" bestFit="1" customWidth="1"/>
    <col min="15372" max="15615" width="9" style="22"/>
    <col min="15616" max="15616" width="2.6328125" style="22" customWidth="1"/>
    <col min="15617" max="15617" width="22.453125" style="22" customWidth="1"/>
    <col min="15618" max="15618" width="10.08984375" style="22" customWidth="1"/>
    <col min="15619" max="15619" width="3.36328125" style="22" bestFit="1" customWidth="1"/>
    <col min="15620" max="15620" width="11.26953125" style="22" customWidth="1"/>
    <col min="15621" max="15621" width="10.08984375" style="22" customWidth="1"/>
    <col min="15622" max="15622" width="3.36328125" style="22" bestFit="1" customWidth="1"/>
    <col min="15623" max="15623" width="10.08984375" style="22" customWidth="1"/>
    <col min="15624" max="15624" width="3.36328125" style="22" bestFit="1" customWidth="1"/>
    <col min="15625" max="15625" width="11.26953125" style="22" customWidth="1"/>
    <col min="15626" max="15626" width="10.08984375" style="22" customWidth="1"/>
    <col min="15627" max="15627" width="3.36328125" style="22" bestFit="1" customWidth="1"/>
    <col min="15628" max="15871" width="9" style="22"/>
    <col min="15872" max="15872" width="2.6328125" style="22" customWidth="1"/>
    <col min="15873" max="15873" width="22.453125" style="22" customWidth="1"/>
    <col min="15874" max="15874" width="10.08984375" style="22" customWidth="1"/>
    <col min="15875" max="15875" width="3.36328125" style="22" bestFit="1" customWidth="1"/>
    <col min="15876" max="15876" width="11.26953125" style="22" customWidth="1"/>
    <col min="15877" max="15877" width="10.08984375" style="22" customWidth="1"/>
    <col min="15878" max="15878" width="3.36328125" style="22" bestFit="1" customWidth="1"/>
    <col min="15879" max="15879" width="10.08984375" style="22" customWidth="1"/>
    <col min="15880" max="15880" width="3.36328125" style="22" bestFit="1" customWidth="1"/>
    <col min="15881" max="15881" width="11.26953125" style="22" customWidth="1"/>
    <col min="15882" max="15882" width="10.08984375" style="22" customWidth="1"/>
    <col min="15883" max="15883" width="3.36328125" style="22" bestFit="1" customWidth="1"/>
    <col min="15884" max="16127" width="9" style="22"/>
    <col min="16128" max="16128" width="2.6328125" style="22" customWidth="1"/>
    <col min="16129" max="16129" width="22.453125" style="22" customWidth="1"/>
    <col min="16130" max="16130" width="10.08984375" style="22" customWidth="1"/>
    <col min="16131" max="16131" width="3.36328125" style="22" bestFit="1" customWidth="1"/>
    <col min="16132" max="16132" width="11.26953125" style="22" customWidth="1"/>
    <col min="16133" max="16133" width="10.08984375" style="22" customWidth="1"/>
    <col min="16134" max="16134" width="3.36328125" style="22" bestFit="1" customWidth="1"/>
    <col min="16135" max="16135" width="10.08984375" style="22" customWidth="1"/>
    <col min="16136" max="16136" width="3.36328125" style="22" bestFit="1" customWidth="1"/>
    <col min="16137" max="16137" width="11.26953125" style="22" customWidth="1"/>
    <col min="16138" max="16138" width="10.08984375" style="22" customWidth="1"/>
    <col min="16139" max="16139" width="3.36328125" style="22" bestFit="1" customWidth="1"/>
    <col min="16140" max="16384" width="9" style="22"/>
  </cols>
  <sheetData>
    <row r="1" spans="1:11" ht="18.75" customHeight="1">
      <c r="A1" s="231" t="s">
        <v>470</v>
      </c>
      <c r="B1" s="220"/>
      <c r="C1" s="220"/>
      <c r="D1" s="220"/>
      <c r="E1" s="220"/>
      <c r="F1" s="220"/>
      <c r="G1" s="220"/>
      <c r="H1" s="220"/>
      <c r="I1" s="860" t="s">
        <v>575</v>
      </c>
      <c r="J1" s="860"/>
      <c r="K1" s="860"/>
    </row>
    <row r="2" spans="1:11" ht="24" customHeight="1">
      <c r="A2" s="395" t="s">
        <v>471</v>
      </c>
      <c r="B2" s="852"/>
      <c r="C2" s="853"/>
      <c r="D2" s="853"/>
      <c r="E2" s="853"/>
      <c r="F2" s="531"/>
      <c r="G2" s="852"/>
      <c r="H2" s="853"/>
      <c r="I2" s="853"/>
      <c r="J2" s="853"/>
      <c r="K2" s="536"/>
    </row>
    <row r="3" spans="1:11" ht="36" customHeight="1">
      <c r="A3" s="532" t="s">
        <v>472</v>
      </c>
      <c r="B3" s="852"/>
      <c r="C3" s="853"/>
      <c r="D3" s="853"/>
      <c r="E3" s="853"/>
      <c r="F3" s="390" t="s">
        <v>473</v>
      </c>
      <c r="G3" s="852"/>
      <c r="H3" s="853"/>
      <c r="I3" s="853"/>
      <c r="J3" s="853"/>
      <c r="K3" s="391" t="s">
        <v>473</v>
      </c>
    </row>
    <row r="4" spans="1:11" ht="36" customHeight="1">
      <c r="A4" s="532" t="s">
        <v>474</v>
      </c>
      <c r="B4" s="852"/>
      <c r="C4" s="853"/>
      <c r="D4" s="853"/>
      <c r="E4" s="853"/>
      <c r="F4" s="390" t="s">
        <v>473</v>
      </c>
      <c r="G4" s="852"/>
      <c r="H4" s="853"/>
      <c r="I4" s="853"/>
      <c r="J4" s="853"/>
      <c r="K4" s="391" t="s">
        <v>473</v>
      </c>
    </row>
    <row r="5" spans="1:11" ht="36" customHeight="1">
      <c r="A5" s="532" t="s">
        <v>475</v>
      </c>
      <c r="B5" s="852"/>
      <c r="C5" s="853"/>
      <c r="D5" s="853"/>
      <c r="E5" s="853"/>
      <c r="F5" s="390" t="s">
        <v>473</v>
      </c>
      <c r="G5" s="852"/>
      <c r="H5" s="853"/>
      <c r="I5" s="853"/>
      <c r="J5" s="853"/>
      <c r="K5" s="391" t="s">
        <v>473</v>
      </c>
    </row>
    <row r="6" spans="1:11" ht="36" customHeight="1">
      <c r="A6" s="532" t="s">
        <v>476</v>
      </c>
      <c r="B6" s="852"/>
      <c r="C6" s="853"/>
      <c r="D6" s="853"/>
      <c r="E6" s="853"/>
      <c r="F6" s="390" t="s">
        <v>473</v>
      </c>
      <c r="G6" s="852"/>
      <c r="H6" s="853"/>
      <c r="I6" s="853"/>
      <c r="J6" s="853"/>
      <c r="K6" s="391" t="s">
        <v>473</v>
      </c>
    </row>
    <row r="7" spans="1:11" ht="36" customHeight="1">
      <c r="A7" s="392" t="s">
        <v>477</v>
      </c>
      <c r="B7" s="852"/>
      <c r="C7" s="853"/>
      <c r="D7" s="853"/>
      <c r="E7" s="853"/>
      <c r="F7" s="531" t="s">
        <v>473</v>
      </c>
      <c r="G7" s="852"/>
      <c r="H7" s="853"/>
      <c r="I7" s="853"/>
      <c r="J7" s="853"/>
      <c r="K7" s="536" t="s">
        <v>473</v>
      </c>
    </row>
    <row r="8" spans="1:11" ht="36" customHeight="1">
      <c r="A8" s="533" t="s">
        <v>478</v>
      </c>
      <c r="B8" s="852"/>
      <c r="C8" s="853"/>
      <c r="D8" s="853"/>
      <c r="E8" s="853"/>
      <c r="F8" s="393" t="s">
        <v>473</v>
      </c>
      <c r="G8" s="852"/>
      <c r="H8" s="853"/>
      <c r="I8" s="853"/>
      <c r="J8" s="853"/>
      <c r="K8" s="385" t="s">
        <v>473</v>
      </c>
    </row>
    <row r="9" spans="1:11">
      <c r="A9" s="854" t="s">
        <v>479</v>
      </c>
      <c r="B9" s="856" t="s">
        <v>480</v>
      </c>
      <c r="C9" s="857"/>
      <c r="D9" s="534" t="s">
        <v>481</v>
      </c>
      <c r="E9" s="858" t="s">
        <v>482</v>
      </c>
      <c r="F9" s="858"/>
      <c r="G9" s="856" t="s">
        <v>480</v>
      </c>
      <c r="H9" s="857"/>
      <c r="I9" s="534" t="s">
        <v>481</v>
      </c>
      <c r="J9" s="858" t="s">
        <v>482</v>
      </c>
      <c r="K9" s="858"/>
    </row>
    <row r="10" spans="1:11" ht="36" customHeight="1">
      <c r="A10" s="855"/>
      <c r="B10" s="394"/>
      <c r="C10" s="385" t="s">
        <v>448</v>
      </c>
      <c r="D10" s="385"/>
      <c r="E10" s="852"/>
      <c r="F10" s="859"/>
      <c r="G10" s="394"/>
      <c r="H10" s="385" t="s">
        <v>448</v>
      </c>
      <c r="I10" s="385"/>
      <c r="J10" s="852"/>
      <c r="K10" s="859"/>
    </row>
    <row r="11" spans="1:11" ht="36" customHeight="1">
      <c r="A11" s="392" t="s">
        <v>483</v>
      </c>
      <c r="B11" s="852"/>
      <c r="C11" s="853"/>
      <c r="D11" s="853"/>
      <c r="E11" s="853"/>
      <c r="F11" s="531" t="s">
        <v>448</v>
      </c>
      <c r="G11" s="852"/>
      <c r="H11" s="853"/>
      <c r="I11" s="853"/>
      <c r="J11" s="853"/>
      <c r="K11" s="536" t="s">
        <v>448</v>
      </c>
    </row>
  </sheetData>
  <mergeCells count="24">
    <mergeCell ref="B4:E4"/>
    <mergeCell ref="G4:J4"/>
    <mergeCell ref="I1:K1"/>
    <mergeCell ref="B3:E3"/>
    <mergeCell ref="G3:J3"/>
    <mergeCell ref="B2:E2"/>
    <mergeCell ref="G2:J2"/>
    <mergeCell ref="B5:E5"/>
    <mergeCell ref="G5:J5"/>
    <mergeCell ref="B6:E6"/>
    <mergeCell ref="G6:J6"/>
    <mergeCell ref="B7:E7"/>
    <mergeCell ref="G7:J7"/>
    <mergeCell ref="B11:E11"/>
    <mergeCell ref="G11:J11"/>
    <mergeCell ref="B8:E8"/>
    <mergeCell ref="G8:J8"/>
    <mergeCell ref="A9:A10"/>
    <mergeCell ref="B9:C9"/>
    <mergeCell ref="E9:F9"/>
    <mergeCell ref="G9:H9"/>
    <mergeCell ref="J9:K9"/>
    <mergeCell ref="E10:F10"/>
    <mergeCell ref="J10:K10"/>
  </mergeCells>
  <phoneticPr fontId="1"/>
  <conditionalFormatting sqref="B2:E8">
    <cfRule type="containsBlanks" dxfId="4" priority="3">
      <formula>LEN(TRIM(B2))=0</formula>
    </cfRule>
  </conditionalFormatting>
  <conditionalFormatting sqref="B10:K11">
    <cfRule type="containsBlanks" dxfId="3" priority="1">
      <formula>LEN(TRIM(B10))=0</formula>
    </cfRule>
  </conditionalFormatting>
  <conditionalFormatting sqref="G2:J8">
    <cfRule type="containsBlanks" dxfId="2" priority="2">
      <formula>LEN(TRIM(G2))=0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7"/>
  <sheetViews>
    <sheetView view="pageBreakPreview" zoomScaleNormal="100" zoomScaleSheetLayoutView="100" workbookViewId="0">
      <selection activeCell="A4" sqref="A4:B4"/>
    </sheetView>
  </sheetViews>
  <sheetFormatPr defaultRowHeight="13"/>
  <cols>
    <col min="1" max="1" width="7.90625" style="22" customWidth="1"/>
    <col min="2" max="2" width="21.90625" style="22" customWidth="1"/>
    <col min="3" max="4" width="18.453125" style="22" customWidth="1"/>
    <col min="5" max="5" width="11.36328125" style="22" customWidth="1"/>
    <col min="6" max="11" width="11" style="22" customWidth="1"/>
    <col min="12" max="253" width="9" style="22"/>
    <col min="254" max="254" width="3.90625" style="22" customWidth="1"/>
    <col min="255" max="255" width="5.36328125" style="22" customWidth="1"/>
    <col min="256" max="256" width="20.26953125" style="22" customWidth="1"/>
    <col min="257" max="258" width="18.453125" style="22" customWidth="1"/>
    <col min="259" max="259" width="1.90625" style="22" customWidth="1"/>
    <col min="260" max="260" width="6.6328125" style="22" customWidth="1"/>
    <col min="261" max="261" width="11.36328125" style="22" customWidth="1"/>
    <col min="262" max="267" width="11" style="22" customWidth="1"/>
    <col min="268" max="509" width="9" style="22"/>
    <col min="510" max="510" width="3.90625" style="22" customWidth="1"/>
    <col min="511" max="511" width="5.36328125" style="22" customWidth="1"/>
    <col min="512" max="512" width="20.26953125" style="22" customWidth="1"/>
    <col min="513" max="514" width="18.453125" style="22" customWidth="1"/>
    <col min="515" max="515" width="1.90625" style="22" customWidth="1"/>
    <col min="516" max="516" width="6.6328125" style="22" customWidth="1"/>
    <col min="517" max="517" width="11.36328125" style="22" customWidth="1"/>
    <col min="518" max="523" width="11" style="22" customWidth="1"/>
    <col min="524" max="765" width="9" style="22"/>
    <col min="766" max="766" width="3.90625" style="22" customWidth="1"/>
    <col min="767" max="767" width="5.36328125" style="22" customWidth="1"/>
    <col min="768" max="768" width="20.26953125" style="22" customWidth="1"/>
    <col min="769" max="770" width="18.453125" style="22" customWidth="1"/>
    <col min="771" max="771" width="1.90625" style="22" customWidth="1"/>
    <col min="772" max="772" width="6.6328125" style="22" customWidth="1"/>
    <col min="773" max="773" width="11.36328125" style="22" customWidth="1"/>
    <col min="774" max="779" width="11" style="22" customWidth="1"/>
    <col min="780" max="1021" width="9" style="22"/>
    <col min="1022" max="1022" width="3.90625" style="22" customWidth="1"/>
    <col min="1023" max="1023" width="5.36328125" style="22" customWidth="1"/>
    <col min="1024" max="1024" width="20.26953125" style="22" customWidth="1"/>
    <col min="1025" max="1026" width="18.453125" style="22" customWidth="1"/>
    <col min="1027" max="1027" width="1.90625" style="22" customWidth="1"/>
    <col min="1028" max="1028" width="6.6328125" style="22" customWidth="1"/>
    <col min="1029" max="1029" width="11.36328125" style="22" customWidth="1"/>
    <col min="1030" max="1035" width="11" style="22" customWidth="1"/>
    <col min="1036" max="1277" width="9" style="22"/>
    <col min="1278" max="1278" width="3.90625" style="22" customWidth="1"/>
    <col min="1279" max="1279" width="5.36328125" style="22" customWidth="1"/>
    <col min="1280" max="1280" width="20.26953125" style="22" customWidth="1"/>
    <col min="1281" max="1282" width="18.453125" style="22" customWidth="1"/>
    <col min="1283" max="1283" width="1.90625" style="22" customWidth="1"/>
    <col min="1284" max="1284" width="6.6328125" style="22" customWidth="1"/>
    <col min="1285" max="1285" width="11.36328125" style="22" customWidth="1"/>
    <col min="1286" max="1291" width="11" style="22" customWidth="1"/>
    <col min="1292" max="1533" width="9" style="22"/>
    <col min="1534" max="1534" width="3.90625" style="22" customWidth="1"/>
    <col min="1535" max="1535" width="5.36328125" style="22" customWidth="1"/>
    <col min="1536" max="1536" width="20.26953125" style="22" customWidth="1"/>
    <col min="1537" max="1538" width="18.453125" style="22" customWidth="1"/>
    <col min="1539" max="1539" width="1.90625" style="22" customWidth="1"/>
    <col min="1540" max="1540" width="6.6328125" style="22" customWidth="1"/>
    <col min="1541" max="1541" width="11.36328125" style="22" customWidth="1"/>
    <col min="1542" max="1547" width="11" style="22" customWidth="1"/>
    <col min="1548" max="1789" width="9" style="22"/>
    <col min="1790" max="1790" width="3.90625" style="22" customWidth="1"/>
    <col min="1791" max="1791" width="5.36328125" style="22" customWidth="1"/>
    <col min="1792" max="1792" width="20.26953125" style="22" customWidth="1"/>
    <col min="1793" max="1794" width="18.453125" style="22" customWidth="1"/>
    <col min="1795" max="1795" width="1.90625" style="22" customWidth="1"/>
    <col min="1796" max="1796" width="6.6328125" style="22" customWidth="1"/>
    <col min="1797" max="1797" width="11.36328125" style="22" customWidth="1"/>
    <col min="1798" max="1803" width="11" style="22" customWidth="1"/>
    <col min="1804" max="2045" width="9" style="22"/>
    <col min="2046" max="2046" width="3.90625" style="22" customWidth="1"/>
    <col min="2047" max="2047" width="5.36328125" style="22" customWidth="1"/>
    <col min="2048" max="2048" width="20.26953125" style="22" customWidth="1"/>
    <col min="2049" max="2050" width="18.453125" style="22" customWidth="1"/>
    <col min="2051" max="2051" width="1.90625" style="22" customWidth="1"/>
    <col min="2052" max="2052" width="6.6328125" style="22" customWidth="1"/>
    <col min="2053" max="2053" width="11.36328125" style="22" customWidth="1"/>
    <col min="2054" max="2059" width="11" style="22" customWidth="1"/>
    <col min="2060" max="2301" width="9" style="22"/>
    <col min="2302" max="2302" width="3.90625" style="22" customWidth="1"/>
    <col min="2303" max="2303" width="5.36328125" style="22" customWidth="1"/>
    <col min="2304" max="2304" width="20.26953125" style="22" customWidth="1"/>
    <col min="2305" max="2306" width="18.453125" style="22" customWidth="1"/>
    <col min="2307" max="2307" width="1.90625" style="22" customWidth="1"/>
    <col min="2308" max="2308" width="6.6328125" style="22" customWidth="1"/>
    <col min="2309" max="2309" width="11.36328125" style="22" customWidth="1"/>
    <col min="2310" max="2315" width="11" style="22" customWidth="1"/>
    <col min="2316" max="2557" width="9" style="22"/>
    <col min="2558" max="2558" width="3.90625" style="22" customWidth="1"/>
    <col min="2559" max="2559" width="5.36328125" style="22" customWidth="1"/>
    <col min="2560" max="2560" width="20.26953125" style="22" customWidth="1"/>
    <col min="2561" max="2562" width="18.453125" style="22" customWidth="1"/>
    <col min="2563" max="2563" width="1.90625" style="22" customWidth="1"/>
    <col min="2564" max="2564" width="6.6328125" style="22" customWidth="1"/>
    <col min="2565" max="2565" width="11.36328125" style="22" customWidth="1"/>
    <col min="2566" max="2571" width="11" style="22" customWidth="1"/>
    <col min="2572" max="2813" width="9" style="22"/>
    <col min="2814" max="2814" width="3.90625" style="22" customWidth="1"/>
    <col min="2815" max="2815" width="5.36328125" style="22" customWidth="1"/>
    <col min="2816" max="2816" width="20.26953125" style="22" customWidth="1"/>
    <col min="2817" max="2818" width="18.453125" style="22" customWidth="1"/>
    <col min="2819" max="2819" width="1.90625" style="22" customWidth="1"/>
    <col min="2820" max="2820" width="6.6328125" style="22" customWidth="1"/>
    <col min="2821" max="2821" width="11.36328125" style="22" customWidth="1"/>
    <col min="2822" max="2827" width="11" style="22" customWidth="1"/>
    <col min="2828" max="3069" width="9" style="22"/>
    <col min="3070" max="3070" width="3.90625" style="22" customWidth="1"/>
    <col min="3071" max="3071" width="5.36328125" style="22" customWidth="1"/>
    <col min="3072" max="3072" width="20.26953125" style="22" customWidth="1"/>
    <col min="3073" max="3074" width="18.453125" style="22" customWidth="1"/>
    <col min="3075" max="3075" width="1.90625" style="22" customWidth="1"/>
    <col min="3076" max="3076" width="6.6328125" style="22" customWidth="1"/>
    <col min="3077" max="3077" width="11.36328125" style="22" customWidth="1"/>
    <col min="3078" max="3083" width="11" style="22" customWidth="1"/>
    <col min="3084" max="3325" width="9" style="22"/>
    <col min="3326" max="3326" width="3.90625" style="22" customWidth="1"/>
    <col min="3327" max="3327" width="5.36328125" style="22" customWidth="1"/>
    <col min="3328" max="3328" width="20.26953125" style="22" customWidth="1"/>
    <col min="3329" max="3330" width="18.453125" style="22" customWidth="1"/>
    <col min="3331" max="3331" width="1.90625" style="22" customWidth="1"/>
    <col min="3332" max="3332" width="6.6328125" style="22" customWidth="1"/>
    <col min="3333" max="3333" width="11.36328125" style="22" customWidth="1"/>
    <col min="3334" max="3339" width="11" style="22" customWidth="1"/>
    <col min="3340" max="3581" width="9" style="22"/>
    <col min="3582" max="3582" width="3.90625" style="22" customWidth="1"/>
    <col min="3583" max="3583" width="5.36328125" style="22" customWidth="1"/>
    <col min="3584" max="3584" width="20.26953125" style="22" customWidth="1"/>
    <col min="3585" max="3586" width="18.453125" style="22" customWidth="1"/>
    <col min="3587" max="3587" width="1.90625" style="22" customWidth="1"/>
    <col min="3588" max="3588" width="6.6328125" style="22" customWidth="1"/>
    <col min="3589" max="3589" width="11.36328125" style="22" customWidth="1"/>
    <col min="3590" max="3595" width="11" style="22" customWidth="1"/>
    <col min="3596" max="3837" width="9" style="22"/>
    <col min="3838" max="3838" width="3.90625" style="22" customWidth="1"/>
    <col min="3839" max="3839" width="5.36328125" style="22" customWidth="1"/>
    <col min="3840" max="3840" width="20.26953125" style="22" customWidth="1"/>
    <col min="3841" max="3842" width="18.453125" style="22" customWidth="1"/>
    <col min="3843" max="3843" width="1.90625" style="22" customWidth="1"/>
    <col min="3844" max="3844" width="6.6328125" style="22" customWidth="1"/>
    <col min="3845" max="3845" width="11.36328125" style="22" customWidth="1"/>
    <col min="3846" max="3851" width="11" style="22" customWidth="1"/>
    <col min="3852" max="4093" width="9" style="22"/>
    <col min="4094" max="4094" width="3.90625" style="22" customWidth="1"/>
    <col min="4095" max="4095" width="5.36328125" style="22" customWidth="1"/>
    <col min="4096" max="4096" width="20.26953125" style="22" customWidth="1"/>
    <col min="4097" max="4098" width="18.453125" style="22" customWidth="1"/>
    <col min="4099" max="4099" width="1.90625" style="22" customWidth="1"/>
    <col min="4100" max="4100" width="6.6328125" style="22" customWidth="1"/>
    <col min="4101" max="4101" width="11.36328125" style="22" customWidth="1"/>
    <col min="4102" max="4107" width="11" style="22" customWidth="1"/>
    <col min="4108" max="4349" width="9" style="22"/>
    <col min="4350" max="4350" width="3.90625" style="22" customWidth="1"/>
    <col min="4351" max="4351" width="5.36328125" style="22" customWidth="1"/>
    <col min="4352" max="4352" width="20.26953125" style="22" customWidth="1"/>
    <col min="4353" max="4354" width="18.453125" style="22" customWidth="1"/>
    <col min="4355" max="4355" width="1.90625" style="22" customWidth="1"/>
    <col min="4356" max="4356" width="6.6328125" style="22" customWidth="1"/>
    <col min="4357" max="4357" width="11.36328125" style="22" customWidth="1"/>
    <col min="4358" max="4363" width="11" style="22" customWidth="1"/>
    <col min="4364" max="4605" width="9" style="22"/>
    <col min="4606" max="4606" width="3.90625" style="22" customWidth="1"/>
    <col min="4607" max="4607" width="5.36328125" style="22" customWidth="1"/>
    <col min="4608" max="4608" width="20.26953125" style="22" customWidth="1"/>
    <col min="4609" max="4610" width="18.453125" style="22" customWidth="1"/>
    <col min="4611" max="4611" width="1.90625" style="22" customWidth="1"/>
    <col min="4612" max="4612" width="6.6328125" style="22" customWidth="1"/>
    <col min="4613" max="4613" width="11.36328125" style="22" customWidth="1"/>
    <col min="4614" max="4619" width="11" style="22" customWidth="1"/>
    <col min="4620" max="4861" width="9" style="22"/>
    <col min="4862" max="4862" width="3.90625" style="22" customWidth="1"/>
    <col min="4863" max="4863" width="5.36328125" style="22" customWidth="1"/>
    <col min="4864" max="4864" width="20.26953125" style="22" customWidth="1"/>
    <col min="4865" max="4866" width="18.453125" style="22" customWidth="1"/>
    <col min="4867" max="4867" width="1.90625" style="22" customWidth="1"/>
    <col min="4868" max="4868" width="6.6328125" style="22" customWidth="1"/>
    <col min="4869" max="4869" width="11.36328125" style="22" customWidth="1"/>
    <col min="4870" max="4875" width="11" style="22" customWidth="1"/>
    <col min="4876" max="5117" width="9" style="22"/>
    <col min="5118" max="5118" width="3.90625" style="22" customWidth="1"/>
    <col min="5119" max="5119" width="5.36328125" style="22" customWidth="1"/>
    <col min="5120" max="5120" width="20.26953125" style="22" customWidth="1"/>
    <col min="5121" max="5122" width="18.453125" style="22" customWidth="1"/>
    <col min="5123" max="5123" width="1.90625" style="22" customWidth="1"/>
    <col min="5124" max="5124" width="6.6328125" style="22" customWidth="1"/>
    <col min="5125" max="5125" width="11.36328125" style="22" customWidth="1"/>
    <col min="5126" max="5131" width="11" style="22" customWidth="1"/>
    <col min="5132" max="5373" width="9" style="22"/>
    <col min="5374" max="5374" width="3.90625" style="22" customWidth="1"/>
    <col min="5375" max="5375" width="5.36328125" style="22" customWidth="1"/>
    <col min="5376" max="5376" width="20.26953125" style="22" customWidth="1"/>
    <col min="5377" max="5378" width="18.453125" style="22" customWidth="1"/>
    <col min="5379" max="5379" width="1.90625" style="22" customWidth="1"/>
    <col min="5380" max="5380" width="6.6328125" style="22" customWidth="1"/>
    <col min="5381" max="5381" width="11.36328125" style="22" customWidth="1"/>
    <col min="5382" max="5387" width="11" style="22" customWidth="1"/>
    <col min="5388" max="5629" width="9" style="22"/>
    <col min="5630" max="5630" width="3.90625" style="22" customWidth="1"/>
    <col min="5631" max="5631" width="5.36328125" style="22" customWidth="1"/>
    <col min="5632" max="5632" width="20.26953125" style="22" customWidth="1"/>
    <col min="5633" max="5634" width="18.453125" style="22" customWidth="1"/>
    <col min="5635" max="5635" width="1.90625" style="22" customWidth="1"/>
    <col min="5636" max="5636" width="6.6328125" style="22" customWidth="1"/>
    <col min="5637" max="5637" width="11.36328125" style="22" customWidth="1"/>
    <col min="5638" max="5643" width="11" style="22" customWidth="1"/>
    <col min="5644" max="5885" width="9" style="22"/>
    <col min="5886" max="5886" width="3.90625" style="22" customWidth="1"/>
    <col min="5887" max="5887" width="5.36328125" style="22" customWidth="1"/>
    <col min="5888" max="5888" width="20.26953125" style="22" customWidth="1"/>
    <col min="5889" max="5890" width="18.453125" style="22" customWidth="1"/>
    <col min="5891" max="5891" width="1.90625" style="22" customWidth="1"/>
    <col min="5892" max="5892" width="6.6328125" style="22" customWidth="1"/>
    <col min="5893" max="5893" width="11.36328125" style="22" customWidth="1"/>
    <col min="5894" max="5899" width="11" style="22" customWidth="1"/>
    <col min="5900" max="6141" width="9" style="22"/>
    <col min="6142" max="6142" width="3.90625" style="22" customWidth="1"/>
    <col min="6143" max="6143" width="5.36328125" style="22" customWidth="1"/>
    <col min="6144" max="6144" width="20.26953125" style="22" customWidth="1"/>
    <col min="6145" max="6146" width="18.453125" style="22" customWidth="1"/>
    <col min="6147" max="6147" width="1.90625" style="22" customWidth="1"/>
    <col min="6148" max="6148" width="6.6328125" style="22" customWidth="1"/>
    <col min="6149" max="6149" width="11.36328125" style="22" customWidth="1"/>
    <col min="6150" max="6155" width="11" style="22" customWidth="1"/>
    <col min="6156" max="6397" width="9" style="22"/>
    <col min="6398" max="6398" width="3.90625" style="22" customWidth="1"/>
    <col min="6399" max="6399" width="5.36328125" style="22" customWidth="1"/>
    <col min="6400" max="6400" width="20.26953125" style="22" customWidth="1"/>
    <col min="6401" max="6402" width="18.453125" style="22" customWidth="1"/>
    <col min="6403" max="6403" width="1.90625" style="22" customWidth="1"/>
    <col min="6404" max="6404" width="6.6328125" style="22" customWidth="1"/>
    <col min="6405" max="6405" width="11.36328125" style="22" customWidth="1"/>
    <col min="6406" max="6411" width="11" style="22" customWidth="1"/>
    <col min="6412" max="6653" width="9" style="22"/>
    <col min="6654" max="6654" width="3.90625" style="22" customWidth="1"/>
    <col min="6655" max="6655" width="5.36328125" style="22" customWidth="1"/>
    <col min="6656" max="6656" width="20.26953125" style="22" customWidth="1"/>
    <col min="6657" max="6658" width="18.453125" style="22" customWidth="1"/>
    <col min="6659" max="6659" width="1.90625" style="22" customWidth="1"/>
    <col min="6660" max="6660" width="6.6328125" style="22" customWidth="1"/>
    <col min="6661" max="6661" width="11.36328125" style="22" customWidth="1"/>
    <col min="6662" max="6667" width="11" style="22" customWidth="1"/>
    <col min="6668" max="6909" width="9" style="22"/>
    <col min="6910" max="6910" width="3.90625" style="22" customWidth="1"/>
    <col min="6911" max="6911" width="5.36328125" style="22" customWidth="1"/>
    <col min="6912" max="6912" width="20.26953125" style="22" customWidth="1"/>
    <col min="6913" max="6914" width="18.453125" style="22" customWidth="1"/>
    <col min="6915" max="6915" width="1.90625" style="22" customWidth="1"/>
    <col min="6916" max="6916" width="6.6328125" style="22" customWidth="1"/>
    <col min="6917" max="6917" width="11.36328125" style="22" customWidth="1"/>
    <col min="6918" max="6923" width="11" style="22" customWidth="1"/>
    <col min="6924" max="7165" width="9" style="22"/>
    <col min="7166" max="7166" width="3.90625" style="22" customWidth="1"/>
    <col min="7167" max="7167" width="5.36328125" style="22" customWidth="1"/>
    <col min="7168" max="7168" width="20.26953125" style="22" customWidth="1"/>
    <col min="7169" max="7170" width="18.453125" style="22" customWidth="1"/>
    <col min="7171" max="7171" width="1.90625" style="22" customWidth="1"/>
    <col min="7172" max="7172" width="6.6328125" style="22" customWidth="1"/>
    <col min="7173" max="7173" width="11.36328125" style="22" customWidth="1"/>
    <col min="7174" max="7179" width="11" style="22" customWidth="1"/>
    <col min="7180" max="7421" width="9" style="22"/>
    <col min="7422" max="7422" width="3.90625" style="22" customWidth="1"/>
    <col min="7423" max="7423" width="5.36328125" style="22" customWidth="1"/>
    <col min="7424" max="7424" width="20.26953125" style="22" customWidth="1"/>
    <col min="7425" max="7426" width="18.453125" style="22" customWidth="1"/>
    <col min="7427" max="7427" width="1.90625" style="22" customWidth="1"/>
    <col min="7428" max="7428" width="6.6328125" style="22" customWidth="1"/>
    <col min="7429" max="7429" width="11.36328125" style="22" customWidth="1"/>
    <col min="7430" max="7435" width="11" style="22" customWidth="1"/>
    <col min="7436" max="7677" width="9" style="22"/>
    <col min="7678" max="7678" width="3.90625" style="22" customWidth="1"/>
    <col min="7679" max="7679" width="5.36328125" style="22" customWidth="1"/>
    <col min="7680" max="7680" width="20.26953125" style="22" customWidth="1"/>
    <col min="7681" max="7682" width="18.453125" style="22" customWidth="1"/>
    <col min="7683" max="7683" width="1.90625" style="22" customWidth="1"/>
    <col min="7684" max="7684" width="6.6328125" style="22" customWidth="1"/>
    <col min="7685" max="7685" width="11.36328125" style="22" customWidth="1"/>
    <col min="7686" max="7691" width="11" style="22" customWidth="1"/>
    <col min="7692" max="7933" width="9" style="22"/>
    <col min="7934" max="7934" width="3.90625" style="22" customWidth="1"/>
    <col min="7935" max="7935" width="5.36328125" style="22" customWidth="1"/>
    <col min="7936" max="7936" width="20.26953125" style="22" customWidth="1"/>
    <col min="7937" max="7938" width="18.453125" style="22" customWidth="1"/>
    <col min="7939" max="7939" width="1.90625" style="22" customWidth="1"/>
    <col min="7940" max="7940" width="6.6328125" style="22" customWidth="1"/>
    <col min="7941" max="7941" width="11.36328125" style="22" customWidth="1"/>
    <col min="7942" max="7947" width="11" style="22" customWidth="1"/>
    <col min="7948" max="8189" width="9" style="22"/>
    <col min="8190" max="8190" width="3.90625" style="22" customWidth="1"/>
    <col min="8191" max="8191" width="5.36328125" style="22" customWidth="1"/>
    <col min="8192" max="8192" width="20.26953125" style="22" customWidth="1"/>
    <col min="8193" max="8194" width="18.453125" style="22" customWidth="1"/>
    <col min="8195" max="8195" width="1.90625" style="22" customWidth="1"/>
    <col min="8196" max="8196" width="6.6328125" style="22" customWidth="1"/>
    <col min="8197" max="8197" width="11.36328125" style="22" customWidth="1"/>
    <col min="8198" max="8203" width="11" style="22" customWidth="1"/>
    <col min="8204" max="8445" width="9" style="22"/>
    <col min="8446" max="8446" width="3.90625" style="22" customWidth="1"/>
    <col min="8447" max="8447" width="5.36328125" style="22" customWidth="1"/>
    <col min="8448" max="8448" width="20.26953125" style="22" customWidth="1"/>
    <col min="8449" max="8450" width="18.453125" style="22" customWidth="1"/>
    <col min="8451" max="8451" width="1.90625" style="22" customWidth="1"/>
    <col min="8452" max="8452" width="6.6328125" style="22" customWidth="1"/>
    <col min="8453" max="8453" width="11.36328125" style="22" customWidth="1"/>
    <col min="8454" max="8459" width="11" style="22" customWidth="1"/>
    <col min="8460" max="8701" width="9" style="22"/>
    <col min="8702" max="8702" width="3.90625" style="22" customWidth="1"/>
    <col min="8703" max="8703" width="5.36328125" style="22" customWidth="1"/>
    <col min="8704" max="8704" width="20.26953125" style="22" customWidth="1"/>
    <col min="8705" max="8706" width="18.453125" style="22" customWidth="1"/>
    <col min="8707" max="8707" width="1.90625" style="22" customWidth="1"/>
    <col min="8708" max="8708" width="6.6328125" style="22" customWidth="1"/>
    <col min="8709" max="8709" width="11.36328125" style="22" customWidth="1"/>
    <col min="8710" max="8715" width="11" style="22" customWidth="1"/>
    <col min="8716" max="8957" width="9" style="22"/>
    <col min="8958" max="8958" width="3.90625" style="22" customWidth="1"/>
    <col min="8959" max="8959" width="5.36328125" style="22" customWidth="1"/>
    <col min="8960" max="8960" width="20.26953125" style="22" customWidth="1"/>
    <col min="8961" max="8962" width="18.453125" style="22" customWidth="1"/>
    <col min="8963" max="8963" width="1.90625" style="22" customWidth="1"/>
    <col min="8964" max="8964" width="6.6328125" style="22" customWidth="1"/>
    <col min="8965" max="8965" width="11.36328125" style="22" customWidth="1"/>
    <col min="8966" max="8971" width="11" style="22" customWidth="1"/>
    <col min="8972" max="9213" width="9" style="22"/>
    <col min="9214" max="9214" width="3.90625" style="22" customWidth="1"/>
    <col min="9215" max="9215" width="5.36328125" style="22" customWidth="1"/>
    <col min="9216" max="9216" width="20.26953125" style="22" customWidth="1"/>
    <col min="9217" max="9218" width="18.453125" style="22" customWidth="1"/>
    <col min="9219" max="9219" width="1.90625" style="22" customWidth="1"/>
    <col min="9220" max="9220" width="6.6328125" style="22" customWidth="1"/>
    <col min="9221" max="9221" width="11.36328125" style="22" customWidth="1"/>
    <col min="9222" max="9227" width="11" style="22" customWidth="1"/>
    <col min="9228" max="9469" width="9" style="22"/>
    <col min="9470" max="9470" width="3.90625" style="22" customWidth="1"/>
    <col min="9471" max="9471" width="5.36328125" style="22" customWidth="1"/>
    <col min="9472" max="9472" width="20.26953125" style="22" customWidth="1"/>
    <col min="9473" max="9474" width="18.453125" style="22" customWidth="1"/>
    <col min="9475" max="9475" width="1.90625" style="22" customWidth="1"/>
    <col min="9476" max="9476" width="6.6328125" style="22" customWidth="1"/>
    <col min="9477" max="9477" width="11.36328125" style="22" customWidth="1"/>
    <col min="9478" max="9483" width="11" style="22" customWidth="1"/>
    <col min="9484" max="9725" width="9" style="22"/>
    <col min="9726" max="9726" width="3.90625" style="22" customWidth="1"/>
    <col min="9727" max="9727" width="5.36328125" style="22" customWidth="1"/>
    <col min="9728" max="9728" width="20.26953125" style="22" customWidth="1"/>
    <col min="9729" max="9730" width="18.453125" style="22" customWidth="1"/>
    <col min="9731" max="9731" width="1.90625" style="22" customWidth="1"/>
    <col min="9732" max="9732" width="6.6328125" style="22" customWidth="1"/>
    <col min="9733" max="9733" width="11.36328125" style="22" customWidth="1"/>
    <col min="9734" max="9739" width="11" style="22" customWidth="1"/>
    <col min="9740" max="9981" width="9" style="22"/>
    <col min="9982" max="9982" width="3.90625" style="22" customWidth="1"/>
    <col min="9983" max="9983" width="5.36328125" style="22" customWidth="1"/>
    <col min="9984" max="9984" width="20.26953125" style="22" customWidth="1"/>
    <col min="9985" max="9986" width="18.453125" style="22" customWidth="1"/>
    <col min="9987" max="9987" width="1.90625" style="22" customWidth="1"/>
    <col min="9988" max="9988" width="6.6328125" style="22" customWidth="1"/>
    <col min="9989" max="9989" width="11.36328125" style="22" customWidth="1"/>
    <col min="9990" max="9995" width="11" style="22" customWidth="1"/>
    <col min="9996" max="10237" width="9" style="22"/>
    <col min="10238" max="10238" width="3.90625" style="22" customWidth="1"/>
    <col min="10239" max="10239" width="5.36328125" style="22" customWidth="1"/>
    <col min="10240" max="10240" width="20.26953125" style="22" customWidth="1"/>
    <col min="10241" max="10242" width="18.453125" style="22" customWidth="1"/>
    <col min="10243" max="10243" width="1.90625" style="22" customWidth="1"/>
    <col min="10244" max="10244" width="6.6328125" style="22" customWidth="1"/>
    <col min="10245" max="10245" width="11.36328125" style="22" customWidth="1"/>
    <col min="10246" max="10251" width="11" style="22" customWidth="1"/>
    <col min="10252" max="10493" width="9" style="22"/>
    <col min="10494" max="10494" width="3.90625" style="22" customWidth="1"/>
    <col min="10495" max="10495" width="5.36328125" style="22" customWidth="1"/>
    <col min="10496" max="10496" width="20.26953125" style="22" customWidth="1"/>
    <col min="10497" max="10498" width="18.453125" style="22" customWidth="1"/>
    <col min="10499" max="10499" width="1.90625" style="22" customWidth="1"/>
    <col min="10500" max="10500" width="6.6328125" style="22" customWidth="1"/>
    <col min="10501" max="10501" width="11.36328125" style="22" customWidth="1"/>
    <col min="10502" max="10507" width="11" style="22" customWidth="1"/>
    <col min="10508" max="10749" width="9" style="22"/>
    <col min="10750" max="10750" width="3.90625" style="22" customWidth="1"/>
    <col min="10751" max="10751" width="5.36328125" style="22" customWidth="1"/>
    <col min="10752" max="10752" width="20.26953125" style="22" customWidth="1"/>
    <col min="10753" max="10754" width="18.453125" style="22" customWidth="1"/>
    <col min="10755" max="10755" width="1.90625" style="22" customWidth="1"/>
    <col min="10756" max="10756" width="6.6328125" style="22" customWidth="1"/>
    <col min="10757" max="10757" width="11.36328125" style="22" customWidth="1"/>
    <col min="10758" max="10763" width="11" style="22" customWidth="1"/>
    <col min="10764" max="11005" width="9" style="22"/>
    <col min="11006" max="11006" width="3.90625" style="22" customWidth="1"/>
    <col min="11007" max="11007" width="5.36328125" style="22" customWidth="1"/>
    <col min="11008" max="11008" width="20.26953125" style="22" customWidth="1"/>
    <col min="11009" max="11010" width="18.453125" style="22" customWidth="1"/>
    <col min="11011" max="11011" width="1.90625" style="22" customWidth="1"/>
    <col min="11012" max="11012" width="6.6328125" style="22" customWidth="1"/>
    <col min="11013" max="11013" width="11.36328125" style="22" customWidth="1"/>
    <col min="11014" max="11019" width="11" style="22" customWidth="1"/>
    <col min="11020" max="11261" width="9" style="22"/>
    <col min="11262" max="11262" width="3.90625" style="22" customWidth="1"/>
    <col min="11263" max="11263" width="5.36328125" style="22" customWidth="1"/>
    <col min="11264" max="11264" width="20.26953125" style="22" customWidth="1"/>
    <col min="11265" max="11266" width="18.453125" style="22" customWidth="1"/>
    <col min="11267" max="11267" width="1.90625" style="22" customWidth="1"/>
    <col min="11268" max="11268" width="6.6328125" style="22" customWidth="1"/>
    <col min="11269" max="11269" width="11.36328125" style="22" customWidth="1"/>
    <col min="11270" max="11275" width="11" style="22" customWidth="1"/>
    <col min="11276" max="11517" width="9" style="22"/>
    <col min="11518" max="11518" width="3.90625" style="22" customWidth="1"/>
    <col min="11519" max="11519" width="5.36328125" style="22" customWidth="1"/>
    <col min="11520" max="11520" width="20.26953125" style="22" customWidth="1"/>
    <col min="11521" max="11522" width="18.453125" style="22" customWidth="1"/>
    <col min="11523" max="11523" width="1.90625" style="22" customWidth="1"/>
    <col min="11524" max="11524" width="6.6328125" style="22" customWidth="1"/>
    <col min="11525" max="11525" width="11.36328125" style="22" customWidth="1"/>
    <col min="11526" max="11531" width="11" style="22" customWidth="1"/>
    <col min="11532" max="11773" width="9" style="22"/>
    <col min="11774" max="11774" width="3.90625" style="22" customWidth="1"/>
    <col min="11775" max="11775" width="5.36328125" style="22" customWidth="1"/>
    <col min="11776" max="11776" width="20.26953125" style="22" customWidth="1"/>
    <col min="11777" max="11778" width="18.453125" style="22" customWidth="1"/>
    <col min="11779" max="11779" width="1.90625" style="22" customWidth="1"/>
    <col min="11780" max="11780" width="6.6328125" style="22" customWidth="1"/>
    <col min="11781" max="11781" width="11.36328125" style="22" customWidth="1"/>
    <col min="11782" max="11787" width="11" style="22" customWidth="1"/>
    <col min="11788" max="12029" width="9" style="22"/>
    <col min="12030" max="12030" width="3.90625" style="22" customWidth="1"/>
    <col min="12031" max="12031" width="5.36328125" style="22" customWidth="1"/>
    <col min="12032" max="12032" width="20.26953125" style="22" customWidth="1"/>
    <col min="12033" max="12034" width="18.453125" style="22" customWidth="1"/>
    <col min="12035" max="12035" width="1.90625" style="22" customWidth="1"/>
    <col min="12036" max="12036" width="6.6328125" style="22" customWidth="1"/>
    <col min="12037" max="12037" width="11.36328125" style="22" customWidth="1"/>
    <col min="12038" max="12043" width="11" style="22" customWidth="1"/>
    <col min="12044" max="12285" width="9" style="22"/>
    <col min="12286" max="12286" width="3.90625" style="22" customWidth="1"/>
    <col min="12287" max="12287" width="5.36328125" style="22" customWidth="1"/>
    <col min="12288" max="12288" width="20.26953125" style="22" customWidth="1"/>
    <col min="12289" max="12290" width="18.453125" style="22" customWidth="1"/>
    <col min="12291" max="12291" width="1.90625" style="22" customWidth="1"/>
    <col min="12292" max="12292" width="6.6328125" style="22" customWidth="1"/>
    <col min="12293" max="12293" width="11.36328125" style="22" customWidth="1"/>
    <col min="12294" max="12299" width="11" style="22" customWidth="1"/>
    <col min="12300" max="12541" width="9" style="22"/>
    <col min="12542" max="12542" width="3.90625" style="22" customWidth="1"/>
    <col min="12543" max="12543" width="5.36328125" style="22" customWidth="1"/>
    <col min="12544" max="12544" width="20.26953125" style="22" customWidth="1"/>
    <col min="12545" max="12546" width="18.453125" style="22" customWidth="1"/>
    <col min="12547" max="12547" width="1.90625" style="22" customWidth="1"/>
    <col min="12548" max="12548" width="6.6328125" style="22" customWidth="1"/>
    <col min="12549" max="12549" width="11.36328125" style="22" customWidth="1"/>
    <col min="12550" max="12555" width="11" style="22" customWidth="1"/>
    <col min="12556" max="12797" width="9" style="22"/>
    <col min="12798" max="12798" width="3.90625" style="22" customWidth="1"/>
    <col min="12799" max="12799" width="5.36328125" style="22" customWidth="1"/>
    <col min="12800" max="12800" width="20.26953125" style="22" customWidth="1"/>
    <col min="12801" max="12802" width="18.453125" style="22" customWidth="1"/>
    <col min="12803" max="12803" width="1.90625" style="22" customWidth="1"/>
    <col min="12804" max="12804" width="6.6328125" style="22" customWidth="1"/>
    <col min="12805" max="12805" width="11.36328125" style="22" customWidth="1"/>
    <col min="12806" max="12811" width="11" style="22" customWidth="1"/>
    <col min="12812" max="13053" width="9" style="22"/>
    <col min="13054" max="13054" width="3.90625" style="22" customWidth="1"/>
    <col min="13055" max="13055" width="5.36328125" style="22" customWidth="1"/>
    <col min="13056" max="13056" width="20.26953125" style="22" customWidth="1"/>
    <col min="13057" max="13058" width="18.453125" style="22" customWidth="1"/>
    <col min="13059" max="13059" width="1.90625" style="22" customWidth="1"/>
    <col min="13060" max="13060" width="6.6328125" style="22" customWidth="1"/>
    <col min="13061" max="13061" width="11.36328125" style="22" customWidth="1"/>
    <col min="13062" max="13067" width="11" style="22" customWidth="1"/>
    <col min="13068" max="13309" width="9" style="22"/>
    <col min="13310" max="13310" width="3.90625" style="22" customWidth="1"/>
    <col min="13311" max="13311" width="5.36328125" style="22" customWidth="1"/>
    <col min="13312" max="13312" width="20.26953125" style="22" customWidth="1"/>
    <col min="13313" max="13314" width="18.453125" style="22" customWidth="1"/>
    <col min="13315" max="13315" width="1.90625" style="22" customWidth="1"/>
    <col min="13316" max="13316" width="6.6328125" style="22" customWidth="1"/>
    <col min="13317" max="13317" width="11.36328125" style="22" customWidth="1"/>
    <col min="13318" max="13323" width="11" style="22" customWidth="1"/>
    <col min="13324" max="13565" width="9" style="22"/>
    <col min="13566" max="13566" width="3.90625" style="22" customWidth="1"/>
    <col min="13567" max="13567" width="5.36328125" style="22" customWidth="1"/>
    <col min="13568" max="13568" width="20.26953125" style="22" customWidth="1"/>
    <col min="13569" max="13570" width="18.453125" style="22" customWidth="1"/>
    <col min="13571" max="13571" width="1.90625" style="22" customWidth="1"/>
    <col min="13572" max="13572" width="6.6328125" style="22" customWidth="1"/>
    <col min="13573" max="13573" width="11.36328125" style="22" customWidth="1"/>
    <col min="13574" max="13579" width="11" style="22" customWidth="1"/>
    <col min="13580" max="13821" width="9" style="22"/>
    <col min="13822" max="13822" width="3.90625" style="22" customWidth="1"/>
    <col min="13823" max="13823" width="5.36328125" style="22" customWidth="1"/>
    <col min="13824" max="13824" width="20.26953125" style="22" customWidth="1"/>
    <col min="13825" max="13826" width="18.453125" style="22" customWidth="1"/>
    <col min="13827" max="13827" width="1.90625" style="22" customWidth="1"/>
    <col min="13828" max="13828" width="6.6328125" style="22" customWidth="1"/>
    <col min="13829" max="13829" width="11.36328125" style="22" customWidth="1"/>
    <col min="13830" max="13835" width="11" style="22" customWidth="1"/>
    <col min="13836" max="14077" width="9" style="22"/>
    <col min="14078" max="14078" width="3.90625" style="22" customWidth="1"/>
    <col min="14079" max="14079" width="5.36328125" style="22" customWidth="1"/>
    <col min="14080" max="14080" width="20.26953125" style="22" customWidth="1"/>
    <col min="14081" max="14082" width="18.453125" style="22" customWidth="1"/>
    <col min="14083" max="14083" width="1.90625" style="22" customWidth="1"/>
    <col min="14084" max="14084" width="6.6328125" style="22" customWidth="1"/>
    <col min="14085" max="14085" width="11.36328125" style="22" customWidth="1"/>
    <col min="14086" max="14091" width="11" style="22" customWidth="1"/>
    <col min="14092" max="14333" width="9" style="22"/>
    <col min="14334" max="14334" width="3.90625" style="22" customWidth="1"/>
    <col min="14335" max="14335" width="5.36328125" style="22" customWidth="1"/>
    <col min="14336" max="14336" width="20.26953125" style="22" customWidth="1"/>
    <col min="14337" max="14338" width="18.453125" style="22" customWidth="1"/>
    <col min="14339" max="14339" width="1.90625" style="22" customWidth="1"/>
    <col min="14340" max="14340" width="6.6328125" style="22" customWidth="1"/>
    <col min="14341" max="14341" width="11.36328125" style="22" customWidth="1"/>
    <col min="14342" max="14347" width="11" style="22" customWidth="1"/>
    <col min="14348" max="14589" width="9" style="22"/>
    <col min="14590" max="14590" width="3.90625" style="22" customWidth="1"/>
    <col min="14591" max="14591" width="5.36328125" style="22" customWidth="1"/>
    <col min="14592" max="14592" width="20.26953125" style="22" customWidth="1"/>
    <col min="14593" max="14594" width="18.453125" style="22" customWidth="1"/>
    <col min="14595" max="14595" width="1.90625" style="22" customWidth="1"/>
    <col min="14596" max="14596" width="6.6328125" style="22" customWidth="1"/>
    <col min="14597" max="14597" width="11.36328125" style="22" customWidth="1"/>
    <col min="14598" max="14603" width="11" style="22" customWidth="1"/>
    <col min="14604" max="14845" width="9" style="22"/>
    <col min="14846" max="14846" width="3.90625" style="22" customWidth="1"/>
    <col min="14847" max="14847" width="5.36328125" style="22" customWidth="1"/>
    <col min="14848" max="14848" width="20.26953125" style="22" customWidth="1"/>
    <col min="14849" max="14850" width="18.453125" style="22" customWidth="1"/>
    <col min="14851" max="14851" width="1.90625" style="22" customWidth="1"/>
    <col min="14852" max="14852" width="6.6328125" style="22" customWidth="1"/>
    <col min="14853" max="14853" width="11.36328125" style="22" customWidth="1"/>
    <col min="14854" max="14859" width="11" style="22" customWidth="1"/>
    <col min="14860" max="15101" width="9" style="22"/>
    <col min="15102" max="15102" width="3.90625" style="22" customWidth="1"/>
    <col min="15103" max="15103" width="5.36328125" style="22" customWidth="1"/>
    <col min="15104" max="15104" width="20.26953125" style="22" customWidth="1"/>
    <col min="15105" max="15106" width="18.453125" style="22" customWidth="1"/>
    <col min="15107" max="15107" width="1.90625" style="22" customWidth="1"/>
    <col min="15108" max="15108" width="6.6328125" style="22" customWidth="1"/>
    <col min="15109" max="15109" width="11.36328125" style="22" customWidth="1"/>
    <col min="15110" max="15115" width="11" style="22" customWidth="1"/>
    <col min="15116" max="15357" width="9" style="22"/>
    <col min="15358" max="15358" width="3.90625" style="22" customWidth="1"/>
    <col min="15359" max="15359" width="5.36328125" style="22" customWidth="1"/>
    <col min="15360" max="15360" width="20.26953125" style="22" customWidth="1"/>
    <col min="15361" max="15362" width="18.453125" style="22" customWidth="1"/>
    <col min="15363" max="15363" width="1.90625" style="22" customWidth="1"/>
    <col min="15364" max="15364" width="6.6328125" style="22" customWidth="1"/>
    <col min="15365" max="15365" width="11.36328125" style="22" customWidth="1"/>
    <col min="15366" max="15371" width="11" style="22" customWidth="1"/>
    <col min="15372" max="15613" width="9" style="22"/>
    <col min="15614" max="15614" width="3.90625" style="22" customWidth="1"/>
    <col min="15615" max="15615" width="5.36328125" style="22" customWidth="1"/>
    <col min="15616" max="15616" width="20.26953125" style="22" customWidth="1"/>
    <col min="15617" max="15618" width="18.453125" style="22" customWidth="1"/>
    <col min="15619" max="15619" width="1.90625" style="22" customWidth="1"/>
    <col min="15620" max="15620" width="6.6328125" style="22" customWidth="1"/>
    <col min="15621" max="15621" width="11.36328125" style="22" customWidth="1"/>
    <col min="15622" max="15627" width="11" style="22" customWidth="1"/>
    <col min="15628" max="15869" width="9" style="22"/>
    <col min="15870" max="15870" width="3.90625" style="22" customWidth="1"/>
    <col min="15871" max="15871" width="5.36328125" style="22" customWidth="1"/>
    <col min="15872" max="15872" width="20.26953125" style="22" customWidth="1"/>
    <col min="15873" max="15874" width="18.453125" style="22" customWidth="1"/>
    <col min="15875" max="15875" width="1.90625" style="22" customWidth="1"/>
    <col min="15876" max="15876" width="6.6328125" style="22" customWidth="1"/>
    <col min="15877" max="15877" width="11.36328125" style="22" customWidth="1"/>
    <col min="15878" max="15883" width="11" style="22" customWidth="1"/>
    <col min="15884" max="16125" width="9" style="22"/>
    <col min="16126" max="16126" width="3.90625" style="22" customWidth="1"/>
    <col min="16127" max="16127" width="5.36328125" style="22" customWidth="1"/>
    <col min="16128" max="16128" width="20.26953125" style="22" customWidth="1"/>
    <col min="16129" max="16130" width="18.453125" style="22" customWidth="1"/>
    <col min="16131" max="16131" width="1.90625" style="22" customWidth="1"/>
    <col min="16132" max="16132" width="6.6328125" style="22" customWidth="1"/>
    <col min="16133" max="16133" width="11.36328125" style="22" customWidth="1"/>
    <col min="16134" max="16139" width="11" style="22" customWidth="1"/>
    <col min="16140" max="16384" width="9" style="22"/>
  </cols>
  <sheetData>
    <row r="1" spans="1:11" s="24" customFormat="1" ht="23.25" customHeight="1">
      <c r="A1" s="231" t="s">
        <v>484</v>
      </c>
      <c r="B1" s="396"/>
      <c r="C1" s="396"/>
      <c r="D1" s="396"/>
      <c r="E1" s="23"/>
      <c r="F1" s="23"/>
      <c r="G1" s="23"/>
      <c r="H1" s="23"/>
      <c r="I1" s="23"/>
      <c r="J1" s="23"/>
      <c r="K1" s="23"/>
    </row>
    <row r="2" spans="1:11" ht="24" customHeight="1">
      <c r="A2" s="530" t="s">
        <v>381</v>
      </c>
      <c r="B2" s="405"/>
      <c r="C2" s="377"/>
      <c r="D2" s="377"/>
      <c r="E2" s="25"/>
      <c r="F2" s="25"/>
      <c r="G2" s="25"/>
      <c r="H2" s="25"/>
      <c r="I2" s="25"/>
      <c r="J2" s="25"/>
      <c r="K2" s="25"/>
    </row>
    <row r="3" spans="1:11" ht="18" customHeight="1">
      <c r="A3" s="220"/>
      <c r="B3" s="428" t="s">
        <v>576</v>
      </c>
      <c r="C3" s="377"/>
      <c r="D3" s="377"/>
    </row>
    <row r="4" spans="1:11" s="52" customFormat="1" ht="29.25" customHeight="1" thickBot="1">
      <c r="A4" s="861" t="s">
        <v>485</v>
      </c>
      <c r="B4" s="862"/>
      <c r="C4" s="313" t="s">
        <v>486</v>
      </c>
      <c r="D4" s="313" t="s">
        <v>487</v>
      </c>
    </row>
    <row r="5" spans="1:11" s="53" customFormat="1" ht="13.5" customHeight="1" thickTop="1">
      <c r="A5" s="863" t="s">
        <v>488</v>
      </c>
      <c r="B5" s="397" t="s">
        <v>489</v>
      </c>
      <c r="C5" s="398" t="s">
        <v>490</v>
      </c>
      <c r="D5" s="398" t="s">
        <v>491</v>
      </c>
    </row>
    <row r="6" spans="1:11" s="53" customFormat="1" ht="36.75" customHeight="1">
      <c r="A6" s="864"/>
      <c r="B6" s="399" t="s">
        <v>492</v>
      </c>
      <c r="C6" s="406"/>
      <c r="D6" s="406"/>
    </row>
    <row r="7" spans="1:11" s="53" customFormat="1" ht="18" customHeight="1">
      <c r="A7" s="864"/>
      <c r="B7" s="400" t="s">
        <v>493</v>
      </c>
      <c r="C7" s="400"/>
      <c r="D7" s="400"/>
    </row>
    <row r="8" spans="1:11" s="27" customFormat="1" ht="20.25" customHeight="1">
      <c r="A8" s="864"/>
      <c r="B8" s="401" t="s">
        <v>494</v>
      </c>
      <c r="C8" s="404"/>
      <c r="D8" s="404"/>
    </row>
    <row r="9" spans="1:11" s="27" customFormat="1" ht="35.25" customHeight="1">
      <c r="A9" s="864"/>
      <c r="B9" s="402" t="s">
        <v>495</v>
      </c>
      <c r="C9" s="407"/>
      <c r="D9" s="407"/>
    </row>
    <row r="10" spans="1:11" s="27" customFormat="1" ht="20.25" customHeight="1">
      <c r="A10" s="864"/>
      <c r="B10" s="403" t="s">
        <v>493</v>
      </c>
      <c r="C10" s="400"/>
      <c r="D10" s="400"/>
    </row>
    <row r="11" spans="1:11" s="27" customFormat="1" ht="19.5" customHeight="1">
      <c r="A11" s="864"/>
      <c r="B11" s="404" t="s">
        <v>494</v>
      </c>
      <c r="C11" s="404"/>
      <c r="D11" s="404"/>
    </row>
    <row r="12" spans="1:11" s="27" customFormat="1" ht="40.5" customHeight="1">
      <c r="A12" s="864"/>
      <c r="B12" s="391" t="s">
        <v>496</v>
      </c>
      <c r="C12" s="406"/>
      <c r="D12" s="406"/>
    </row>
    <row r="13" spans="1:11" s="27" customFormat="1" ht="18" customHeight="1">
      <c r="A13" s="864"/>
      <c r="B13" s="400" t="s">
        <v>493</v>
      </c>
      <c r="C13" s="400"/>
      <c r="D13" s="400"/>
    </row>
    <row r="14" spans="1:11" s="27" customFormat="1" ht="22.5" customHeight="1">
      <c r="A14" s="864"/>
      <c r="B14" s="404" t="s">
        <v>494</v>
      </c>
      <c r="C14" s="404"/>
      <c r="D14" s="404"/>
    </row>
    <row r="15" spans="1:11" s="27" customFormat="1" ht="34.5" customHeight="1">
      <c r="A15" s="856" t="s">
        <v>456</v>
      </c>
      <c r="B15" s="857"/>
      <c r="C15" s="392">
        <f>SUM(C6,C9,C12)</f>
        <v>0</v>
      </c>
      <c r="D15" s="392">
        <f>SUM(D6,D9,D12)</f>
        <v>0</v>
      </c>
      <c r="E15" s="26"/>
      <c r="F15" s="26"/>
      <c r="G15" s="26"/>
      <c r="H15" s="26"/>
      <c r="I15" s="26"/>
      <c r="J15" s="26"/>
      <c r="K15" s="26"/>
    </row>
    <row r="16" spans="1:11" ht="17.25" customHeight="1">
      <c r="A16" s="54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2">
      <c r="A17" s="54"/>
      <c r="B17" s="25"/>
    </row>
  </sheetData>
  <mergeCells count="3">
    <mergeCell ref="A4:B4"/>
    <mergeCell ref="A5:A14"/>
    <mergeCell ref="A15:B15"/>
  </mergeCells>
  <phoneticPr fontId="1"/>
  <conditionalFormatting sqref="B2">
    <cfRule type="containsBlanks" dxfId="1" priority="2">
      <formula>LEN(TRIM(B2))=0</formula>
    </cfRule>
  </conditionalFormatting>
  <conditionalFormatting sqref="C6:D14">
    <cfRule type="containsBlanks" dxfId="0" priority="1">
      <formula>LEN(TRIM(C6))=0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499984740745262"/>
  </sheetPr>
  <dimension ref="A1:D77"/>
  <sheetViews>
    <sheetView topLeftCell="A58" workbookViewId="0">
      <selection activeCell="A97" sqref="A97"/>
    </sheetView>
  </sheetViews>
  <sheetFormatPr defaultRowHeight="13"/>
  <cols>
    <col min="1" max="1" width="27.6328125" bestFit="1" customWidth="1"/>
  </cols>
  <sheetData>
    <row r="1" spans="1:4">
      <c r="A1" t="s">
        <v>1</v>
      </c>
      <c r="B1" t="str">
        <f>表紙!B2&amp;表紙!C2</f>
        <v>●●学園</v>
      </c>
    </row>
    <row r="2" spans="1:4">
      <c r="A2" t="s">
        <v>4</v>
      </c>
      <c r="B2">
        <f>表紙!B3</f>
        <v>0</v>
      </c>
    </row>
    <row r="3" spans="1:4">
      <c r="A3" t="s">
        <v>497</v>
      </c>
      <c r="B3">
        <f>表紙!B4</f>
        <v>0</v>
      </c>
    </row>
    <row r="4" spans="1:4">
      <c r="A4" t="s">
        <v>7</v>
      </c>
      <c r="B4">
        <f>表紙!B5</f>
        <v>0</v>
      </c>
    </row>
    <row r="5" spans="1:4">
      <c r="A5" t="s">
        <v>567</v>
      </c>
      <c r="B5">
        <f>'資料4 事業活動'!G11+'資料4 事業活動'!G25</f>
        <v>0</v>
      </c>
      <c r="C5">
        <f>'資料4 事業活動'!H11+'資料4 事業活動'!H25</f>
        <v>0</v>
      </c>
      <c r="D5">
        <f>'資料4 事業活動'!I11+'資料4 事業活動'!I25</f>
        <v>0</v>
      </c>
    </row>
    <row r="6" spans="1:4">
      <c r="A6" t="s">
        <v>568</v>
      </c>
      <c r="B6">
        <f>'資料4 事業活動'!G21+'資料4 事業活動'!G28</f>
        <v>0</v>
      </c>
      <c r="C6">
        <f>'資料4 事業活動'!H21+'資料4 事業活動'!H28</f>
        <v>0</v>
      </c>
      <c r="D6">
        <f>'資料4 事業活動'!I21+'資料4 事業活動'!I28</f>
        <v>0</v>
      </c>
    </row>
    <row r="7" spans="1:4">
      <c r="A7" t="s">
        <v>569</v>
      </c>
      <c r="B7">
        <f>'資料4 事業活動'!G17+'資料4 事業活動'!G19</f>
        <v>0</v>
      </c>
      <c r="C7">
        <f>'資料4 事業活動'!H17+'資料4 事業活動'!H19</f>
        <v>0</v>
      </c>
      <c r="D7">
        <f>'資料4 事業活動'!I17+'資料4 事業活動'!I19</f>
        <v>0</v>
      </c>
    </row>
    <row r="8" spans="1:4">
      <c r="A8" t="s">
        <v>498</v>
      </c>
      <c r="B8">
        <f>'資料5 貸借対照表'!J43</f>
        <v>0</v>
      </c>
    </row>
    <row r="9" spans="1:4">
      <c r="A9" t="s">
        <v>499</v>
      </c>
      <c r="B9">
        <f>'資料5 貸借対照表'!J44</f>
        <v>0</v>
      </c>
    </row>
    <row r="10" spans="1:4">
      <c r="A10" t="s">
        <v>500</v>
      </c>
      <c r="B10">
        <f>'資料4 事業活動'!I11</f>
        <v>0</v>
      </c>
    </row>
    <row r="11" spans="1:4">
      <c r="A11" t="s">
        <v>501</v>
      </c>
      <c r="B11">
        <f>'資料4 事業活動'!I4</f>
        <v>0</v>
      </c>
    </row>
    <row r="12" spans="1:4">
      <c r="A12" t="s">
        <v>502</v>
      </c>
      <c r="B12">
        <f>'資料4 事業活動'!I6</f>
        <v>0</v>
      </c>
    </row>
    <row r="13" spans="1:4">
      <c r="A13" t="s">
        <v>503</v>
      </c>
      <c r="B13">
        <f>'資料4 事業活動'!I7</f>
        <v>0</v>
      </c>
    </row>
    <row r="14" spans="1:4">
      <c r="A14" t="s">
        <v>504</v>
      </c>
      <c r="B14">
        <f>'資料4 事業活動'!I8</f>
        <v>0</v>
      </c>
    </row>
    <row r="15" spans="1:4">
      <c r="A15" t="s">
        <v>505</v>
      </c>
      <c r="B15">
        <f>'資料4 事業活動'!I21</f>
        <v>0</v>
      </c>
    </row>
    <row r="16" spans="1:4">
      <c r="A16" t="s">
        <v>506</v>
      </c>
      <c r="B16">
        <f>'資料4 事業活動'!I12</f>
        <v>0</v>
      </c>
    </row>
    <row r="17" spans="1:2">
      <c r="A17" t="s">
        <v>507</v>
      </c>
      <c r="B17">
        <f>'資料4 事業活動'!I13</f>
        <v>0</v>
      </c>
    </row>
    <row r="18" spans="1:2">
      <c r="A18" t="s">
        <v>508</v>
      </c>
      <c r="B18">
        <f>'資料4 事業活動'!I14</f>
        <v>0</v>
      </c>
    </row>
    <row r="19" spans="1:2">
      <c r="A19" t="s">
        <v>122</v>
      </c>
      <c r="B19">
        <f>'資料4 事業活動'!I15</f>
        <v>0</v>
      </c>
    </row>
    <row r="20" spans="1:2">
      <c r="A20" t="s">
        <v>123</v>
      </c>
      <c r="B20">
        <f>'資料4 事業活動'!I16</f>
        <v>0</v>
      </c>
    </row>
    <row r="21" spans="1:2">
      <c r="A21" t="s">
        <v>509</v>
      </c>
      <c r="B21">
        <f>'資料4 事業活動'!I18</f>
        <v>0</v>
      </c>
    </row>
    <row r="22" spans="1:2">
      <c r="A22" t="s">
        <v>510</v>
      </c>
      <c r="B22">
        <f>'資料4 事業活動'!I25</f>
        <v>0</v>
      </c>
    </row>
    <row r="23" spans="1:2">
      <c r="A23" t="s">
        <v>511</v>
      </c>
      <c r="B23">
        <f>'資料4 事業活動'!I23</f>
        <v>0</v>
      </c>
    </row>
    <row r="24" spans="1:2">
      <c r="A24" t="s">
        <v>512</v>
      </c>
      <c r="B24">
        <f>'資料4 事業活動'!I28</f>
        <v>0</v>
      </c>
    </row>
    <row r="25" spans="1:2">
      <c r="A25" t="s">
        <v>513</v>
      </c>
      <c r="B25">
        <f>'資料4 事業活動'!I26</f>
        <v>0</v>
      </c>
    </row>
    <row r="26" spans="1:2">
      <c r="A26" t="s">
        <v>514</v>
      </c>
      <c r="B26">
        <f>'資料4 事業活動'!I38</f>
        <v>0</v>
      </c>
    </row>
    <row r="27" spans="1:2">
      <c r="A27" t="s">
        <v>515</v>
      </c>
      <c r="B27">
        <f>'資料4 事業活動'!I35+'資料4 事業活動'!I36</f>
        <v>0</v>
      </c>
    </row>
    <row r="28" spans="1:2">
      <c r="A28" t="s">
        <v>516</v>
      </c>
      <c r="B28">
        <f>'資料4 事業活動'!I37</f>
        <v>0</v>
      </c>
    </row>
    <row r="29" spans="1:2">
      <c r="A29" t="s">
        <v>517</v>
      </c>
      <c r="B29">
        <f>'資料4 事業活動'!I43</f>
        <v>0</v>
      </c>
    </row>
    <row r="30" spans="1:2">
      <c r="A30" t="s">
        <v>518</v>
      </c>
      <c r="B30">
        <f>'資料4 事業活動'!I46</f>
        <v>0</v>
      </c>
    </row>
    <row r="31" spans="1:2">
      <c r="A31" t="s">
        <v>519</v>
      </c>
      <c r="B31">
        <f>'資料5 貸借対照表'!J5</f>
        <v>0</v>
      </c>
    </row>
    <row r="32" spans="1:2">
      <c r="A32" t="s">
        <v>520</v>
      </c>
      <c r="B32">
        <f>'資料5 貸借対照表'!J10</f>
        <v>0</v>
      </c>
    </row>
    <row r="33" spans="1:2">
      <c r="A33" t="s">
        <v>521</v>
      </c>
      <c r="B33">
        <f>'資料5 貸借対照表'!J11</f>
        <v>0</v>
      </c>
    </row>
    <row r="34" spans="1:2">
      <c r="A34" t="s">
        <v>522</v>
      </c>
      <c r="B34">
        <f>'資料5 貸借対照表'!J13</f>
        <v>0</v>
      </c>
    </row>
    <row r="35" spans="1:2">
      <c r="A35" t="s">
        <v>523</v>
      </c>
      <c r="B35">
        <f>'資料5 貸借対照表'!J14</f>
        <v>0</v>
      </c>
    </row>
    <row r="36" spans="1:2">
      <c r="A36" t="s">
        <v>524</v>
      </c>
      <c r="B36">
        <f>'資料5 貸借対照表'!J15</f>
        <v>0</v>
      </c>
    </row>
    <row r="37" spans="1:2">
      <c r="A37" t="s">
        <v>522</v>
      </c>
      <c r="B37">
        <f>'資料5 貸借対照表'!J16</f>
        <v>0</v>
      </c>
    </row>
    <row r="38" spans="1:2">
      <c r="A38" t="s">
        <v>525</v>
      </c>
      <c r="B38">
        <f>'資料5 貸借対照表'!J18</f>
        <v>0</v>
      </c>
    </row>
    <row r="39" spans="1:2">
      <c r="A39" t="s">
        <v>526</v>
      </c>
      <c r="B39">
        <f>'資料5 貸借対照表'!J19</f>
        <v>0</v>
      </c>
    </row>
    <row r="40" spans="1:2">
      <c r="A40" t="s">
        <v>527</v>
      </c>
      <c r="B40">
        <f>'資料5 貸借対照表'!J22</f>
        <v>0</v>
      </c>
    </row>
    <row r="41" spans="1:2">
      <c r="A41" t="s">
        <v>528</v>
      </c>
      <c r="B41">
        <f>'資料5 貸借対照表'!J23</f>
        <v>0</v>
      </c>
    </row>
    <row r="42" spans="1:2">
      <c r="A42" t="s">
        <v>529</v>
      </c>
      <c r="B42">
        <f>'資料5 貸借対照表'!J24</f>
        <v>0</v>
      </c>
    </row>
    <row r="43" spans="1:2">
      <c r="A43" t="s">
        <v>530</v>
      </c>
      <c r="B43">
        <f>'資料5 貸借対照表'!J28</f>
        <v>0</v>
      </c>
    </row>
    <row r="44" spans="1:2">
      <c r="A44" t="s">
        <v>531</v>
      </c>
      <c r="B44">
        <f>'資料5 貸借対照表'!J30</f>
        <v>0</v>
      </c>
    </row>
    <row r="45" spans="1:2">
      <c r="A45" t="s">
        <v>532</v>
      </c>
      <c r="B45">
        <f>'資料5 貸借対照表'!J32</f>
        <v>0</v>
      </c>
    </row>
    <row r="46" spans="1:2">
      <c r="A46" t="s">
        <v>533</v>
      </c>
      <c r="B46">
        <f>'資料5 貸借対照表'!J33</f>
        <v>0</v>
      </c>
    </row>
    <row r="47" spans="1:2">
      <c r="A47" t="s">
        <v>534</v>
      </c>
      <c r="B47">
        <f>'資料5 貸借対照表'!J35</f>
        <v>0</v>
      </c>
    </row>
    <row r="48" spans="1:2">
      <c r="A48" t="s">
        <v>535</v>
      </c>
      <c r="B48">
        <f>'資料5 貸借対照表'!J40</f>
        <v>0</v>
      </c>
    </row>
    <row r="49" spans="1:2">
      <c r="A49" t="s">
        <v>536</v>
      </c>
      <c r="B49">
        <f>'資料5 貸借対照表'!J41</f>
        <v>0</v>
      </c>
    </row>
    <row r="50" spans="1:2">
      <c r="A50" t="s">
        <v>537</v>
      </c>
      <c r="B50">
        <f>'資料4 事業活動'!I53</f>
        <v>0</v>
      </c>
    </row>
    <row r="51" spans="1:2">
      <c r="A51" t="s">
        <v>9</v>
      </c>
      <c r="B51" t="str">
        <f>IF(表紙!B8&lt;&gt;"",表紙!B8,"－")</f>
        <v>－</v>
      </c>
    </row>
    <row r="52" spans="1:2">
      <c r="A52" t="s">
        <v>10</v>
      </c>
      <c r="B52" t="str">
        <f>IF(表紙!B9&lt;&gt;"",表紙!B9,"－")</f>
        <v>－</v>
      </c>
    </row>
    <row r="53" spans="1:2">
      <c r="A53" t="s">
        <v>11</v>
      </c>
      <c r="B53" t="str">
        <f>IF(表紙!B10&lt;&gt;"",表紙!B10,"－")</f>
        <v>－</v>
      </c>
    </row>
    <row r="54" spans="1:2">
      <c r="A54" t="s">
        <v>538</v>
      </c>
      <c r="B54" t="str">
        <f>IF(表紙!B11&lt;&gt;"",表紙!B11,"－")</f>
        <v>－</v>
      </c>
    </row>
    <row r="55" spans="1:2">
      <c r="A55" t="s">
        <v>539</v>
      </c>
      <c r="B55" t="str">
        <f>'資料６ 財務比率表（自動計算）'!P5</f>
        <v/>
      </c>
    </row>
    <row r="56" spans="1:2">
      <c r="A56" t="s">
        <v>540</v>
      </c>
      <c r="B56" t="str">
        <f>'資料６ 財務比率表（自動計算）'!P7</f>
        <v/>
      </c>
    </row>
    <row r="57" spans="1:2">
      <c r="A57" t="s">
        <v>541</v>
      </c>
      <c r="B57" t="str">
        <f>'資料６ 財務比率表（自動計算）'!P9</f>
        <v/>
      </c>
    </row>
    <row r="58" spans="1:2">
      <c r="A58" t="s">
        <v>542</v>
      </c>
      <c r="B58" t="str">
        <f>'資料６ 財務比率表（自動計算）'!P11</f>
        <v/>
      </c>
    </row>
    <row r="59" spans="1:2" ht="26">
      <c r="A59" s="419" t="s">
        <v>543</v>
      </c>
      <c r="B59" t="str">
        <f>'資料６ 財務比率表（自動計算）'!P13</f>
        <v/>
      </c>
    </row>
    <row r="60" spans="1:2">
      <c r="A60" t="s">
        <v>544</v>
      </c>
      <c r="B60" t="str">
        <f>'資料６ 財務比率表（自動計算）'!P15</f>
        <v/>
      </c>
    </row>
    <row r="61" spans="1:2">
      <c r="A61" t="s">
        <v>545</v>
      </c>
      <c r="B61" t="str">
        <f>'資料６ 財務比率表（自動計算）'!P17</f>
        <v/>
      </c>
    </row>
    <row r="62" spans="1:2">
      <c r="A62" t="s">
        <v>546</v>
      </c>
      <c r="B62" t="str">
        <f>'資料６ 財務比率表（自動計算）'!P19</f>
        <v/>
      </c>
    </row>
    <row r="63" spans="1:2">
      <c r="A63" t="s">
        <v>547</v>
      </c>
      <c r="B63" t="str">
        <f>'資料６ 財務比率表（自動計算）'!P21</f>
        <v/>
      </c>
    </row>
    <row r="64" spans="1:2">
      <c r="A64" t="s">
        <v>548</v>
      </c>
      <c r="B64" t="str">
        <f>'資料６ 財務比率表（自動計算）'!P23</f>
        <v/>
      </c>
    </row>
    <row r="65" spans="1:2">
      <c r="A65" t="s">
        <v>549</v>
      </c>
      <c r="B65" t="str">
        <f>'資料６ 財務比率表（自動計算）'!P25</f>
        <v/>
      </c>
    </row>
    <row r="66" spans="1:2">
      <c r="A66" t="s">
        <v>550</v>
      </c>
      <c r="B66" t="str">
        <f>'資料６ 財務比率表（自動計算）'!P27</f>
        <v/>
      </c>
    </row>
    <row r="67" spans="1:2">
      <c r="A67" t="s">
        <v>551</v>
      </c>
      <c r="B67" t="str">
        <f>'資料６ 財務比率表（自動計算）'!P29</f>
        <v/>
      </c>
    </row>
    <row r="68" spans="1:2">
      <c r="A68" t="s">
        <v>552</v>
      </c>
      <c r="B68" t="str">
        <f>'資料６ 財務比率表（自動計算）'!P31</f>
        <v/>
      </c>
    </row>
    <row r="69" spans="1:2">
      <c r="A69" t="s">
        <v>553</v>
      </c>
      <c r="B69" t="str">
        <f>'資料６ 財務比率表（自動計算）'!P33</f>
        <v/>
      </c>
    </row>
    <row r="70" spans="1:2">
      <c r="A70" t="s">
        <v>554</v>
      </c>
      <c r="B70" t="str">
        <f>'資料６ 財務比率表（自動計算）'!P35</f>
        <v/>
      </c>
    </row>
    <row r="71" spans="1:2">
      <c r="A71" t="s">
        <v>555</v>
      </c>
      <c r="B71" t="str">
        <f>'資料６ 財務比率表（自動計算）'!P37</f>
        <v/>
      </c>
    </row>
    <row r="72" spans="1:2">
      <c r="A72" t="s">
        <v>556</v>
      </c>
      <c r="B72" t="str">
        <f>'資料６ 財務比率表（自動計算）'!P39</f>
        <v/>
      </c>
    </row>
    <row r="73" spans="1:2">
      <c r="A73" t="s">
        <v>557</v>
      </c>
      <c r="B73" t="str">
        <f>'資料６ 財務比率表（自動計算）'!P41</f>
        <v/>
      </c>
    </row>
    <row r="74" spans="1:2">
      <c r="A74" t="s">
        <v>558</v>
      </c>
      <c r="B74" t="str">
        <f>'資料６ 財務比率表（自動計算）'!P43</f>
        <v/>
      </c>
    </row>
    <row r="75" spans="1:2">
      <c r="A75" t="s">
        <v>559</v>
      </c>
      <c r="B75" t="str">
        <f>'資料６ 財務比率表（自動計算）'!P45</f>
        <v/>
      </c>
    </row>
    <row r="76" spans="1:2">
      <c r="A76" t="s">
        <v>560</v>
      </c>
      <c r="B76" t="str">
        <f>'資料６ 財務比率表（自動計算）'!P47</f>
        <v/>
      </c>
    </row>
    <row r="77" spans="1:2">
      <c r="A77" t="s">
        <v>561</v>
      </c>
      <c r="B77">
        <f>'資料5 貸借対照表'!I15</f>
        <v>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view="pageBreakPreview" zoomScale="90" zoomScaleNormal="100" zoomScaleSheetLayoutView="90" workbookViewId="0">
      <selection activeCell="N6" sqref="N6"/>
    </sheetView>
  </sheetViews>
  <sheetFormatPr defaultColWidth="9" defaultRowHeight="24" customHeight="1"/>
  <cols>
    <col min="1" max="1" width="34" style="1" customWidth="1"/>
    <col min="2" max="5" width="7.08984375" style="5" customWidth="1"/>
    <col min="6" max="6" width="7.08984375" style="8" customWidth="1"/>
    <col min="7" max="8" width="7.08984375" style="5" customWidth="1"/>
    <col min="9" max="9" width="7.08984375" style="8" customWidth="1"/>
    <col min="10" max="15" width="7.08984375" style="5" customWidth="1"/>
    <col min="16" max="16" width="23.90625" style="429" customWidth="1"/>
    <col min="17" max="19" width="20.90625" style="429" customWidth="1"/>
    <col min="20" max="16384" width="9" style="1"/>
  </cols>
  <sheetData>
    <row r="1" spans="1:19" ht="18" customHeight="1">
      <c r="A1" s="59" t="s">
        <v>14</v>
      </c>
      <c r="B1" s="105"/>
      <c r="C1" s="105"/>
      <c r="D1" s="105"/>
      <c r="E1" s="105"/>
      <c r="F1" s="106"/>
      <c r="G1" s="105"/>
      <c r="H1" s="105"/>
      <c r="I1" s="106"/>
      <c r="J1" s="105"/>
      <c r="K1" s="105"/>
      <c r="L1" s="105"/>
      <c r="M1" s="105"/>
      <c r="N1" s="105"/>
      <c r="O1" s="105"/>
      <c r="P1" s="443" t="s">
        <v>15</v>
      </c>
    </row>
    <row r="2" spans="1:19" ht="18" customHeight="1">
      <c r="A2" s="57" t="s">
        <v>571</v>
      </c>
      <c r="B2" s="105"/>
      <c r="C2" s="105"/>
      <c r="D2" s="105"/>
      <c r="E2" s="105"/>
      <c r="F2" s="106"/>
      <c r="G2" s="105"/>
      <c r="H2" s="105"/>
      <c r="I2" s="106"/>
      <c r="J2" s="105"/>
      <c r="K2" s="105"/>
      <c r="L2" s="105"/>
      <c r="M2" s="105"/>
      <c r="N2" s="105"/>
      <c r="O2" s="105"/>
      <c r="P2" s="443" t="s">
        <v>16</v>
      </c>
    </row>
    <row r="3" spans="1:19" ht="11.5" thickBot="1">
      <c r="A3" s="57"/>
      <c r="B3" s="105"/>
      <c r="C3" s="105"/>
      <c r="D3" s="105"/>
      <c r="E3" s="105"/>
      <c r="F3" s="106"/>
      <c r="G3" s="105"/>
      <c r="H3" s="105"/>
      <c r="I3" s="106"/>
      <c r="J3" s="105"/>
      <c r="K3" s="105"/>
      <c r="L3" s="105"/>
      <c r="M3" s="105"/>
      <c r="N3" s="105"/>
      <c r="O3" s="107" t="s">
        <v>17</v>
      </c>
      <c r="P3" s="430"/>
    </row>
    <row r="4" spans="1:19" ht="13.5" customHeight="1">
      <c r="A4" s="548" t="s">
        <v>18</v>
      </c>
      <c r="B4" s="550" t="s">
        <v>19</v>
      </c>
      <c r="C4" s="552" t="s">
        <v>20</v>
      </c>
      <c r="D4" s="553"/>
      <c r="E4" s="553"/>
      <c r="F4" s="553"/>
      <c r="G4" s="552" t="s">
        <v>21</v>
      </c>
      <c r="H4" s="553"/>
      <c r="I4" s="553"/>
      <c r="J4" s="554" t="s">
        <v>22</v>
      </c>
      <c r="K4" s="556" t="s">
        <v>23</v>
      </c>
      <c r="L4" s="557" t="s">
        <v>24</v>
      </c>
      <c r="M4" s="558"/>
      <c r="N4" s="557" t="s">
        <v>25</v>
      </c>
      <c r="O4" s="559"/>
      <c r="P4" s="560" t="s">
        <v>26</v>
      </c>
      <c r="Q4" s="562" t="s">
        <v>27</v>
      </c>
      <c r="R4" s="562" t="s">
        <v>28</v>
      </c>
      <c r="S4" s="546" t="s">
        <v>29</v>
      </c>
    </row>
    <row r="5" spans="1:19" ht="11.25" customHeight="1" thickBot="1">
      <c r="A5" s="549"/>
      <c r="B5" s="551"/>
      <c r="C5" s="11" t="s">
        <v>30</v>
      </c>
      <c r="D5" s="11" t="s">
        <v>31</v>
      </c>
      <c r="E5" s="11" t="s">
        <v>32</v>
      </c>
      <c r="F5" s="12" t="s">
        <v>33</v>
      </c>
      <c r="G5" s="11" t="s">
        <v>34</v>
      </c>
      <c r="H5" s="11" t="s">
        <v>35</v>
      </c>
      <c r="I5" s="12" t="s">
        <v>33</v>
      </c>
      <c r="J5" s="555"/>
      <c r="K5" s="551"/>
      <c r="L5" s="11" t="s">
        <v>36</v>
      </c>
      <c r="M5" s="11" t="s">
        <v>37</v>
      </c>
      <c r="N5" s="11" t="s">
        <v>36</v>
      </c>
      <c r="O5" s="13" t="s">
        <v>37</v>
      </c>
      <c r="P5" s="561"/>
      <c r="Q5" s="563"/>
      <c r="R5" s="563"/>
      <c r="S5" s="547"/>
    </row>
    <row r="6" spans="1:19" ht="27.65" customHeight="1" thickTop="1">
      <c r="A6" s="9" t="s">
        <v>38</v>
      </c>
      <c r="B6" s="10" t="s">
        <v>39</v>
      </c>
      <c r="C6" s="10"/>
      <c r="D6" s="10"/>
      <c r="E6" s="10"/>
      <c r="F6" s="14" t="str">
        <f>IF(C6=0,"-",E6/C6*100)</f>
        <v>-</v>
      </c>
      <c r="G6" s="10"/>
      <c r="H6" s="10"/>
      <c r="I6" s="14" t="str">
        <f>IF(G6=0,"-",H6/G6*100)</f>
        <v>-</v>
      </c>
      <c r="J6" s="10"/>
      <c r="K6" s="10"/>
      <c r="L6" s="14" t="str">
        <f>IF(J6=0,"-",H6/J6)</f>
        <v>-</v>
      </c>
      <c r="M6" s="14" t="str">
        <f>IF(K6=0,"-",H6/K6)</f>
        <v>-</v>
      </c>
      <c r="N6" s="17" t="str">
        <f>IF(P6=0,"-",R6/P6)</f>
        <v>-</v>
      </c>
      <c r="O6" s="18" t="str">
        <f>IF(Q6=0,"-",S6/Q6)</f>
        <v>-</v>
      </c>
      <c r="P6" s="431"/>
      <c r="Q6" s="432"/>
      <c r="R6" s="432"/>
      <c r="S6" s="433"/>
    </row>
    <row r="7" spans="1:19" ht="27.65" customHeight="1">
      <c r="A7" s="55" t="s">
        <v>40</v>
      </c>
      <c r="B7" s="6" t="s">
        <v>39</v>
      </c>
      <c r="C7" s="6"/>
      <c r="D7" s="6"/>
      <c r="E7" s="6"/>
      <c r="F7" s="15" t="str">
        <f t="shared" ref="F7:F21" si="0">IF(C7=0,"-",E7/C7*100)</f>
        <v>-</v>
      </c>
      <c r="G7" s="6"/>
      <c r="H7" s="6"/>
      <c r="I7" s="15" t="str">
        <f t="shared" ref="I7:I21" si="1">IF(G7=0,"-",H7/G7*100)</f>
        <v>-</v>
      </c>
      <c r="J7" s="6"/>
      <c r="K7" s="6"/>
      <c r="L7" s="15" t="str">
        <f>IF(J7=0,"-",H7/J7)</f>
        <v>-</v>
      </c>
      <c r="M7" s="19" t="str">
        <f>IF(K7=0,"-",H7/K7)</f>
        <v>-</v>
      </c>
      <c r="N7" s="17" t="str">
        <f t="shared" ref="N7:O21" si="2">IF(P7=0,"-",R7/P7)</f>
        <v>-</v>
      </c>
      <c r="O7" s="18" t="str">
        <f t="shared" si="2"/>
        <v>-</v>
      </c>
      <c r="P7" s="434"/>
      <c r="Q7" s="435"/>
      <c r="R7" s="435"/>
      <c r="S7" s="436"/>
    </row>
    <row r="8" spans="1:19" ht="27.65" customHeight="1">
      <c r="A8" s="56" t="s">
        <v>41</v>
      </c>
      <c r="B8" s="6" t="s">
        <v>42</v>
      </c>
      <c r="C8" s="6"/>
      <c r="D8" s="6"/>
      <c r="E8" s="6"/>
      <c r="F8" s="15" t="str">
        <f t="shared" si="0"/>
        <v>-</v>
      </c>
      <c r="G8" s="6"/>
      <c r="H8" s="6"/>
      <c r="I8" s="15" t="str">
        <f t="shared" si="1"/>
        <v>-</v>
      </c>
      <c r="J8" s="6"/>
      <c r="K8" s="6"/>
      <c r="L8" s="19" t="str">
        <f t="shared" ref="L8:L20" si="3">IF(J8=0,"-",H8/J8)</f>
        <v>-</v>
      </c>
      <c r="M8" s="19" t="str">
        <f t="shared" ref="M8:M20" si="4">IF(K8=0,"-",H8/K8)</f>
        <v>-</v>
      </c>
      <c r="N8" s="17" t="str">
        <f t="shared" si="2"/>
        <v>-</v>
      </c>
      <c r="O8" s="18" t="str">
        <f t="shared" si="2"/>
        <v>-</v>
      </c>
      <c r="P8" s="434"/>
      <c r="Q8" s="435"/>
      <c r="R8" s="435"/>
      <c r="S8" s="436"/>
    </row>
    <row r="9" spans="1:19" ht="27.65" customHeight="1">
      <c r="A9" s="3"/>
      <c r="B9" s="6"/>
      <c r="C9" s="6"/>
      <c r="D9" s="6"/>
      <c r="E9" s="6"/>
      <c r="F9" s="15" t="str">
        <f t="shared" si="0"/>
        <v>-</v>
      </c>
      <c r="G9" s="6"/>
      <c r="H9" s="6"/>
      <c r="I9" s="15" t="str">
        <f t="shared" si="1"/>
        <v>-</v>
      </c>
      <c r="J9" s="6"/>
      <c r="K9" s="6"/>
      <c r="L9" s="19" t="str">
        <f t="shared" si="3"/>
        <v>-</v>
      </c>
      <c r="M9" s="19" t="str">
        <f t="shared" si="4"/>
        <v>-</v>
      </c>
      <c r="N9" s="17" t="str">
        <f t="shared" si="2"/>
        <v>-</v>
      </c>
      <c r="O9" s="18" t="str">
        <f t="shared" si="2"/>
        <v>-</v>
      </c>
      <c r="P9" s="434"/>
      <c r="Q9" s="435"/>
      <c r="R9" s="435"/>
      <c r="S9" s="436"/>
    </row>
    <row r="10" spans="1:19" ht="27.65" customHeight="1">
      <c r="A10" s="3"/>
      <c r="B10" s="6"/>
      <c r="C10" s="6"/>
      <c r="D10" s="6"/>
      <c r="E10" s="6"/>
      <c r="F10" s="15" t="str">
        <f t="shared" si="0"/>
        <v>-</v>
      </c>
      <c r="G10" s="6"/>
      <c r="H10" s="6"/>
      <c r="I10" s="15" t="str">
        <f t="shared" si="1"/>
        <v>-</v>
      </c>
      <c r="J10" s="6"/>
      <c r="K10" s="6"/>
      <c r="L10" s="19" t="str">
        <f t="shared" si="3"/>
        <v>-</v>
      </c>
      <c r="M10" s="19" t="str">
        <f t="shared" si="4"/>
        <v>-</v>
      </c>
      <c r="N10" s="17" t="str">
        <f t="shared" si="2"/>
        <v>-</v>
      </c>
      <c r="O10" s="18" t="str">
        <f t="shared" si="2"/>
        <v>-</v>
      </c>
      <c r="P10" s="434"/>
      <c r="Q10" s="435"/>
      <c r="R10" s="435"/>
      <c r="S10" s="436"/>
    </row>
    <row r="11" spans="1:19" ht="27.65" customHeight="1">
      <c r="A11" s="3"/>
      <c r="B11" s="6"/>
      <c r="C11" s="6"/>
      <c r="D11" s="6"/>
      <c r="E11" s="6"/>
      <c r="F11" s="15" t="str">
        <f t="shared" si="0"/>
        <v>-</v>
      </c>
      <c r="G11" s="6"/>
      <c r="H11" s="6"/>
      <c r="I11" s="15" t="str">
        <f t="shared" si="1"/>
        <v>-</v>
      </c>
      <c r="J11" s="6"/>
      <c r="K11" s="6"/>
      <c r="L11" s="19" t="str">
        <f t="shared" si="3"/>
        <v>-</v>
      </c>
      <c r="M11" s="19" t="str">
        <f t="shared" si="4"/>
        <v>-</v>
      </c>
      <c r="N11" s="17" t="str">
        <f t="shared" si="2"/>
        <v>-</v>
      </c>
      <c r="O11" s="18" t="str">
        <f t="shared" si="2"/>
        <v>-</v>
      </c>
      <c r="P11" s="434"/>
      <c r="Q11" s="435"/>
      <c r="R11" s="435"/>
      <c r="S11" s="436"/>
    </row>
    <row r="12" spans="1:19" ht="27.65" customHeight="1">
      <c r="A12" s="3"/>
      <c r="B12" s="6"/>
      <c r="C12" s="6"/>
      <c r="D12" s="6"/>
      <c r="E12" s="6"/>
      <c r="F12" s="15" t="str">
        <f t="shared" si="0"/>
        <v>-</v>
      </c>
      <c r="G12" s="6"/>
      <c r="H12" s="6"/>
      <c r="I12" s="15" t="str">
        <f t="shared" si="1"/>
        <v>-</v>
      </c>
      <c r="J12" s="6"/>
      <c r="K12" s="6"/>
      <c r="L12" s="19" t="str">
        <f t="shared" si="3"/>
        <v>-</v>
      </c>
      <c r="M12" s="19" t="str">
        <f t="shared" si="4"/>
        <v>-</v>
      </c>
      <c r="N12" s="17" t="str">
        <f t="shared" si="2"/>
        <v>-</v>
      </c>
      <c r="O12" s="18" t="str">
        <f t="shared" si="2"/>
        <v>-</v>
      </c>
      <c r="P12" s="434"/>
      <c r="Q12" s="435"/>
      <c r="R12" s="435"/>
      <c r="S12" s="436"/>
    </row>
    <row r="13" spans="1:19" ht="27.65" customHeight="1">
      <c r="A13" s="3"/>
      <c r="B13" s="6"/>
      <c r="C13" s="6"/>
      <c r="D13" s="6"/>
      <c r="E13" s="6"/>
      <c r="F13" s="15" t="str">
        <f t="shared" si="0"/>
        <v>-</v>
      </c>
      <c r="G13" s="6"/>
      <c r="H13" s="6"/>
      <c r="I13" s="15" t="str">
        <f t="shared" si="1"/>
        <v>-</v>
      </c>
      <c r="J13" s="6"/>
      <c r="K13" s="6"/>
      <c r="L13" s="19" t="str">
        <f t="shared" si="3"/>
        <v>-</v>
      </c>
      <c r="M13" s="19" t="str">
        <f t="shared" si="4"/>
        <v>-</v>
      </c>
      <c r="N13" s="17" t="str">
        <f t="shared" si="2"/>
        <v>-</v>
      </c>
      <c r="O13" s="18" t="str">
        <f t="shared" si="2"/>
        <v>-</v>
      </c>
      <c r="P13" s="434"/>
      <c r="Q13" s="435"/>
      <c r="R13" s="435"/>
      <c r="S13" s="436"/>
    </row>
    <row r="14" spans="1:19" ht="27.65" customHeight="1">
      <c r="A14" s="3"/>
      <c r="B14" s="6"/>
      <c r="C14" s="6"/>
      <c r="D14" s="6"/>
      <c r="E14" s="6"/>
      <c r="F14" s="15" t="str">
        <f t="shared" si="0"/>
        <v>-</v>
      </c>
      <c r="G14" s="6"/>
      <c r="H14" s="6"/>
      <c r="I14" s="15" t="str">
        <f t="shared" si="1"/>
        <v>-</v>
      </c>
      <c r="J14" s="6"/>
      <c r="K14" s="6"/>
      <c r="L14" s="19" t="str">
        <f t="shared" si="3"/>
        <v>-</v>
      </c>
      <c r="M14" s="19" t="str">
        <f t="shared" si="4"/>
        <v>-</v>
      </c>
      <c r="N14" s="17" t="str">
        <f>IF(P14=0,"-",R14/P14)</f>
        <v>-</v>
      </c>
      <c r="O14" s="18" t="str">
        <f t="shared" si="2"/>
        <v>-</v>
      </c>
      <c r="P14" s="434"/>
      <c r="Q14" s="435"/>
      <c r="R14" s="435"/>
      <c r="S14" s="436"/>
    </row>
    <row r="15" spans="1:19" ht="27.65" customHeight="1">
      <c r="A15" s="3"/>
      <c r="B15" s="6"/>
      <c r="C15" s="6"/>
      <c r="D15" s="6"/>
      <c r="E15" s="6"/>
      <c r="F15" s="15" t="str">
        <f t="shared" si="0"/>
        <v>-</v>
      </c>
      <c r="G15" s="6"/>
      <c r="H15" s="6"/>
      <c r="I15" s="15" t="str">
        <f t="shared" si="1"/>
        <v>-</v>
      </c>
      <c r="J15" s="6"/>
      <c r="K15" s="6"/>
      <c r="L15" s="19" t="str">
        <f t="shared" si="3"/>
        <v>-</v>
      </c>
      <c r="M15" s="19" t="str">
        <f t="shared" si="4"/>
        <v>-</v>
      </c>
      <c r="N15" s="17" t="str">
        <f t="shared" si="2"/>
        <v>-</v>
      </c>
      <c r="O15" s="18" t="str">
        <f t="shared" si="2"/>
        <v>-</v>
      </c>
      <c r="P15" s="434"/>
      <c r="Q15" s="435"/>
      <c r="R15" s="435"/>
      <c r="S15" s="436"/>
    </row>
    <row r="16" spans="1:19" ht="27.65" customHeight="1">
      <c r="A16" s="3"/>
      <c r="B16" s="6"/>
      <c r="C16" s="6"/>
      <c r="D16" s="6"/>
      <c r="E16" s="6"/>
      <c r="F16" s="15" t="str">
        <f t="shared" si="0"/>
        <v>-</v>
      </c>
      <c r="G16" s="6"/>
      <c r="H16" s="6"/>
      <c r="I16" s="15" t="str">
        <f t="shared" si="1"/>
        <v>-</v>
      </c>
      <c r="J16" s="6"/>
      <c r="K16" s="6"/>
      <c r="L16" s="19" t="str">
        <f t="shared" si="3"/>
        <v>-</v>
      </c>
      <c r="M16" s="19" t="str">
        <f t="shared" si="4"/>
        <v>-</v>
      </c>
      <c r="N16" s="17" t="str">
        <f t="shared" si="2"/>
        <v>-</v>
      </c>
      <c r="O16" s="18" t="str">
        <f t="shared" si="2"/>
        <v>-</v>
      </c>
      <c r="P16" s="434"/>
      <c r="Q16" s="435"/>
      <c r="R16" s="435"/>
      <c r="S16" s="436"/>
    </row>
    <row r="17" spans="1:19" ht="27.65" customHeight="1">
      <c r="A17" s="3"/>
      <c r="B17" s="6"/>
      <c r="C17" s="6"/>
      <c r="D17" s="6"/>
      <c r="E17" s="6"/>
      <c r="F17" s="15" t="str">
        <f t="shared" si="0"/>
        <v>-</v>
      </c>
      <c r="G17" s="6"/>
      <c r="H17" s="6"/>
      <c r="I17" s="15" t="str">
        <f t="shared" si="1"/>
        <v>-</v>
      </c>
      <c r="J17" s="6"/>
      <c r="K17" s="6"/>
      <c r="L17" s="19" t="str">
        <f t="shared" si="3"/>
        <v>-</v>
      </c>
      <c r="M17" s="19" t="str">
        <f t="shared" si="4"/>
        <v>-</v>
      </c>
      <c r="N17" s="17" t="str">
        <f t="shared" si="2"/>
        <v>-</v>
      </c>
      <c r="O17" s="18" t="str">
        <f t="shared" si="2"/>
        <v>-</v>
      </c>
      <c r="P17" s="434"/>
      <c r="Q17" s="435"/>
      <c r="R17" s="435"/>
      <c r="S17" s="436"/>
    </row>
    <row r="18" spans="1:19" ht="27.65" customHeight="1">
      <c r="A18" s="3"/>
      <c r="B18" s="6"/>
      <c r="C18" s="6"/>
      <c r="D18" s="6"/>
      <c r="E18" s="6"/>
      <c r="F18" s="15" t="str">
        <f t="shared" si="0"/>
        <v>-</v>
      </c>
      <c r="G18" s="6"/>
      <c r="H18" s="6"/>
      <c r="I18" s="15" t="str">
        <f t="shared" si="1"/>
        <v>-</v>
      </c>
      <c r="J18" s="6"/>
      <c r="K18" s="6"/>
      <c r="L18" s="19" t="str">
        <f t="shared" si="3"/>
        <v>-</v>
      </c>
      <c r="M18" s="19" t="str">
        <f t="shared" si="4"/>
        <v>-</v>
      </c>
      <c r="N18" s="17" t="str">
        <f t="shared" si="2"/>
        <v>-</v>
      </c>
      <c r="O18" s="18" t="str">
        <f t="shared" si="2"/>
        <v>-</v>
      </c>
      <c r="P18" s="434"/>
      <c r="Q18" s="435"/>
      <c r="R18" s="435"/>
      <c r="S18" s="436"/>
    </row>
    <row r="19" spans="1:19" ht="27.65" customHeight="1">
      <c r="A19" s="3"/>
      <c r="B19" s="6"/>
      <c r="C19" s="6"/>
      <c r="D19" s="6"/>
      <c r="E19" s="6"/>
      <c r="F19" s="15" t="str">
        <f t="shared" si="0"/>
        <v>-</v>
      </c>
      <c r="G19" s="6"/>
      <c r="H19" s="6"/>
      <c r="I19" s="15" t="str">
        <f t="shared" si="1"/>
        <v>-</v>
      </c>
      <c r="J19" s="6"/>
      <c r="K19" s="6"/>
      <c r="L19" s="19" t="str">
        <f t="shared" si="3"/>
        <v>-</v>
      </c>
      <c r="M19" s="19" t="str">
        <f t="shared" si="4"/>
        <v>-</v>
      </c>
      <c r="N19" s="17" t="str">
        <f t="shared" si="2"/>
        <v>-</v>
      </c>
      <c r="O19" s="18" t="str">
        <f t="shared" si="2"/>
        <v>-</v>
      </c>
      <c r="P19" s="434"/>
      <c r="Q19" s="435"/>
      <c r="R19" s="435"/>
      <c r="S19" s="436"/>
    </row>
    <row r="20" spans="1:19" ht="27.65" customHeight="1">
      <c r="A20" s="3"/>
      <c r="B20" s="6"/>
      <c r="C20" s="6"/>
      <c r="D20" s="6"/>
      <c r="E20" s="6"/>
      <c r="F20" s="15" t="str">
        <f t="shared" si="0"/>
        <v>-</v>
      </c>
      <c r="G20" s="6"/>
      <c r="H20" s="6"/>
      <c r="I20" s="15" t="str">
        <f t="shared" si="1"/>
        <v>-</v>
      </c>
      <c r="J20" s="6"/>
      <c r="K20" s="6"/>
      <c r="L20" s="19" t="str">
        <f t="shared" si="3"/>
        <v>-</v>
      </c>
      <c r="M20" s="19" t="str">
        <f t="shared" si="4"/>
        <v>-</v>
      </c>
      <c r="N20" s="17" t="str">
        <f t="shared" si="2"/>
        <v>-</v>
      </c>
      <c r="O20" s="18" t="str">
        <f t="shared" si="2"/>
        <v>-</v>
      </c>
      <c r="P20" s="434"/>
      <c r="Q20" s="435"/>
      <c r="R20" s="435"/>
      <c r="S20" s="436"/>
    </row>
    <row r="21" spans="1:19" ht="27.65" customHeight="1" thickBot="1">
      <c r="A21" s="4"/>
      <c r="B21" s="7"/>
      <c r="C21" s="7"/>
      <c r="D21" s="7"/>
      <c r="E21" s="7"/>
      <c r="F21" s="16" t="str">
        <f t="shared" si="0"/>
        <v>-</v>
      </c>
      <c r="G21" s="7"/>
      <c r="H21" s="7"/>
      <c r="I21" s="16" t="str">
        <f t="shared" si="1"/>
        <v>-</v>
      </c>
      <c r="J21" s="7"/>
      <c r="K21" s="7"/>
      <c r="L21" s="20" t="str">
        <f>IF(J21=0,"-",H21/J21)</f>
        <v>-</v>
      </c>
      <c r="M21" s="20" t="str">
        <f>IF(K21=0,"-",H21/K21)</f>
        <v>-</v>
      </c>
      <c r="N21" s="20" t="str">
        <f t="shared" si="2"/>
        <v>-</v>
      </c>
      <c r="O21" s="21" t="str">
        <f t="shared" si="2"/>
        <v>-</v>
      </c>
      <c r="P21" s="437"/>
      <c r="Q21" s="438"/>
      <c r="R21" s="438"/>
      <c r="S21" s="439"/>
    </row>
    <row r="22" spans="1:19" ht="27.65" customHeight="1"/>
    <row r="23" spans="1:19" ht="27.65" customHeight="1"/>
    <row r="24" spans="1:19" ht="27.65" customHeight="1"/>
    <row r="25" spans="1:19" ht="27.65" customHeight="1"/>
    <row r="26" spans="1:19" ht="27.65" customHeight="1"/>
    <row r="27" spans="1:19" ht="27.65" customHeight="1"/>
    <row r="28" spans="1:19" ht="27.65" customHeight="1"/>
    <row r="29" spans="1:19" ht="27.65" customHeight="1"/>
    <row r="30" spans="1:19" ht="27.65" customHeight="1"/>
    <row r="31" spans="1:19" ht="11"/>
  </sheetData>
  <mergeCells count="12">
    <mergeCell ref="S4:S5"/>
    <mergeCell ref="A4:A5"/>
    <mergeCell ref="B4:B5"/>
    <mergeCell ref="C4:F4"/>
    <mergeCell ref="G4:I4"/>
    <mergeCell ref="J4:J5"/>
    <mergeCell ref="K4:K5"/>
    <mergeCell ref="L4:M4"/>
    <mergeCell ref="N4:O4"/>
    <mergeCell ref="P4:P5"/>
    <mergeCell ref="Q4:Q5"/>
    <mergeCell ref="R4:R5"/>
  </mergeCells>
  <phoneticPr fontId="1"/>
  <conditionalFormatting sqref="C6:E8">
    <cfRule type="containsBlanks" dxfId="80" priority="3">
      <formula>LEN(TRIM(C6))=0</formula>
    </cfRule>
  </conditionalFormatting>
  <conditionalFormatting sqref="G6:H8">
    <cfRule type="containsBlanks" dxfId="79" priority="2">
      <formula>LEN(TRIM(G6))=0</formula>
    </cfRule>
  </conditionalFormatting>
  <conditionalFormatting sqref="J6:K8">
    <cfRule type="containsBlanks" dxfId="78" priority="1">
      <formula>LEN(TRIM(J6))=0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view="pageBreakPreview" zoomScaleNormal="100" zoomScaleSheetLayoutView="100" workbookViewId="0">
      <selection activeCell="E3" sqref="E3:I3"/>
    </sheetView>
  </sheetViews>
  <sheetFormatPr defaultColWidth="9" defaultRowHeight="24" customHeight="1"/>
  <cols>
    <col min="1" max="2" width="3.90625" style="1" customWidth="1"/>
    <col min="3" max="3" width="16.26953125" style="1" customWidth="1"/>
    <col min="4" max="4" width="3.90625" style="2" customWidth="1"/>
    <col min="5" max="8" width="12.26953125" style="444" customWidth="1"/>
    <col min="9" max="9" width="12.26953125" style="444" bestFit="1" customWidth="1"/>
    <col min="10" max="16384" width="9" style="1"/>
  </cols>
  <sheetData>
    <row r="1" spans="1:9" ht="29.25" customHeight="1">
      <c r="A1" s="59" t="s">
        <v>43</v>
      </c>
      <c r="B1" s="57"/>
      <c r="C1" s="57"/>
      <c r="D1" s="58"/>
    </row>
    <row r="2" spans="1:9" ht="11.5" thickBot="1">
      <c r="A2" s="57"/>
      <c r="B2" s="57"/>
      <c r="C2" s="57"/>
      <c r="D2" s="58"/>
      <c r="I2" s="445" t="s">
        <v>44</v>
      </c>
    </row>
    <row r="3" spans="1:9" ht="24" customHeight="1" thickBot="1">
      <c r="A3" s="576" t="s">
        <v>45</v>
      </c>
      <c r="B3" s="577"/>
      <c r="C3" s="577"/>
      <c r="D3" s="577"/>
      <c r="E3" s="446" t="s">
        <v>46</v>
      </c>
      <c r="F3" s="446" t="s">
        <v>47</v>
      </c>
      <c r="G3" s="446" t="s">
        <v>562</v>
      </c>
      <c r="H3" s="446" t="s">
        <v>563</v>
      </c>
      <c r="I3" s="446" t="s">
        <v>572</v>
      </c>
    </row>
    <row r="4" spans="1:9" ht="27.65" customHeight="1" thickTop="1">
      <c r="A4" s="570" t="s">
        <v>48</v>
      </c>
      <c r="B4" s="578" t="s">
        <v>49</v>
      </c>
      <c r="C4" s="579"/>
      <c r="D4" s="579"/>
      <c r="E4" s="447"/>
      <c r="F4" s="447"/>
      <c r="G4" s="447"/>
      <c r="H4" s="447"/>
      <c r="I4" s="448"/>
    </row>
    <row r="5" spans="1:9" ht="27.65" customHeight="1">
      <c r="A5" s="571"/>
      <c r="B5" s="564" t="s">
        <v>50</v>
      </c>
      <c r="C5" s="565"/>
      <c r="D5" s="565"/>
      <c r="E5" s="449"/>
      <c r="F5" s="449"/>
      <c r="G5" s="449"/>
      <c r="H5" s="449"/>
      <c r="I5" s="450"/>
    </row>
    <row r="6" spans="1:9" ht="27.65" customHeight="1">
      <c r="A6" s="571"/>
      <c r="B6" s="564" t="s">
        <v>51</v>
      </c>
      <c r="C6" s="565"/>
      <c r="D6" s="565"/>
      <c r="E6" s="449"/>
      <c r="F6" s="449"/>
      <c r="G6" s="449"/>
      <c r="H6" s="449"/>
      <c r="I6" s="450"/>
    </row>
    <row r="7" spans="1:9" ht="27.65" customHeight="1">
      <c r="A7" s="571"/>
      <c r="B7" s="564" t="s">
        <v>52</v>
      </c>
      <c r="C7" s="565"/>
      <c r="D7" s="565"/>
      <c r="E7" s="449"/>
      <c r="F7" s="449"/>
      <c r="G7" s="449"/>
      <c r="H7" s="449"/>
      <c r="I7" s="450"/>
    </row>
    <row r="8" spans="1:9" ht="27.65" customHeight="1">
      <c r="A8" s="571"/>
      <c r="B8" s="564" t="s">
        <v>53</v>
      </c>
      <c r="C8" s="565"/>
      <c r="D8" s="565"/>
      <c r="E8" s="449"/>
      <c r="F8" s="449"/>
      <c r="G8" s="449"/>
      <c r="H8" s="449"/>
      <c r="I8" s="450"/>
    </row>
    <row r="9" spans="1:9" ht="27.65" customHeight="1">
      <c r="A9" s="571"/>
      <c r="B9" s="564" t="s">
        <v>54</v>
      </c>
      <c r="C9" s="565"/>
      <c r="D9" s="565"/>
      <c r="E9" s="449"/>
      <c r="F9" s="449"/>
      <c r="G9" s="449"/>
      <c r="H9" s="449"/>
      <c r="I9" s="450"/>
    </row>
    <row r="10" spans="1:9" ht="27.65" customHeight="1">
      <c r="A10" s="571"/>
      <c r="B10" s="564" t="s">
        <v>55</v>
      </c>
      <c r="C10" s="565"/>
      <c r="D10" s="565"/>
      <c r="E10" s="449"/>
      <c r="F10" s="449"/>
      <c r="G10" s="449"/>
      <c r="H10" s="449"/>
      <c r="I10" s="450"/>
    </row>
    <row r="11" spans="1:9" ht="27.65" customHeight="1">
      <c r="A11" s="571"/>
      <c r="B11" s="564" t="s">
        <v>56</v>
      </c>
      <c r="C11" s="565"/>
      <c r="D11" s="565"/>
      <c r="E11" s="449"/>
      <c r="F11" s="449"/>
      <c r="G11" s="449"/>
      <c r="H11" s="449"/>
      <c r="I11" s="450"/>
    </row>
    <row r="12" spans="1:9" ht="27.65" customHeight="1">
      <c r="A12" s="571"/>
      <c r="B12" s="564" t="s">
        <v>57</v>
      </c>
      <c r="C12" s="565"/>
      <c r="D12" s="565"/>
      <c r="E12" s="449"/>
      <c r="F12" s="449"/>
      <c r="G12" s="449"/>
      <c r="H12" s="449"/>
      <c r="I12" s="450"/>
    </row>
    <row r="13" spans="1:9" ht="27.65" customHeight="1">
      <c r="A13" s="571"/>
      <c r="B13" s="564" t="s">
        <v>58</v>
      </c>
      <c r="C13" s="565"/>
      <c r="D13" s="565"/>
      <c r="E13" s="449"/>
      <c r="F13" s="449"/>
      <c r="G13" s="449"/>
      <c r="H13" s="449"/>
      <c r="I13" s="450"/>
    </row>
    <row r="14" spans="1:9" ht="27.65" customHeight="1">
      <c r="A14" s="571"/>
      <c r="B14" s="564" t="s">
        <v>59</v>
      </c>
      <c r="C14" s="565"/>
      <c r="D14" s="565"/>
      <c r="E14" s="449"/>
      <c r="F14" s="449"/>
      <c r="G14" s="449"/>
      <c r="H14" s="449"/>
      <c r="I14" s="450"/>
    </row>
    <row r="15" spans="1:9" ht="27.65" customHeight="1">
      <c r="A15" s="571"/>
      <c r="B15" s="564" t="s">
        <v>60</v>
      </c>
      <c r="C15" s="565"/>
      <c r="D15" s="565"/>
      <c r="E15" s="449"/>
      <c r="F15" s="449"/>
      <c r="G15" s="449"/>
      <c r="H15" s="449"/>
      <c r="I15" s="450"/>
    </row>
    <row r="16" spans="1:9" ht="27.65" customHeight="1" thickBot="1">
      <c r="A16" s="571"/>
      <c r="B16" s="566" t="s">
        <v>61</v>
      </c>
      <c r="C16" s="567"/>
      <c r="D16" s="567"/>
      <c r="E16" s="451"/>
      <c r="F16" s="452">
        <f>E28</f>
        <v>0</v>
      </c>
      <c r="G16" s="452">
        <f t="shared" ref="G16:I16" si="0">F28</f>
        <v>0</v>
      </c>
      <c r="H16" s="452">
        <f t="shared" si="0"/>
        <v>0</v>
      </c>
      <c r="I16" s="453">
        <f t="shared" si="0"/>
        <v>0</v>
      </c>
    </row>
    <row r="17" spans="1:9" ht="27.65" customHeight="1" thickTop="1" thickBot="1">
      <c r="A17" s="572"/>
      <c r="B17" s="568" t="s">
        <v>62</v>
      </c>
      <c r="C17" s="569"/>
      <c r="D17" s="569"/>
      <c r="E17" s="60">
        <f>SUM(E4:E16)</f>
        <v>0</v>
      </c>
      <c r="F17" s="60">
        <f t="shared" ref="F17:I17" si="1">SUM(F4:F16)</f>
        <v>0</v>
      </c>
      <c r="G17" s="60">
        <f t="shared" si="1"/>
        <v>0</v>
      </c>
      <c r="H17" s="60">
        <f t="shared" si="1"/>
        <v>0</v>
      </c>
      <c r="I17" s="61">
        <f t="shared" si="1"/>
        <v>0</v>
      </c>
    </row>
    <row r="18" spans="1:9" ht="27.65" customHeight="1">
      <c r="A18" s="573" t="s">
        <v>63</v>
      </c>
      <c r="B18" s="574" t="s">
        <v>64</v>
      </c>
      <c r="C18" s="575"/>
      <c r="D18" s="575"/>
      <c r="E18" s="454"/>
      <c r="F18" s="454"/>
      <c r="G18" s="454"/>
      <c r="H18" s="454"/>
      <c r="I18" s="455"/>
    </row>
    <row r="19" spans="1:9" ht="27.65" customHeight="1">
      <c r="A19" s="571"/>
      <c r="B19" s="564" t="s">
        <v>65</v>
      </c>
      <c r="C19" s="565"/>
      <c r="D19" s="565"/>
      <c r="E19" s="449"/>
      <c r="F19" s="449"/>
      <c r="G19" s="449"/>
      <c r="H19" s="449"/>
      <c r="I19" s="450"/>
    </row>
    <row r="20" spans="1:9" ht="27.65" customHeight="1">
      <c r="A20" s="571"/>
      <c r="B20" s="564" t="s">
        <v>66</v>
      </c>
      <c r="C20" s="565"/>
      <c r="D20" s="565"/>
      <c r="E20" s="449"/>
      <c r="F20" s="449"/>
      <c r="G20" s="449"/>
      <c r="H20" s="449"/>
      <c r="I20" s="450"/>
    </row>
    <row r="21" spans="1:9" ht="27.65" customHeight="1">
      <c r="A21" s="571"/>
      <c r="B21" s="564" t="s">
        <v>67</v>
      </c>
      <c r="C21" s="565"/>
      <c r="D21" s="565"/>
      <c r="E21" s="449"/>
      <c r="F21" s="449"/>
      <c r="G21" s="449"/>
      <c r="H21" s="449"/>
      <c r="I21" s="450"/>
    </row>
    <row r="22" spans="1:9" ht="27.65" customHeight="1">
      <c r="A22" s="571"/>
      <c r="B22" s="564" t="s">
        <v>68</v>
      </c>
      <c r="C22" s="565"/>
      <c r="D22" s="565"/>
      <c r="E22" s="449"/>
      <c r="F22" s="449"/>
      <c r="G22" s="449"/>
      <c r="H22" s="449"/>
      <c r="I22" s="450"/>
    </row>
    <row r="23" spans="1:9" ht="27.65" customHeight="1">
      <c r="A23" s="571"/>
      <c r="B23" s="564" t="s">
        <v>69</v>
      </c>
      <c r="C23" s="565"/>
      <c r="D23" s="565"/>
      <c r="E23" s="449"/>
      <c r="F23" s="449"/>
      <c r="G23" s="449"/>
      <c r="H23" s="449"/>
      <c r="I23" s="450"/>
    </row>
    <row r="24" spans="1:9" ht="27.65" customHeight="1">
      <c r="A24" s="571"/>
      <c r="B24" s="564" t="s">
        <v>70</v>
      </c>
      <c r="C24" s="565"/>
      <c r="D24" s="565"/>
      <c r="E24" s="449"/>
      <c r="F24" s="449"/>
      <c r="G24" s="449"/>
      <c r="H24" s="449"/>
      <c r="I24" s="450"/>
    </row>
    <row r="25" spans="1:9" ht="27.65" customHeight="1">
      <c r="A25" s="571"/>
      <c r="B25" s="564" t="s">
        <v>71</v>
      </c>
      <c r="C25" s="565"/>
      <c r="D25" s="565"/>
      <c r="E25" s="449"/>
      <c r="F25" s="449"/>
      <c r="G25" s="449"/>
      <c r="H25" s="449"/>
      <c r="I25" s="450"/>
    </row>
    <row r="26" spans="1:9" ht="27.65" customHeight="1">
      <c r="A26" s="571"/>
      <c r="B26" s="564" t="s">
        <v>72</v>
      </c>
      <c r="C26" s="565"/>
      <c r="D26" s="565"/>
      <c r="E26" s="449"/>
      <c r="F26" s="449"/>
      <c r="G26" s="449"/>
      <c r="H26" s="449"/>
      <c r="I26" s="450"/>
    </row>
    <row r="27" spans="1:9" ht="27.65" customHeight="1">
      <c r="A27" s="571"/>
      <c r="B27" s="564" t="s">
        <v>73</v>
      </c>
      <c r="C27" s="565"/>
      <c r="D27" s="565"/>
      <c r="E27" s="449"/>
      <c r="F27" s="449"/>
      <c r="G27" s="449"/>
      <c r="H27" s="449"/>
      <c r="I27" s="450"/>
    </row>
    <row r="28" spans="1:9" ht="27.65" customHeight="1" thickBot="1">
      <c r="A28" s="571"/>
      <c r="B28" s="566" t="s">
        <v>74</v>
      </c>
      <c r="C28" s="567"/>
      <c r="D28" s="567"/>
      <c r="E28" s="452">
        <f>E29-SUM(E18:E27)</f>
        <v>0</v>
      </c>
      <c r="F28" s="452">
        <f t="shared" ref="F28:I28" si="2">F29-SUM(F18:F27)</f>
        <v>0</v>
      </c>
      <c r="G28" s="452">
        <f t="shared" si="2"/>
        <v>0</v>
      </c>
      <c r="H28" s="452">
        <f t="shared" si="2"/>
        <v>0</v>
      </c>
      <c r="I28" s="453">
        <f t="shared" si="2"/>
        <v>0</v>
      </c>
    </row>
    <row r="29" spans="1:9" ht="27.65" customHeight="1" thickTop="1" thickBot="1">
      <c r="A29" s="572"/>
      <c r="B29" s="568" t="s">
        <v>75</v>
      </c>
      <c r="C29" s="569"/>
      <c r="D29" s="569"/>
      <c r="E29" s="60">
        <f>E17</f>
        <v>0</v>
      </c>
      <c r="F29" s="60">
        <f t="shared" ref="F29:I29" si="3">F17</f>
        <v>0</v>
      </c>
      <c r="G29" s="60">
        <f t="shared" si="3"/>
        <v>0</v>
      </c>
      <c r="H29" s="60">
        <f t="shared" si="3"/>
        <v>0</v>
      </c>
      <c r="I29" s="61">
        <f t="shared" si="3"/>
        <v>0</v>
      </c>
    </row>
    <row r="30" spans="1:9" ht="13">
      <c r="A30" s="76" t="s">
        <v>76</v>
      </c>
      <c r="B30" s="57"/>
      <c r="C30" s="57"/>
      <c r="D30" s="58"/>
    </row>
  </sheetData>
  <mergeCells count="29">
    <mergeCell ref="B8:D8"/>
    <mergeCell ref="A3:D3"/>
    <mergeCell ref="B4:D4"/>
    <mergeCell ref="B5:D5"/>
    <mergeCell ref="B6:D6"/>
    <mergeCell ref="B7:D7"/>
    <mergeCell ref="B20:D20"/>
    <mergeCell ref="B9:D9"/>
    <mergeCell ref="B10:D10"/>
    <mergeCell ref="B11:D11"/>
    <mergeCell ref="B12:D12"/>
    <mergeCell ref="B13:D13"/>
    <mergeCell ref="B14:D14"/>
    <mergeCell ref="B27:D27"/>
    <mergeCell ref="B28:D28"/>
    <mergeCell ref="B29:D29"/>
    <mergeCell ref="A4:A17"/>
    <mergeCell ref="A18:A29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</mergeCells>
  <phoneticPr fontId="1"/>
  <conditionalFormatting sqref="E16">
    <cfRule type="containsBlanks" dxfId="77" priority="2">
      <formula>LEN(TRIM(E16))=0</formula>
    </cfRule>
  </conditionalFormatting>
  <conditionalFormatting sqref="E4:I15">
    <cfRule type="containsBlanks" dxfId="76" priority="3">
      <formula>LEN(TRIM(E4))=0</formula>
    </cfRule>
  </conditionalFormatting>
  <conditionalFormatting sqref="E18:I27">
    <cfRule type="containsBlanks" dxfId="75" priority="1">
      <formula>LEN(TRIM(E18))=0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tabSelected="1" view="pageBreakPreview" topLeftCell="A19" zoomScaleNormal="100" zoomScaleSheetLayoutView="100" workbookViewId="0">
      <selection activeCell="A25" sqref="A25:D25"/>
    </sheetView>
  </sheetViews>
  <sheetFormatPr defaultColWidth="9" defaultRowHeight="24" customHeight="1"/>
  <cols>
    <col min="1" max="2" width="3.90625" style="1" customWidth="1"/>
    <col min="3" max="3" width="16.26953125" style="1" customWidth="1"/>
    <col min="4" max="4" width="3.90625" style="2" customWidth="1"/>
    <col min="5" max="8" width="12.26953125" style="444" customWidth="1"/>
    <col min="9" max="9" width="12.26953125" style="444" bestFit="1" customWidth="1"/>
    <col min="10" max="16384" width="9" style="1"/>
  </cols>
  <sheetData>
    <row r="1" spans="1:9" ht="18" customHeight="1">
      <c r="A1" s="59" t="s">
        <v>77</v>
      </c>
      <c r="B1" s="57"/>
      <c r="C1" s="57"/>
      <c r="D1" s="58"/>
    </row>
    <row r="2" spans="1:9" ht="11.5" thickBot="1">
      <c r="A2" s="57"/>
      <c r="B2" s="57"/>
      <c r="C2" s="57"/>
      <c r="D2" s="58"/>
      <c r="I2" s="445" t="s">
        <v>44</v>
      </c>
    </row>
    <row r="3" spans="1:9" ht="24" customHeight="1" thickBot="1">
      <c r="A3" s="576" t="s">
        <v>45</v>
      </c>
      <c r="B3" s="577"/>
      <c r="C3" s="577"/>
      <c r="D3" s="577"/>
      <c r="E3" s="62" t="str">
        <f>'資料2 資金収支'!E3</f>
        <v>令和３年度</v>
      </c>
      <c r="F3" s="62" t="str">
        <f>'資料2 資金収支'!F3</f>
        <v>令和４年度</v>
      </c>
      <c r="G3" s="62" t="str">
        <f>'資料2 資金収支'!G3</f>
        <v>令和５年度</v>
      </c>
      <c r="H3" s="62" t="str">
        <f>'資料2 資金収支'!H3</f>
        <v>令和６年度</v>
      </c>
      <c r="I3" s="62" t="str">
        <f>'資料2 資金収支'!I3</f>
        <v>令和７年度</v>
      </c>
    </row>
    <row r="4" spans="1:9" ht="24" customHeight="1" thickTop="1">
      <c r="A4" s="596" t="s">
        <v>78</v>
      </c>
      <c r="B4" s="599" t="s">
        <v>79</v>
      </c>
      <c r="C4" s="108" t="s">
        <v>49</v>
      </c>
      <c r="D4" s="87"/>
      <c r="E4" s="447"/>
      <c r="F4" s="447"/>
      <c r="G4" s="447"/>
      <c r="H4" s="447"/>
      <c r="I4" s="448"/>
    </row>
    <row r="5" spans="1:9" ht="24" customHeight="1">
      <c r="A5" s="597"/>
      <c r="B5" s="600"/>
      <c r="C5" s="109" t="s">
        <v>50</v>
      </c>
      <c r="D5" s="89"/>
      <c r="E5" s="449"/>
      <c r="F5" s="449"/>
      <c r="G5" s="449"/>
      <c r="H5" s="449"/>
      <c r="I5" s="450"/>
    </row>
    <row r="6" spans="1:9" ht="24" customHeight="1">
      <c r="A6" s="597"/>
      <c r="B6" s="600"/>
      <c r="C6" s="109" t="s">
        <v>80</v>
      </c>
      <c r="D6" s="89"/>
      <c r="E6" s="449"/>
      <c r="F6" s="449"/>
      <c r="G6" s="449"/>
      <c r="H6" s="449"/>
      <c r="I6" s="450"/>
    </row>
    <row r="7" spans="1:9" ht="24" customHeight="1">
      <c r="A7" s="597"/>
      <c r="B7" s="600"/>
      <c r="C7" s="109" t="s">
        <v>81</v>
      </c>
      <c r="D7" s="89"/>
      <c r="E7" s="449"/>
      <c r="F7" s="449"/>
      <c r="G7" s="449"/>
      <c r="H7" s="449"/>
      <c r="I7" s="450"/>
    </row>
    <row r="8" spans="1:9" ht="24" customHeight="1">
      <c r="A8" s="597"/>
      <c r="B8" s="600"/>
      <c r="C8" s="109" t="s">
        <v>82</v>
      </c>
      <c r="D8" s="89"/>
      <c r="E8" s="449"/>
      <c r="F8" s="449"/>
      <c r="G8" s="449"/>
      <c r="H8" s="449"/>
      <c r="I8" s="450"/>
    </row>
    <row r="9" spans="1:9" ht="24" customHeight="1">
      <c r="A9" s="597"/>
      <c r="B9" s="600"/>
      <c r="C9" s="109" t="s">
        <v>83</v>
      </c>
      <c r="D9" s="89"/>
      <c r="E9" s="449"/>
      <c r="F9" s="449"/>
      <c r="G9" s="449"/>
      <c r="H9" s="449"/>
      <c r="I9" s="450"/>
    </row>
    <row r="10" spans="1:9" ht="24" customHeight="1">
      <c r="A10" s="597"/>
      <c r="B10" s="600"/>
      <c r="C10" s="109" t="s">
        <v>84</v>
      </c>
      <c r="D10" s="89"/>
      <c r="E10" s="449"/>
      <c r="F10" s="449"/>
      <c r="G10" s="449"/>
      <c r="H10" s="449"/>
      <c r="I10" s="450"/>
    </row>
    <row r="11" spans="1:9" ht="24" customHeight="1">
      <c r="A11" s="597"/>
      <c r="B11" s="600"/>
      <c r="C11" s="109" t="s">
        <v>85</v>
      </c>
      <c r="D11" s="89"/>
      <c r="E11" s="449"/>
      <c r="F11" s="449"/>
      <c r="G11" s="449"/>
      <c r="H11" s="449"/>
      <c r="I11" s="450"/>
    </row>
    <row r="12" spans="1:9" ht="24" customHeight="1">
      <c r="A12" s="597"/>
      <c r="B12" s="600"/>
      <c r="C12" s="63" t="s">
        <v>86</v>
      </c>
      <c r="D12" s="64" t="s">
        <v>87</v>
      </c>
      <c r="E12" s="65">
        <f>SUM(E4:E11)</f>
        <v>0</v>
      </c>
      <c r="F12" s="65">
        <f t="shared" ref="F12:I12" si="0">SUM(F4:F11)</f>
        <v>0</v>
      </c>
      <c r="G12" s="65">
        <f t="shared" si="0"/>
        <v>0</v>
      </c>
      <c r="H12" s="65">
        <f t="shared" si="0"/>
        <v>0</v>
      </c>
      <c r="I12" s="66">
        <f t="shared" si="0"/>
        <v>0</v>
      </c>
    </row>
    <row r="13" spans="1:9" ht="24" customHeight="1">
      <c r="A13" s="597"/>
      <c r="B13" s="601" t="s">
        <v>88</v>
      </c>
      <c r="C13" s="109" t="s">
        <v>64</v>
      </c>
      <c r="D13" s="89"/>
      <c r="E13" s="449"/>
      <c r="F13" s="449"/>
      <c r="G13" s="449"/>
      <c r="H13" s="449"/>
      <c r="I13" s="450"/>
    </row>
    <row r="14" spans="1:9" ht="24" customHeight="1">
      <c r="A14" s="597"/>
      <c r="B14" s="600"/>
      <c r="C14" s="109" t="s">
        <v>65</v>
      </c>
      <c r="D14" s="89"/>
      <c r="E14" s="449"/>
      <c r="F14" s="449"/>
      <c r="G14" s="449"/>
      <c r="H14" s="449"/>
      <c r="I14" s="450"/>
    </row>
    <row r="15" spans="1:9" ht="24" customHeight="1">
      <c r="A15" s="597"/>
      <c r="B15" s="600"/>
      <c r="C15" s="109" t="s">
        <v>66</v>
      </c>
      <c r="D15" s="89"/>
      <c r="E15" s="449"/>
      <c r="F15" s="449"/>
      <c r="G15" s="449"/>
      <c r="H15" s="449"/>
      <c r="I15" s="450"/>
    </row>
    <row r="16" spans="1:9" ht="24" customHeight="1">
      <c r="A16" s="597"/>
      <c r="B16" s="600"/>
      <c r="C16" s="63" t="s">
        <v>89</v>
      </c>
      <c r="D16" s="64"/>
      <c r="E16" s="65">
        <f>SUM(E13:E15)</f>
        <v>0</v>
      </c>
      <c r="F16" s="65">
        <f t="shared" ref="F16:I16" si="1">SUM(F13:F15)</f>
        <v>0</v>
      </c>
      <c r="G16" s="65">
        <f t="shared" si="1"/>
        <v>0</v>
      </c>
      <c r="H16" s="65">
        <f t="shared" si="1"/>
        <v>0</v>
      </c>
      <c r="I16" s="66">
        <f t="shared" si="1"/>
        <v>0</v>
      </c>
    </row>
    <row r="17" spans="1:9" ht="24" customHeight="1">
      <c r="A17" s="597"/>
      <c r="B17" s="587" t="s">
        <v>90</v>
      </c>
      <c r="C17" s="588"/>
      <c r="D17" s="89"/>
      <c r="E17" s="456">
        <f>E12-E16</f>
        <v>0</v>
      </c>
      <c r="F17" s="456">
        <f t="shared" ref="F17:I17" si="2">F12-F16</f>
        <v>0</v>
      </c>
      <c r="G17" s="456">
        <f t="shared" si="2"/>
        <v>0</v>
      </c>
      <c r="H17" s="456">
        <f t="shared" si="2"/>
        <v>0</v>
      </c>
      <c r="I17" s="457">
        <f t="shared" si="2"/>
        <v>0</v>
      </c>
    </row>
    <row r="18" spans="1:9" ht="24" customHeight="1">
      <c r="A18" s="597"/>
      <c r="B18" s="587" t="s">
        <v>91</v>
      </c>
      <c r="C18" s="588"/>
      <c r="D18" s="89"/>
      <c r="E18" s="449"/>
      <c r="F18" s="449"/>
      <c r="G18" s="449"/>
      <c r="H18" s="449"/>
      <c r="I18" s="450"/>
    </row>
    <row r="19" spans="1:9" ht="24" customHeight="1" thickBot="1">
      <c r="A19" s="598"/>
      <c r="B19" s="602" t="s">
        <v>92</v>
      </c>
      <c r="C19" s="603"/>
      <c r="D19" s="67" t="s">
        <v>93</v>
      </c>
      <c r="E19" s="68">
        <f>SUM(E17:E18)</f>
        <v>0</v>
      </c>
      <c r="F19" s="68">
        <f t="shared" ref="F19:I19" si="3">SUM(F17:F18)</f>
        <v>0</v>
      </c>
      <c r="G19" s="68">
        <f t="shared" si="3"/>
        <v>0</v>
      </c>
      <c r="H19" s="68">
        <f t="shared" si="3"/>
        <v>0</v>
      </c>
      <c r="I19" s="69">
        <f t="shared" si="3"/>
        <v>0</v>
      </c>
    </row>
    <row r="20" spans="1:9" ht="24" customHeight="1">
      <c r="A20" s="591" t="s">
        <v>583</v>
      </c>
      <c r="B20" s="604" t="s">
        <v>584</v>
      </c>
      <c r="C20" s="605"/>
      <c r="D20" s="100"/>
      <c r="E20" s="454"/>
      <c r="F20" s="454"/>
      <c r="G20" s="454"/>
      <c r="H20" s="454"/>
      <c r="I20" s="455"/>
    </row>
    <row r="21" spans="1:9" ht="24" customHeight="1">
      <c r="A21" s="592"/>
      <c r="B21" s="606" t="s">
        <v>585</v>
      </c>
      <c r="C21" s="607"/>
      <c r="D21" s="89"/>
      <c r="E21" s="449"/>
      <c r="F21" s="449"/>
      <c r="G21" s="449"/>
      <c r="H21" s="449"/>
      <c r="I21" s="450"/>
    </row>
    <row r="22" spans="1:9" ht="24" customHeight="1">
      <c r="A22" s="592"/>
      <c r="B22" s="587" t="s">
        <v>90</v>
      </c>
      <c r="C22" s="588"/>
      <c r="D22" s="89"/>
      <c r="E22" s="456">
        <f>E20-E21</f>
        <v>0</v>
      </c>
      <c r="F22" s="456">
        <f t="shared" ref="F22:I22" si="4">F20-F21</f>
        <v>0</v>
      </c>
      <c r="G22" s="456">
        <f t="shared" si="4"/>
        <v>0</v>
      </c>
      <c r="H22" s="456">
        <f t="shared" si="4"/>
        <v>0</v>
      </c>
      <c r="I22" s="457">
        <f t="shared" si="4"/>
        <v>0</v>
      </c>
    </row>
    <row r="23" spans="1:9" ht="24" customHeight="1">
      <c r="A23" s="592"/>
      <c r="B23" s="587" t="s">
        <v>91</v>
      </c>
      <c r="C23" s="588"/>
      <c r="D23" s="89"/>
      <c r="E23" s="449"/>
      <c r="F23" s="449"/>
      <c r="G23" s="449"/>
      <c r="H23" s="449"/>
      <c r="I23" s="450"/>
    </row>
    <row r="24" spans="1:9" ht="24" customHeight="1" thickBot="1">
      <c r="A24" s="593"/>
      <c r="B24" s="594" t="s">
        <v>586</v>
      </c>
      <c r="C24" s="595"/>
      <c r="D24" s="102"/>
      <c r="E24" s="458">
        <f>SUM(E22:E23)</f>
        <v>0</v>
      </c>
      <c r="F24" s="458">
        <f t="shared" ref="F24:I24" si="5">SUM(F22:F23)</f>
        <v>0</v>
      </c>
      <c r="G24" s="458">
        <f t="shared" si="5"/>
        <v>0</v>
      </c>
      <c r="H24" s="458">
        <f t="shared" si="5"/>
        <v>0</v>
      </c>
      <c r="I24" s="459">
        <f t="shared" si="5"/>
        <v>0</v>
      </c>
    </row>
    <row r="25" spans="1:9" ht="24" customHeight="1" thickBot="1">
      <c r="A25" s="583" t="s">
        <v>94</v>
      </c>
      <c r="B25" s="584"/>
      <c r="C25" s="584"/>
      <c r="D25" s="584"/>
      <c r="E25" s="70">
        <f>SUM(E19,E24)</f>
        <v>0</v>
      </c>
      <c r="F25" s="70">
        <f t="shared" ref="F25:I25" si="6">SUM(F19,F24)</f>
        <v>0</v>
      </c>
      <c r="G25" s="70">
        <f t="shared" si="6"/>
        <v>0</v>
      </c>
      <c r="H25" s="70">
        <f t="shared" si="6"/>
        <v>0</v>
      </c>
      <c r="I25" s="71">
        <f t="shared" si="6"/>
        <v>0</v>
      </c>
    </row>
    <row r="26" spans="1:9" ht="24" customHeight="1">
      <c r="A26" s="591" t="s">
        <v>95</v>
      </c>
      <c r="B26" s="585" t="s">
        <v>96</v>
      </c>
      <c r="C26" s="586"/>
      <c r="D26" s="100"/>
      <c r="E26" s="454"/>
      <c r="F26" s="454"/>
      <c r="G26" s="454"/>
      <c r="H26" s="454"/>
      <c r="I26" s="455"/>
    </row>
    <row r="27" spans="1:9" ht="24" customHeight="1">
      <c r="A27" s="592"/>
      <c r="B27" s="587" t="s">
        <v>97</v>
      </c>
      <c r="C27" s="588"/>
      <c r="D27" s="89"/>
      <c r="E27" s="449"/>
      <c r="F27" s="449"/>
      <c r="G27" s="449"/>
      <c r="H27" s="449"/>
      <c r="I27" s="450"/>
    </row>
    <row r="28" spans="1:9" ht="24" customHeight="1">
      <c r="A28" s="592"/>
      <c r="B28" s="587" t="s">
        <v>90</v>
      </c>
      <c r="C28" s="588"/>
      <c r="D28" s="89"/>
      <c r="E28" s="456">
        <f>E26-E27</f>
        <v>0</v>
      </c>
      <c r="F28" s="456">
        <f t="shared" ref="F28:I28" si="7">F26-F27</f>
        <v>0</v>
      </c>
      <c r="G28" s="456">
        <f t="shared" si="7"/>
        <v>0</v>
      </c>
      <c r="H28" s="456">
        <f t="shared" si="7"/>
        <v>0</v>
      </c>
      <c r="I28" s="457">
        <f t="shared" si="7"/>
        <v>0</v>
      </c>
    </row>
    <row r="29" spans="1:9" ht="24" customHeight="1">
      <c r="A29" s="592"/>
      <c r="B29" s="587" t="s">
        <v>91</v>
      </c>
      <c r="C29" s="588"/>
      <c r="D29" s="89"/>
      <c r="E29" s="449"/>
      <c r="F29" s="449"/>
      <c r="G29" s="449"/>
      <c r="H29" s="449"/>
      <c r="I29" s="450"/>
    </row>
    <row r="30" spans="1:9" ht="24" customHeight="1" thickBot="1">
      <c r="A30" s="593"/>
      <c r="B30" s="589" t="s">
        <v>98</v>
      </c>
      <c r="C30" s="590"/>
      <c r="D30" s="72"/>
      <c r="E30" s="73">
        <f>SUM(E28:E29)</f>
        <v>0</v>
      </c>
      <c r="F30" s="73">
        <f t="shared" ref="F30:I30" si="8">SUM(F28:F29)</f>
        <v>0</v>
      </c>
      <c r="G30" s="73">
        <f t="shared" si="8"/>
        <v>0</v>
      </c>
      <c r="H30" s="73">
        <f t="shared" si="8"/>
        <v>0</v>
      </c>
      <c r="I30" s="74">
        <f t="shared" si="8"/>
        <v>0</v>
      </c>
    </row>
    <row r="31" spans="1:9" ht="24" customHeight="1" thickBot="1">
      <c r="A31" s="580" t="s">
        <v>99</v>
      </c>
      <c r="B31" s="581"/>
      <c r="C31" s="582"/>
      <c r="D31" s="75"/>
      <c r="E31" s="70">
        <f>SUM(E25,E30)</f>
        <v>0</v>
      </c>
      <c r="F31" s="70">
        <f t="shared" ref="F31:I31" si="9">SUM(F25,F30)</f>
        <v>0</v>
      </c>
      <c r="G31" s="70">
        <f t="shared" si="9"/>
        <v>0</v>
      </c>
      <c r="H31" s="70">
        <f t="shared" si="9"/>
        <v>0</v>
      </c>
      <c r="I31" s="71">
        <f t="shared" si="9"/>
        <v>0</v>
      </c>
    </row>
    <row r="32" spans="1:9" ht="24" customHeight="1" thickBot="1">
      <c r="A32" s="580" t="s">
        <v>100</v>
      </c>
      <c r="B32" s="581"/>
      <c r="C32" s="582"/>
      <c r="D32" s="75"/>
      <c r="E32" s="70">
        <f>'資料2 資金収支'!E16</f>
        <v>0</v>
      </c>
      <c r="F32" s="70">
        <f>'資料2 資金収支'!F16</f>
        <v>0</v>
      </c>
      <c r="G32" s="70">
        <f>'資料2 資金収支'!G16</f>
        <v>0</v>
      </c>
      <c r="H32" s="70">
        <f>'資料2 資金収支'!H16</f>
        <v>0</v>
      </c>
      <c r="I32" s="71">
        <f>'資料2 資金収支'!I16</f>
        <v>0</v>
      </c>
    </row>
    <row r="33" spans="1:9" ht="24" customHeight="1" thickBot="1">
      <c r="A33" s="580" t="s">
        <v>101</v>
      </c>
      <c r="B33" s="581"/>
      <c r="C33" s="582"/>
      <c r="D33" s="75"/>
      <c r="E33" s="70">
        <f>'資料2 資金収支'!E28</f>
        <v>0</v>
      </c>
      <c r="F33" s="70">
        <f>'資料2 資金収支'!F28</f>
        <v>0</v>
      </c>
      <c r="G33" s="70">
        <f>'資料2 資金収支'!G28</f>
        <v>0</v>
      </c>
      <c r="H33" s="70">
        <f>'資料2 資金収支'!H28</f>
        <v>0</v>
      </c>
      <c r="I33" s="71">
        <f>'資料2 資金収支'!I28</f>
        <v>0</v>
      </c>
    </row>
    <row r="34" spans="1:9" ht="13">
      <c r="A34" s="76" t="s">
        <v>76</v>
      </c>
      <c r="B34" s="57"/>
      <c r="C34" s="57"/>
      <c r="D34" s="58"/>
    </row>
  </sheetData>
  <mergeCells count="23">
    <mergeCell ref="A3:D3"/>
    <mergeCell ref="B24:C24"/>
    <mergeCell ref="A4:A19"/>
    <mergeCell ref="B4:B12"/>
    <mergeCell ref="B13:B16"/>
    <mergeCell ref="A20:A24"/>
    <mergeCell ref="B17:C17"/>
    <mergeCell ref="B18:C18"/>
    <mergeCell ref="B19:C19"/>
    <mergeCell ref="B20:C20"/>
    <mergeCell ref="B21:C21"/>
    <mergeCell ref="B22:C22"/>
    <mergeCell ref="B23:C23"/>
    <mergeCell ref="A31:C31"/>
    <mergeCell ref="A32:C32"/>
    <mergeCell ref="A33:C33"/>
    <mergeCell ref="A25:D25"/>
    <mergeCell ref="B26:C26"/>
    <mergeCell ref="B27:C27"/>
    <mergeCell ref="B28:C28"/>
    <mergeCell ref="B29:C29"/>
    <mergeCell ref="B30:C30"/>
    <mergeCell ref="A26:A30"/>
  </mergeCells>
  <phoneticPr fontId="1"/>
  <conditionalFormatting sqref="E4:I11">
    <cfRule type="containsBlanks" dxfId="74" priority="1">
      <formula>LEN(TRIM(E4))=0</formula>
    </cfRule>
  </conditionalFormatting>
  <conditionalFormatting sqref="E13:I15">
    <cfRule type="containsBlanks" dxfId="73" priority="2">
      <formula>LEN(TRIM(E13))=0</formula>
    </cfRule>
  </conditionalFormatting>
  <conditionalFormatting sqref="E18:I18">
    <cfRule type="containsBlanks" dxfId="72" priority="3">
      <formula>LEN(TRIM(E18))=0</formula>
    </cfRule>
  </conditionalFormatting>
  <conditionalFormatting sqref="E20:I21">
    <cfRule type="containsBlanks" dxfId="71" priority="5">
      <formula>LEN(TRIM(E20))=0</formula>
    </cfRule>
  </conditionalFormatting>
  <conditionalFormatting sqref="E23:I23">
    <cfRule type="containsBlanks" dxfId="70" priority="4">
      <formula>LEN(TRIM(E23))=0</formula>
    </cfRule>
  </conditionalFormatting>
  <conditionalFormatting sqref="E26:I27">
    <cfRule type="containsBlanks" dxfId="69" priority="7">
      <formula>LEN(TRIM(E26))=0</formula>
    </cfRule>
  </conditionalFormatting>
  <conditionalFormatting sqref="E29:I29">
    <cfRule type="containsBlanks" dxfId="68" priority="6">
      <formula>LEN(TRIM(E29))=0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view="pageBreakPreview" zoomScale="115" zoomScaleNormal="100" zoomScaleSheetLayoutView="115" workbookViewId="0"/>
  </sheetViews>
  <sheetFormatPr defaultColWidth="9" defaultRowHeight="24" customHeight="1"/>
  <cols>
    <col min="1" max="2" width="3.90625" style="1" customWidth="1"/>
    <col min="3" max="3" width="23.36328125" style="1" customWidth="1"/>
    <col min="4" max="4" width="4.90625" style="2" customWidth="1"/>
    <col min="5" max="8" width="12.26953125" style="444" customWidth="1"/>
    <col min="9" max="9" width="12.26953125" style="444" bestFit="1" customWidth="1"/>
    <col min="10" max="16384" width="9" style="1"/>
  </cols>
  <sheetData>
    <row r="1" spans="1:9" ht="18" customHeight="1">
      <c r="A1" s="59" t="s">
        <v>102</v>
      </c>
      <c r="B1" s="57"/>
      <c r="C1" s="57"/>
      <c r="D1" s="58"/>
    </row>
    <row r="2" spans="1:9" ht="11.5" thickBot="1">
      <c r="A2" s="57"/>
      <c r="B2" s="57"/>
      <c r="C2" s="57"/>
      <c r="D2" s="58"/>
      <c r="I2" s="445" t="s">
        <v>44</v>
      </c>
    </row>
    <row r="3" spans="1:9" ht="18" customHeight="1" thickBot="1">
      <c r="A3" s="576" t="s">
        <v>45</v>
      </c>
      <c r="B3" s="577"/>
      <c r="C3" s="577"/>
      <c r="D3" s="577"/>
      <c r="E3" s="62" t="str">
        <f>'資料2 資金収支'!E3</f>
        <v>令和３年度</v>
      </c>
      <c r="F3" s="62" t="str">
        <f>'資料2 資金収支'!F3</f>
        <v>令和４年度</v>
      </c>
      <c r="G3" s="62" t="str">
        <f>'資料2 資金収支'!G3</f>
        <v>令和５年度</v>
      </c>
      <c r="H3" s="62" t="str">
        <f>'資料2 資金収支'!H3</f>
        <v>令和６年度</v>
      </c>
      <c r="I3" s="460" t="str">
        <f>'資料2 資金収支'!I3</f>
        <v>令和７年度</v>
      </c>
    </row>
    <row r="4" spans="1:9" ht="15" customHeight="1" thickTop="1">
      <c r="A4" s="570" t="s">
        <v>103</v>
      </c>
      <c r="B4" s="625" t="s">
        <v>104</v>
      </c>
      <c r="C4" s="110" t="s">
        <v>105</v>
      </c>
      <c r="D4" s="87" t="s">
        <v>106</v>
      </c>
      <c r="E4" s="447"/>
      <c r="F4" s="447"/>
      <c r="G4" s="447"/>
      <c r="H4" s="447"/>
      <c r="I4" s="448"/>
    </row>
    <row r="5" spans="1:9" ht="15" customHeight="1">
      <c r="A5" s="571"/>
      <c r="B5" s="614"/>
      <c r="C5" s="109" t="s">
        <v>107</v>
      </c>
      <c r="D5" s="89"/>
      <c r="E5" s="449"/>
      <c r="F5" s="449"/>
      <c r="G5" s="449"/>
      <c r="H5" s="449"/>
      <c r="I5" s="450"/>
    </row>
    <row r="6" spans="1:9" ht="15" customHeight="1">
      <c r="A6" s="571"/>
      <c r="B6" s="614"/>
      <c r="C6" s="109" t="s">
        <v>108</v>
      </c>
      <c r="D6" s="89" t="s">
        <v>109</v>
      </c>
      <c r="E6" s="449"/>
      <c r="F6" s="449"/>
      <c r="G6" s="449"/>
      <c r="H6" s="449"/>
      <c r="I6" s="450"/>
    </row>
    <row r="7" spans="1:9" ht="15" customHeight="1">
      <c r="A7" s="571"/>
      <c r="B7" s="614"/>
      <c r="C7" s="109" t="s">
        <v>110</v>
      </c>
      <c r="D7" s="89" t="s">
        <v>111</v>
      </c>
      <c r="E7" s="449"/>
      <c r="F7" s="449"/>
      <c r="G7" s="449"/>
      <c r="H7" s="449"/>
      <c r="I7" s="450"/>
    </row>
    <row r="8" spans="1:9" ht="15" customHeight="1">
      <c r="A8" s="571"/>
      <c r="B8" s="614"/>
      <c r="C8" s="111" t="s">
        <v>112</v>
      </c>
      <c r="D8" s="89"/>
      <c r="E8" s="449"/>
      <c r="F8" s="449"/>
      <c r="G8" s="449"/>
      <c r="H8" s="449"/>
      <c r="I8" s="450"/>
    </row>
    <row r="9" spans="1:9" ht="15" customHeight="1">
      <c r="A9" s="571"/>
      <c r="B9" s="614"/>
      <c r="C9" s="109" t="s">
        <v>83</v>
      </c>
      <c r="D9" s="89"/>
      <c r="E9" s="449"/>
      <c r="F9" s="449"/>
      <c r="G9" s="449"/>
      <c r="H9" s="449"/>
      <c r="I9" s="450"/>
    </row>
    <row r="10" spans="1:9" ht="15" customHeight="1">
      <c r="A10" s="571"/>
      <c r="B10" s="614"/>
      <c r="C10" s="109" t="s">
        <v>84</v>
      </c>
      <c r="D10" s="89"/>
      <c r="E10" s="449"/>
      <c r="F10" s="449"/>
      <c r="G10" s="449"/>
      <c r="H10" s="449"/>
      <c r="I10" s="450"/>
    </row>
    <row r="11" spans="1:9" ht="15" customHeight="1">
      <c r="A11" s="571"/>
      <c r="B11" s="614"/>
      <c r="C11" s="63" t="s">
        <v>113</v>
      </c>
      <c r="D11" s="64" t="s">
        <v>114</v>
      </c>
      <c r="E11" s="65">
        <f t="shared" ref="E11:F11" si="0">SUM(E4:E7,E9,E10)</f>
        <v>0</v>
      </c>
      <c r="F11" s="65">
        <f t="shared" si="0"/>
        <v>0</v>
      </c>
      <c r="G11" s="65">
        <f>SUM(G4:G7,G9,G10)</f>
        <v>0</v>
      </c>
      <c r="H11" s="65">
        <f>SUM(H4:H7,H9,H10)</f>
        <v>0</v>
      </c>
      <c r="I11" s="65">
        <f>SUM(I4:I7,I9,I10)</f>
        <v>0</v>
      </c>
    </row>
    <row r="12" spans="1:9" ht="15" customHeight="1">
      <c r="A12" s="571"/>
      <c r="B12" s="615" t="s">
        <v>115</v>
      </c>
      <c r="C12" s="109" t="s">
        <v>116</v>
      </c>
      <c r="D12" s="89" t="s">
        <v>117</v>
      </c>
      <c r="E12" s="449"/>
      <c r="F12" s="449"/>
      <c r="G12" s="449"/>
      <c r="H12" s="449"/>
      <c r="I12" s="450"/>
    </row>
    <row r="13" spans="1:9" ht="15" customHeight="1">
      <c r="A13" s="571"/>
      <c r="B13" s="614"/>
      <c r="C13" s="112" t="s">
        <v>118</v>
      </c>
      <c r="D13" s="113" t="s">
        <v>119</v>
      </c>
      <c r="E13" s="461"/>
      <c r="F13" s="461"/>
      <c r="G13" s="461"/>
      <c r="H13" s="461"/>
      <c r="I13" s="462"/>
    </row>
    <row r="14" spans="1:9" ht="15" customHeight="1">
      <c r="A14" s="571"/>
      <c r="B14" s="614"/>
      <c r="C14" s="114" t="s">
        <v>120</v>
      </c>
      <c r="D14" s="116" t="s">
        <v>121</v>
      </c>
      <c r="E14" s="463"/>
      <c r="F14" s="463"/>
      <c r="G14" s="463"/>
      <c r="H14" s="463"/>
      <c r="I14" s="464"/>
    </row>
    <row r="15" spans="1:9" ht="15" customHeight="1">
      <c r="A15" s="571"/>
      <c r="B15" s="614"/>
      <c r="C15" s="115" t="s">
        <v>122</v>
      </c>
      <c r="D15" s="116"/>
      <c r="E15" s="466"/>
      <c r="F15" s="466"/>
      <c r="G15" s="463"/>
      <c r="H15" s="463"/>
      <c r="I15" s="465"/>
    </row>
    <row r="16" spans="1:9" ht="15" customHeight="1">
      <c r="A16" s="571"/>
      <c r="B16" s="614"/>
      <c r="C16" s="117" t="s">
        <v>123</v>
      </c>
      <c r="D16" s="116" t="s">
        <v>124</v>
      </c>
      <c r="E16" s="466">
        <f>E14-E15</f>
        <v>0</v>
      </c>
      <c r="F16" s="466">
        <f>F14-F15</f>
        <v>0</v>
      </c>
      <c r="G16" s="466">
        <f>G14-G15</f>
        <v>0</v>
      </c>
      <c r="H16" s="466">
        <f>H14-H15</f>
        <v>0</v>
      </c>
      <c r="I16" s="465">
        <f>I14-I15</f>
        <v>0</v>
      </c>
    </row>
    <row r="17" spans="1:9" ht="15" customHeight="1">
      <c r="A17" s="571"/>
      <c r="B17" s="614"/>
      <c r="C17" s="118" t="s">
        <v>125</v>
      </c>
      <c r="D17" s="124" t="s">
        <v>126</v>
      </c>
      <c r="E17" s="467"/>
      <c r="F17" s="467"/>
      <c r="G17" s="467"/>
      <c r="H17" s="467"/>
      <c r="I17" s="468"/>
    </row>
    <row r="18" spans="1:9" ht="15" customHeight="1">
      <c r="A18" s="571"/>
      <c r="B18" s="614"/>
      <c r="C18" s="112" t="s">
        <v>127</v>
      </c>
      <c r="D18" s="113" t="s">
        <v>128</v>
      </c>
      <c r="E18" s="461"/>
      <c r="F18" s="461"/>
      <c r="G18" s="461"/>
      <c r="H18" s="461"/>
      <c r="I18" s="462"/>
    </row>
    <row r="19" spans="1:9" ht="15" customHeight="1">
      <c r="A19" s="571"/>
      <c r="B19" s="614"/>
      <c r="C19" s="118" t="s">
        <v>125</v>
      </c>
      <c r="D19" s="124" t="s">
        <v>129</v>
      </c>
      <c r="E19" s="467"/>
      <c r="F19" s="467"/>
      <c r="G19" s="467"/>
      <c r="H19" s="467"/>
      <c r="I19" s="468"/>
    </row>
    <row r="20" spans="1:9" ht="15" customHeight="1">
      <c r="A20" s="571"/>
      <c r="B20" s="614"/>
      <c r="C20" s="109" t="s">
        <v>130</v>
      </c>
      <c r="D20" s="89"/>
      <c r="E20" s="449"/>
      <c r="F20" s="449"/>
      <c r="G20" s="449"/>
      <c r="H20" s="449"/>
      <c r="I20" s="450"/>
    </row>
    <row r="21" spans="1:9" ht="15" customHeight="1">
      <c r="A21" s="571"/>
      <c r="B21" s="614"/>
      <c r="C21" s="63" t="s">
        <v>131</v>
      </c>
      <c r="D21" s="64" t="s">
        <v>132</v>
      </c>
      <c r="E21" s="65">
        <f>SUM(E12,E13,E18,E20)</f>
        <v>0</v>
      </c>
      <c r="F21" s="65">
        <f>SUM(F12,F13,F18,F20)</f>
        <v>0</v>
      </c>
      <c r="G21" s="65">
        <f>SUM(G12,G13,G18,G20)</f>
        <v>0</v>
      </c>
      <c r="H21" s="65">
        <f>SUM(H12,H13,H18,H20)</f>
        <v>0</v>
      </c>
      <c r="I21" s="66">
        <f>SUM(I12,I13,I18,I20)</f>
        <v>0</v>
      </c>
    </row>
    <row r="22" spans="1:9" ht="15" customHeight="1" thickBot="1">
      <c r="A22" s="612"/>
      <c r="B22" s="623" t="s">
        <v>133</v>
      </c>
      <c r="C22" s="624"/>
      <c r="D22" s="67" t="s">
        <v>134</v>
      </c>
      <c r="E22" s="68">
        <f>E11-E21</f>
        <v>0</v>
      </c>
      <c r="F22" s="68">
        <f>F11-F21</f>
        <v>0</v>
      </c>
      <c r="G22" s="68">
        <f>G11-G21</f>
        <v>0</v>
      </c>
      <c r="H22" s="68">
        <f>H11-H21</f>
        <v>0</v>
      </c>
      <c r="I22" s="69">
        <f>I11-I21</f>
        <v>0</v>
      </c>
    </row>
    <row r="23" spans="1:9" ht="15" customHeight="1">
      <c r="A23" s="573" t="s">
        <v>135</v>
      </c>
      <c r="B23" s="641" t="s">
        <v>136</v>
      </c>
      <c r="C23" s="119" t="s">
        <v>137</v>
      </c>
      <c r="D23" s="100"/>
      <c r="E23" s="454"/>
      <c r="F23" s="454"/>
      <c r="G23" s="454"/>
      <c r="H23" s="454"/>
      <c r="I23" s="455"/>
    </row>
    <row r="24" spans="1:9" ht="15" customHeight="1">
      <c r="A24" s="571"/>
      <c r="B24" s="617"/>
      <c r="C24" s="120" t="s">
        <v>138</v>
      </c>
      <c r="D24" s="89"/>
      <c r="E24" s="449"/>
      <c r="F24" s="449"/>
      <c r="G24" s="449"/>
      <c r="H24" s="449"/>
      <c r="I24" s="450"/>
    </row>
    <row r="25" spans="1:9" ht="15" customHeight="1">
      <c r="A25" s="571"/>
      <c r="B25" s="617"/>
      <c r="C25" s="63" t="s">
        <v>139</v>
      </c>
      <c r="D25" s="64" t="s">
        <v>140</v>
      </c>
      <c r="E25" s="65">
        <f>SUM(E23:E24)</f>
        <v>0</v>
      </c>
      <c r="F25" s="65">
        <f t="shared" ref="F25:I25" si="1">SUM(F23:F24)</f>
        <v>0</v>
      </c>
      <c r="G25" s="65">
        <f t="shared" si="1"/>
        <v>0</v>
      </c>
      <c r="H25" s="65">
        <f t="shared" si="1"/>
        <v>0</v>
      </c>
      <c r="I25" s="66">
        <f t="shared" si="1"/>
        <v>0</v>
      </c>
    </row>
    <row r="26" spans="1:9" ht="15" customHeight="1">
      <c r="A26" s="571"/>
      <c r="B26" s="616" t="s">
        <v>141</v>
      </c>
      <c r="C26" s="109" t="s">
        <v>142</v>
      </c>
      <c r="D26" s="89" t="s">
        <v>143</v>
      </c>
      <c r="E26" s="449"/>
      <c r="F26" s="449"/>
      <c r="G26" s="449"/>
      <c r="H26" s="449"/>
      <c r="I26" s="450"/>
    </row>
    <row r="27" spans="1:9" ht="15" customHeight="1">
      <c r="A27" s="571"/>
      <c r="B27" s="617"/>
      <c r="C27" s="120" t="s">
        <v>144</v>
      </c>
      <c r="D27" s="89"/>
      <c r="E27" s="449"/>
      <c r="F27" s="449"/>
      <c r="G27" s="449"/>
      <c r="H27" s="449"/>
      <c r="I27" s="450"/>
    </row>
    <row r="28" spans="1:9" ht="15" customHeight="1">
      <c r="A28" s="571"/>
      <c r="B28" s="617"/>
      <c r="C28" s="63" t="s">
        <v>145</v>
      </c>
      <c r="D28" s="64" t="s">
        <v>146</v>
      </c>
      <c r="E28" s="65">
        <f>SUM(E26:E27)</f>
        <v>0</v>
      </c>
      <c r="F28" s="65">
        <f t="shared" ref="F28:I28" si="2">SUM(F26:F27)</f>
        <v>0</v>
      </c>
      <c r="G28" s="65">
        <f t="shared" si="2"/>
        <v>0</v>
      </c>
      <c r="H28" s="65">
        <f t="shared" si="2"/>
        <v>0</v>
      </c>
      <c r="I28" s="66">
        <f t="shared" si="2"/>
        <v>0</v>
      </c>
    </row>
    <row r="29" spans="1:9" ht="15" customHeight="1" thickBot="1">
      <c r="A29" s="572"/>
      <c r="B29" s="648" t="s">
        <v>147</v>
      </c>
      <c r="C29" s="649"/>
      <c r="D29" s="72" t="s">
        <v>148</v>
      </c>
      <c r="E29" s="73">
        <f>E25-E28</f>
        <v>0</v>
      </c>
      <c r="F29" s="73">
        <f t="shared" ref="F29:I29" si="3">F25-F28</f>
        <v>0</v>
      </c>
      <c r="G29" s="73">
        <f t="shared" si="3"/>
        <v>0</v>
      </c>
      <c r="H29" s="73">
        <f t="shared" si="3"/>
        <v>0</v>
      </c>
      <c r="I29" s="74">
        <f t="shared" si="3"/>
        <v>0</v>
      </c>
    </row>
    <row r="30" spans="1:9" ht="15" customHeight="1" thickBot="1">
      <c r="A30" s="583" t="s">
        <v>149</v>
      </c>
      <c r="B30" s="584"/>
      <c r="C30" s="650"/>
      <c r="D30" s="75" t="s">
        <v>150</v>
      </c>
      <c r="E30" s="70">
        <f>SUM(E22,E29)</f>
        <v>0</v>
      </c>
      <c r="F30" s="70">
        <f t="shared" ref="F30:I30" si="4">SUM(F22,F29)</f>
        <v>0</v>
      </c>
      <c r="G30" s="70">
        <f t="shared" si="4"/>
        <v>0</v>
      </c>
      <c r="H30" s="70">
        <f t="shared" si="4"/>
        <v>0</v>
      </c>
      <c r="I30" s="71">
        <f t="shared" si="4"/>
        <v>0</v>
      </c>
    </row>
    <row r="31" spans="1:9" ht="15" customHeight="1" thickBot="1">
      <c r="A31" s="420" t="s">
        <v>151</v>
      </c>
      <c r="B31" s="421"/>
      <c r="C31" s="421"/>
      <c r="D31" s="422" t="s">
        <v>152</v>
      </c>
      <c r="E31" s="70">
        <f>SUM(E17,E19,E30)</f>
        <v>0</v>
      </c>
      <c r="F31" s="70">
        <f>SUM(F17,F19,F30)</f>
        <v>0</v>
      </c>
      <c r="G31" s="70">
        <f t="shared" ref="G31:I31" si="5">SUM(G17,G19,G30)</f>
        <v>0</v>
      </c>
      <c r="H31" s="70">
        <f t="shared" si="5"/>
        <v>0</v>
      </c>
      <c r="I31" s="70">
        <f t="shared" si="5"/>
        <v>0</v>
      </c>
    </row>
    <row r="32" spans="1:9" ht="15" customHeight="1">
      <c r="A32" s="573" t="s">
        <v>153</v>
      </c>
      <c r="B32" s="613" t="s">
        <v>104</v>
      </c>
      <c r="C32" s="121" t="s">
        <v>154</v>
      </c>
      <c r="D32" s="122"/>
      <c r="E32" s="469"/>
      <c r="F32" s="469"/>
      <c r="G32" s="469"/>
      <c r="H32" s="469"/>
      <c r="I32" s="470"/>
    </row>
    <row r="33" spans="1:9" ht="15" customHeight="1">
      <c r="A33" s="571"/>
      <c r="B33" s="614"/>
      <c r="C33" s="123" t="s">
        <v>155</v>
      </c>
      <c r="D33" s="124"/>
      <c r="E33" s="467"/>
      <c r="F33" s="467"/>
      <c r="G33" s="467"/>
      <c r="H33" s="467"/>
      <c r="I33" s="468"/>
    </row>
    <row r="34" spans="1:9" ht="15" customHeight="1">
      <c r="A34" s="571"/>
      <c r="B34" s="614"/>
      <c r="C34" s="112" t="s">
        <v>156</v>
      </c>
      <c r="D34" s="113"/>
      <c r="E34" s="461"/>
      <c r="F34" s="461"/>
      <c r="G34" s="461"/>
      <c r="H34" s="461"/>
      <c r="I34" s="462"/>
    </row>
    <row r="35" spans="1:9" ht="15" customHeight="1">
      <c r="A35" s="571"/>
      <c r="B35" s="614"/>
      <c r="C35" s="115" t="s">
        <v>157</v>
      </c>
      <c r="D35" s="116" t="s">
        <v>158</v>
      </c>
      <c r="E35" s="466"/>
      <c r="F35" s="466"/>
      <c r="G35" s="466"/>
      <c r="H35" s="466"/>
      <c r="I35" s="465"/>
    </row>
    <row r="36" spans="1:9" ht="15" customHeight="1">
      <c r="A36" s="571"/>
      <c r="B36" s="614"/>
      <c r="C36" s="115" t="s">
        <v>159</v>
      </c>
      <c r="D36" s="116" t="s">
        <v>160</v>
      </c>
      <c r="E36" s="466"/>
      <c r="F36" s="466"/>
      <c r="G36" s="466"/>
      <c r="H36" s="466"/>
      <c r="I36" s="465"/>
    </row>
    <row r="37" spans="1:9" ht="15" customHeight="1">
      <c r="A37" s="571"/>
      <c r="B37" s="614"/>
      <c r="C37" s="123" t="s">
        <v>161</v>
      </c>
      <c r="D37" s="124" t="s">
        <v>162</v>
      </c>
      <c r="E37" s="467"/>
      <c r="F37" s="467"/>
      <c r="G37" s="467"/>
      <c r="H37" s="467"/>
      <c r="I37" s="468"/>
    </row>
    <row r="38" spans="1:9" ht="15" customHeight="1">
      <c r="A38" s="571"/>
      <c r="B38" s="614"/>
      <c r="C38" s="63" t="s">
        <v>163</v>
      </c>
      <c r="D38" s="64" t="s">
        <v>164</v>
      </c>
      <c r="E38" s="65">
        <f>SUM(E32,E34)</f>
        <v>0</v>
      </c>
      <c r="F38" s="65">
        <f t="shared" ref="F38:I38" si="6">SUM(F32,F34)</f>
        <v>0</v>
      </c>
      <c r="G38" s="65">
        <f t="shared" si="6"/>
        <v>0</v>
      </c>
      <c r="H38" s="65">
        <f t="shared" si="6"/>
        <v>0</v>
      </c>
      <c r="I38" s="66">
        <f t="shared" si="6"/>
        <v>0</v>
      </c>
    </row>
    <row r="39" spans="1:9" ht="15" customHeight="1">
      <c r="A39" s="571"/>
      <c r="B39" s="615" t="s">
        <v>115</v>
      </c>
      <c r="C39" s="112" t="s">
        <v>165</v>
      </c>
      <c r="D39" s="113"/>
      <c r="E39" s="461"/>
      <c r="F39" s="461"/>
      <c r="G39" s="461"/>
      <c r="H39" s="461"/>
      <c r="I39" s="462"/>
    </row>
    <row r="40" spans="1:9" ht="15" customHeight="1">
      <c r="A40" s="571"/>
      <c r="B40" s="614"/>
      <c r="C40" s="115" t="s">
        <v>166</v>
      </c>
      <c r="D40" s="116"/>
      <c r="E40" s="466"/>
      <c r="F40" s="466"/>
      <c r="G40" s="466"/>
      <c r="H40" s="466"/>
      <c r="I40" s="465"/>
    </row>
    <row r="41" spans="1:9" ht="15" customHeight="1">
      <c r="A41" s="571"/>
      <c r="B41" s="614"/>
      <c r="C41" s="123" t="s">
        <v>167</v>
      </c>
      <c r="D41" s="124"/>
      <c r="E41" s="467"/>
      <c r="F41" s="467"/>
      <c r="G41" s="467"/>
      <c r="H41" s="467"/>
      <c r="I41" s="468"/>
    </row>
    <row r="42" spans="1:9" ht="15" customHeight="1">
      <c r="A42" s="571"/>
      <c r="B42" s="614"/>
      <c r="C42" s="109" t="s">
        <v>168</v>
      </c>
      <c r="D42" s="89"/>
      <c r="E42" s="449"/>
      <c r="F42" s="449"/>
      <c r="G42" s="449"/>
      <c r="H42" s="449"/>
      <c r="I42" s="450"/>
    </row>
    <row r="43" spans="1:9" ht="15" customHeight="1">
      <c r="A43" s="571"/>
      <c r="B43" s="614"/>
      <c r="C43" s="63" t="s">
        <v>169</v>
      </c>
      <c r="D43" s="64" t="s">
        <v>170</v>
      </c>
      <c r="E43" s="65">
        <f>SUM(E39,E42)</f>
        <v>0</v>
      </c>
      <c r="F43" s="65">
        <f t="shared" ref="F43:I43" si="7">SUM(F39,F42)</f>
        <v>0</v>
      </c>
      <c r="G43" s="65">
        <f t="shared" si="7"/>
        <v>0</v>
      </c>
      <c r="H43" s="65">
        <f t="shared" si="7"/>
        <v>0</v>
      </c>
      <c r="I43" s="66">
        <f t="shared" si="7"/>
        <v>0</v>
      </c>
    </row>
    <row r="44" spans="1:9" ht="15" customHeight="1" thickBot="1">
      <c r="A44" s="612"/>
      <c r="B44" s="602" t="s">
        <v>171</v>
      </c>
      <c r="C44" s="603"/>
      <c r="D44" s="67" t="s">
        <v>172</v>
      </c>
      <c r="E44" s="68">
        <f>E38-E43</f>
        <v>0</v>
      </c>
      <c r="F44" s="68">
        <f t="shared" ref="F44:I44" si="8">F38-F43</f>
        <v>0</v>
      </c>
      <c r="G44" s="68">
        <f t="shared" si="8"/>
        <v>0</v>
      </c>
      <c r="H44" s="68">
        <f t="shared" si="8"/>
        <v>0</v>
      </c>
      <c r="I44" s="69">
        <f t="shared" si="8"/>
        <v>0</v>
      </c>
    </row>
    <row r="45" spans="1:9" ht="15" customHeight="1" thickTop="1" thickBot="1">
      <c r="A45" s="645" t="s">
        <v>173</v>
      </c>
      <c r="B45" s="646"/>
      <c r="C45" s="647"/>
      <c r="D45" s="77" t="s">
        <v>174</v>
      </c>
      <c r="E45" s="78">
        <f>SUM(E22,E29,E44)</f>
        <v>0</v>
      </c>
      <c r="F45" s="78">
        <f t="shared" ref="F45:I45" si="9">SUM(F22,F29,F44)</f>
        <v>0</v>
      </c>
      <c r="G45" s="78">
        <f t="shared" si="9"/>
        <v>0</v>
      </c>
      <c r="H45" s="78">
        <f t="shared" si="9"/>
        <v>0</v>
      </c>
      <c r="I45" s="79">
        <f t="shared" si="9"/>
        <v>0</v>
      </c>
    </row>
    <row r="46" spans="1:9" ht="15" customHeight="1" thickTop="1">
      <c r="A46" s="618" t="s">
        <v>175</v>
      </c>
      <c r="B46" s="619"/>
      <c r="C46" s="620"/>
      <c r="D46" s="80" t="s">
        <v>176</v>
      </c>
      <c r="E46" s="81">
        <f>SUM(E47:E50)</f>
        <v>0</v>
      </c>
      <c r="F46" s="81">
        <f t="shared" ref="F46:I46" si="10">SUM(F47:F50)</f>
        <v>0</v>
      </c>
      <c r="G46" s="81">
        <f t="shared" si="10"/>
        <v>0</v>
      </c>
      <c r="H46" s="81">
        <f t="shared" si="10"/>
        <v>0</v>
      </c>
      <c r="I46" s="82">
        <f t="shared" si="10"/>
        <v>0</v>
      </c>
    </row>
    <row r="47" spans="1:9" ht="15" customHeight="1">
      <c r="A47" s="126"/>
      <c r="B47" s="621" t="s">
        <v>177</v>
      </c>
      <c r="C47" s="622"/>
      <c r="D47" s="113"/>
      <c r="E47" s="461"/>
      <c r="F47" s="461"/>
      <c r="G47" s="461"/>
      <c r="H47" s="461"/>
      <c r="I47" s="462"/>
    </row>
    <row r="48" spans="1:9" ht="15" customHeight="1">
      <c r="A48" s="126"/>
      <c r="B48" s="608" t="s">
        <v>178</v>
      </c>
      <c r="C48" s="609"/>
      <c r="D48" s="116"/>
      <c r="E48" s="466"/>
      <c r="F48" s="466"/>
      <c r="G48" s="466"/>
      <c r="H48" s="466"/>
      <c r="I48" s="465"/>
    </row>
    <row r="49" spans="1:9" ht="15" customHeight="1">
      <c r="A49" s="126"/>
      <c r="B49" s="608" t="s">
        <v>179</v>
      </c>
      <c r="C49" s="609"/>
      <c r="D49" s="116"/>
      <c r="E49" s="466"/>
      <c r="F49" s="466"/>
      <c r="G49" s="466"/>
      <c r="H49" s="466"/>
      <c r="I49" s="465"/>
    </row>
    <row r="50" spans="1:9" ht="15" customHeight="1" thickBot="1">
      <c r="A50" s="126"/>
      <c r="B50" s="610" t="s">
        <v>180</v>
      </c>
      <c r="C50" s="611"/>
      <c r="D50" s="125"/>
      <c r="E50" s="473"/>
      <c r="F50" s="473"/>
      <c r="G50" s="473"/>
      <c r="H50" s="473"/>
      <c r="I50" s="474"/>
    </row>
    <row r="51" spans="1:9" ht="15" customHeight="1" thickTop="1" thickBot="1">
      <c r="A51" s="642" t="s">
        <v>181</v>
      </c>
      <c r="B51" s="643"/>
      <c r="C51" s="644"/>
      <c r="D51" s="77" t="s">
        <v>182</v>
      </c>
      <c r="E51" s="78">
        <f>E45+E46</f>
        <v>0</v>
      </c>
      <c r="F51" s="78">
        <f t="shared" ref="F51:I51" si="11">F45+F46</f>
        <v>0</v>
      </c>
      <c r="G51" s="78">
        <f t="shared" si="11"/>
        <v>0</v>
      </c>
      <c r="H51" s="78">
        <f t="shared" si="11"/>
        <v>0</v>
      </c>
      <c r="I51" s="79">
        <f t="shared" si="11"/>
        <v>0</v>
      </c>
    </row>
    <row r="52" spans="1:9" ht="15" customHeight="1" thickTop="1">
      <c r="A52" s="638" t="s">
        <v>183</v>
      </c>
      <c r="B52" s="639"/>
      <c r="C52" s="640"/>
      <c r="D52" s="87"/>
      <c r="E52" s="447"/>
      <c r="F52" s="471">
        <f>E54</f>
        <v>0</v>
      </c>
      <c r="G52" s="471">
        <f t="shared" ref="G52:I52" si="12">F54</f>
        <v>0</v>
      </c>
      <c r="H52" s="471">
        <f t="shared" si="12"/>
        <v>0</v>
      </c>
      <c r="I52" s="472">
        <f t="shared" si="12"/>
        <v>0</v>
      </c>
    </row>
    <row r="53" spans="1:9" ht="15" customHeight="1" thickBot="1">
      <c r="A53" s="635" t="s">
        <v>184</v>
      </c>
      <c r="B53" s="636"/>
      <c r="C53" s="637"/>
      <c r="D53" s="101"/>
      <c r="E53" s="451"/>
      <c r="F53" s="451"/>
      <c r="G53" s="451"/>
      <c r="H53" s="451"/>
      <c r="I53" s="475"/>
    </row>
    <row r="54" spans="1:9" ht="15" customHeight="1" thickTop="1" thickBot="1">
      <c r="A54" s="632" t="s">
        <v>185</v>
      </c>
      <c r="B54" s="633"/>
      <c r="C54" s="634"/>
      <c r="D54" s="83"/>
      <c r="E54" s="60">
        <f>SUM(E51:E53)</f>
        <v>0</v>
      </c>
      <c r="F54" s="60">
        <f>SUM(F51:F53)</f>
        <v>0</v>
      </c>
      <c r="G54" s="60">
        <f>SUM(G51:G53)</f>
        <v>0</v>
      </c>
      <c r="H54" s="60">
        <f>SUM(H51:H53)</f>
        <v>0</v>
      </c>
      <c r="I54" s="61">
        <f>SUM(I51:I53)</f>
        <v>0</v>
      </c>
    </row>
    <row r="55" spans="1:9" ht="6" customHeight="1" thickBot="1">
      <c r="A55" s="57"/>
      <c r="B55" s="57"/>
      <c r="C55" s="57"/>
      <c r="D55" s="58"/>
    </row>
    <row r="56" spans="1:9" ht="15" customHeight="1">
      <c r="A56" s="626" t="s">
        <v>186</v>
      </c>
      <c r="B56" s="627"/>
      <c r="C56" s="628"/>
      <c r="D56" s="84" t="s">
        <v>187</v>
      </c>
      <c r="E56" s="85">
        <f>SUM(E11,E25,E38)</f>
        <v>0</v>
      </c>
      <c r="F56" s="85">
        <f>SUM(F11,F25,F38)</f>
        <v>0</v>
      </c>
      <c r="G56" s="85">
        <f>SUM(G11,G25,G38)</f>
        <v>0</v>
      </c>
      <c r="H56" s="85">
        <f>SUM(H11,H25,H38)</f>
        <v>0</v>
      </c>
      <c r="I56" s="86">
        <f>SUM(I11,I25,I38)</f>
        <v>0</v>
      </c>
    </row>
    <row r="57" spans="1:9" ht="15" customHeight="1" thickBot="1">
      <c r="A57" s="629" t="s">
        <v>188</v>
      </c>
      <c r="B57" s="630"/>
      <c r="C57" s="631"/>
      <c r="D57" s="72" t="s">
        <v>189</v>
      </c>
      <c r="E57" s="73">
        <f>SUM(E21,E28,E43)</f>
        <v>0</v>
      </c>
      <c r="F57" s="73">
        <f t="shared" ref="F57:I57" si="13">SUM(F21,F28,F43)</f>
        <v>0</v>
      </c>
      <c r="G57" s="73">
        <f t="shared" si="13"/>
        <v>0</v>
      </c>
      <c r="H57" s="73">
        <f t="shared" si="13"/>
        <v>0</v>
      </c>
      <c r="I57" s="74">
        <f t="shared" si="13"/>
        <v>0</v>
      </c>
    </row>
    <row r="58" spans="1:9" ht="13">
      <c r="A58" s="76" t="s">
        <v>76</v>
      </c>
    </row>
    <row r="59" spans="1:9" ht="11"/>
  </sheetData>
  <mergeCells count="26">
    <mergeCell ref="B23:B25"/>
    <mergeCell ref="A51:C51"/>
    <mergeCell ref="A45:C45"/>
    <mergeCell ref="B29:C29"/>
    <mergeCell ref="A30:C30"/>
    <mergeCell ref="A56:C56"/>
    <mergeCell ref="A57:C57"/>
    <mergeCell ref="A54:C54"/>
    <mergeCell ref="A53:C53"/>
    <mergeCell ref="A52:C52"/>
    <mergeCell ref="A3:D3"/>
    <mergeCell ref="B49:C49"/>
    <mergeCell ref="B50:C50"/>
    <mergeCell ref="B44:C44"/>
    <mergeCell ref="A32:A44"/>
    <mergeCell ref="B32:B38"/>
    <mergeCell ref="B39:B43"/>
    <mergeCell ref="B26:B28"/>
    <mergeCell ref="A23:A29"/>
    <mergeCell ref="A46:C46"/>
    <mergeCell ref="B47:C47"/>
    <mergeCell ref="B48:C48"/>
    <mergeCell ref="B22:C22"/>
    <mergeCell ref="A4:A22"/>
    <mergeCell ref="B12:B21"/>
    <mergeCell ref="B4:B11"/>
  </mergeCells>
  <phoneticPr fontId="1"/>
  <conditionalFormatting sqref="E52:E53">
    <cfRule type="containsBlanks" dxfId="67" priority="2">
      <formula>LEN(TRIM(E52))=0</formula>
    </cfRule>
  </conditionalFormatting>
  <conditionalFormatting sqref="E4:I7 G8:I8 E9:I10">
    <cfRule type="containsBlanks" dxfId="66" priority="10">
      <formula>LEN(TRIM(E4))=0</formula>
    </cfRule>
  </conditionalFormatting>
  <conditionalFormatting sqref="E12:I15">
    <cfRule type="containsBlanks" dxfId="65" priority="9">
      <formula>LEN(TRIM(E12))=0</formula>
    </cfRule>
  </conditionalFormatting>
  <conditionalFormatting sqref="E17:I20">
    <cfRule type="containsBlanks" dxfId="64" priority="8">
      <formula>LEN(TRIM(E17))=0</formula>
    </cfRule>
  </conditionalFormatting>
  <conditionalFormatting sqref="E23:I24">
    <cfRule type="containsBlanks" dxfId="63" priority="11">
      <formula>LEN(TRIM(E23))=0</formula>
    </cfRule>
  </conditionalFormatting>
  <conditionalFormatting sqref="E26:I27">
    <cfRule type="containsBlanks" dxfId="62" priority="6">
      <formula>LEN(TRIM(E26))=0</formula>
    </cfRule>
  </conditionalFormatting>
  <conditionalFormatting sqref="E32:I37">
    <cfRule type="containsBlanks" dxfId="61" priority="5">
      <formula>LEN(TRIM(E32))=0</formula>
    </cfRule>
  </conditionalFormatting>
  <conditionalFormatting sqref="E39:I42">
    <cfRule type="containsBlanks" dxfId="60" priority="4">
      <formula>LEN(TRIM(E39))=0</formula>
    </cfRule>
  </conditionalFormatting>
  <conditionalFormatting sqref="E47:I50">
    <cfRule type="containsBlanks" dxfId="59" priority="3">
      <formula>LEN(TRIM(E47))=0</formula>
    </cfRule>
  </conditionalFormatting>
  <conditionalFormatting sqref="F53:I53">
    <cfRule type="containsBlanks" dxfId="58" priority="1">
      <formula>LEN(TRIM(F53))=0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5"/>
  <sheetViews>
    <sheetView view="pageBreakPreview" zoomScale="115" zoomScaleNormal="100" zoomScaleSheetLayoutView="115" workbookViewId="0">
      <selection activeCell="L11" sqref="L11"/>
    </sheetView>
  </sheetViews>
  <sheetFormatPr defaultColWidth="9" defaultRowHeight="24" customHeight="1"/>
  <cols>
    <col min="1" max="3" width="2.453125" style="1" customWidth="1"/>
    <col min="4" max="4" width="16.453125" style="1" customWidth="1"/>
    <col min="5" max="5" width="3.90625" style="2" customWidth="1"/>
    <col min="6" max="9" width="12.26953125" style="444" customWidth="1"/>
    <col min="10" max="10" width="12.26953125" style="444" bestFit="1" customWidth="1"/>
    <col min="11" max="16384" width="9" style="1"/>
  </cols>
  <sheetData>
    <row r="1" spans="1:10" ht="18" customHeight="1">
      <c r="A1" s="59" t="s">
        <v>190</v>
      </c>
      <c r="B1" s="57"/>
      <c r="C1" s="57"/>
      <c r="D1" s="57"/>
      <c r="E1" s="58"/>
    </row>
    <row r="2" spans="1:10" ht="11.5" thickBot="1">
      <c r="A2" s="57"/>
      <c r="B2" s="57"/>
      <c r="C2" s="57"/>
      <c r="D2" s="57"/>
      <c r="E2" s="58"/>
      <c r="J2" s="445" t="s">
        <v>44</v>
      </c>
    </row>
    <row r="3" spans="1:10" ht="24" customHeight="1" thickBot="1">
      <c r="A3" s="662" t="s">
        <v>45</v>
      </c>
      <c r="B3" s="663"/>
      <c r="C3" s="663"/>
      <c r="D3" s="663"/>
      <c r="E3" s="663"/>
      <c r="F3" s="62" t="str">
        <f>'資料2 資金収支'!E3</f>
        <v>令和３年度</v>
      </c>
      <c r="G3" s="62" t="str">
        <f>'資料2 資金収支'!F3</f>
        <v>令和４年度</v>
      </c>
      <c r="H3" s="62" t="str">
        <f>'資料2 資金収支'!G3</f>
        <v>令和５年度</v>
      </c>
      <c r="I3" s="62" t="str">
        <f>'資料2 資金収支'!H3</f>
        <v>令和６年度</v>
      </c>
      <c r="J3" s="460" t="str">
        <f>'資料2 資金収支'!I3</f>
        <v>令和７年度</v>
      </c>
    </row>
    <row r="4" spans="1:10" ht="18" customHeight="1" thickTop="1">
      <c r="A4" s="664" t="s">
        <v>191</v>
      </c>
      <c r="B4" s="667" t="s">
        <v>192</v>
      </c>
      <c r="C4" s="619"/>
      <c r="D4" s="620"/>
      <c r="E4" s="80" t="s">
        <v>193</v>
      </c>
      <c r="F4" s="81">
        <f>SUM(F5,F10,F11)</f>
        <v>0</v>
      </c>
      <c r="G4" s="81">
        <f t="shared" ref="G4:J4" si="0">SUM(G5,G10,G11)</f>
        <v>0</v>
      </c>
      <c r="H4" s="81">
        <f t="shared" si="0"/>
        <v>0</v>
      </c>
      <c r="I4" s="81">
        <f t="shared" si="0"/>
        <v>0</v>
      </c>
      <c r="J4" s="82">
        <f t="shared" si="0"/>
        <v>0</v>
      </c>
    </row>
    <row r="5" spans="1:10" ht="18" customHeight="1">
      <c r="A5" s="665"/>
      <c r="B5" s="88"/>
      <c r="C5" s="653" t="s">
        <v>194</v>
      </c>
      <c r="D5" s="588"/>
      <c r="E5" s="89" t="s">
        <v>195</v>
      </c>
      <c r="F5" s="449"/>
      <c r="G5" s="449"/>
      <c r="H5" s="449"/>
      <c r="I5" s="449"/>
      <c r="J5" s="450"/>
    </row>
    <row r="6" spans="1:10" ht="18" customHeight="1">
      <c r="A6" s="665"/>
      <c r="B6" s="88"/>
      <c r="C6" s="88"/>
      <c r="D6" s="90" t="s">
        <v>196</v>
      </c>
      <c r="E6" s="91" t="s">
        <v>195</v>
      </c>
      <c r="F6" s="476"/>
      <c r="G6" s="476"/>
      <c r="H6" s="476"/>
      <c r="I6" s="476"/>
      <c r="J6" s="477"/>
    </row>
    <row r="7" spans="1:10" ht="18" customHeight="1">
      <c r="A7" s="665"/>
      <c r="B7" s="88"/>
      <c r="C7" s="88"/>
      <c r="D7" s="92" t="s">
        <v>197</v>
      </c>
      <c r="E7" s="93" t="s">
        <v>195</v>
      </c>
      <c r="F7" s="478"/>
      <c r="G7" s="478"/>
      <c r="H7" s="478"/>
      <c r="I7" s="478"/>
      <c r="J7" s="479"/>
    </row>
    <row r="8" spans="1:10" ht="18" customHeight="1">
      <c r="A8" s="665"/>
      <c r="B8" s="88"/>
      <c r="C8" s="88"/>
      <c r="D8" s="92" t="s">
        <v>198</v>
      </c>
      <c r="E8" s="93" t="s">
        <v>195</v>
      </c>
      <c r="F8" s="478"/>
      <c r="G8" s="478"/>
      <c r="H8" s="478"/>
      <c r="I8" s="478"/>
      <c r="J8" s="479"/>
    </row>
    <row r="9" spans="1:10" ht="18" customHeight="1">
      <c r="A9" s="665"/>
      <c r="B9" s="88"/>
      <c r="C9" s="94"/>
      <c r="D9" s="95" t="s">
        <v>199</v>
      </c>
      <c r="E9" s="96" t="s">
        <v>195</v>
      </c>
      <c r="F9" s="480"/>
      <c r="G9" s="480"/>
      <c r="H9" s="480"/>
      <c r="I9" s="480"/>
      <c r="J9" s="481"/>
    </row>
    <row r="10" spans="1:10" ht="18" customHeight="1">
      <c r="A10" s="665"/>
      <c r="B10" s="88"/>
      <c r="C10" s="587" t="s">
        <v>200</v>
      </c>
      <c r="D10" s="588"/>
      <c r="E10" s="89" t="s">
        <v>201</v>
      </c>
      <c r="F10" s="449"/>
      <c r="G10" s="449"/>
      <c r="H10" s="449"/>
      <c r="I10" s="449"/>
      <c r="J10" s="450"/>
    </row>
    <row r="11" spans="1:10" ht="18" customHeight="1">
      <c r="A11" s="665"/>
      <c r="B11" s="88"/>
      <c r="C11" s="653" t="s">
        <v>202</v>
      </c>
      <c r="D11" s="588"/>
      <c r="E11" s="89" t="s">
        <v>195</v>
      </c>
      <c r="F11" s="449"/>
      <c r="G11" s="449"/>
      <c r="H11" s="449"/>
      <c r="I11" s="449"/>
      <c r="J11" s="450"/>
    </row>
    <row r="12" spans="1:10" ht="18" customHeight="1">
      <c r="A12" s="665"/>
      <c r="B12" s="88"/>
      <c r="C12" s="88"/>
      <c r="D12" s="97" t="s">
        <v>203</v>
      </c>
      <c r="E12" s="91" t="s">
        <v>195</v>
      </c>
      <c r="F12" s="476"/>
      <c r="G12" s="476"/>
      <c r="H12" s="476"/>
      <c r="I12" s="476"/>
      <c r="J12" s="477"/>
    </row>
    <row r="13" spans="1:10" ht="18" customHeight="1">
      <c r="A13" s="665"/>
      <c r="B13" s="94"/>
      <c r="C13" s="94"/>
      <c r="D13" s="98" t="s">
        <v>204</v>
      </c>
      <c r="E13" s="96" t="s">
        <v>205</v>
      </c>
      <c r="F13" s="480"/>
      <c r="G13" s="480"/>
      <c r="H13" s="480"/>
      <c r="I13" s="480"/>
      <c r="J13" s="481"/>
    </row>
    <row r="14" spans="1:10" ht="18" customHeight="1">
      <c r="A14" s="665"/>
      <c r="B14" s="653" t="s">
        <v>206</v>
      </c>
      <c r="C14" s="654"/>
      <c r="D14" s="588"/>
      <c r="E14" s="89" t="s">
        <v>207</v>
      </c>
      <c r="F14" s="449"/>
      <c r="G14" s="449"/>
      <c r="H14" s="449"/>
      <c r="I14" s="449"/>
      <c r="J14" s="450"/>
    </row>
    <row r="15" spans="1:10" ht="18" customHeight="1">
      <c r="A15" s="665"/>
      <c r="B15" s="88"/>
      <c r="C15" s="658" t="s">
        <v>208</v>
      </c>
      <c r="D15" s="659"/>
      <c r="E15" s="91" t="s">
        <v>209</v>
      </c>
      <c r="F15" s="476"/>
      <c r="G15" s="476"/>
      <c r="H15" s="476"/>
      <c r="I15" s="476"/>
      <c r="J15" s="477"/>
    </row>
    <row r="16" spans="1:10" ht="18" customHeight="1" thickBot="1">
      <c r="A16" s="666"/>
      <c r="B16" s="88"/>
      <c r="C16" s="683" t="s">
        <v>204</v>
      </c>
      <c r="D16" s="684"/>
      <c r="E16" s="99" t="s">
        <v>210</v>
      </c>
      <c r="F16" s="482"/>
      <c r="G16" s="482"/>
      <c r="H16" s="482"/>
      <c r="I16" s="482"/>
      <c r="J16" s="483"/>
    </row>
    <row r="17" spans="1:10" ht="18" customHeight="1" thickTop="1" thickBot="1">
      <c r="A17" s="632" t="s">
        <v>211</v>
      </c>
      <c r="B17" s="633"/>
      <c r="C17" s="633"/>
      <c r="D17" s="634"/>
      <c r="E17" s="83" t="s">
        <v>212</v>
      </c>
      <c r="F17" s="60">
        <f>SUM(F4,F14)</f>
        <v>0</v>
      </c>
      <c r="G17" s="60">
        <f t="shared" ref="G17:J17" si="1">SUM(G4,G14)</f>
        <v>0</v>
      </c>
      <c r="H17" s="60">
        <f t="shared" si="1"/>
        <v>0</v>
      </c>
      <c r="I17" s="60">
        <f t="shared" si="1"/>
        <v>0</v>
      </c>
      <c r="J17" s="61">
        <f t="shared" si="1"/>
        <v>0</v>
      </c>
    </row>
    <row r="18" spans="1:10" ht="18" customHeight="1">
      <c r="A18" s="685" t="s">
        <v>213</v>
      </c>
      <c r="B18" s="651" t="s">
        <v>214</v>
      </c>
      <c r="C18" s="652"/>
      <c r="D18" s="586"/>
      <c r="E18" s="100" t="s">
        <v>215</v>
      </c>
      <c r="F18" s="454"/>
      <c r="G18" s="454"/>
      <c r="H18" s="454"/>
      <c r="I18" s="454"/>
      <c r="J18" s="455"/>
    </row>
    <row r="19" spans="1:10" ht="18" customHeight="1">
      <c r="A19" s="686"/>
      <c r="B19" s="88"/>
      <c r="C19" s="658" t="s">
        <v>216</v>
      </c>
      <c r="D19" s="659"/>
      <c r="E19" s="91" t="s">
        <v>217</v>
      </c>
      <c r="F19" s="476"/>
      <c r="G19" s="476"/>
      <c r="H19" s="476"/>
      <c r="I19" s="476"/>
      <c r="J19" s="477"/>
    </row>
    <row r="20" spans="1:10" ht="18" customHeight="1">
      <c r="A20" s="686"/>
      <c r="B20" s="88"/>
      <c r="C20" s="660" t="s">
        <v>218</v>
      </c>
      <c r="D20" s="661"/>
      <c r="E20" s="93" t="s">
        <v>219</v>
      </c>
      <c r="F20" s="478"/>
      <c r="G20" s="478"/>
      <c r="H20" s="478"/>
      <c r="I20" s="478"/>
      <c r="J20" s="479"/>
    </row>
    <row r="21" spans="1:10" ht="18" customHeight="1">
      <c r="A21" s="686"/>
      <c r="B21" s="88"/>
      <c r="C21" s="660" t="s">
        <v>220</v>
      </c>
      <c r="D21" s="661"/>
      <c r="E21" s="93" t="s">
        <v>221</v>
      </c>
      <c r="F21" s="478"/>
      <c r="G21" s="478"/>
      <c r="H21" s="478"/>
      <c r="I21" s="478"/>
      <c r="J21" s="479"/>
    </row>
    <row r="22" spans="1:10" ht="18" customHeight="1">
      <c r="A22" s="686"/>
      <c r="B22" s="94"/>
      <c r="C22" s="677" t="s">
        <v>222</v>
      </c>
      <c r="D22" s="678"/>
      <c r="E22" s="96" t="s">
        <v>223</v>
      </c>
      <c r="F22" s="480"/>
      <c r="G22" s="480"/>
      <c r="H22" s="480"/>
      <c r="I22" s="480"/>
      <c r="J22" s="481"/>
    </row>
    <row r="23" spans="1:10" ht="18" customHeight="1">
      <c r="A23" s="686"/>
      <c r="B23" s="653" t="s">
        <v>224</v>
      </c>
      <c r="C23" s="654"/>
      <c r="D23" s="588"/>
      <c r="E23" s="89" t="s">
        <v>225</v>
      </c>
      <c r="F23" s="449"/>
      <c r="G23" s="449"/>
      <c r="H23" s="449"/>
      <c r="I23" s="449"/>
      <c r="J23" s="450"/>
    </row>
    <row r="24" spans="1:10" ht="18" customHeight="1">
      <c r="A24" s="686"/>
      <c r="B24" s="88"/>
      <c r="C24" s="658" t="s">
        <v>226</v>
      </c>
      <c r="D24" s="659"/>
      <c r="E24" s="91" t="s">
        <v>227</v>
      </c>
      <c r="F24" s="476"/>
      <c r="G24" s="476"/>
      <c r="H24" s="476"/>
      <c r="I24" s="476"/>
      <c r="J24" s="477"/>
    </row>
    <row r="25" spans="1:10" ht="18" customHeight="1">
      <c r="A25" s="686"/>
      <c r="B25" s="88"/>
      <c r="C25" s="689" t="s">
        <v>228</v>
      </c>
      <c r="D25" s="690"/>
      <c r="E25" s="93" t="s">
        <v>229</v>
      </c>
      <c r="F25" s="478"/>
      <c r="G25" s="478"/>
      <c r="H25" s="478"/>
      <c r="I25" s="478"/>
      <c r="J25" s="479"/>
    </row>
    <row r="26" spans="1:10" ht="18" customHeight="1">
      <c r="A26" s="686"/>
      <c r="B26" s="88"/>
      <c r="C26" s="660" t="s">
        <v>230</v>
      </c>
      <c r="D26" s="661"/>
      <c r="E26" s="93" t="s">
        <v>231</v>
      </c>
      <c r="F26" s="478"/>
      <c r="G26" s="478"/>
      <c r="H26" s="478"/>
      <c r="I26" s="478"/>
      <c r="J26" s="479"/>
    </row>
    <row r="27" spans="1:10" ht="18" customHeight="1">
      <c r="A27" s="686"/>
      <c r="B27" s="88"/>
      <c r="C27" s="660" t="s">
        <v>232</v>
      </c>
      <c r="D27" s="661"/>
      <c r="E27" s="93" t="s">
        <v>233</v>
      </c>
      <c r="F27" s="478"/>
      <c r="G27" s="478"/>
      <c r="H27" s="478"/>
      <c r="I27" s="478"/>
      <c r="J27" s="479"/>
    </row>
    <row r="28" spans="1:10" ht="18" customHeight="1" thickBot="1">
      <c r="A28" s="686"/>
      <c r="B28" s="88"/>
      <c r="C28" s="683" t="s">
        <v>234</v>
      </c>
      <c r="D28" s="684"/>
      <c r="E28" s="99" t="s">
        <v>235</v>
      </c>
      <c r="F28" s="482"/>
      <c r="G28" s="482"/>
      <c r="H28" s="482"/>
      <c r="I28" s="482"/>
      <c r="J28" s="483"/>
    </row>
    <row r="29" spans="1:10" ht="18" customHeight="1" thickTop="1" thickBot="1">
      <c r="A29" s="687" t="s">
        <v>236</v>
      </c>
      <c r="B29" s="688"/>
      <c r="C29" s="688"/>
      <c r="D29" s="688"/>
      <c r="E29" s="83" t="s">
        <v>237</v>
      </c>
      <c r="F29" s="60">
        <f>SUM(F18,F23)</f>
        <v>0</v>
      </c>
      <c r="G29" s="60">
        <f t="shared" ref="G29:J29" si="2">SUM(G18,G23)</f>
        <v>0</v>
      </c>
      <c r="H29" s="60">
        <f t="shared" si="2"/>
        <v>0</v>
      </c>
      <c r="I29" s="60">
        <f t="shared" si="2"/>
        <v>0</v>
      </c>
      <c r="J29" s="61">
        <f t="shared" si="2"/>
        <v>0</v>
      </c>
    </row>
    <row r="30" spans="1:10" ht="18" customHeight="1">
      <c r="A30" s="685" t="s">
        <v>238</v>
      </c>
      <c r="B30" s="655" t="s">
        <v>239</v>
      </c>
      <c r="C30" s="627"/>
      <c r="D30" s="628"/>
      <c r="E30" s="84" t="s">
        <v>240</v>
      </c>
      <c r="F30" s="85">
        <f>SUM(F31:F34)</f>
        <v>0</v>
      </c>
      <c r="G30" s="85">
        <f t="shared" ref="G30:J30" si="3">SUM(G31:G34)</f>
        <v>0</v>
      </c>
      <c r="H30" s="85">
        <f t="shared" si="3"/>
        <v>0</v>
      </c>
      <c r="I30" s="85">
        <f t="shared" si="3"/>
        <v>0</v>
      </c>
      <c r="J30" s="86">
        <f t="shared" si="3"/>
        <v>0</v>
      </c>
    </row>
    <row r="31" spans="1:10" ht="18" customHeight="1">
      <c r="A31" s="686"/>
      <c r="B31" s="88"/>
      <c r="C31" s="658" t="s">
        <v>241</v>
      </c>
      <c r="D31" s="659"/>
      <c r="E31" s="91" t="s">
        <v>195</v>
      </c>
      <c r="F31" s="476"/>
      <c r="G31" s="476"/>
      <c r="H31" s="476"/>
      <c r="I31" s="476"/>
      <c r="J31" s="477"/>
    </row>
    <row r="32" spans="1:10" ht="18" customHeight="1">
      <c r="A32" s="686"/>
      <c r="B32" s="88"/>
      <c r="C32" s="660" t="s">
        <v>242</v>
      </c>
      <c r="D32" s="661"/>
      <c r="E32" s="93" t="s">
        <v>243</v>
      </c>
      <c r="F32" s="478"/>
      <c r="G32" s="478"/>
      <c r="H32" s="478"/>
      <c r="I32" s="478"/>
      <c r="J32" s="479"/>
    </row>
    <row r="33" spans="1:10" ht="18" customHeight="1">
      <c r="A33" s="686"/>
      <c r="B33" s="88"/>
      <c r="C33" s="660" t="s">
        <v>244</v>
      </c>
      <c r="D33" s="661"/>
      <c r="E33" s="93" t="s">
        <v>245</v>
      </c>
      <c r="F33" s="478"/>
      <c r="G33" s="478"/>
      <c r="H33" s="478"/>
      <c r="I33" s="478"/>
      <c r="J33" s="479"/>
    </row>
    <row r="34" spans="1:10" ht="18" customHeight="1">
      <c r="A34" s="686"/>
      <c r="B34" s="94"/>
      <c r="C34" s="677" t="s">
        <v>246</v>
      </c>
      <c r="D34" s="678"/>
      <c r="E34" s="96" t="s">
        <v>195</v>
      </c>
      <c r="F34" s="480"/>
      <c r="G34" s="480"/>
      <c r="H34" s="480"/>
      <c r="I34" s="480"/>
      <c r="J34" s="481"/>
    </row>
    <row r="35" spans="1:10" ht="18" customHeight="1">
      <c r="A35" s="686"/>
      <c r="B35" s="602" t="s">
        <v>247</v>
      </c>
      <c r="C35" s="656"/>
      <c r="D35" s="657"/>
      <c r="E35" s="64" t="s">
        <v>248</v>
      </c>
      <c r="F35" s="65">
        <f>F36</f>
        <v>0</v>
      </c>
      <c r="G35" s="65">
        <f t="shared" ref="G35:J35" si="4">G36</f>
        <v>0</v>
      </c>
      <c r="H35" s="65">
        <f t="shared" si="4"/>
        <v>0</v>
      </c>
      <c r="I35" s="65">
        <f t="shared" si="4"/>
        <v>0</v>
      </c>
      <c r="J35" s="66">
        <f t="shared" si="4"/>
        <v>0</v>
      </c>
    </row>
    <row r="36" spans="1:10" ht="18" customHeight="1" thickBot="1">
      <c r="A36" s="686"/>
      <c r="B36" s="88"/>
      <c r="C36" s="653" t="s">
        <v>185</v>
      </c>
      <c r="D36" s="637"/>
      <c r="E36" s="101" t="s">
        <v>195</v>
      </c>
      <c r="F36" s="451"/>
      <c r="G36" s="451"/>
      <c r="H36" s="451"/>
      <c r="I36" s="451"/>
      <c r="J36" s="475"/>
    </row>
    <row r="37" spans="1:10" ht="18" customHeight="1" thickTop="1" thickBot="1">
      <c r="A37" s="675" t="s">
        <v>249</v>
      </c>
      <c r="B37" s="676"/>
      <c r="C37" s="676"/>
      <c r="D37" s="676"/>
      <c r="E37" s="77" t="s">
        <v>195</v>
      </c>
      <c r="F37" s="78">
        <f>SUM(F30,F35)</f>
        <v>0</v>
      </c>
      <c r="G37" s="78">
        <f t="shared" ref="G37:J37" si="5">SUM(G30,G35)</f>
        <v>0</v>
      </c>
      <c r="H37" s="78">
        <f t="shared" si="5"/>
        <v>0</v>
      </c>
      <c r="I37" s="78">
        <f t="shared" si="5"/>
        <v>0</v>
      </c>
      <c r="J37" s="79">
        <f t="shared" si="5"/>
        <v>0</v>
      </c>
    </row>
    <row r="38" spans="1:10" ht="18" customHeight="1" thickTop="1" thickBot="1">
      <c r="A38" s="668" t="s">
        <v>250</v>
      </c>
      <c r="B38" s="669"/>
      <c r="C38" s="669"/>
      <c r="D38" s="670"/>
      <c r="E38" s="440" t="s">
        <v>195</v>
      </c>
      <c r="F38" s="441">
        <f>SUM(F29,F37)</f>
        <v>0</v>
      </c>
      <c r="G38" s="441">
        <f t="shared" ref="G38:J38" si="6">SUM(G29,G37)</f>
        <v>0</v>
      </c>
      <c r="H38" s="441">
        <f t="shared" si="6"/>
        <v>0</v>
      </c>
      <c r="I38" s="441">
        <f t="shared" si="6"/>
        <v>0</v>
      </c>
      <c r="J38" s="442">
        <f t="shared" si="6"/>
        <v>0</v>
      </c>
    </row>
    <row r="39" spans="1:10" ht="9" customHeight="1" thickBot="1">
      <c r="A39" s="57"/>
      <c r="B39" s="57"/>
      <c r="C39" s="57"/>
      <c r="D39" s="57"/>
      <c r="E39" s="58" t="s">
        <v>195</v>
      </c>
    </row>
    <row r="40" spans="1:10" ht="18" customHeight="1">
      <c r="A40" s="671" t="s">
        <v>251</v>
      </c>
      <c r="B40" s="672"/>
      <c r="C40" s="672"/>
      <c r="D40" s="672"/>
      <c r="E40" s="100" t="s">
        <v>252</v>
      </c>
      <c r="F40" s="454"/>
      <c r="G40" s="454"/>
      <c r="H40" s="454"/>
      <c r="I40" s="454"/>
      <c r="J40" s="455"/>
    </row>
    <row r="41" spans="1:10" ht="18" customHeight="1" thickBot="1">
      <c r="A41" s="673" t="s">
        <v>253</v>
      </c>
      <c r="B41" s="674"/>
      <c r="C41" s="674"/>
      <c r="D41" s="674"/>
      <c r="E41" s="102" t="s">
        <v>254</v>
      </c>
      <c r="F41" s="484"/>
      <c r="G41" s="484"/>
      <c r="H41" s="484"/>
      <c r="I41" s="484"/>
      <c r="J41" s="485"/>
    </row>
    <row r="42" spans="1:10" ht="9" customHeight="1" thickBot="1">
      <c r="A42" s="103"/>
      <c r="B42" s="104"/>
      <c r="C42" s="104"/>
      <c r="D42" s="104"/>
      <c r="E42" s="58"/>
    </row>
    <row r="43" spans="1:10" ht="18" customHeight="1">
      <c r="A43" s="679" t="s">
        <v>255</v>
      </c>
      <c r="B43" s="680"/>
      <c r="C43" s="680"/>
      <c r="D43" s="680"/>
      <c r="E43" s="84" t="s">
        <v>87</v>
      </c>
      <c r="F43" s="85">
        <f>SUM(F10,F13,F15:F16)</f>
        <v>0</v>
      </c>
      <c r="G43" s="85">
        <f t="shared" ref="G43:J43" si="7">SUM(G10,G13,G15:G16)</f>
        <v>0</v>
      </c>
      <c r="H43" s="85">
        <f t="shared" si="7"/>
        <v>0</v>
      </c>
      <c r="I43" s="85">
        <f t="shared" si="7"/>
        <v>0</v>
      </c>
      <c r="J43" s="86">
        <f t="shared" si="7"/>
        <v>0</v>
      </c>
    </row>
    <row r="44" spans="1:10" ht="18" customHeight="1" thickBot="1">
      <c r="A44" s="681" t="s">
        <v>256</v>
      </c>
      <c r="B44" s="682"/>
      <c r="C44" s="682"/>
      <c r="D44" s="682"/>
      <c r="E44" s="72" t="s">
        <v>93</v>
      </c>
      <c r="F44" s="73">
        <f>SUM(F19:F21,F24:F27)</f>
        <v>0</v>
      </c>
      <c r="G44" s="73">
        <f t="shared" ref="G44:J44" si="8">SUM(G19:G21,G24:G27)</f>
        <v>0</v>
      </c>
      <c r="H44" s="73">
        <f t="shared" si="8"/>
        <v>0</v>
      </c>
      <c r="I44" s="73">
        <f t="shared" si="8"/>
        <v>0</v>
      </c>
      <c r="J44" s="74">
        <f t="shared" si="8"/>
        <v>0</v>
      </c>
    </row>
    <row r="45" spans="1:10" ht="13">
      <c r="A45" s="76" t="s">
        <v>76</v>
      </c>
      <c r="B45" s="57"/>
      <c r="C45" s="57"/>
      <c r="D45" s="57"/>
      <c r="E45" s="58"/>
    </row>
  </sheetData>
  <mergeCells count="37">
    <mergeCell ref="A43:D43"/>
    <mergeCell ref="A44:D44"/>
    <mergeCell ref="C16:D16"/>
    <mergeCell ref="C15:D15"/>
    <mergeCell ref="A18:A28"/>
    <mergeCell ref="A30:A36"/>
    <mergeCell ref="A29:D29"/>
    <mergeCell ref="C22:D22"/>
    <mergeCell ref="C21:D21"/>
    <mergeCell ref="C20:D20"/>
    <mergeCell ref="C19:D19"/>
    <mergeCell ref="C28:D28"/>
    <mergeCell ref="C27:D27"/>
    <mergeCell ref="C26:D26"/>
    <mergeCell ref="C25:D25"/>
    <mergeCell ref="C24:D24"/>
    <mergeCell ref="A38:D38"/>
    <mergeCell ref="A40:D40"/>
    <mergeCell ref="A41:D41"/>
    <mergeCell ref="A37:D37"/>
    <mergeCell ref="C33:D33"/>
    <mergeCell ref="C34:D34"/>
    <mergeCell ref="C36:D36"/>
    <mergeCell ref="A3:E3"/>
    <mergeCell ref="A4:A16"/>
    <mergeCell ref="B4:D4"/>
    <mergeCell ref="C5:D5"/>
    <mergeCell ref="C10:D10"/>
    <mergeCell ref="C11:D11"/>
    <mergeCell ref="B14:D14"/>
    <mergeCell ref="A17:D17"/>
    <mergeCell ref="B18:D18"/>
    <mergeCell ref="B23:D23"/>
    <mergeCell ref="B30:D30"/>
    <mergeCell ref="B35:D35"/>
    <mergeCell ref="C31:D31"/>
    <mergeCell ref="C32:D32"/>
  </mergeCells>
  <phoneticPr fontId="1"/>
  <conditionalFormatting sqref="F5:J16">
    <cfRule type="containsBlanks" dxfId="57" priority="5">
      <formula>LEN(TRIM(F5))=0</formula>
    </cfRule>
  </conditionalFormatting>
  <conditionalFormatting sqref="F18:J28">
    <cfRule type="containsBlanks" dxfId="56" priority="4">
      <formula>LEN(TRIM(F18))=0</formula>
    </cfRule>
  </conditionalFormatting>
  <conditionalFormatting sqref="F31:J34">
    <cfRule type="containsBlanks" dxfId="55" priority="3">
      <formula>LEN(TRIM(F31))=0</formula>
    </cfRule>
  </conditionalFormatting>
  <conditionalFormatting sqref="F36:J36">
    <cfRule type="containsBlanks" dxfId="54" priority="2">
      <formula>LEN(TRIM(F36))=0</formula>
    </cfRule>
  </conditionalFormatting>
  <conditionalFormatting sqref="F40:J41">
    <cfRule type="containsBlanks" dxfId="53" priority="1">
      <formula>LEN(TRIM(F40))=0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3ADA-539A-4633-A5D6-1B3BF9A3D77B}">
  <sheetPr>
    <pageSetUpPr fitToPage="1"/>
  </sheetPr>
  <dimension ref="B1:P48"/>
  <sheetViews>
    <sheetView view="pageBreakPreview" zoomScaleNormal="100" zoomScaleSheetLayoutView="100" workbookViewId="0">
      <selection activeCell="M7" sqref="M7:M8"/>
    </sheetView>
  </sheetViews>
  <sheetFormatPr defaultRowHeight="12"/>
  <cols>
    <col min="1" max="1" width="2.6328125" style="27" customWidth="1"/>
    <col min="2" max="2" width="3.36328125" style="27" customWidth="1"/>
    <col min="3" max="3" width="1.36328125" style="27" customWidth="1"/>
    <col min="4" max="4" width="19.6328125" style="27" customWidth="1"/>
    <col min="5" max="6" width="1.36328125" style="27" customWidth="1"/>
    <col min="7" max="7" width="18.90625" style="27" customWidth="1"/>
    <col min="8" max="8" width="1.453125" style="27" customWidth="1"/>
    <col min="9" max="9" width="1.36328125" style="27" customWidth="1"/>
    <col min="10" max="10" width="17.36328125" style="48" bestFit="1" customWidth="1"/>
    <col min="11" max="11" width="1.453125" style="27" customWidth="1"/>
    <col min="12" max="16" width="10.08984375" style="27" customWidth="1"/>
    <col min="17" max="17" width="9.08984375" style="27" customWidth="1"/>
    <col min="18" max="258" width="9" style="27"/>
    <col min="259" max="259" width="2.6328125" style="27" customWidth="1"/>
    <col min="260" max="260" width="3.36328125" style="27" customWidth="1"/>
    <col min="261" max="261" width="1.36328125" style="27" customWidth="1"/>
    <col min="262" max="262" width="19.6328125" style="27" customWidth="1"/>
    <col min="263" max="264" width="1.36328125" style="27" customWidth="1"/>
    <col min="265" max="265" width="16.6328125" style="27" customWidth="1"/>
    <col min="266" max="266" width="1.453125" style="27" customWidth="1"/>
    <col min="267" max="267" width="10.453125" style="27" customWidth="1"/>
    <col min="268" max="273" width="9.08984375" style="27" customWidth="1"/>
    <col min="274" max="514" width="9" style="27"/>
    <col min="515" max="515" width="2.6328125" style="27" customWidth="1"/>
    <col min="516" max="516" width="3.36328125" style="27" customWidth="1"/>
    <col min="517" max="517" width="1.36328125" style="27" customWidth="1"/>
    <col min="518" max="518" width="19.6328125" style="27" customWidth="1"/>
    <col min="519" max="520" width="1.36328125" style="27" customWidth="1"/>
    <col min="521" max="521" width="16.6328125" style="27" customWidth="1"/>
    <col min="522" max="522" width="1.453125" style="27" customWidth="1"/>
    <col min="523" max="523" width="10.453125" style="27" customWidth="1"/>
    <col min="524" max="529" width="9.08984375" style="27" customWidth="1"/>
    <col min="530" max="770" width="9" style="27"/>
    <col min="771" max="771" width="2.6328125" style="27" customWidth="1"/>
    <col min="772" max="772" width="3.36328125" style="27" customWidth="1"/>
    <col min="773" max="773" width="1.36328125" style="27" customWidth="1"/>
    <col min="774" max="774" width="19.6328125" style="27" customWidth="1"/>
    <col min="775" max="776" width="1.36328125" style="27" customWidth="1"/>
    <col min="777" max="777" width="16.6328125" style="27" customWidth="1"/>
    <col min="778" max="778" width="1.453125" style="27" customWidth="1"/>
    <col min="779" max="779" width="10.453125" style="27" customWidth="1"/>
    <col min="780" max="785" width="9.08984375" style="27" customWidth="1"/>
    <col min="786" max="1026" width="9" style="27"/>
    <col min="1027" max="1027" width="2.6328125" style="27" customWidth="1"/>
    <col min="1028" max="1028" width="3.36328125" style="27" customWidth="1"/>
    <col min="1029" max="1029" width="1.36328125" style="27" customWidth="1"/>
    <col min="1030" max="1030" width="19.6328125" style="27" customWidth="1"/>
    <col min="1031" max="1032" width="1.36328125" style="27" customWidth="1"/>
    <col min="1033" max="1033" width="16.6328125" style="27" customWidth="1"/>
    <col min="1034" max="1034" width="1.453125" style="27" customWidth="1"/>
    <col min="1035" max="1035" width="10.453125" style="27" customWidth="1"/>
    <col min="1036" max="1041" width="9.08984375" style="27" customWidth="1"/>
    <col min="1042" max="1282" width="9" style="27"/>
    <col min="1283" max="1283" width="2.6328125" style="27" customWidth="1"/>
    <col min="1284" max="1284" width="3.36328125" style="27" customWidth="1"/>
    <col min="1285" max="1285" width="1.36328125" style="27" customWidth="1"/>
    <col min="1286" max="1286" width="19.6328125" style="27" customWidth="1"/>
    <col min="1287" max="1288" width="1.36328125" style="27" customWidth="1"/>
    <col min="1289" max="1289" width="16.6328125" style="27" customWidth="1"/>
    <col min="1290" max="1290" width="1.453125" style="27" customWidth="1"/>
    <col min="1291" max="1291" width="10.453125" style="27" customWidth="1"/>
    <col min="1292" max="1297" width="9.08984375" style="27" customWidth="1"/>
    <col min="1298" max="1538" width="9" style="27"/>
    <col min="1539" max="1539" width="2.6328125" style="27" customWidth="1"/>
    <col min="1540" max="1540" width="3.36328125" style="27" customWidth="1"/>
    <col min="1541" max="1541" width="1.36328125" style="27" customWidth="1"/>
    <col min="1542" max="1542" width="19.6328125" style="27" customWidth="1"/>
    <col min="1543" max="1544" width="1.36328125" style="27" customWidth="1"/>
    <col min="1545" max="1545" width="16.6328125" style="27" customWidth="1"/>
    <col min="1546" max="1546" width="1.453125" style="27" customWidth="1"/>
    <col min="1547" max="1547" width="10.453125" style="27" customWidth="1"/>
    <col min="1548" max="1553" width="9.08984375" style="27" customWidth="1"/>
    <col min="1554" max="1794" width="9" style="27"/>
    <col min="1795" max="1795" width="2.6328125" style="27" customWidth="1"/>
    <col min="1796" max="1796" width="3.36328125" style="27" customWidth="1"/>
    <col min="1797" max="1797" width="1.36328125" style="27" customWidth="1"/>
    <col min="1798" max="1798" width="19.6328125" style="27" customWidth="1"/>
    <col min="1799" max="1800" width="1.36328125" style="27" customWidth="1"/>
    <col min="1801" max="1801" width="16.6328125" style="27" customWidth="1"/>
    <col min="1802" max="1802" width="1.453125" style="27" customWidth="1"/>
    <col min="1803" max="1803" width="10.453125" style="27" customWidth="1"/>
    <col min="1804" max="1809" width="9.08984375" style="27" customWidth="1"/>
    <col min="1810" max="2050" width="9" style="27"/>
    <col min="2051" max="2051" width="2.6328125" style="27" customWidth="1"/>
    <col min="2052" max="2052" width="3.36328125" style="27" customWidth="1"/>
    <col min="2053" max="2053" width="1.36328125" style="27" customWidth="1"/>
    <col min="2054" max="2054" width="19.6328125" style="27" customWidth="1"/>
    <col min="2055" max="2056" width="1.36328125" style="27" customWidth="1"/>
    <col min="2057" max="2057" width="16.6328125" style="27" customWidth="1"/>
    <col min="2058" max="2058" width="1.453125" style="27" customWidth="1"/>
    <col min="2059" max="2059" width="10.453125" style="27" customWidth="1"/>
    <col min="2060" max="2065" width="9.08984375" style="27" customWidth="1"/>
    <col min="2066" max="2306" width="9" style="27"/>
    <col min="2307" max="2307" width="2.6328125" style="27" customWidth="1"/>
    <col min="2308" max="2308" width="3.36328125" style="27" customWidth="1"/>
    <col min="2309" max="2309" width="1.36328125" style="27" customWidth="1"/>
    <col min="2310" max="2310" width="19.6328125" style="27" customWidth="1"/>
    <col min="2311" max="2312" width="1.36328125" style="27" customWidth="1"/>
    <col min="2313" max="2313" width="16.6328125" style="27" customWidth="1"/>
    <col min="2314" max="2314" width="1.453125" style="27" customWidth="1"/>
    <col min="2315" max="2315" width="10.453125" style="27" customWidth="1"/>
    <col min="2316" max="2321" width="9.08984375" style="27" customWidth="1"/>
    <col min="2322" max="2562" width="9" style="27"/>
    <col min="2563" max="2563" width="2.6328125" style="27" customWidth="1"/>
    <col min="2564" max="2564" width="3.36328125" style="27" customWidth="1"/>
    <col min="2565" max="2565" width="1.36328125" style="27" customWidth="1"/>
    <col min="2566" max="2566" width="19.6328125" style="27" customWidth="1"/>
    <col min="2567" max="2568" width="1.36328125" style="27" customWidth="1"/>
    <col min="2569" max="2569" width="16.6328125" style="27" customWidth="1"/>
    <col min="2570" max="2570" width="1.453125" style="27" customWidth="1"/>
    <col min="2571" max="2571" width="10.453125" style="27" customWidth="1"/>
    <col min="2572" max="2577" width="9.08984375" style="27" customWidth="1"/>
    <col min="2578" max="2818" width="9" style="27"/>
    <col min="2819" max="2819" width="2.6328125" style="27" customWidth="1"/>
    <col min="2820" max="2820" width="3.36328125" style="27" customWidth="1"/>
    <col min="2821" max="2821" width="1.36328125" style="27" customWidth="1"/>
    <col min="2822" max="2822" width="19.6328125" style="27" customWidth="1"/>
    <col min="2823" max="2824" width="1.36328125" style="27" customWidth="1"/>
    <col min="2825" max="2825" width="16.6328125" style="27" customWidth="1"/>
    <col min="2826" max="2826" width="1.453125" style="27" customWidth="1"/>
    <col min="2827" max="2827" width="10.453125" style="27" customWidth="1"/>
    <col min="2828" max="2833" width="9.08984375" style="27" customWidth="1"/>
    <col min="2834" max="3074" width="9" style="27"/>
    <col min="3075" max="3075" width="2.6328125" style="27" customWidth="1"/>
    <col min="3076" max="3076" width="3.36328125" style="27" customWidth="1"/>
    <col min="3077" max="3077" width="1.36328125" style="27" customWidth="1"/>
    <col min="3078" max="3078" width="19.6328125" style="27" customWidth="1"/>
    <col min="3079" max="3080" width="1.36328125" style="27" customWidth="1"/>
    <col min="3081" max="3081" width="16.6328125" style="27" customWidth="1"/>
    <col min="3082" max="3082" width="1.453125" style="27" customWidth="1"/>
    <col min="3083" max="3083" width="10.453125" style="27" customWidth="1"/>
    <col min="3084" max="3089" width="9.08984375" style="27" customWidth="1"/>
    <col min="3090" max="3330" width="9" style="27"/>
    <col min="3331" max="3331" width="2.6328125" style="27" customWidth="1"/>
    <col min="3332" max="3332" width="3.36328125" style="27" customWidth="1"/>
    <col min="3333" max="3333" width="1.36328125" style="27" customWidth="1"/>
    <col min="3334" max="3334" width="19.6328125" style="27" customWidth="1"/>
    <col min="3335" max="3336" width="1.36328125" style="27" customWidth="1"/>
    <col min="3337" max="3337" width="16.6328125" style="27" customWidth="1"/>
    <col min="3338" max="3338" width="1.453125" style="27" customWidth="1"/>
    <col min="3339" max="3339" width="10.453125" style="27" customWidth="1"/>
    <col min="3340" max="3345" width="9.08984375" style="27" customWidth="1"/>
    <col min="3346" max="3586" width="9" style="27"/>
    <col min="3587" max="3587" width="2.6328125" style="27" customWidth="1"/>
    <col min="3588" max="3588" width="3.36328125" style="27" customWidth="1"/>
    <col min="3589" max="3589" width="1.36328125" style="27" customWidth="1"/>
    <col min="3590" max="3590" width="19.6328125" style="27" customWidth="1"/>
    <col min="3591" max="3592" width="1.36328125" style="27" customWidth="1"/>
    <col min="3593" max="3593" width="16.6328125" style="27" customWidth="1"/>
    <col min="3594" max="3594" width="1.453125" style="27" customWidth="1"/>
    <col min="3595" max="3595" width="10.453125" style="27" customWidth="1"/>
    <col min="3596" max="3601" width="9.08984375" style="27" customWidth="1"/>
    <col min="3602" max="3842" width="9" style="27"/>
    <col min="3843" max="3843" width="2.6328125" style="27" customWidth="1"/>
    <col min="3844" max="3844" width="3.36328125" style="27" customWidth="1"/>
    <col min="3845" max="3845" width="1.36328125" style="27" customWidth="1"/>
    <col min="3846" max="3846" width="19.6328125" style="27" customWidth="1"/>
    <col min="3847" max="3848" width="1.36328125" style="27" customWidth="1"/>
    <col min="3849" max="3849" width="16.6328125" style="27" customWidth="1"/>
    <col min="3850" max="3850" width="1.453125" style="27" customWidth="1"/>
    <col min="3851" max="3851" width="10.453125" style="27" customWidth="1"/>
    <col min="3852" max="3857" width="9.08984375" style="27" customWidth="1"/>
    <col min="3858" max="4098" width="9" style="27"/>
    <col min="4099" max="4099" width="2.6328125" style="27" customWidth="1"/>
    <col min="4100" max="4100" width="3.36328125" style="27" customWidth="1"/>
    <col min="4101" max="4101" width="1.36328125" style="27" customWidth="1"/>
    <col min="4102" max="4102" width="19.6328125" style="27" customWidth="1"/>
    <col min="4103" max="4104" width="1.36328125" style="27" customWidth="1"/>
    <col min="4105" max="4105" width="16.6328125" style="27" customWidth="1"/>
    <col min="4106" max="4106" width="1.453125" style="27" customWidth="1"/>
    <col min="4107" max="4107" width="10.453125" style="27" customWidth="1"/>
    <col min="4108" max="4113" width="9.08984375" style="27" customWidth="1"/>
    <col min="4114" max="4354" width="9" style="27"/>
    <col min="4355" max="4355" width="2.6328125" style="27" customWidth="1"/>
    <col min="4356" max="4356" width="3.36328125" style="27" customWidth="1"/>
    <col min="4357" max="4357" width="1.36328125" style="27" customWidth="1"/>
    <col min="4358" max="4358" width="19.6328125" style="27" customWidth="1"/>
    <col min="4359" max="4360" width="1.36328125" style="27" customWidth="1"/>
    <col min="4361" max="4361" width="16.6328125" style="27" customWidth="1"/>
    <col min="4362" max="4362" width="1.453125" style="27" customWidth="1"/>
    <col min="4363" max="4363" width="10.453125" style="27" customWidth="1"/>
    <col min="4364" max="4369" width="9.08984375" style="27" customWidth="1"/>
    <col min="4370" max="4610" width="9" style="27"/>
    <col min="4611" max="4611" width="2.6328125" style="27" customWidth="1"/>
    <col min="4612" max="4612" width="3.36328125" style="27" customWidth="1"/>
    <col min="4613" max="4613" width="1.36328125" style="27" customWidth="1"/>
    <col min="4614" max="4614" width="19.6328125" style="27" customWidth="1"/>
    <col min="4615" max="4616" width="1.36328125" style="27" customWidth="1"/>
    <col min="4617" max="4617" width="16.6328125" style="27" customWidth="1"/>
    <col min="4618" max="4618" width="1.453125" style="27" customWidth="1"/>
    <col min="4619" max="4619" width="10.453125" style="27" customWidth="1"/>
    <col min="4620" max="4625" width="9.08984375" style="27" customWidth="1"/>
    <col min="4626" max="4866" width="9" style="27"/>
    <col min="4867" max="4867" width="2.6328125" style="27" customWidth="1"/>
    <col min="4868" max="4868" width="3.36328125" style="27" customWidth="1"/>
    <col min="4869" max="4869" width="1.36328125" style="27" customWidth="1"/>
    <col min="4870" max="4870" width="19.6328125" style="27" customWidth="1"/>
    <col min="4871" max="4872" width="1.36328125" style="27" customWidth="1"/>
    <col min="4873" max="4873" width="16.6328125" style="27" customWidth="1"/>
    <col min="4874" max="4874" width="1.453125" style="27" customWidth="1"/>
    <col min="4875" max="4875" width="10.453125" style="27" customWidth="1"/>
    <col min="4876" max="4881" width="9.08984375" style="27" customWidth="1"/>
    <col min="4882" max="5122" width="9" style="27"/>
    <col min="5123" max="5123" width="2.6328125" style="27" customWidth="1"/>
    <col min="5124" max="5124" width="3.36328125" style="27" customWidth="1"/>
    <col min="5125" max="5125" width="1.36328125" style="27" customWidth="1"/>
    <col min="5126" max="5126" width="19.6328125" style="27" customWidth="1"/>
    <col min="5127" max="5128" width="1.36328125" style="27" customWidth="1"/>
    <col min="5129" max="5129" width="16.6328125" style="27" customWidth="1"/>
    <col min="5130" max="5130" width="1.453125" style="27" customWidth="1"/>
    <col min="5131" max="5131" width="10.453125" style="27" customWidth="1"/>
    <col min="5132" max="5137" width="9.08984375" style="27" customWidth="1"/>
    <col min="5138" max="5378" width="9" style="27"/>
    <col min="5379" max="5379" width="2.6328125" style="27" customWidth="1"/>
    <col min="5380" max="5380" width="3.36328125" style="27" customWidth="1"/>
    <col min="5381" max="5381" width="1.36328125" style="27" customWidth="1"/>
    <col min="5382" max="5382" width="19.6328125" style="27" customWidth="1"/>
    <col min="5383" max="5384" width="1.36328125" style="27" customWidth="1"/>
    <col min="5385" max="5385" width="16.6328125" style="27" customWidth="1"/>
    <col min="5386" max="5386" width="1.453125" style="27" customWidth="1"/>
    <col min="5387" max="5387" width="10.453125" style="27" customWidth="1"/>
    <col min="5388" max="5393" width="9.08984375" style="27" customWidth="1"/>
    <col min="5394" max="5634" width="9" style="27"/>
    <col min="5635" max="5635" width="2.6328125" style="27" customWidth="1"/>
    <col min="5636" max="5636" width="3.36328125" style="27" customWidth="1"/>
    <col min="5637" max="5637" width="1.36328125" style="27" customWidth="1"/>
    <col min="5638" max="5638" width="19.6328125" style="27" customWidth="1"/>
    <col min="5639" max="5640" width="1.36328125" style="27" customWidth="1"/>
    <col min="5641" max="5641" width="16.6328125" style="27" customWidth="1"/>
    <col min="5642" max="5642" width="1.453125" style="27" customWidth="1"/>
    <col min="5643" max="5643" width="10.453125" style="27" customWidth="1"/>
    <col min="5644" max="5649" width="9.08984375" style="27" customWidth="1"/>
    <col min="5650" max="5890" width="9" style="27"/>
    <col min="5891" max="5891" width="2.6328125" style="27" customWidth="1"/>
    <col min="5892" max="5892" width="3.36328125" style="27" customWidth="1"/>
    <col min="5893" max="5893" width="1.36328125" style="27" customWidth="1"/>
    <col min="5894" max="5894" width="19.6328125" style="27" customWidth="1"/>
    <col min="5895" max="5896" width="1.36328125" style="27" customWidth="1"/>
    <col min="5897" max="5897" width="16.6328125" style="27" customWidth="1"/>
    <col min="5898" max="5898" width="1.453125" style="27" customWidth="1"/>
    <col min="5899" max="5899" width="10.453125" style="27" customWidth="1"/>
    <col min="5900" max="5905" width="9.08984375" style="27" customWidth="1"/>
    <col min="5906" max="6146" width="9" style="27"/>
    <col min="6147" max="6147" width="2.6328125" style="27" customWidth="1"/>
    <col min="6148" max="6148" width="3.36328125" style="27" customWidth="1"/>
    <col min="6149" max="6149" width="1.36328125" style="27" customWidth="1"/>
    <col min="6150" max="6150" width="19.6328125" style="27" customWidth="1"/>
    <col min="6151" max="6152" width="1.36328125" style="27" customWidth="1"/>
    <col min="6153" max="6153" width="16.6328125" style="27" customWidth="1"/>
    <col min="6154" max="6154" width="1.453125" style="27" customWidth="1"/>
    <col min="6155" max="6155" width="10.453125" style="27" customWidth="1"/>
    <col min="6156" max="6161" width="9.08984375" style="27" customWidth="1"/>
    <col min="6162" max="6402" width="9" style="27"/>
    <col min="6403" max="6403" width="2.6328125" style="27" customWidth="1"/>
    <col min="6404" max="6404" width="3.36328125" style="27" customWidth="1"/>
    <col min="6405" max="6405" width="1.36328125" style="27" customWidth="1"/>
    <col min="6406" max="6406" width="19.6328125" style="27" customWidth="1"/>
    <col min="6407" max="6408" width="1.36328125" style="27" customWidth="1"/>
    <col min="6409" max="6409" width="16.6328125" style="27" customWidth="1"/>
    <col min="6410" max="6410" width="1.453125" style="27" customWidth="1"/>
    <col min="6411" max="6411" width="10.453125" style="27" customWidth="1"/>
    <col min="6412" max="6417" width="9.08984375" style="27" customWidth="1"/>
    <col min="6418" max="6658" width="9" style="27"/>
    <col min="6659" max="6659" width="2.6328125" style="27" customWidth="1"/>
    <col min="6660" max="6660" width="3.36328125" style="27" customWidth="1"/>
    <col min="6661" max="6661" width="1.36328125" style="27" customWidth="1"/>
    <col min="6662" max="6662" width="19.6328125" style="27" customWidth="1"/>
    <col min="6663" max="6664" width="1.36328125" style="27" customWidth="1"/>
    <col min="6665" max="6665" width="16.6328125" style="27" customWidth="1"/>
    <col min="6666" max="6666" width="1.453125" style="27" customWidth="1"/>
    <col min="6667" max="6667" width="10.453125" style="27" customWidth="1"/>
    <col min="6668" max="6673" width="9.08984375" style="27" customWidth="1"/>
    <col min="6674" max="6914" width="9" style="27"/>
    <col min="6915" max="6915" width="2.6328125" style="27" customWidth="1"/>
    <col min="6916" max="6916" width="3.36328125" style="27" customWidth="1"/>
    <col min="6917" max="6917" width="1.36328125" style="27" customWidth="1"/>
    <col min="6918" max="6918" width="19.6328125" style="27" customWidth="1"/>
    <col min="6919" max="6920" width="1.36328125" style="27" customWidth="1"/>
    <col min="6921" max="6921" width="16.6328125" style="27" customWidth="1"/>
    <col min="6922" max="6922" width="1.453125" style="27" customWidth="1"/>
    <col min="6923" max="6923" width="10.453125" style="27" customWidth="1"/>
    <col min="6924" max="6929" width="9.08984375" style="27" customWidth="1"/>
    <col min="6930" max="7170" width="9" style="27"/>
    <col min="7171" max="7171" width="2.6328125" style="27" customWidth="1"/>
    <col min="7172" max="7172" width="3.36328125" style="27" customWidth="1"/>
    <col min="7173" max="7173" width="1.36328125" style="27" customWidth="1"/>
    <col min="7174" max="7174" width="19.6328125" style="27" customWidth="1"/>
    <col min="7175" max="7176" width="1.36328125" style="27" customWidth="1"/>
    <col min="7177" max="7177" width="16.6328125" style="27" customWidth="1"/>
    <col min="7178" max="7178" width="1.453125" style="27" customWidth="1"/>
    <col min="7179" max="7179" width="10.453125" style="27" customWidth="1"/>
    <col min="7180" max="7185" width="9.08984375" style="27" customWidth="1"/>
    <col min="7186" max="7426" width="9" style="27"/>
    <col min="7427" max="7427" width="2.6328125" style="27" customWidth="1"/>
    <col min="7428" max="7428" width="3.36328125" style="27" customWidth="1"/>
    <col min="7429" max="7429" width="1.36328125" style="27" customWidth="1"/>
    <col min="7430" max="7430" width="19.6328125" style="27" customWidth="1"/>
    <col min="7431" max="7432" width="1.36328125" style="27" customWidth="1"/>
    <col min="7433" max="7433" width="16.6328125" style="27" customWidth="1"/>
    <col min="7434" max="7434" width="1.453125" style="27" customWidth="1"/>
    <col min="7435" max="7435" width="10.453125" style="27" customWidth="1"/>
    <col min="7436" max="7441" width="9.08984375" style="27" customWidth="1"/>
    <col min="7442" max="7682" width="9" style="27"/>
    <col min="7683" max="7683" width="2.6328125" style="27" customWidth="1"/>
    <col min="7684" max="7684" width="3.36328125" style="27" customWidth="1"/>
    <col min="7685" max="7685" width="1.36328125" style="27" customWidth="1"/>
    <col min="7686" max="7686" width="19.6328125" style="27" customWidth="1"/>
    <col min="7687" max="7688" width="1.36328125" style="27" customWidth="1"/>
    <col min="7689" max="7689" width="16.6328125" style="27" customWidth="1"/>
    <col min="7690" max="7690" width="1.453125" style="27" customWidth="1"/>
    <col min="7691" max="7691" width="10.453125" style="27" customWidth="1"/>
    <col min="7692" max="7697" width="9.08984375" style="27" customWidth="1"/>
    <col min="7698" max="7938" width="9" style="27"/>
    <col min="7939" max="7939" width="2.6328125" style="27" customWidth="1"/>
    <col min="7940" max="7940" width="3.36328125" style="27" customWidth="1"/>
    <col min="7941" max="7941" width="1.36328125" style="27" customWidth="1"/>
    <col min="7942" max="7942" width="19.6328125" style="27" customWidth="1"/>
    <col min="7943" max="7944" width="1.36328125" style="27" customWidth="1"/>
    <col min="7945" max="7945" width="16.6328125" style="27" customWidth="1"/>
    <col min="7946" max="7946" width="1.453125" style="27" customWidth="1"/>
    <col min="7947" max="7947" width="10.453125" style="27" customWidth="1"/>
    <col min="7948" max="7953" width="9.08984375" style="27" customWidth="1"/>
    <col min="7954" max="8194" width="9" style="27"/>
    <col min="8195" max="8195" width="2.6328125" style="27" customWidth="1"/>
    <col min="8196" max="8196" width="3.36328125" style="27" customWidth="1"/>
    <col min="8197" max="8197" width="1.36328125" style="27" customWidth="1"/>
    <col min="8198" max="8198" width="19.6328125" style="27" customWidth="1"/>
    <col min="8199" max="8200" width="1.36328125" style="27" customWidth="1"/>
    <col min="8201" max="8201" width="16.6328125" style="27" customWidth="1"/>
    <col min="8202" max="8202" width="1.453125" style="27" customWidth="1"/>
    <col min="8203" max="8203" width="10.453125" style="27" customWidth="1"/>
    <col min="8204" max="8209" width="9.08984375" style="27" customWidth="1"/>
    <col min="8210" max="8450" width="9" style="27"/>
    <col min="8451" max="8451" width="2.6328125" style="27" customWidth="1"/>
    <col min="8452" max="8452" width="3.36328125" style="27" customWidth="1"/>
    <col min="8453" max="8453" width="1.36328125" style="27" customWidth="1"/>
    <col min="8454" max="8454" width="19.6328125" style="27" customWidth="1"/>
    <col min="8455" max="8456" width="1.36328125" style="27" customWidth="1"/>
    <col min="8457" max="8457" width="16.6328125" style="27" customWidth="1"/>
    <col min="8458" max="8458" width="1.453125" style="27" customWidth="1"/>
    <col min="8459" max="8459" width="10.453125" style="27" customWidth="1"/>
    <col min="8460" max="8465" width="9.08984375" style="27" customWidth="1"/>
    <col min="8466" max="8706" width="9" style="27"/>
    <col min="8707" max="8707" width="2.6328125" style="27" customWidth="1"/>
    <col min="8708" max="8708" width="3.36328125" style="27" customWidth="1"/>
    <col min="8709" max="8709" width="1.36328125" style="27" customWidth="1"/>
    <col min="8710" max="8710" width="19.6328125" style="27" customWidth="1"/>
    <col min="8711" max="8712" width="1.36328125" style="27" customWidth="1"/>
    <col min="8713" max="8713" width="16.6328125" style="27" customWidth="1"/>
    <col min="8714" max="8714" width="1.453125" style="27" customWidth="1"/>
    <col min="8715" max="8715" width="10.453125" style="27" customWidth="1"/>
    <col min="8716" max="8721" width="9.08984375" style="27" customWidth="1"/>
    <col min="8722" max="8962" width="9" style="27"/>
    <col min="8963" max="8963" width="2.6328125" style="27" customWidth="1"/>
    <col min="8964" max="8964" width="3.36328125" style="27" customWidth="1"/>
    <col min="8965" max="8965" width="1.36328125" style="27" customWidth="1"/>
    <col min="8966" max="8966" width="19.6328125" style="27" customWidth="1"/>
    <col min="8967" max="8968" width="1.36328125" style="27" customWidth="1"/>
    <col min="8969" max="8969" width="16.6328125" style="27" customWidth="1"/>
    <col min="8970" max="8970" width="1.453125" style="27" customWidth="1"/>
    <col min="8971" max="8971" width="10.453125" style="27" customWidth="1"/>
    <col min="8972" max="8977" width="9.08984375" style="27" customWidth="1"/>
    <col min="8978" max="9218" width="9" style="27"/>
    <col min="9219" max="9219" width="2.6328125" style="27" customWidth="1"/>
    <col min="9220" max="9220" width="3.36328125" style="27" customWidth="1"/>
    <col min="9221" max="9221" width="1.36328125" style="27" customWidth="1"/>
    <col min="9222" max="9222" width="19.6328125" style="27" customWidth="1"/>
    <col min="9223" max="9224" width="1.36328125" style="27" customWidth="1"/>
    <col min="9225" max="9225" width="16.6328125" style="27" customWidth="1"/>
    <col min="9226" max="9226" width="1.453125" style="27" customWidth="1"/>
    <col min="9227" max="9227" width="10.453125" style="27" customWidth="1"/>
    <col min="9228" max="9233" width="9.08984375" style="27" customWidth="1"/>
    <col min="9234" max="9474" width="9" style="27"/>
    <col min="9475" max="9475" width="2.6328125" style="27" customWidth="1"/>
    <col min="9476" max="9476" width="3.36328125" style="27" customWidth="1"/>
    <col min="9477" max="9477" width="1.36328125" style="27" customWidth="1"/>
    <col min="9478" max="9478" width="19.6328125" style="27" customWidth="1"/>
    <col min="9479" max="9480" width="1.36328125" style="27" customWidth="1"/>
    <col min="9481" max="9481" width="16.6328125" style="27" customWidth="1"/>
    <col min="9482" max="9482" width="1.453125" style="27" customWidth="1"/>
    <col min="9483" max="9483" width="10.453125" style="27" customWidth="1"/>
    <col min="9484" max="9489" width="9.08984375" style="27" customWidth="1"/>
    <col min="9490" max="9730" width="9" style="27"/>
    <col min="9731" max="9731" width="2.6328125" style="27" customWidth="1"/>
    <col min="9732" max="9732" width="3.36328125" style="27" customWidth="1"/>
    <col min="9733" max="9733" width="1.36328125" style="27" customWidth="1"/>
    <col min="9734" max="9734" width="19.6328125" style="27" customWidth="1"/>
    <col min="9735" max="9736" width="1.36328125" style="27" customWidth="1"/>
    <col min="9737" max="9737" width="16.6328125" style="27" customWidth="1"/>
    <col min="9738" max="9738" width="1.453125" style="27" customWidth="1"/>
    <col min="9739" max="9739" width="10.453125" style="27" customWidth="1"/>
    <col min="9740" max="9745" width="9.08984375" style="27" customWidth="1"/>
    <col min="9746" max="9986" width="9" style="27"/>
    <col min="9987" max="9987" width="2.6328125" style="27" customWidth="1"/>
    <col min="9988" max="9988" width="3.36328125" style="27" customWidth="1"/>
    <col min="9989" max="9989" width="1.36328125" style="27" customWidth="1"/>
    <col min="9990" max="9990" width="19.6328125" style="27" customWidth="1"/>
    <col min="9991" max="9992" width="1.36328125" style="27" customWidth="1"/>
    <col min="9993" max="9993" width="16.6328125" style="27" customWidth="1"/>
    <col min="9994" max="9994" width="1.453125" style="27" customWidth="1"/>
    <col min="9995" max="9995" width="10.453125" style="27" customWidth="1"/>
    <col min="9996" max="10001" width="9.08984375" style="27" customWidth="1"/>
    <col min="10002" max="10242" width="9" style="27"/>
    <col min="10243" max="10243" width="2.6328125" style="27" customWidth="1"/>
    <col min="10244" max="10244" width="3.36328125" style="27" customWidth="1"/>
    <col min="10245" max="10245" width="1.36328125" style="27" customWidth="1"/>
    <col min="10246" max="10246" width="19.6328125" style="27" customWidth="1"/>
    <col min="10247" max="10248" width="1.36328125" style="27" customWidth="1"/>
    <col min="10249" max="10249" width="16.6328125" style="27" customWidth="1"/>
    <col min="10250" max="10250" width="1.453125" style="27" customWidth="1"/>
    <col min="10251" max="10251" width="10.453125" style="27" customWidth="1"/>
    <col min="10252" max="10257" width="9.08984375" style="27" customWidth="1"/>
    <col min="10258" max="10498" width="9" style="27"/>
    <col min="10499" max="10499" width="2.6328125" style="27" customWidth="1"/>
    <col min="10500" max="10500" width="3.36328125" style="27" customWidth="1"/>
    <col min="10501" max="10501" width="1.36328125" style="27" customWidth="1"/>
    <col min="10502" max="10502" width="19.6328125" style="27" customWidth="1"/>
    <col min="10503" max="10504" width="1.36328125" style="27" customWidth="1"/>
    <col min="10505" max="10505" width="16.6328125" style="27" customWidth="1"/>
    <col min="10506" max="10506" width="1.453125" style="27" customWidth="1"/>
    <col min="10507" max="10507" width="10.453125" style="27" customWidth="1"/>
    <col min="10508" max="10513" width="9.08984375" style="27" customWidth="1"/>
    <col min="10514" max="10754" width="9" style="27"/>
    <col min="10755" max="10755" width="2.6328125" style="27" customWidth="1"/>
    <col min="10756" max="10756" width="3.36328125" style="27" customWidth="1"/>
    <col min="10757" max="10757" width="1.36328125" style="27" customWidth="1"/>
    <col min="10758" max="10758" width="19.6328125" style="27" customWidth="1"/>
    <col min="10759" max="10760" width="1.36328125" style="27" customWidth="1"/>
    <col min="10761" max="10761" width="16.6328125" style="27" customWidth="1"/>
    <col min="10762" max="10762" width="1.453125" style="27" customWidth="1"/>
    <col min="10763" max="10763" width="10.453125" style="27" customWidth="1"/>
    <col min="10764" max="10769" width="9.08984375" style="27" customWidth="1"/>
    <col min="10770" max="11010" width="9" style="27"/>
    <col min="11011" max="11011" width="2.6328125" style="27" customWidth="1"/>
    <col min="11012" max="11012" width="3.36328125" style="27" customWidth="1"/>
    <col min="11013" max="11013" width="1.36328125" style="27" customWidth="1"/>
    <col min="11014" max="11014" width="19.6328125" style="27" customWidth="1"/>
    <col min="11015" max="11016" width="1.36328125" style="27" customWidth="1"/>
    <col min="11017" max="11017" width="16.6328125" style="27" customWidth="1"/>
    <col min="11018" max="11018" width="1.453125" style="27" customWidth="1"/>
    <col min="11019" max="11019" width="10.453125" style="27" customWidth="1"/>
    <col min="11020" max="11025" width="9.08984375" style="27" customWidth="1"/>
    <col min="11026" max="11266" width="9" style="27"/>
    <col min="11267" max="11267" width="2.6328125" style="27" customWidth="1"/>
    <col min="11268" max="11268" width="3.36328125" style="27" customWidth="1"/>
    <col min="11269" max="11269" width="1.36328125" style="27" customWidth="1"/>
    <col min="11270" max="11270" width="19.6328125" style="27" customWidth="1"/>
    <col min="11271" max="11272" width="1.36328125" style="27" customWidth="1"/>
    <col min="11273" max="11273" width="16.6328125" style="27" customWidth="1"/>
    <col min="11274" max="11274" width="1.453125" style="27" customWidth="1"/>
    <col min="11275" max="11275" width="10.453125" style="27" customWidth="1"/>
    <col min="11276" max="11281" width="9.08984375" style="27" customWidth="1"/>
    <col min="11282" max="11522" width="9" style="27"/>
    <col min="11523" max="11523" width="2.6328125" style="27" customWidth="1"/>
    <col min="11524" max="11524" width="3.36328125" style="27" customWidth="1"/>
    <col min="11525" max="11525" width="1.36328125" style="27" customWidth="1"/>
    <col min="11526" max="11526" width="19.6328125" style="27" customWidth="1"/>
    <col min="11527" max="11528" width="1.36328125" style="27" customWidth="1"/>
    <col min="11529" max="11529" width="16.6328125" style="27" customWidth="1"/>
    <col min="11530" max="11530" width="1.453125" style="27" customWidth="1"/>
    <col min="11531" max="11531" width="10.453125" style="27" customWidth="1"/>
    <col min="11532" max="11537" width="9.08984375" style="27" customWidth="1"/>
    <col min="11538" max="11778" width="9" style="27"/>
    <col min="11779" max="11779" width="2.6328125" style="27" customWidth="1"/>
    <col min="11780" max="11780" width="3.36328125" style="27" customWidth="1"/>
    <col min="11781" max="11781" width="1.36328125" style="27" customWidth="1"/>
    <col min="11782" max="11782" width="19.6328125" style="27" customWidth="1"/>
    <col min="11783" max="11784" width="1.36328125" style="27" customWidth="1"/>
    <col min="11785" max="11785" width="16.6328125" style="27" customWidth="1"/>
    <col min="11786" max="11786" width="1.453125" style="27" customWidth="1"/>
    <col min="11787" max="11787" width="10.453125" style="27" customWidth="1"/>
    <col min="11788" max="11793" width="9.08984375" style="27" customWidth="1"/>
    <col min="11794" max="12034" width="9" style="27"/>
    <col min="12035" max="12035" width="2.6328125" style="27" customWidth="1"/>
    <col min="12036" max="12036" width="3.36328125" style="27" customWidth="1"/>
    <col min="12037" max="12037" width="1.36328125" style="27" customWidth="1"/>
    <col min="12038" max="12038" width="19.6328125" style="27" customWidth="1"/>
    <col min="12039" max="12040" width="1.36328125" style="27" customWidth="1"/>
    <col min="12041" max="12041" width="16.6328125" style="27" customWidth="1"/>
    <col min="12042" max="12042" width="1.453125" style="27" customWidth="1"/>
    <col min="12043" max="12043" width="10.453125" style="27" customWidth="1"/>
    <col min="12044" max="12049" width="9.08984375" style="27" customWidth="1"/>
    <col min="12050" max="12290" width="9" style="27"/>
    <col min="12291" max="12291" width="2.6328125" style="27" customWidth="1"/>
    <col min="12292" max="12292" width="3.36328125" style="27" customWidth="1"/>
    <col min="12293" max="12293" width="1.36328125" style="27" customWidth="1"/>
    <col min="12294" max="12294" width="19.6328125" style="27" customWidth="1"/>
    <col min="12295" max="12296" width="1.36328125" style="27" customWidth="1"/>
    <col min="12297" max="12297" width="16.6328125" style="27" customWidth="1"/>
    <col min="12298" max="12298" width="1.453125" style="27" customWidth="1"/>
    <col min="12299" max="12299" width="10.453125" style="27" customWidth="1"/>
    <col min="12300" max="12305" width="9.08984375" style="27" customWidth="1"/>
    <col min="12306" max="12546" width="9" style="27"/>
    <col min="12547" max="12547" width="2.6328125" style="27" customWidth="1"/>
    <col min="12548" max="12548" width="3.36328125" style="27" customWidth="1"/>
    <col min="12549" max="12549" width="1.36328125" style="27" customWidth="1"/>
    <col min="12550" max="12550" width="19.6328125" style="27" customWidth="1"/>
    <col min="12551" max="12552" width="1.36328125" style="27" customWidth="1"/>
    <col min="12553" max="12553" width="16.6328125" style="27" customWidth="1"/>
    <col min="12554" max="12554" width="1.453125" style="27" customWidth="1"/>
    <col min="12555" max="12555" width="10.453125" style="27" customWidth="1"/>
    <col min="12556" max="12561" width="9.08984375" style="27" customWidth="1"/>
    <col min="12562" max="12802" width="9" style="27"/>
    <col min="12803" max="12803" width="2.6328125" style="27" customWidth="1"/>
    <col min="12804" max="12804" width="3.36328125" style="27" customWidth="1"/>
    <col min="12805" max="12805" width="1.36328125" style="27" customWidth="1"/>
    <col min="12806" max="12806" width="19.6328125" style="27" customWidth="1"/>
    <col min="12807" max="12808" width="1.36328125" style="27" customWidth="1"/>
    <col min="12809" max="12809" width="16.6328125" style="27" customWidth="1"/>
    <col min="12810" max="12810" width="1.453125" style="27" customWidth="1"/>
    <col min="12811" max="12811" width="10.453125" style="27" customWidth="1"/>
    <col min="12812" max="12817" width="9.08984375" style="27" customWidth="1"/>
    <col min="12818" max="13058" width="9" style="27"/>
    <col min="13059" max="13059" width="2.6328125" style="27" customWidth="1"/>
    <col min="13060" max="13060" width="3.36328125" style="27" customWidth="1"/>
    <col min="13061" max="13061" width="1.36328125" style="27" customWidth="1"/>
    <col min="13062" max="13062" width="19.6328125" style="27" customWidth="1"/>
    <col min="13063" max="13064" width="1.36328125" style="27" customWidth="1"/>
    <col min="13065" max="13065" width="16.6328125" style="27" customWidth="1"/>
    <col min="13066" max="13066" width="1.453125" style="27" customWidth="1"/>
    <col min="13067" max="13067" width="10.453125" style="27" customWidth="1"/>
    <col min="13068" max="13073" width="9.08984375" style="27" customWidth="1"/>
    <col min="13074" max="13314" width="9" style="27"/>
    <col min="13315" max="13315" width="2.6328125" style="27" customWidth="1"/>
    <col min="13316" max="13316" width="3.36328125" style="27" customWidth="1"/>
    <col min="13317" max="13317" width="1.36328125" style="27" customWidth="1"/>
    <col min="13318" max="13318" width="19.6328125" style="27" customWidth="1"/>
    <col min="13319" max="13320" width="1.36328125" style="27" customWidth="1"/>
    <col min="13321" max="13321" width="16.6328125" style="27" customWidth="1"/>
    <col min="13322" max="13322" width="1.453125" style="27" customWidth="1"/>
    <col min="13323" max="13323" width="10.453125" style="27" customWidth="1"/>
    <col min="13324" max="13329" width="9.08984375" style="27" customWidth="1"/>
    <col min="13330" max="13570" width="9" style="27"/>
    <col min="13571" max="13571" width="2.6328125" style="27" customWidth="1"/>
    <col min="13572" max="13572" width="3.36328125" style="27" customWidth="1"/>
    <col min="13573" max="13573" width="1.36328125" style="27" customWidth="1"/>
    <col min="13574" max="13574" width="19.6328125" style="27" customWidth="1"/>
    <col min="13575" max="13576" width="1.36328125" style="27" customWidth="1"/>
    <col min="13577" max="13577" width="16.6328125" style="27" customWidth="1"/>
    <col min="13578" max="13578" width="1.453125" style="27" customWidth="1"/>
    <col min="13579" max="13579" width="10.453125" style="27" customWidth="1"/>
    <col min="13580" max="13585" width="9.08984375" style="27" customWidth="1"/>
    <col min="13586" max="13826" width="9" style="27"/>
    <col min="13827" max="13827" width="2.6328125" style="27" customWidth="1"/>
    <col min="13828" max="13828" width="3.36328125" style="27" customWidth="1"/>
    <col min="13829" max="13829" width="1.36328125" style="27" customWidth="1"/>
    <col min="13830" max="13830" width="19.6328125" style="27" customWidth="1"/>
    <col min="13831" max="13832" width="1.36328125" style="27" customWidth="1"/>
    <col min="13833" max="13833" width="16.6328125" style="27" customWidth="1"/>
    <col min="13834" max="13834" width="1.453125" style="27" customWidth="1"/>
    <col min="13835" max="13835" width="10.453125" style="27" customWidth="1"/>
    <col min="13836" max="13841" width="9.08984375" style="27" customWidth="1"/>
    <col min="13842" max="14082" width="9" style="27"/>
    <col min="14083" max="14083" width="2.6328125" style="27" customWidth="1"/>
    <col min="14084" max="14084" width="3.36328125" style="27" customWidth="1"/>
    <col min="14085" max="14085" width="1.36328125" style="27" customWidth="1"/>
    <col min="14086" max="14086" width="19.6328125" style="27" customWidth="1"/>
    <col min="14087" max="14088" width="1.36328125" style="27" customWidth="1"/>
    <col min="14089" max="14089" width="16.6328125" style="27" customWidth="1"/>
    <col min="14090" max="14090" width="1.453125" style="27" customWidth="1"/>
    <col min="14091" max="14091" width="10.453125" style="27" customWidth="1"/>
    <col min="14092" max="14097" width="9.08984375" style="27" customWidth="1"/>
    <col min="14098" max="14338" width="9" style="27"/>
    <col min="14339" max="14339" width="2.6328125" style="27" customWidth="1"/>
    <col min="14340" max="14340" width="3.36328125" style="27" customWidth="1"/>
    <col min="14341" max="14341" width="1.36328125" style="27" customWidth="1"/>
    <col min="14342" max="14342" width="19.6328125" style="27" customWidth="1"/>
    <col min="14343" max="14344" width="1.36328125" style="27" customWidth="1"/>
    <col min="14345" max="14345" width="16.6328125" style="27" customWidth="1"/>
    <col min="14346" max="14346" width="1.453125" style="27" customWidth="1"/>
    <col min="14347" max="14347" width="10.453125" style="27" customWidth="1"/>
    <col min="14348" max="14353" width="9.08984375" style="27" customWidth="1"/>
    <col min="14354" max="14594" width="9" style="27"/>
    <col min="14595" max="14595" width="2.6328125" style="27" customWidth="1"/>
    <col min="14596" max="14596" width="3.36328125" style="27" customWidth="1"/>
    <col min="14597" max="14597" width="1.36328125" style="27" customWidth="1"/>
    <col min="14598" max="14598" width="19.6328125" style="27" customWidth="1"/>
    <col min="14599" max="14600" width="1.36328125" style="27" customWidth="1"/>
    <col min="14601" max="14601" width="16.6328125" style="27" customWidth="1"/>
    <col min="14602" max="14602" width="1.453125" style="27" customWidth="1"/>
    <col min="14603" max="14603" width="10.453125" style="27" customWidth="1"/>
    <col min="14604" max="14609" width="9.08984375" style="27" customWidth="1"/>
    <col min="14610" max="14850" width="9" style="27"/>
    <col min="14851" max="14851" width="2.6328125" style="27" customWidth="1"/>
    <col min="14852" max="14852" width="3.36328125" style="27" customWidth="1"/>
    <col min="14853" max="14853" width="1.36328125" style="27" customWidth="1"/>
    <col min="14854" max="14854" width="19.6328125" style="27" customWidth="1"/>
    <col min="14855" max="14856" width="1.36328125" style="27" customWidth="1"/>
    <col min="14857" max="14857" width="16.6328125" style="27" customWidth="1"/>
    <col min="14858" max="14858" width="1.453125" style="27" customWidth="1"/>
    <col min="14859" max="14859" width="10.453125" style="27" customWidth="1"/>
    <col min="14860" max="14865" width="9.08984375" style="27" customWidth="1"/>
    <col min="14866" max="15106" width="9" style="27"/>
    <col min="15107" max="15107" width="2.6328125" style="27" customWidth="1"/>
    <col min="15108" max="15108" width="3.36328125" style="27" customWidth="1"/>
    <col min="15109" max="15109" width="1.36328125" style="27" customWidth="1"/>
    <col min="15110" max="15110" width="19.6328125" style="27" customWidth="1"/>
    <col min="15111" max="15112" width="1.36328125" style="27" customWidth="1"/>
    <col min="15113" max="15113" width="16.6328125" style="27" customWidth="1"/>
    <col min="15114" max="15114" width="1.453125" style="27" customWidth="1"/>
    <col min="15115" max="15115" width="10.453125" style="27" customWidth="1"/>
    <col min="15116" max="15121" width="9.08984375" style="27" customWidth="1"/>
    <col min="15122" max="15362" width="9" style="27"/>
    <col min="15363" max="15363" width="2.6328125" style="27" customWidth="1"/>
    <col min="15364" max="15364" width="3.36328125" style="27" customWidth="1"/>
    <col min="15365" max="15365" width="1.36328125" style="27" customWidth="1"/>
    <col min="15366" max="15366" width="19.6328125" style="27" customWidth="1"/>
    <col min="15367" max="15368" width="1.36328125" style="27" customWidth="1"/>
    <col min="15369" max="15369" width="16.6328125" style="27" customWidth="1"/>
    <col min="15370" max="15370" width="1.453125" style="27" customWidth="1"/>
    <col min="15371" max="15371" width="10.453125" style="27" customWidth="1"/>
    <col min="15372" max="15377" width="9.08984375" style="27" customWidth="1"/>
    <col min="15378" max="15618" width="9" style="27"/>
    <col min="15619" max="15619" width="2.6328125" style="27" customWidth="1"/>
    <col min="15620" max="15620" width="3.36328125" style="27" customWidth="1"/>
    <col min="15621" max="15621" width="1.36328125" style="27" customWidth="1"/>
    <col min="15622" max="15622" width="19.6328125" style="27" customWidth="1"/>
    <col min="15623" max="15624" width="1.36328125" style="27" customWidth="1"/>
    <col min="15625" max="15625" width="16.6328125" style="27" customWidth="1"/>
    <col min="15626" max="15626" width="1.453125" style="27" customWidth="1"/>
    <col min="15627" max="15627" width="10.453125" style="27" customWidth="1"/>
    <col min="15628" max="15633" width="9.08984375" style="27" customWidth="1"/>
    <col min="15634" max="15874" width="9" style="27"/>
    <col min="15875" max="15875" width="2.6328125" style="27" customWidth="1"/>
    <col min="15876" max="15876" width="3.36328125" style="27" customWidth="1"/>
    <col min="15877" max="15877" width="1.36328125" style="27" customWidth="1"/>
    <col min="15878" max="15878" width="19.6328125" style="27" customWidth="1"/>
    <col min="15879" max="15880" width="1.36328125" style="27" customWidth="1"/>
    <col min="15881" max="15881" width="16.6328125" style="27" customWidth="1"/>
    <col min="15882" max="15882" width="1.453125" style="27" customWidth="1"/>
    <col min="15883" max="15883" width="10.453125" style="27" customWidth="1"/>
    <col min="15884" max="15889" width="9.08984375" style="27" customWidth="1"/>
    <col min="15890" max="16130" width="9" style="27"/>
    <col min="16131" max="16131" width="2.6328125" style="27" customWidth="1"/>
    <col min="16132" max="16132" width="3.36328125" style="27" customWidth="1"/>
    <col min="16133" max="16133" width="1.36328125" style="27" customWidth="1"/>
    <col min="16134" max="16134" width="19.6328125" style="27" customWidth="1"/>
    <col min="16135" max="16136" width="1.36328125" style="27" customWidth="1"/>
    <col min="16137" max="16137" width="16.6328125" style="27" customWidth="1"/>
    <col min="16138" max="16138" width="1.453125" style="27" customWidth="1"/>
    <col min="16139" max="16139" width="10.453125" style="27" customWidth="1"/>
    <col min="16140" max="16145" width="9.08984375" style="27" customWidth="1"/>
    <col min="16146" max="16384" width="9" style="27"/>
  </cols>
  <sheetData>
    <row r="1" spans="2:16" ht="18.75" customHeight="1">
      <c r="B1" s="218" t="s">
        <v>257</v>
      </c>
      <c r="C1" s="127"/>
      <c r="D1" s="127"/>
      <c r="E1" s="127"/>
      <c r="F1" s="127"/>
      <c r="G1" s="127"/>
      <c r="H1" s="127"/>
      <c r="I1" s="127"/>
      <c r="J1" s="128"/>
      <c r="K1" s="127"/>
      <c r="L1" s="127"/>
      <c r="M1" s="127"/>
      <c r="N1" s="127"/>
      <c r="O1" s="127"/>
      <c r="P1" s="127"/>
    </row>
    <row r="2" spans="2:16" ht="21.75" customHeight="1">
      <c r="B2" s="219" t="s">
        <v>577</v>
      </c>
      <c r="C2" s="216"/>
      <c r="D2" s="216"/>
      <c r="E2" s="216"/>
      <c r="F2" s="216"/>
      <c r="G2" s="216"/>
      <c r="H2" s="216"/>
      <c r="I2" s="216"/>
      <c r="J2" s="216"/>
      <c r="K2" s="216"/>
      <c r="L2" s="127"/>
      <c r="M2" s="127"/>
      <c r="N2" s="127"/>
      <c r="O2" s="127"/>
      <c r="P2" s="127"/>
    </row>
    <row r="3" spans="2:16" ht="6" customHeight="1" thickBot="1"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127"/>
      <c r="M3" s="127"/>
      <c r="N3" s="127"/>
      <c r="O3" s="127"/>
      <c r="P3" s="127"/>
    </row>
    <row r="4" spans="2:16" ht="18.75" customHeight="1" thickBot="1">
      <c r="B4" s="129" t="s">
        <v>258</v>
      </c>
      <c r="C4" s="691" t="s">
        <v>259</v>
      </c>
      <c r="D4" s="692"/>
      <c r="E4" s="693"/>
      <c r="F4" s="517"/>
      <c r="G4" s="692" t="s">
        <v>260</v>
      </c>
      <c r="H4" s="692"/>
      <c r="I4" s="692"/>
      <c r="J4" s="692"/>
      <c r="K4" s="692"/>
      <c r="L4" s="130" t="s">
        <v>46</v>
      </c>
      <c r="M4" s="131" t="s">
        <v>47</v>
      </c>
      <c r="N4" s="131" t="s">
        <v>562</v>
      </c>
      <c r="O4" s="131" t="s">
        <v>563</v>
      </c>
      <c r="P4" s="132" t="s">
        <v>572</v>
      </c>
    </row>
    <row r="5" spans="2:16" ht="18.75" customHeight="1" thickTop="1" thickBot="1">
      <c r="B5" s="694" t="s">
        <v>261</v>
      </c>
      <c r="C5" s="133"/>
      <c r="D5" s="697" t="s">
        <v>262</v>
      </c>
      <c r="E5" s="134"/>
      <c r="F5" s="135"/>
      <c r="G5" s="136" t="s">
        <v>263</v>
      </c>
      <c r="H5" s="137"/>
      <c r="I5" s="138"/>
      <c r="J5" s="139" t="s">
        <v>264</v>
      </c>
      <c r="K5" s="137"/>
      <c r="L5" s="699" t="str">
        <f>IFERROR('資料4 事業活動'!E12/('資料4 事業活動'!E11+'資料4 事業活動'!E25), "")</f>
        <v/>
      </c>
      <c r="M5" s="710" t="str">
        <f>IFERROR('資料4 事業活動'!F12/('資料4 事業活動'!F11+'資料4 事業活動'!F25), "")</f>
        <v/>
      </c>
      <c r="N5" s="712" t="str">
        <f>IFERROR('資料4 事業活動'!G12/('資料4 事業活動'!G11+'資料4 事業活動'!G25), "")</f>
        <v/>
      </c>
      <c r="O5" s="710" t="str">
        <f>IFERROR('資料4 事業活動'!H12/('資料4 事業活動'!H11+'資料4 事業活動'!H25), "")</f>
        <v/>
      </c>
      <c r="P5" s="714" t="str">
        <f>IFERROR('資料4 事業活動'!I12/('資料4 事業活動'!I11+'資料4 事業活動'!I25), "")</f>
        <v/>
      </c>
    </row>
    <row r="6" spans="2:16" ht="18.75" customHeight="1" thickTop="1">
      <c r="B6" s="695"/>
      <c r="C6" s="140"/>
      <c r="D6" s="698"/>
      <c r="E6" s="141"/>
      <c r="F6" s="142"/>
      <c r="G6" s="143" t="s">
        <v>265</v>
      </c>
      <c r="H6" s="144"/>
      <c r="I6" s="145"/>
      <c r="J6" s="146" t="s">
        <v>266</v>
      </c>
      <c r="K6" s="144"/>
      <c r="L6" s="700"/>
      <c r="M6" s="711"/>
      <c r="N6" s="713"/>
      <c r="O6" s="711"/>
      <c r="P6" s="715"/>
    </row>
    <row r="7" spans="2:16" ht="18.75" customHeight="1">
      <c r="B7" s="695"/>
      <c r="C7" s="147"/>
      <c r="D7" s="701" t="s">
        <v>267</v>
      </c>
      <c r="E7" s="148"/>
      <c r="F7" s="149"/>
      <c r="G7" s="150" t="s">
        <v>268</v>
      </c>
      <c r="H7" s="151"/>
      <c r="I7" s="152"/>
      <c r="J7" s="153" t="s">
        <v>269</v>
      </c>
      <c r="K7" s="151"/>
      <c r="L7" s="703" t="str">
        <f>IFERROR('資料4 事業活動'!E13/('資料4 事業活動'!E11+'資料4 事業活動'!E25), "")</f>
        <v/>
      </c>
      <c r="M7" s="716" t="str">
        <f>IFERROR('資料4 事業活動'!F13/('資料4 事業活動'!F11+'資料4 事業活動'!F25), "")</f>
        <v/>
      </c>
      <c r="N7" s="717" t="str">
        <f>IFERROR('資料4 事業活動'!G13/('資料4 事業活動'!G11+'資料4 事業活動'!G25), "")</f>
        <v/>
      </c>
      <c r="O7" s="716" t="str">
        <f>IFERROR('資料4 事業活動'!H13/('資料4 事業活動'!H11+'資料4 事業活動'!H25), "")</f>
        <v/>
      </c>
      <c r="P7" s="718" t="str">
        <f>IFERROR('資料4 事業活動'!I13/('資料4 事業活動'!I11+'資料4 事業活動'!I25), "")</f>
        <v/>
      </c>
    </row>
    <row r="8" spans="2:16" ht="18.75" customHeight="1">
      <c r="B8" s="695"/>
      <c r="C8" s="140"/>
      <c r="D8" s="701"/>
      <c r="E8" s="141"/>
      <c r="F8" s="142"/>
      <c r="G8" s="154" t="s">
        <v>265</v>
      </c>
      <c r="H8" s="144"/>
      <c r="I8" s="145"/>
      <c r="J8" s="146" t="s">
        <v>266</v>
      </c>
      <c r="K8" s="144"/>
      <c r="L8" s="700"/>
      <c r="M8" s="711"/>
      <c r="N8" s="713"/>
      <c r="O8" s="711"/>
      <c r="P8" s="715"/>
    </row>
    <row r="9" spans="2:16" ht="18.75" customHeight="1">
      <c r="B9" s="695"/>
      <c r="C9" s="147"/>
      <c r="D9" s="701" t="s">
        <v>270</v>
      </c>
      <c r="E9" s="155"/>
      <c r="F9" s="156"/>
      <c r="G9" s="157" t="s">
        <v>271</v>
      </c>
      <c r="H9" s="127"/>
      <c r="I9" s="158"/>
      <c r="J9" s="153" t="s">
        <v>272</v>
      </c>
      <c r="K9" s="127"/>
      <c r="L9" s="703" t="str">
        <f>IFERROR('資料4 事業活動'!E18/('資料4 事業活動'!E11+'資料4 事業活動'!E25), "")</f>
        <v/>
      </c>
      <c r="M9" s="716" t="str">
        <f>IFERROR('資料4 事業活動'!F18/('資料4 事業活動'!F11+'資料4 事業活動'!F25), "")</f>
        <v/>
      </c>
      <c r="N9" s="717" t="str">
        <f>IFERROR('資料4 事業活動'!G18/('資料4 事業活動'!G11+'資料4 事業活動'!G25), "")</f>
        <v/>
      </c>
      <c r="O9" s="716" t="str">
        <f>IFERROR('資料4 事業活動'!H18/('資料4 事業活動'!H11+'資料4 事業活動'!H25), "")</f>
        <v/>
      </c>
      <c r="P9" s="718" t="str">
        <f>IFERROR('資料4 事業活動'!I18/('資料4 事業活動'!I11+'資料4 事業活動'!I25), "")</f>
        <v/>
      </c>
    </row>
    <row r="10" spans="2:16" ht="18.75" customHeight="1">
      <c r="B10" s="695"/>
      <c r="C10" s="140"/>
      <c r="D10" s="702"/>
      <c r="E10" s="155"/>
      <c r="F10" s="156"/>
      <c r="G10" s="154" t="s">
        <v>265</v>
      </c>
      <c r="H10" s="127"/>
      <c r="I10" s="158"/>
      <c r="J10" s="146" t="s">
        <v>266</v>
      </c>
      <c r="K10" s="127"/>
      <c r="L10" s="704"/>
      <c r="M10" s="719"/>
      <c r="N10" s="720"/>
      <c r="O10" s="719"/>
      <c r="P10" s="721"/>
    </row>
    <row r="11" spans="2:16" ht="18.75" customHeight="1">
      <c r="B11" s="695"/>
      <c r="C11" s="159"/>
      <c r="D11" s="705" t="s">
        <v>273</v>
      </c>
      <c r="E11" s="160"/>
      <c r="F11" s="161"/>
      <c r="G11" s="423" t="s">
        <v>274</v>
      </c>
      <c r="H11" s="162"/>
      <c r="I11" s="163"/>
      <c r="J11" s="164" t="s">
        <v>275</v>
      </c>
      <c r="K11" s="151"/>
      <c r="L11" s="707" t="str">
        <f>IFERROR('資料4 事業活動'!E14/'資料4 事業活動'!E4, "")</f>
        <v/>
      </c>
      <c r="M11" s="722" t="str">
        <f>IFERROR('資料4 事業活動'!F14/'資料4 事業活動'!F4, "")</f>
        <v/>
      </c>
      <c r="N11" s="724" t="str">
        <f>IFERROR('資料4 事業活動'!G14/'資料4 事業活動'!G4, "")</f>
        <v/>
      </c>
      <c r="O11" s="722" t="str">
        <f>IFERROR('資料4 事業活動'!H14/'資料4 事業活動'!H4, "")</f>
        <v/>
      </c>
      <c r="P11" s="726" t="str">
        <f>IFERROR('資料4 事業活動'!I14/'資料4 事業活動'!I4, "")</f>
        <v/>
      </c>
    </row>
    <row r="12" spans="2:16" ht="18.75" customHeight="1">
      <c r="B12" s="695"/>
      <c r="C12" s="159"/>
      <c r="D12" s="706"/>
      <c r="E12" s="165"/>
      <c r="F12" s="166"/>
      <c r="G12" s="167" t="s">
        <v>276</v>
      </c>
      <c r="H12" s="168"/>
      <c r="I12" s="169"/>
      <c r="J12" s="170" t="s">
        <v>106</v>
      </c>
      <c r="K12" s="144"/>
      <c r="L12" s="708"/>
      <c r="M12" s="723"/>
      <c r="N12" s="725"/>
      <c r="O12" s="723"/>
      <c r="P12" s="727"/>
    </row>
    <row r="13" spans="2:16" ht="25.5" customHeight="1">
      <c r="B13" s="695"/>
      <c r="C13" s="159"/>
      <c r="D13" s="705" t="s">
        <v>277</v>
      </c>
      <c r="E13" s="160"/>
      <c r="F13" s="161"/>
      <c r="G13" s="424" t="s">
        <v>278</v>
      </c>
      <c r="H13" s="162"/>
      <c r="I13" s="163"/>
      <c r="J13" s="164" t="s">
        <v>279</v>
      </c>
      <c r="K13" s="151"/>
      <c r="L13" s="707" t="str">
        <f>IFERROR('資料4 事業活動'!E16/'資料4 事業活動'!E4, "")</f>
        <v/>
      </c>
      <c r="M13" s="722" t="str">
        <f>IFERROR('資料4 事業活動'!F16/'資料4 事業活動'!F4, "")</f>
        <v/>
      </c>
      <c r="N13" s="724" t="str">
        <f>IFERROR('資料4 事業活動'!G16/'資料4 事業活動'!G4, "")</f>
        <v/>
      </c>
      <c r="O13" s="722" t="str">
        <f>IFERROR('資料4 事業活動'!H16/'資料4 事業活動'!H4, "")</f>
        <v/>
      </c>
      <c r="P13" s="726" t="str">
        <f>IFERROR('資料4 事業活動'!I16/'資料4 事業活動'!I4, "")</f>
        <v/>
      </c>
    </row>
    <row r="14" spans="2:16" ht="18.75" customHeight="1">
      <c r="B14" s="695"/>
      <c r="C14" s="159"/>
      <c r="D14" s="706"/>
      <c r="E14" s="165"/>
      <c r="F14" s="166"/>
      <c r="G14" s="167" t="s">
        <v>276</v>
      </c>
      <c r="H14" s="168"/>
      <c r="I14" s="169"/>
      <c r="J14" s="170" t="s">
        <v>106</v>
      </c>
      <c r="K14" s="144"/>
      <c r="L14" s="708"/>
      <c r="M14" s="723"/>
      <c r="N14" s="725"/>
      <c r="O14" s="723"/>
      <c r="P14" s="727"/>
    </row>
    <row r="15" spans="2:16" ht="18.75" customHeight="1">
      <c r="B15" s="695"/>
      <c r="C15" s="147"/>
      <c r="D15" s="728" t="s">
        <v>280</v>
      </c>
      <c r="E15" s="171"/>
      <c r="F15" s="172"/>
      <c r="G15" s="173" t="s">
        <v>281</v>
      </c>
      <c r="H15" s="174"/>
      <c r="I15" s="175"/>
      <c r="J15" s="176" t="s">
        <v>282</v>
      </c>
      <c r="K15" s="127"/>
      <c r="L15" s="704" t="str">
        <f>IFERROR('資料4 事業活動'!E26/('資料4 事業活動'!E11+'資料4 事業活動'!E25), "")</f>
        <v/>
      </c>
      <c r="M15" s="719" t="str">
        <f>IFERROR('資料4 事業活動'!F26/('資料4 事業活動'!F11+'資料4 事業活動'!F25), "")</f>
        <v/>
      </c>
      <c r="N15" s="720" t="str">
        <f>IFERROR('資料4 事業活動'!G26/('資料4 事業活動'!G11+'資料4 事業活動'!G25), "")</f>
        <v/>
      </c>
      <c r="O15" s="719" t="str">
        <f>IFERROR('資料4 事業活動'!H26/('資料4 事業活動'!H11+'資料4 事業活動'!H25), "")</f>
        <v/>
      </c>
      <c r="P15" s="721" t="str">
        <f>IFERROR('資料4 事業活動'!I26/('資料4 事業活動'!I11+'資料4 事業活動'!I25), "")</f>
        <v/>
      </c>
    </row>
    <row r="16" spans="2:16" ht="18.75" customHeight="1">
      <c r="B16" s="695"/>
      <c r="C16" s="140"/>
      <c r="D16" s="729"/>
      <c r="E16" s="165"/>
      <c r="F16" s="166"/>
      <c r="G16" s="177" t="s">
        <v>283</v>
      </c>
      <c r="H16" s="168"/>
      <c r="I16" s="169"/>
      <c r="J16" s="178" t="s">
        <v>266</v>
      </c>
      <c r="K16" s="144"/>
      <c r="L16" s="700"/>
      <c r="M16" s="711"/>
      <c r="N16" s="713"/>
      <c r="O16" s="711"/>
      <c r="P16" s="715"/>
    </row>
    <row r="17" spans="2:16" ht="18.75" customHeight="1">
      <c r="B17" s="695"/>
      <c r="C17" s="147"/>
      <c r="D17" s="730" t="s">
        <v>284</v>
      </c>
      <c r="E17" s="179"/>
      <c r="F17" s="172"/>
      <c r="G17" s="173" t="s">
        <v>285</v>
      </c>
      <c r="H17" s="174"/>
      <c r="I17" s="175"/>
      <c r="J17" s="176" t="s">
        <v>286</v>
      </c>
      <c r="K17" s="127"/>
      <c r="L17" s="703" t="str">
        <f>IFERROR('資料4 事業活動'!E4/('資料4 事業活動'!E11+'資料4 事業活動'!E25), "")</f>
        <v/>
      </c>
      <c r="M17" s="716" t="str">
        <f>IFERROR('資料4 事業活動'!F4/('資料4 事業活動'!F11+'資料4 事業活動'!F25), "")</f>
        <v/>
      </c>
      <c r="N17" s="717" t="str">
        <f>IFERROR('資料4 事業活動'!G4/('資料4 事業活動'!G11+'資料4 事業活動'!G25), "")</f>
        <v/>
      </c>
      <c r="O17" s="716" t="str">
        <f>IFERROR('資料4 事業活動'!H4/('資料4 事業活動'!H11+'資料4 事業活動'!H25), "")</f>
        <v/>
      </c>
      <c r="P17" s="718" t="str">
        <f>IFERROR('資料4 事業活動'!I4/('資料4 事業活動'!I11+'資料4 事業活動'!I25), "")</f>
        <v/>
      </c>
    </row>
    <row r="18" spans="2:16" ht="18.75" customHeight="1">
      <c r="B18" s="695"/>
      <c r="C18" s="140"/>
      <c r="D18" s="729"/>
      <c r="E18" s="180"/>
      <c r="F18" s="166"/>
      <c r="G18" s="181" t="s">
        <v>265</v>
      </c>
      <c r="H18" s="168"/>
      <c r="I18" s="169"/>
      <c r="J18" s="178" t="s">
        <v>266</v>
      </c>
      <c r="K18" s="144"/>
      <c r="L18" s="700"/>
      <c r="M18" s="711"/>
      <c r="N18" s="713"/>
      <c r="O18" s="711"/>
      <c r="P18" s="715"/>
    </row>
    <row r="19" spans="2:16" ht="18.75" customHeight="1">
      <c r="B19" s="695"/>
      <c r="C19" s="147"/>
      <c r="D19" s="709" t="s">
        <v>287</v>
      </c>
      <c r="E19" s="171"/>
      <c r="F19" s="172"/>
      <c r="G19" s="173" t="s">
        <v>288</v>
      </c>
      <c r="H19" s="174"/>
      <c r="I19" s="175"/>
      <c r="J19" s="182" t="s">
        <v>289</v>
      </c>
      <c r="K19" s="127"/>
      <c r="L19" s="703" t="str">
        <f>IFERROR(('資料4 事業活動'!E6+'資料4 事業活動'!E35+'資料4 事業活動'!E36)/'資料4 事業活動'!E56, "")</f>
        <v/>
      </c>
      <c r="M19" s="716" t="str">
        <f>IFERROR(('資料4 事業活動'!F6+'資料4 事業活動'!F35+'資料4 事業活動'!F36)/'資料4 事業活動'!F56, "")</f>
        <v/>
      </c>
      <c r="N19" s="717" t="str">
        <f>IFERROR(('資料4 事業活動'!G6+'資料4 事業活動'!G35+'資料4 事業活動'!G36)/'資料4 事業活動'!G56, "")</f>
        <v/>
      </c>
      <c r="O19" s="716" t="str">
        <f>IFERROR(('資料4 事業活動'!H6+'資料4 事業活動'!H35+'資料4 事業活動'!H36)/'資料4 事業活動'!H56, "")</f>
        <v/>
      </c>
      <c r="P19" s="718" t="str">
        <f>IFERROR(('資料4 事業活動'!I6+'資料4 事業活動'!I35+'資料4 事業活動'!I36)/'資料4 事業活動'!I56, "")</f>
        <v/>
      </c>
    </row>
    <row r="20" spans="2:16" ht="18.75" customHeight="1">
      <c r="B20" s="695"/>
      <c r="C20" s="140"/>
      <c r="D20" s="709"/>
      <c r="E20" s="171"/>
      <c r="F20" s="166"/>
      <c r="G20" s="181" t="s">
        <v>290</v>
      </c>
      <c r="H20" s="168"/>
      <c r="I20" s="169"/>
      <c r="J20" s="178" t="s">
        <v>291</v>
      </c>
      <c r="K20" s="144"/>
      <c r="L20" s="700"/>
      <c r="M20" s="711"/>
      <c r="N20" s="713"/>
      <c r="O20" s="711"/>
      <c r="P20" s="715"/>
    </row>
    <row r="21" spans="2:16" ht="18.75" customHeight="1">
      <c r="B21" s="695"/>
      <c r="C21" s="147"/>
      <c r="D21" s="701" t="s">
        <v>292</v>
      </c>
      <c r="E21" s="148"/>
      <c r="F21" s="156"/>
      <c r="G21" s="157" t="s">
        <v>293</v>
      </c>
      <c r="H21" s="127"/>
      <c r="I21" s="158"/>
      <c r="J21" s="183" t="s">
        <v>294</v>
      </c>
      <c r="K21" s="127"/>
      <c r="L21" s="703" t="str">
        <f>IFERROR(('資料4 事業活動'!E7+'資料4 事業活動'!E37)/'資料4 事業活動'!E56, "")</f>
        <v/>
      </c>
      <c r="M21" s="716" t="str">
        <f>IFERROR(('資料4 事業活動'!F7+'資料4 事業活動'!F37)/'資料4 事業活動'!F56, "")</f>
        <v/>
      </c>
      <c r="N21" s="717" t="str">
        <f>IFERROR(('資料4 事業活動'!G7+'資料4 事業活動'!G37)/'資料4 事業活動'!G56, "")</f>
        <v/>
      </c>
      <c r="O21" s="716" t="str">
        <f>IFERROR(('資料4 事業活動'!H7+'資料4 事業活動'!H37)/'資料4 事業活動'!H56, "")</f>
        <v/>
      </c>
      <c r="P21" s="718" t="str">
        <f>IFERROR(('資料4 事業活動'!I7+'資料4 事業活動'!I37)/'資料4 事業活動'!I56, "")</f>
        <v/>
      </c>
    </row>
    <row r="22" spans="2:16" ht="18.75" customHeight="1">
      <c r="B22" s="695"/>
      <c r="C22" s="140"/>
      <c r="D22" s="701"/>
      <c r="E22" s="141"/>
      <c r="F22" s="142"/>
      <c r="G22" s="154" t="s">
        <v>290</v>
      </c>
      <c r="H22" s="144"/>
      <c r="I22" s="145"/>
      <c r="J22" s="146" t="s">
        <v>291</v>
      </c>
      <c r="K22" s="144"/>
      <c r="L22" s="700"/>
      <c r="M22" s="711"/>
      <c r="N22" s="713"/>
      <c r="O22" s="711"/>
      <c r="P22" s="715"/>
    </row>
    <row r="23" spans="2:16" ht="18.75" customHeight="1">
      <c r="B23" s="695"/>
      <c r="C23" s="147"/>
      <c r="D23" s="701" t="s">
        <v>295</v>
      </c>
      <c r="E23" s="148"/>
      <c r="F23" s="156"/>
      <c r="G23" s="157" t="s">
        <v>296</v>
      </c>
      <c r="H23" s="127"/>
      <c r="I23" s="158"/>
      <c r="J23" s="183" t="s">
        <v>297</v>
      </c>
      <c r="K23" s="127"/>
      <c r="L23" s="703" t="str">
        <f>IFERROR(ABS('資料4 事業活動'!E46)/'資料4 事業活動'!E56,"")</f>
        <v/>
      </c>
      <c r="M23" s="716" t="str">
        <f>IFERROR(ABS('資料4 事業活動'!F46)/'資料4 事業活動'!F56,"")</f>
        <v/>
      </c>
      <c r="N23" s="717" t="str">
        <f>IFERROR(ABS('資料4 事業活動'!G46)/'資料4 事業活動'!G56,"")</f>
        <v/>
      </c>
      <c r="O23" s="716" t="str">
        <f>IFERROR(ABS('資料4 事業活動'!H46)/'資料4 事業活動'!H56,"")</f>
        <v/>
      </c>
      <c r="P23" s="718" t="str">
        <f>IFERROR(ABS('資料4 事業活動'!I46)/'資料4 事業活動'!I56,"")</f>
        <v/>
      </c>
    </row>
    <row r="24" spans="2:16" ht="18.75" customHeight="1">
      <c r="B24" s="695"/>
      <c r="C24" s="140"/>
      <c r="D24" s="701"/>
      <c r="E24" s="141"/>
      <c r="F24" s="142"/>
      <c r="G24" s="154" t="s">
        <v>290</v>
      </c>
      <c r="H24" s="144"/>
      <c r="I24" s="145"/>
      <c r="J24" s="146" t="s">
        <v>291</v>
      </c>
      <c r="K24" s="144"/>
      <c r="L24" s="700"/>
      <c r="M24" s="711"/>
      <c r="N24" s="713"/>
      <c r="O24" s="711"/>
      <c r="P24" s="715"/>
    </row>
    <row r="25" spans="2:16" ht="18.75" customHeight="1">
      <c r="B25" s="695"/>
      <c r="C25" s="147"/>
      <c r="D25" s="731" t="s">
        <v>298</v>
      </c>
      <c r="E25" s="148"/>
      <c r="F25" s="149"/>
      <c r="G25" s="184" t="s">
        <v>299</v>
      </c>
      <c r="H25" s="151"/>
      <c r="I25" s="152"/>
      <c r="J25" s="185" t="s">
        <v>300</v>
      </c>
      <c r="K25" s="151"/>
      <c r="L25" s="703" t="str">
        <f>IFERROR(('資料4 事業活動'!E56-'資料4 事業活動'!E57)/'資料4 事業活動'!E56,"")</f>
        <v/>
      </c>
      <c r="M25" s="716" t="str">
        <f>IFERROR(('資料4 事業活動'!F56-'資料4 事業活動'!F57)/'資料4 事業活動'!F56,"")</f>
        <v/>
      </c>
      <c r="N25" s="717" t="str">
        <f>IFERROR(('資料4 事業活動'!G56-'資料4 事業活動'!G57)/'資料4 事業活動'!G56,"")</f>
        <v/>
      </c>
      <c r="O25" s="716" t="str">
        <f>IFERROR(('資料4 事業活動'!H56-'資料4 事業活動'!H57)/'資料4 事業活動'!H56,"")</f>
        <v/>
      </c>
      <c r="P25" s="718" t="str">
        <f>IFERROR(('資料4 事業活動'!I56-'資料4 事業活動'!I57)/'資料4 事業活動'!I56,"")</f>
        <v/>
      </c>
    </row>
    <row r="26" spans="2:16" ht="18.75" customHeight="1">
      <c r="B26" s="695"/>
      <c r="C26" s="140"/>
      <c r="D26" s="732"/>
      <c r="E26" s="141"/>
      <c r="F26" s="142"/>
      <c r="G26" s="154" t="s">
        <v>301</v>
      </c>
      <c r="H26" s="144"/>
      <c r="I26" s="145"/>
      <c r="J26" s="146" t="s">
        <v>291</v>
      </c>
      <c r="K26" s="144"/>
      <c r="L26" s="700"/>
      <c r="M26" s="711"/>
      <c r="N26" s="713"/>
      <c r="O26" s="711"/>
      <c r="P26" s="715"/>
    </row>
    <row r="27" spans="2:16" ht="18.75" customHeight="1">
      <c r="B27" s="695"/>
      <c r="C27" s="147"/>
      <c r="D27" s="701" t="s">
        <v>302</v>
      </c>
      <c r="E27" s="148"/>
      <c r="F27" s="149"/>
      <c r="G27" s="150" t="s">
        <v>303</v>
      </c>
      <c r="H27" s="151"/>
      <c r="I27" s="152"/>
      <c r="J27" s="153" t="s">
        <v>304</v>
      </c>
      <c r="K27" s="151"/>
      <c r="L27" s="703" t="str">
        <f>IFERROR('資料4 事業活動'!E22/'資料4 事業活動'!E11,"")</f>
        <v/>
      </c>
      <c r="M27" s="716" t="str">
        <f>IFERROR('資料4 事業活動'!F22/'資料4 事業活動'!F11,"")</f>
        <v/>
      </c>
      <c r="N27" s="717" t="str">
        <f>IFERROR('資料4 事業活動'!G22/'資料4 事業活動'!G11,"")</f>
        <v/>
      </c>
      <c r="O27" s="716" t="str">
        <f>IFERROR('資料4 事業活動'!H22/'資料4 事業活動'!H11,"")</f>
        <v/>
      </c>
      <c r="P27" s="718" t="str">
        <f>IFERROR('資料4 事業活動'!I22/'資料4 事業活動'!I11,"")</f>
        <v/>
      </c>
    </row>
    <row r="28" spans="2:16" ht="18.75" customHeight="1">
      <c r="B28" s="695"/>
      <c r="C28" s="140"/>
      <c r="D28" s="701"/>
      <c r="E28" s="141"/>
      <c r="F28" s="142"/>
      <c r="G28" s="186" t="s">
        <v>305</v>
      </c>
      <c r="H28" s="144"/>
      <c r="I28" s="145"/>
      <c r="J28" s="146" t="s">
        <v>306</v>
      </c>
      <c r="K28" s="144"/>
      <c r="L28" s="700"/>
      <c r="M28" s="711"/>
      <c r="N28" s="713"/>
      <c r="O28" s="711"/>
      <c r="P28" s="715"/>
    </row>
    <row r="29" spans="2:16" ht="18.75" customHeight="1">
      <c r="B29" s="695"/>
      <c r="C29" s="159"/>
      <c r="D29" s="732" t="s">
        <v>307</v>
      </c>
      <c r="E29" s="155"/>
      <c r="F29" s="156"/>
      <c r="G29" s="157" t="s">
        <v>308</v>
      </c>
      <c r="H29" s="127"/>
      <c r="I29" s="158"/>
      <c r="J29" s="183" t="s">
        <v>309</v>
      </c>
      <c r="K29" s="127"/>
      <c r="L29" s="704" t="str">
        <f>IFERROR(('資料4 事業活動'!E22+'資料4 事業活動'!E29)/('資料4 事業活動'!E11+'資料4 事業活動'!E25),"")</f>
        <v/>
      </c>
      <c r="M29" s="719" t="str">
        <f>IFERROR(('資料4 事業活動'!F22+'資料4 事業活動'!F29)/('資料4 事業活動'!F11+'資料4 事業活動'!F25),"")</f>
        <v/>
      </c>
      <c r="N29" s="720" t="str">
        <f>IFERROR(('資料4 事業活動'!G22+'資料4 事業活動'!G29)/('資料4 事業活動'!G11+'資料4 事業活動'!G25),"")</f>
        <v/>
      </c>
      <c r="O29" s="719" t="str">
        <f>IFERROR(('資料4 事業活動'!H22+'資料4 事業活動'!H29)/('資料4 事業活動'!H11+'資料4 事業活動'!H25),"")</f>
        <v/>
      </c>
      <c r="P29" s="721" t="str">
        <f>IFERROR(('資料4 事業活動'!I22+'資料4 事業活動'!I29)/('資料4 事業活動'!I11+'資料4 事業活動'!I25),"")</f>
        <v/>
      </c>
    </row>
    <row r="30" spans="2:16" ht="18.75" customHeight="1" thickBot="1">
      <c r="B30" s="696"/>
      <c r="C30" s="140"/>
      <c r="D30" s="701"/>
      <c r="E30" s="141"/>
      <c r="F30" s="156"/>
      <c r="G30" s="187" t="s">
        <v>265</v>
      </c>
      <c r="H30" s="127"/>
      <c r="I30" s="158"/>
      <c r="J30" s="188" t="s">
        <v>266</v>
      </c>
      <c r="K30" s="127"/>
      <c r="L30" s="738"/>
      <c r="M30" s="739"/>
      <c r="N30" s="740"/>
      <c r="O30" s="739"/>
      <c r="P30" s="741"/>
    </row>
    <row r="31" spans="2:16" ht="18.75" customHeight="1">
      <c r="B31" s="189"/>
      <c r="C31" s="190"/>
      <c r="D31" s="733" t="s">
        <v>310</v>
      </c>
      <c r="E31" s="191"/>
      <c r="F31" s="192"/>
      <c r="G31" s="193" t="s">
        <v>311</v>
      </c>
      <c r="H31" s="194"/>
      <c r="I31" s="195"/>
      <c r="J31" s="196" t="s">
        <v>312</v>
      </c>
      <c r="K31" s="194"/>
      <c r="L31" s="734" t="str">
        <f>IFERROR('資料5 貸借対照表'!F35/('資料5 貸借対照表'!F29+'資料5 貸借対照表'!F30+'資料5 貸借対照表'!F35),"")</f>
        <v/>
      </c>
      <c r="M31" s="735" t="str">
        <f>IFERROR('資料5 貸借対照表'!G35/('資料5 貸借対照表'!G29+'資料5 貸借対照表'!G30+'資料5 貸借対照表'!G35),"")</f>
        <v/>
      </c>
      <c r="N31" s="736" t="str">
        <f>IFERROR('資料5 貸借対照表'!H35/('資料5 貸借対照表'!H29+'資料5 貸借対照表'!H30+'資料5 貸借対照表'!H35),"")</f>
        <v/>
      </c>
      <c r="O31" s="735" t="str">
        <f>IFERROR('資料5 貸借対照表'!I35/('資料5 貸借対照表'!I29+'資料5 貸借対照表'!I30+'資料5 貸借対照表'!I35),"")</f>
        <v/>
      </c>
      <c r="P31" s="737" t="str">
        <f>IFERROR('資料5 貸借対照表'!J35/('資料5 貸借対照表'!J29+'資料5 貸借対照表'!J30+'資料5 貸借対照表'!J35),"")</f>
        <v/>
      </c>
    </row>
    <row r="32" spans="2:16" ht="18.75" customHeight="1">
      <c r="B32" s="197" t="s">
        <v>313</v>
      </c>
      <c r="C32" s="198"/>
      <c r="D32" s="732"/>
      <c r="E32" s="199"/>
      <c r="F32" s="142"/>
      <c r="G32" s="154" t="s">
        <v>314</v>
      </c>
      <c r="H32" s="144"/>
      <c r="I32" s="145"/>
      <c r="J32" s="200" t="s">
        <v>315</v>
      </c>
      <c r="K32" s="144"/>
      <c r="L32" s="700"/>
      <c r="M32" s="711"/>
      <c r="N32" s="713"/>
      <c r="O32" s="711"/>
      <c r="P32" s="715"/>
    </row>
    <row r="33" spans="2:16" ht="18.75" customHeight="1">
      <c r="B33" s="526"/>
      <c r="C33" s="147"/>
      <c r="D33" s="742" t="s">
        <v>316</v>
      </c>
      <c r="E33" s="201"/>
      <c r="F33" s="156"/>
      <c r="G33" s="157" t="s">
        <v>317</v>
      </c>
      <c r="H33" s="127"/>
      <c r="I33" s="158"/>
      <c r="J33" s="202" t="s">
        <v>318</v>
      </c>
      <c r="K33" s="127"/>
      <c r="L33" s="703" t="str">
        <f>IFERROR('資料5 貸借対照表'!F30/('資料5 貸借対照表'!F30+'資料5 貸借対照表'!F41),"")</f>
        <v/>
      </c>
      <c r="M33" s="716" t="str">
        <f>IFERROR('資料5 貸借対照表'!G30/('資料5 貸借対照表'!G30+'資料5 貸借対照表'!G41),"")</f>
        <v/>
      </c>
      <c r="N33" s="717" t="str">
        <f>IFERROR('資料5 貸借対照表'!H30/('資料5 貸借対照表'!H30+'資料5 貸借対照表'!H41),"")</f>
        <v/>
      </c>
      <c r="O33" s="716" t="str">
        <f>IFERROR('資料5 貸借対照表'!I30/('資料5 貸借対照表'!I30+'資料5 貸借対照表'!I41),"")</f>
        <v/>
      </c>
      <c r="P33" s="718" t="str">
        <f>IFERROR('資料5 貸借対照表'!J30/('資料5 貸借対照表'!J30+'資料5 貸借対照表'!J41),"")</f>
        <v/>
      </c>
    </row>
    <row r="34" spans="2:16" ht="18.75" customHeight="1">
      <c r="B34" s="526"/>
      <c r="C34" s="140"/>
      <c r="D34" s="742"/>
      <c r="E34" s="201"/>
      <c r="F34" s="142"/>
      <c r="G34" s="154" t="s">
        <v>319</v>
      </c>
      <c r="H34" s="144"/>
      <c r="I34" s="145"/>
      <c r="J34" s="203" t="s">
        <v>320</v>
      </c>
      <c r="K34" s="144"/>
      <c r="L34" s="700"/>
      <c r="M34" s="711"/>
      <c r="N34" s="713"/>
      <c r="O34" s="711"/>
      <c r="P34" s="715"/>
    </row>
    <row r="35" spans="2:16" ht="18.75" customHeight="1">
      <c r="B35" s="197" t="s">
        <v>321</v>
      </c>
      <c r="C35" s="147"/>
      <c r="D35" s="742" t="s">
        <v>322</v>
      </c>
      <c r="E35" s="204"/>
      <c r="F35" s="205"/>
      <c r="G35" s="157" t="s">
        <v>323</v>
      </c>
      <c r="H35" s="151"/>
      <c r="I35" s="151"/>
      <c r="J35" s="202" t="s">
        <v>324</v>
      </c>
      <c r="K35" s="151"/>
      <c r="L35" s="703" t="str">
        <f>IFERROR('資料5 貸借対照表'!F4/('資料5 貸借対照表'!F30+'資料5 貸借対照表'!F35),"")</f>
        <v/>
      </c>
      <c r="M35" s="716" t="str">
        <f>IFERROR('資料5 貸借対照表'!G4/('資料5 貸借対照表'!G30+'資料5 貸借対照表'!G35),"")</f>
        <v/>
      </c>
      <c r="N35" s="717" t="str">
        <f>IFERROR('資料5 貸借対照表'!H4/('資料5 貸借対照表'!H30+'資料5 貸借対照表'!H35),"")</f>
        <v/>
      </c>
      <c r="O35" s="716" t="str">
        <f>IFERROR('資料5 貸借対照表'!I4/('資料5 貸借対照表'!I30+'資料5 貸借対照表'!I35),"")</f>
        <v/>
      </c>
      <c r="P35" s="718" t="str">
        <f>IFERROR('資料5 貸借対照表'!J4/('資料5 貸借対照表'!J30+'資料5 貸借対照表'!J35),"")</f>
        <v/>
      </c>
    </row>
    <row r="36" spans="2:16" ht="18.75" customHeight="1">
      <c r="B36" s="197"/>
      <c r="C36" s="140"/>
      <c r="D36" s="742"/>
      <c r="E36" s="199"/>
      <c r="F36" s="206"/>
      <c r="G36" s="154" t="s">
        <v>325</v>
      </c>
      <c r="H36" s="144"/>
      <c r="I36" s="144"/>
      <c r="J36" s="203" t="s">
        <v>326</v>
      </c>
      <c r="K36" s="144"/>
      <c r="L36" s="700"/>
      <c r="M36" s="711"/>
      <c r="N36" s="713"/>
      <c r="O36" s="711"/>
      <c r="P36" s="715"/>
    </row>
    <row r="37" spans="2:16" ht="18.75" customHeight="1">
      <c r="B37" s="526"/>
      <c r="C37" s="147"/>
      <c r="D37" s="742" t="s">
        <v>327</v>
      </c>
      <c r="E37" s="204"/>
      <c r="F37" s="198"/>
      <c r="G37" s="157" t="s">
        <v>323</v>
      </c>
      <c r="H37" s="127"/>
      <c r="I37" s="127"/>
      <c r="J37" s="202" t="s">
        <v>324</v>
      </c>
      <c r="K37" s="127"/>
      <c r="L37" s="703" t="str">
        <f>IFERROR('資料5 貸借対照表'!F4/('資料5 貸借対照表'!F30+'資料5 貸借対照表'!F35+'資料5 貸借対照表'!F18),"")</f>
        <v/>
      </c>
      <c r="M37" s="716" t="str">
        <f>IFERROR('資料5 貸借対照表'!G4/('資料5 貸借対照表'!G30+'資料5 貸借対照表'!G35+'資料5 貸借対照表'!G18),"")</f>
        <v/>
      </c>
      <c r="N37" s="717" t="str">
        <f>IFERROR('資料5 貸借対照表'!H4/('資料5 貸借対照表'!H30+'資料5 貸借対照表'!H35+'資料5 貸借対照表'!H18),"")</f>
        <v/>
      </c>
      <c r="O37" s="716" t="str">
        <f>IFERROR('資料5 貸借対照表'!I4/('資料5 貸借対照表'!I30+'資料5 貸借対照表'!I35+'資料5 貸借対照表'!I18),"")</f>
        <v/>
      </c>
      <c r="P37" s="718" t="str">
        <f>IFERROR('資料5 貸借対照表'!J4/('資料5 貸借対照表'!J30+'資料5 貸借対照表'!J35+'資料5 貸借対照表'!J18),"")</f>
        <v/>
      </c>
    </row>
    <row r="38" spans="2:16" ht="18.75" customHeight="1">
      <c r="B38" s="197" t="s">
        <v>328</v>
      </c>
      <c r="C38" s="140"/>
      <c r="D38" s="742"/>
      <c r="E38" s="199"/>
      <c r="F38" s="206"/>
      <c r="G38" s="154" t="s">
        <v>329</v>
      </c>
      <c r="H38" s="144"/>
      <c r="I38" s="144"/>
      <c r="J38" s="203" t="s">
        <v>330</v>
      </c>
      <c r="K38" s="144"/>
      <c r="L38" s="700"/>
      <c r="M38" s="711"/>
      <c r="N38" s="713"/>
      <c r="O38" s="711"/>
      <c r="P38" s="715"/>
    </row>
    <row r="39" spans="2:16" ht="18.75" customHeight="1">
      <c r="B39" s="197"/>
      <c r="C39" s="147"/>
      <c r="D39" s="742" t="s">
        <v>331</v>
      </c>
      <c r="E39" s="204"/>
      <c r="F39" s="156"/>
      <c r="G39" s="157" t="s">
        <v>332</v>
      </c>
      <c r="H39" s="127"/>
      <c r="I39" s="158"/>
      <c r="J39" s="202" t="s">
        <v>333</v>
      </c>
      <c r="K39" s="127"/>
      <c r="L39" s="703" t="str">
        <f>IFERROR('資料5 貸借対照表'!F14/'資料5 貸借対照表'!F23, "")</f>
        <v/>
      </c>
      <c r="M39" s="716" t="str">
        <f>IFERROR('資料5 貸借対照表'!G14/'資料5 貸借対照表'!G23, "")</f>
        <v/>
      </c>
      <c r="N39" s="717" t="str">
        <f>IFERROR('資料5 貸借対照表'!H14/'資料5 貸借対照表'!H23, "")</f>
        <v/>
      </c>
      <c r="O39" s="716" t="str">
        <f>IFERROR('資料5 貸借対照表'!I14/'資料5 貸借対照表'!I23, "")</f>
        <v/>
      </c>
      <c r="P39" s="718" t="str">
        <f>IFERROR('資料5 貸借対照表'!J14/'資料5 貸借対照表'!J23, "")</f>
        <v/>
      </c>
    </row>
    <row r="40" spans="2:16" ht="18.75" customHeight="1">
      <c r="B40" s="526"/>
      <c r="C40" s="140"/>
      <c r="D40" s="742"/>
      <c r="E40" s="199"/>
      <c r="F40" s="142"/>
      <c r="G40" s="154" t="s">
        <v>334</v>
      </c>
      <c r="H40" s="144"/>
      <c r="I40" s="145"/>
      <c r="J40" s="203" t="s">
        <v>335</v>
      </c>
      <c r="K40" s="144"/>
      <c r="L40" s="700"/>
      <c r="M40" s="711"/>
      <c r="N40" s="713"/>
      <c r="O40" s="711"/>
      <c r="P40" s="715"/>
    </row>
    <row r="41" spans="2:16" ht="18.75" customHeight="1">
      <c r="B41" s="197" t="s">
        <v>336</v>
      </c>
      <c r="C41" s="147"/>
      <c r="D41" s="742" t="s">
        <v>337</v>
      </c>
      <c r="E41" s="204"/>
      <c r="F41" s="156"/>
      <c r="G41" s="157" t="s">
        <v>338</v>
      </c>
      <c r="H41" s="127"/>
      <c r="I41" s="158"/>
      <c r="J41" s="202" t="s">
        <v>339</v>
      </c>
      <c r="K41" s="127"/>
      <c r="L41" s="703" t="str">
        <f>IFERROR('資料5 貸借対照表'!F15/'資料5 貸借対照表'!F28,"")</f>
        <v/>
      </c>
      <c r="M41" s="716" t="str">
        <f>IFERROR('資料5 貸借対照表'!G15/'資料5 貸借対照表'!G28,"")</f>
        <v/>
      </c>
      <c r="N41" s="717" t="str">
        <f>IFERROR('資料5 貸借対照表'!H15/'資料5 貸借対照表'!H28,"")</f>
        <v/>
      </c>
      <c r="O41" s="716" t="str">
        <f>IFERROR('資料5 貸借対照表'!I15/'資料5 貸借対照表'!I28,"")</f>
        <v/>
      </c>
      <c r="P41" s="718" t="str">
        <f>IFERROR('資料5 貸借対照表'!J15/'資料5 貸借対照表'!J28,"")</f>
        <v/>
      </c>
    </row>
    <row r="42" spans="2:16" ht="18.75" customHeight="1">
      <c r="B42" s="197"/>
      <c r="C42" s="140"/>
      <c r="D42" s="742"/>
      <c r="E42" s="199"/>
      <c r="F42" s="142"/>
      <c r="G42" s="154" t="s">
        <v>340</v>
      </c>
      <c r="H42" s="144"/>
      <c r="I42" s="145"/>
      <c r="J42" s="203" t="s">
        <v>341</v>
      </c>
      <c r="K42" s="144"/>
      <c r="L42" s="700"/>
      <c r="M42" s="711"/>
      <c r="N42" s="713"/>
      <c r="O42" s="711"/>
      <c r="P42" s="715"/>
    </row>
    <row r="43" spans="2:16" ht="18.75" customHeight="1">
      <c r="B43" s="526"/>
      <c r="C43" s="147"/>
      <c r="D43" s="742" t="s">
        <v>342</v>
      </c>
      <c r="E43" s="201"/>
      <c r="F43" s="156"/>
      <c r="G43" s="157" t="s">
        <v>343</v>
      </c>
      <c r="H43" s="127"/>
      <c r="I43" s="158"/>
      <c r="J43" s="202" t="s">
        <v>344</v>
      </c>
      <c r="K43" s="127"/>
      <c r="L43" s="703" t="str">
        <f>IFERROR('資料5 貸借対照表'!F29/'資料5 貸借対照表'!F17,"")</f>
        <v/>
      </c>
      <c r="M43" s="716" t="str">
        <f>IFERROR('資料5 貸借対照表'!G29/'資料5 貸借対照表'!G17,"")</f>
        <v/>
      </c>
      <c r="N43" s="717" t="str">
        <f>IFERROR('資料5 貸借対照表'!H29/'資料5 貸借対照表'!H17,"")</f>
        <v/>
      </c>
      <c r="O43" s="716" t="str">
        <f>IFERROR('資料5 貸借対照表'!I29/'資料5 貸借対照表'!I17,"")</f>
        <v/>
      </c>
      <c r="P43" s="718" t="str">
        <f>IFERROR('資料5 貸借対照表'!J29/'資料5 貸借対照表'!J17,"")</f>
        <v/>
      </c>
    </row>
    <row r="44" spans="2:16" ht="18.75" customHeight="1">
      <c r="B44" s="197" t="s">
        <v>345</v>
      </c>
      <c r="C44" s="159"/>
      <c r="D44" s="743"/>
      <c r="E44" s="201"/>
      <c r="F44" s="156"/>
      <c r="G44" s="154" t="s">
        <v>346</v>
      </c>
      <c r="H44" s="127"/>
      <c r="I44" s="158"/>
      <c r="J44" s="203" t="s">
        <v>347</v>
      </c>
      <c r="K44" s="127"/>
      <c r="L44" s="704"/>
      <c r="M44" s="719"/>
      <c r="N44" s="720"/>
      <c r="O44" s="719"/>
      <c r="P44" s="721"/>
    </row>
    <row r="45" spans="2:16" ht="26.25" customHeight="1">
      <c r="B45" s="197"/>
      <c r="C45" s="147"/>
      <c r="D45" s="742" t="s">
        <v>348</v>
      </c>
      <c r="E45" s="204"/>
      <c r="F45" s="149"/>
      <c r="G45" s="150" t="s">
        <v>349</v>
      </c>
      <c r="H45" s="151"/>
      <c r="I45" s="152"/>
      <c r="J45" s="207" t="s">
        <v>350</v>
      </c>
      <c r="K45" s="151" t="s">
        <v>351</v>
      </c>
      <c r="L45" s="746" t="str">
        <f>IFERROR((('資料5 貸借対照表'!F10+'資料5 貸借対照表'!F13+'資料5 貸借対照表'!F15+'資料5 貸借対照表'!F16)-('資料5 貸借対照表'!F19+'資料5 貸借対照表'!F20+'資料5 貸借対照表'!F21+'資料5 貸借対照表'!F24+'資料5 貸借対照表'!F25+'資料5 貸借対照表'!F26+'資料5 貸借対照表'!F27))/('資料4 事業活動'!E21+'資料4 事業活動'!E28),"")</f>
        <v/>
      </c>
      <c r="M45" s="748" t="str">
        <f>IFERROR((('資料5 貸借対照表'!G10+'資料5 貸借対照表'!G13+'資料5 貸借対照表'!G15+'資料5 貸借対照表'!G16)-('資料5 貸借対照表'!G19+'資料5 貸借対照表'!G20+'資料5 貸借対照表'!G21+'資料5 貸借対照表'!G24+'資料5 貸借対照表'!G25+'資料5 貸借対照表'!G26+'資料5 貸借対照表'!G27))/('資料4 事業活動'!F21+'資料4 事業活動'!F28),"")</f>
        <v/>
      </c>
      <c r="N45" s="750" t="str">
        <f>IFERROR((('資料5 貸借対照表'!H10+'資料5 貸借対照表'!H13+'資料5 貸借対照表'!H15+'資料5 貸借対照表'!H16)-('資料5 貸借対照表'!H19+'資料5 貸借対照表'!H20+'資料5 貸借対照表'!H21+'資料5 貸借対照表'!H24+'資料5 貸借対照表'!H25+'資料5 貸借対照表'!H26+'資料5 貸借対照表'!H27))/('資料4 事業活動'!G21+'資料4 事業活動'!G28),"")</f>
        <v/>
      </c>
      <c r="O45" s="748" t="str">
        <f>IFERROR((('資料5 貸借対照表'!I10+'資料5 貸借対照表'!I13+'資料5 貸借対照表'!I15+'資料5 貸借対照表'!I16)-('資料5 貸借対照表'!I19+'資料5 貸借対照表'!I20+'資料5 貸借対照表'!I21+'資料5 貸借対照表'!I24+'資料5 貸借対照表'!I25+'資料5 貸借対照表'!I26+'資料5 貸借対照表'!I27))/('資料4 事業活動'!H21+'資料4 事業活動'!H28),"")</f>
        <v/>
      </c>
      <c r="P45" s="752" t="str">
        <f>IFERROR((('資料5 貸借対照表'!J10+'資料5 貸借対照表'!J13+'資料5 貸借対照表'!J15+'資料5 貸借対照表'!J16)-('資料5 貸借対照表'!J19+'資料5 貸借対照表'!J20+'資料5 貸借対照表'!J21+'資料5 貸借対照表'!J24+'資料5 貸借対照表'!J25+'資料5 貸借対照表'!J26+'資料5 貸借対照表'!J27))/('資料4 事業活動'!I21+'資料4 事業活動'!I28),"")</f>
        <v/>
      </c>
    </row>
    <row r="46" spans="2:16" ht="18.75" customHeight="1">
      <c r="B46" s="197"/>
      <c r="C46" s="140"/>
      <c r="D46" s="742"/>
      <c r="E46" s="199"/>
      <c r="F46" s="142"/>
      <c r="G46" s="154" t="s">
        <v>352</v>
      </c>
      <c r="H46" s="144"/>
      <c r="I46" s="145"/>
      <c r="J46" s="146" t="s">
        <v>353</v>
      </c>
      <c r="K46" s="144"/>
      <c r="L46" s="747"/>
      <c r="M46" s="749"/>
      <c r="N46" s="751"/>
      <c r="O46" s="749"/>
      <c r="P46" s="753"/>
    </row>
    <row r="47" spans="2:16" ht="18.75" customHeight="1">
      <c r="B47" s="197"/>
      <c r="C47" s="198"/>
      <c r="D47" s="744" t="s">
        <v>354</v>
      </c>
      <c r="E47" s="201"/>
      <c r="F47" s="156"/>
      <c r="G47" s="157" t="s">
        <v>355</v>
      </c>
      <c r="H47" s="127"/>
      <c r="I47" s="158"/>
      <c r="J47" s="207" t="s">
        <v>356</v>
      </c>
      <c r="K47" s="127"/>
      <c r="L47" s="704" t="str">
        <f>IFERROR(('資料5 貸借対照表'!F10+'資料5 貸借対照表'!F13+'資料5 貸借対照表'!F15+'資料5 貸借対照表'!F16)/('資料5 貸借対照表'!F22+'資料5 貸借対照表'!F32+'資料5 貸借対照表'!F33+'資料5 貸借対照表'!F40),"")</f>
        <v/>
      </c>
      <c r="M47" s="719" t="str">
        <f>IFERROR(('資料5 貸借対照表'!G10+'資料5 貸借対照表'!G13+'資料5 貸借対照表'!G15+'資料5 貸借対照表'!G16)/('資料5 貸借対照表'!G22+'資料5 貸借対照表'!G32+'資料5 貸借対照表'!G33+'資料5 貸借対照表'!G40),"")</f>
        <v/>
      </c>
      <c r="N47" s="720" t="str">
        <f>IFERROR(('資料5 貸借対照表'!H10+'資料5 貸借対照表'!H13+'資料5 貸借対照表'!H15+'資料5 貸借対照表'!H16)/('資料5 貸借対照表'!H22+'資料5 貸借対照表'!H32+'資料5 貸借対照表'!H33+'資料5 貸借対照表'!H40),"")</f>
        <v/>
      </c>
      <c r="O47" s="719" t="str">
        <f>IFERROR(('資料5 貸借対照表'!I10+'資料5 貸借対照表'!I13+'資料5 貸借対照表'!I15+'資料5 貸借対照表'!I16)/('資料5 貸借対照表'!I22+'資料5 貸借対照表'!I32+'資料5 貸借対照表'!I33+'資料5 貸借対照表'!I40),"")</f>
        <v/>
      </c>
      <c r="P47" s="721" t="str">
        <f>IFERROR(('資料5 貸借対照表'!J10+'資料5 貸借対照表'!J13+'資料5 貸借対照表'!J15+'資料5 貸借対照表'!J16)/('資料5 貸借対照表'!J22+'資料5 貸借対照表'!J32+'資料5 貸借対照表'!J33+'資料5 貸借対照表'!J40),"")</f>
        <v/>
      </c>
    </row>
    <row r="48" spans="2:16" ht="18.75" customHeight="1" thickBot="1">
      <c r="B48" s="208"/>
      <c r="C48" s="209"/>
      <c r="D48" s="745"/>
      <c r="E48" s="210"/>
      <c r="F48" s="211"/>
      <c r="G48" s="212" t="s">
        <v>357</v>
      </c>
      <c r="H48" s="213"/>
      <c r="I48" s="214"/>
      <c r="J48" s="215" t="s">
        <v>358</v>
      </c>
      <c r="K48" s="213"/>
      <c r="L48" s="738"/>
      <c r="M48" s="739"/>
      <c r="N48" s="740"/>
      <c r="O48" s="739"/>
      <c r="P48" s="741"/>
    </row>
  </sheetData>
  <mergeCells count="135">
    <mergeCell ref="D47:D48"/>
    <mergeCell ref="L47:L48"/>
    <mergeCell ref="M47:M48"/>
    <mergeCell ref="N47:N48"/>
    <mergeCell ref="O47:O48"/>
    <mergeCell ref="P47:P48"/>
    <mergeCell ref="D45:D46"/>
    <mergeCell ref="L45:L46"/>
    <mergeCell ref="M45:M46"/>
    <mergeCell ref="N45:N46"/>
    <mergeCell ref="O45:O46"/>
    <mergeCell ref="P45:P46"/>
    <mergeCell ref="D43:D44"/>
    <mergeCell ref="L43:L44"/>
    <mergeCell ref="M43:M44"/>
    <mergeCell ref="N43:N44"/>
    <mergeCell ref="O43:O44"/>
    <mergeCell ref="P43:P44"/>
    <mergeCell ref="D41:D42"/>
    <mergeCell ref="L41:L42"/>
    <mergeCell ref="M41:M42"/>
    <mergeCell ref="N41:N42"/>
    <mergeCell ref="O41:O42"/>
    <mergeCell ref="P41:P42"/>
    <mergeCell ref="D39:D40"/>
    <mergeCell ref="L39:L40"/>
    <mergeCell ref="M39:M40"/>
    <mergeCell ref="N39:N40"/>
    <mergeCell ref="O39:O40"/>
    <mergeCell ref="P39:P40"/>
    <mergeCell ref="D37:D38"/>
    <mergeCell ref="L37:L38"/>
    <mergeCell ref="M37:M38"/>
    <mergeCell ref="N37:N38"/>
    <mergeCell ref="O37:O38"/>
    <mergeCell ref="P37:P38"/>
    <mergeCell ref="D35:D36"/>
    <mergeCell ref="L35:L36"/>
    <mergeCell ref="M35:M36"/>
    <mergeCell ref="N35:N36"/>
    <mergeCell ref="O35:O36"/>
    <mergeCell ref="P35:P36"/>
    <mergeCell ref="D33:D34"/>
    <mergeCell ref="L33:L34"/>
    <mergeCell ref="M33:M34"/>
    <mergeCell ref="N33:N34"/>
    <mergeCell ref="O33:O34"/>
    <mergeCell ref="P33:P34"/>
    <mergeCell ref="D31:D32"/>
    <mergeCell ref="L31:L32"/>
    <mergeCell ref="M31:M32"/>
    <mergeCell ref="N31:N32"/>
    <mergeCell ref="O31:O32"/>
    <mergeCell ref="P31:P32"/>
    <mergeCell ref="D29:D30"/>
    <mergeCell ref="L29:L30"/>
    <mergeCell ref="M29:M30"/>
    <mergeCell ref="N29:N30"/>
    <mergeCell ref="O29:O30"/>
    <mergeCell ref="P29:P30"/>
    <mergeCell ref="M27:M28"/>
    <mergeCell ref="N27:N28"/>
    <mergeCell ref="O27:O28"/>
    <mergeCell ref="P27:P28"/>
    <mergeCell ref="D25:D26"/>
    <mergeCell ref="L25:L26"/>
    <mergeCell ref="M25:M26"/>
    <mergeCell ref="N25:N26"/>
    <mergeCell ref="O25:O26"/>
    <mergeCell ref="P25:P26"/>
    <mergeCell ref="M23:M24"/>
    <mergeCell ref="N23:N24"/>
    <mergeCell ref="O23:O24"/>
    <mergeCell ref="P23:P24"/>
    <mergeCell ref="D21:D22"/>
    <mergeCell ref="L21:L22"/>
    <mergeCell ref="M21:M22"/>
    <mergeCell ref="N21:N22"/>
    <mergeCell ref="O21:O22"/>
    <mergeCell ref="P21:P22"/>
    <mergeCell ref="M19:M20"/>
    <mergeCell ref="N19:N20"/>
    <mergeCell ref="O19:O20"/>
    <mergeCell ref="P19:P20"/>
    <mergeCell ref="D17:D18"/>
    <mergeCell ref="L17:L18"/>
    <mergeCell ref="M17:M18"/>
    <mergeCell ref="N17:N18"/>
    <mergeCell ref="O17:O18"/>
    <mergeCell ref="P17:P18"/>
    <mergeCell ref="M13:M14"/>
    <mergeCell ref="N13:N14"/>
    <mergeCell ref="O13:O14"/>
    <mergeCell ref="P13:P14"/>
    <mergeCell ref="D15:D16"/>
    <mergeCell ref="L15:L16"/>
    <mergeCell ref="M15:M16"/>
    <mergeCell ref="N15:N16"/>
    <mergeCell ref="O15:O16"/>
    <mergeCell ref="P15:P16"/>
    <mergeCell ref="M9:M10"/>
    <mergeCell ref="N9:N10"/>
    <mergeCell ref="O9:O10"/>
    <mergeCell ref="P9:P10"/>
    <mergeCell ref="D11:D12"/>
    <mergeCell ref="L11:L12"/>
    <mergeCell ref="M11:M12"/>
    <mergeCell ref="N11:N12"/>
    <mergeCell ref="O11:O12"/>
    <mergeCell ref="P11:P12"/>
    <mergeCell ref="M5:M6"/>
    <mergeCell ref="N5:N6"/>
    <mergeCell ref="O5:O6"/>
    <mergeCell ref="P5:P6"/>
    <mergeCell ref="D7:D8"/>
    <mergeCell ref="L7:L8"/>
    <mergeCell ref="M7:M8"/>
    <mergeCell ref="N7:N8"/>
    <mergeCell ref="O7:O8"/>
    <mergeCell ref="P7:P8"/>
    <mergeCell ref="C4:E4"/>
    <mergeCell ref="G4:K4"/>
    <mergeCell ref="B5:B30"/>
    <mergeCell ref="D5:D6"/>
    <mergeCell ref="L5:L6"/>
    <mergeCell ref="D9:D10"/>
    <mergeCell ref="L9:L10"/>
    <mergeCell ref="D13:D14"/>
    <mergeCell ref="L13:L14"/>
    <mergeCell ref="D19:D20"/>
    <mergeCell ref="L19:L20"/>
    <mergeCell ref="D23:D24"/>
    <mergeCell ref="L23:L24"/>
    <mergeCell ref="D27:D28"/>
    <mergeCell ref="L27:L28"/>
  </mergeCells>
  <phoneticPr fontId="1"/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738C-6EA8-4616-97C4-C2109B9530BF}">
  <dimension ref="A1:T78"/>
  <sheetViews>
    <sheetView view="pageBreakPreview" zoomScale="85" zoomScaleNormal="100" zoomScaleSheetLayoutView="85" workbookViewId="0">
      <selection activeCell="B1" sqref="B1"/>
    </sheetView>
  </sheetViews>
  <sheetFormatPr defaultRowHeight="13"/>
  <cols>
    <col min="1" max="1" width="1.6328125" style="22" customWidth="1"/>
    <col min="2" max="11" width="10.7265625" style="22" customWidth="1"/>
    <col min="12" max="12" width="1.6328125" style="22" customWidth="1"/>
    <col min="13" max="13" width="9" style="22"/>
    <col min="14" max="14" width="21.36328125" style="22" bestFit="1" customWidth="1"/>
    <col min="15" max="15" width="36.90625" style="22" bestFit="1" customWidth="1"/>
    <col min="16" max="20" width="10.6328125" style="22" customWidth="1"/>
    <col min="21" max="256" width="9" style="22"/>
    <col min="257" max="257" width="1.6328125" style="22" customWidth="1"/>
    <col min="258" max="267" width="9" style="22"/>
    <col min="268" max="268" width="1.6328125" style="22" customWidth="1"/>
    <col min="269" max="269" width="9" style="22"/>
    <col min="270" max="270" width="21.36328125" style="22" bestFit="1" customWidth="1"/>
    <col min="271" max="271" width="25.453125" style="22" bestFit="1" customWidth="1"/>
    <col min="272" max="276" width="10.6328125" style="22" customWidth="1"/>
    <col min="277" max="512" width="9" style="22"/>
    <col min="513" max="513" width="1.6328125" style="22" customWidth="1"/>
    <col min="514" max="523" width="9" style="22"/>
    <col min="524" max="524" width="1.6328125" style="22" customWidth="1"/>
    <col min="525" max="525" width="9" style="22"/>
    <col min="526" max="526" width="21.36328125" style="22" bestFit="1" customWidth="1"/>
    <col min="527" max="527" width="25.453125" style="22" bestFit="1" customWidth="1"/>
    <col min="528" max="532" width="10.6328125" style="22" customWidth="1"/>
    <col min="533" max="768" width="9" style="22"/>
    <col min="769" max="769" width="1.6328125" style="22" customWidth="1"/>
    <col min="770" max="779" width="9" style="22"/>
    <col min="780" max="780" width="1.6328125" style="22" customWidth="1"/>
    <col min="781" max="781" width="9" style="22"/>
    <col min="782" max="782" width="21.36328125" style="22" bestFit="1" customWidth="1"/>
    <col min="783" max="783" width="25.453125" style="22" bestFit="1" customWidth="1"/>
    <col min="784" max="788" width="10.6328125" style="22" customWidth="1"/>
    <col min="789" max="1024" width="9" style="22"/>
    <col min="1025" max="1025" width="1.6328125" style="22" customWidth="1"/>
    <col min="1026" max="1035" width="9" style="22"/>
    <col min="1036" max="1036" width="1.6328125" style="22" customWidth="1"/>
    <col min="1037" max="1037" width="9" style="22"/>
    <col min="1038" max="1038" width="21.36328125" style="22" bestFit="1" customWidth="1"/>
    <col min="1039" max="1039" width="25.453125" style="22" bestFit="1" customWidth="1"/>
    <col min="1040" max="1044" width="10.6328125" style="22" customWidth="1"/>
    <col min="1045" max="1280" width="9" style="22"/>
    <col min="1281" max="1281" width="1.6328125" style="22" customWidth="1"/>
    <col min="1282" max="1291" width="9" style="22"/>
    <col min="1292" max="1292" width="1.6328125" style="22" customWidth="1"/>
    <col min="1293" max="1293" width="9" style="22"/>
    <col min="1294" max="1294" width="21.36328125" style="22" bestFit="1" customWidth="1"/>
    <col min="1295" max="1295" width="25.453125" style="22" bestFit="1" customWidth="1"/>
    <col min="1296" max="1300" width="10.6328125" style="22" customWidth="1"/>
    <col min="1301" max="1536" width="9" style="22"/>
    <col min="1537" max="1537" width="1.6328125" style="22" customWidth="1"/>
    <col min="1538" max="1547" width="9" style="22"/>
    <col min="1548" max="1548" width="1.6328125" style="22" customWidth="1"/>
    <col min="1549" max="1549" width="9" style="22"/>
    <col min="1550" max="1550" width="21.36328125" style="22" bestFit="1" customWidth="1"/>
    <col min="1551" max="1551" width="25.453125" style="22" bestFit="1" customWidth="1"/>
    <col min="1552" max="1556" width="10.6328125" style="22" customWidth="1"/>
    <col min="1557" max="1792" width="9" style="22"/>
    <col min="1793" max="1793" width="1.6328125" style="22" customWidth="1"/>
    <col min="1794" max="1803" width="9" style="22"/>
    <col min="1804" max="1804" width="1.6328125" style="22" customWidth="1"/>
    <col min="1805" max="1805" width="9" style="22"/>
    <col min="1806" max="1806" width="21.36328125" style="22" bestFit="1" customWidth="1"/>
    <col min="1807" max="1807" width="25.453125" style="22" bestFit="1" customWidth="1"/>
    <col min="1808" max="1812" width="10.6328125" style="22" customWidth="1"/>
    <col min="1813" max="2048" width="9" style="22"/>
    <col min="2049" max="2049" width="1.6328125" style="22" customWidth="1"/>
    <col min="2050" max="2059" width="9" style="22"/>
    <col min="2060" max="2060" width="1.6328125" style="22" customWidth="1"/>
    <col min="2061" max="2061" width="9" style="22"/>
    <col min="2062" max="2062" width="21.36328125" style="22" bestFit="1" customWidth="1"/>
    <col min="2063" max="2063" width="25.453125" style="22" bestFit="1" customWidth="1"/>
    <col min="2064" max="2068" width="10.6328125" style="22" customWidth="1"/>
    <col min="2069" max="2304" width="9" style="22"/>
    <col min="2305" max="2305" width="1.6328125" style="22" customWidth="1"/>
    <col min="2306" max="2315" width="9" style="22"/>
    <col min="2316" max="2316" width="1.6328125" style="22" customWidth="1"/>
    <col min="2317" max="2317" width="9" style="22"/>
    <col min="2318" max="2318" width="21.36328125" style="22" bestFit="1" customWidth="1"/>
    <col min="2319" max="2319" width="25.453125" style="22" bestFit="1" customWidth="1"/>
    <col min="2320" max="2324" width="10.6328125" style="22" customWidth="1"/>
    <col min="2325" max="2560" width="9" style="22"/>
    <col min="2561" max="2561" width="1.6328125" style="22" customWidth="1"/>
    <col min="2562" max="2571" width="9" style="22"/>
    <col min="2572" max="2572" width="1.6328125" style="22" customWidth="1"/>
    <col min="2573" max="2573" width="9" style="22"/>
    <col min="2574" max="2574" width="21.36328125" style="22" bestFit="1" customWidth="1"/>
    <col min="2575" max="2575" width="25.453125" style="22" bestFit="1" customWidth="1"/>
    <col min="2576" max="2580" width="10.6328125" style="22" customWidth="1"/>
    <col min="2581" max="2816" width="9" style="22"/>
    <col min="2817" max="2817" width="1.6328125" style="22" customWidth="1"/>
    <col min="2818" max="2827" width="9" style="22"/>
    <col min="2828" max="2828" width="1.6328125" style="22" customWidth="1"/>
    <col min="2829" max="2829" width="9" style="22"/>
    <col min="2830" max="2830" width="21.36328125" style="22" bestFit="1" customWidth="1"/>
    <col min="2831" max="2831" width="25.453125" style="22" bestFit="1" customWidth="1"/>
    <col min="2832" max="2836" width="10.6328125" style="22" customWidth="1"/>
    <col min="2837" max="3072" width="9" style="22"/>
    <col min="3073" max="3073" width="1.6328125" style="22" customWidth="1"/>
    <col min="3074" max="3083" width="9" style="22"/>
    <col min="3084" max="3084" width="1.6328125" style="22" customWidth="1"/>
    <col min="3085" max="3085" width="9" style="22"/>
    <col min="3086" max="3086" width="21.36328125" style="22" bestFit="1" customWidth="1"/>
    <col min="3087" max="3087" width="25.453125" style="22" bestFit="1" customWidth="1"/>
    <col min="3088" max="3092" width="10.6328125" style="22" customWidth="1"/>
    <col min="3093" max="3328" width="9" style="22"/>
    <col min="3329" max="3329" width="1.6328125" style="22" customWidth="1"/>
    <col min="3330" max="3339" width="9" style="22"/>
    <col min="3340" max="3340" width="1.6328125" style="22" customWidth="1"/>
    <col min="3341" max="3341" width="9" style="22"/>
    <col min="3342" max="3342" width="21.36328125" style="22" bestFit="1" customWidth="1"/>
    <col min="3343" max="3343" width="25.453125" style="22" bestFit="1" customWidth="1"/>
    <col min="3344" max="3348" width="10.6328125" style="22" customWidth="1"/>
    <col min="3349" max="3584" width="9" style="22"/>
    <col min="3585" max="3585" width="1.6328125" style="22" customWidth="1"/>
    <col min="3586" max="3595" width="9" style="22"/>
    <col min="3596" max="3596" width="1.6328125" style="22" customWidth="1"/>
    <col min="3597" max="3597" width="9" style="22"/>
    <col min="3598" max="3598" width="21.36328125" style="22" bestFit="1" customWidth="1"/>
    <col min="3599" max="3599" width="25.453125" style="22" bestFit="1" customWidth="1"/>
    <col min="3600" max="3604" width="10.6328125" style="22" customWidth="1"/>
    <col min="3605" max="3840" width="9" style="22"/>
    <col min="3841" max="3841" width="1.6328125" style="22" customWidth="1"/>
    <col min="3842" max="3851" width="9" style="22"/>
    <col min="3852" max="3852" width="1.6328125" style="22" customWidth="1"/>
    <col min="3853" max="3853" width="9" style="22"/>
    <col min="3854" max="3854" width="21.36328125" style="22" bestFit="1" customWidth="1"/>
    <col min="3855" max="3855" width="25.453125" style="22" bestFit="1" customWidth="1"/>
    <col min="3856" max="3860" width="10.6328125" style="22" customWidth="1"/>
    <col min="3861" max="4096" width="9" style="22"/>
    <col min="4097" max="4097" width="1.6328125" style="22" customWidth="1"/>
    <col min="4098" max="4107" width="9" style="22"/>
    <col min="4108" max="4108" width="1.6328125" style="22" customWidth="1"/>
    <col min="4109" max="4109" width="9" style="22"/>
    <col min="4110" max="4110" width="21.36328125" style="22" bestFit="1" customWidth="1"/>
    <col min="4111" max="4111" width="25.453125" style="22" bestFit="1" customWidth="1"/>
    <col min="4112" max="4116" width="10.6328125" style="22" customWidth="1"/>
    <col min="4117" max="4352" width="9" style="22"/>
    <col min="4353" max="4353" width="1.6328125" style="22" customWidth="1"/>
    <col min="4354" max="4363" width="9" style="22"/>
    <col min="4364" max="4364" width="1.6328125" style="22" customWidth="1"/>
    <col min="4365" max="4365" width="9" style="22"/>
    <col min="4366" max="4366" width="21.36328125" style="22" bestFit="1" customWidth="1"/>
    <col min="4367" max="4367" width="25.453125" style="22" bestFit="1" customWidth="1"/>
    <col min="4368" max="4372" width="10.6328125" style="22" customWidth="1"/>
    <col min="4373" max="4608" width="9" style="22"/>
    <col min="4609" max="4609" width="1.6328125" style="22" customWidth="1"/>
    <col min="4610" max="4619" width="9" style="22"/>
    <col min="4620" max="4620" width="1.6328125" style="22" customWidth="1"/>
    <col min="4621" max="4621" width="9" style="22"/>
    <col min="4622" max="4622" width="21.36328125" style="22" bestFit="1" customWidth="1"/>
    <col min="4623" max="4623" width="25.453125" style="22" bestFit="1" customWidth="1"/>
    <col min="4624" max="4628" width="10.6328125" style="22" customWidth="1"/>
    <col min="4629" max="4864" width="9" style="22"/>
    <col min="4865" max="4865" width="1.6328125" style="22" customWidth="1"/>
    <col min="4866" max="4875" width="9" style="22"/>
    <col min="4876" max="4876" width="1.6328125" style="22" customWidth="1"/>
    <col min="4877" max="4877" width="9" style="22"/>
    <col min="4878" max="4878" width="21.36328125" style="22" bestFit="1" customWidth="1"/>
    <col min="4879" max="4879" width="25.453125" style="22" bestFit="1" customWidth="1"/>
    <col min="4880" max="4884" width="10.6328125" style="22" customWidth="1"/>
    <col min="4885" max="5120" width="9" style="22"/>
    <col min="5121" max="5121" width="1.6328125" style="22" customWidth="1"/>
    <col min="5122" max="5131" width="9" style="22"/>
    <col min="5132" max="5132" width="1.6328125" style="22" customWidth="1"/>
    <col min="5133" max="5133" width="9" style="22"/>
    <col min="5134" max="5134" width="21.36328125" style="22" bestFit="1" customWidth="1"/>
    <col min="5135" max="5135" width="25.453125" style="22" bestFit="1" customWidth="1"/>
    <col min="5136" max="5140" width="10.6328125" style="22" customWidth="1"/>
    <col min="5141" max="5376" width="9" style="22"/>
    <col min="5377" max="5377" width="1.6328125" style="22" customWidth="1"/>
    <col min="5378" max="5387" width="9" style="22"/>
    <col min="5388" max="5388" width="1.6328125" style="22" customWidth="1"/>
    <col min="5389" max="5389" width="9" style="22"/>
    <col min="5390" max="5390" width="21.36328125" style="22" bestFit="1" customWidth="1"/>
    <col min="5391" max="5391" width="25.453125" style="22" bestFit="1" customWidth="1"/>
    <col min="5392" max="5396" width="10.6328125" style="22" customWidth="1"/>
    <col min="5397" max="5632" width="9" style="22"/>
    <col min="5633" max="5633" width="1.6328125" style="22" customWidth="1"/>
    <col min="5634" max="5643" width="9" style="22"/>
    <col min="5644" max="5644" width="1.6328125" style="22" customWidth="1"/>
    <col min="5645" max="5645" width="9" style="22"/>
    <col min="5646" max="5646" width="21.36328125" style="22" bestFit="1" customWidth="1"/>
    <col min="5647" max="5647" width="25.453125" style="22" bestFit="1" customWidth="1"/>
    <col min="5648" max="5652" width="10.6328125" style="22" customWidth="1"/>
    <col min="5653" max="5888" width="9" style="22"/>
    <col min="5889" max="5889" width="1.6328125" style="22" customWidth="1"/>
    <col min="5890" max="5899" width="9" style="22"/>
    <col min="5900" max="5900" width="1.6328125" style="22" customWidth="1"/>
    <col min="5901" max="5901" width="9" style="22"/>
    <col min="5902" max="5902" width="21.36328125" style="22" bestFit="1" customWidth="1"/>
    <col min="5903" max="5903" width="25.453125" style="22" bestFit="1" customWidth="1"/>
    <col min="5904" max="5908" width="10.6328125" style="22" customWidth="1"/>
    <col min="5909" max="6144" width="9" style="22"/>
    <col min="6145" max="6145" width="1.6328125" style="22" customWidth="1"/>
    <col min="6146" max="6155" width="9" style="22"/>
    <col min="6156" max="6156" width="1.6328125" style="22" customWidth="1"/>
    <col min="6157" max="6157" width="9" style="22"/>
    <col min="6158" max="6158" width="21.36328125" style="22" bestFit="1" customWidth="1"/>
    <col min="6159" max="6159" width="25.453125" style="22" bestFit="1" customWidth="1"/>
    <col min="6160" max="6164" width="10.6328125" style="22" customWidth="1"/>
    <col min="6165" max="6400" width="9" style="22"/>
    <col min="6401" max="6401" width="1.6328125" style="22" customWidth="1"/>
    <col min="6402" max="6411" width="9" style="22"/>
    <col min="6412" max="6412" width="1.6328125" style="22" customWidth="1"/>
    <col min="6413" max="6413" width="9" style="22"/>
    <col min="6414" max="6414" width="21.36328125" style="22" bestFit="1" customWidth="1"/>
    <col min="6415" max="6415" width="25.453125" style="22" bestFit="1" customWidth="1"/>
    <col min="6416" max="6420" width="10.6328125" style="22" customWidth="1"/>
    <col min="6421" max="6656" width="9" style="22"/>
    <col min="6657" max="6657" width="1.6328125" style="22" customWidth="1"/>
    <col min="6658" max="6667" width="9" style="22"/>
    <col min="6668" max="6668" width="1.6328125" style="22" customWidth="1"/>
    <col min="6669" max="6669" width="9" style="22"/>
    <col min="6670" max="6670" width="21.36328125" style="22" bestFit="1" customWidth="1"/>
    <col min="6671" max="6671" width="25.453125" style="22" bestFit="1" customWidth="1"/>
    <col min="6672" max="6676" width="10.6328125" style="22" customWidth="1"/>
    <col min="6677" max="6912" width="9" style="22"/>
    <col min="6913" max="6913" width="1.6328125" style="22" customWidth="1"/>
    <col min="6914" max="6923" width="9" style="22"/>
    <col min="6924" max="6924" width="1.6328125" style="22" customWidth="1"/>
    <col min="6925" max="6925" width="9" style="22"/>
    <col min="6926" max="6926" width="21.36328125" style="22" bestFit="1" customWidth="1"/>
    <col min="6927" max="6927" width="25.453125" style="22" bestFit="1" customWidth="1"/>
    <col min="6928" max="6932" width="10.6328125" style="22" customWidth="1"/>
    <col min="6933" max="7168" width="9" style="22"/>
    <col min="7169" max="7169" width="1.6328125" style="22" customWidth="1"/>
    <col min="7170" max="7179" width="9" style="22"/>
    <col min="7180" max="7180" width="1.6328125" style="22" customWidth="1"/>
    <col min="7181" max="7181" width="9" style="22"/>
    <col min="7182" max="7182" width="21.36328125" style="22" bestFit="1" customWidth="1"/>
    <col min="7183" max="7183" width="25.453125" style="22" bestFit="1" customWidth="1"/>
    <col min="7184" max="7188" width="10.6328125" style="22" customWidth="1"/>
    <col min="7189" max="7424" width="9" style="22"/>
    <col min="7425" max="7425" width="1.6328125" style="22" customWidth="1"/>
    <col min="7426" max="7435" width="9" style="22"/>
    <col min="7436" max="7436" width="1.6328125" style="22" customWidth="1"/>
    <col min="7437" max="7437" width="9" style="22"/>
    <col min="7438" max="7438" width="21.36328125" style="22" bestFit="1" customWidth="1"/>
    <col min="7439" max="7439" width="25.453125" style="22" bestFit="1" customWidth="1"/>
    <col min="7440" max="7444" width="10.6328125" style="22" customWidth="1"/>
    <col min="7445" max="7680" width="9" style="22"/>
    <col min="7681" max="7681" width="1.6328125" style="22" customWidth="1"/>
    <col min="7682" max="7691" width="9" style="22"/>
    <col min="7692" max="7692" width="1.6328125" style="22" customWidth="1"/>
    <col min="7693" max="7693" width="9" style="22"/>
    <col min="7694" max="7694" width="21.36328125" style="22" bestFit="1" customWidth="1"/>
    <col min="7695" max="7695" width="25.453125" style="22" bestFit="1" customWidth="1"/>
    <col min="7696" max="7700" width="10.6328125" style="22" customWidth="1"/>
    <col min="7701" max="7936" width="9" style="22"/>
    <col min="7937" max="7937" width="1.6328125" style="22" customWidth="1"/>
    <col min="7938" max="7947" width="9" style="22"/>
    <col min="7948" max="7948" width="1.6328125" style="22" customWidth="1"/>
    <col min="7949" max="7949" width="9" style="22"/>
    <col min="7950" max="7950" width="21.36328125" style="22" bestFit="1" customWidth="1"/>
    <col min="7951" max="7951" width="25.453125" style="22" bestFit="1" customWidth="1"/>
    <col min="7952" max="7956" width="10.6328125" style="22" customWidth="1"/>
    <col min="7957" max="8192" width="9" style="22"/>
    <col min="8193" max="8193" width="1.6328125" style="22" customWidth="1"/>
    <col min="8194" max="8203" width="9" style="22"/>
    <col min="8204" max="8204" width="1.6328125" style="22" customWidth="1"/>
    <col min="8205" max="8205" width="9" style="22"/>
    <col min="8206" max="8206" width="21.36328125" style="22" bestFit="1" customWidth="1"/>
    <col min="8207" max="8207" width="25.453125" style="22" bestFit="1" customWidth="1"/>
    <col min="8208" max="8212" width="10.6328125" style="22" customWidth="1"/>
    <col min="8213" max="8448" width="9" style="22"/>
    <col min="8449" max="8449" width="1.6328125" style="22" customWidth="1"/>
    <col min="8450" max="8459" width="9" style="22"/>
    <col min="8460" max="8460" width="1.6328125" style="22" customWidth="1"/>
    <col min="8461" max="8461" width="9" style="22"/>
    <col min="8462" max="8462" width="21.36328125" style="22" bestFit="1" customWidth="1"/>
    <col min="8463" max="8463" width="25.453125" style="22" bestFit="1" customWidth="1"/>
    <col min="8464" max="8468" width="10.6328125" style="22" customWidth="1"/>
    <col min="8469" max="8704" width="9" style="22"/>
    <col min="8705" max="8705" width="1.6328125" style="22" customWidth="1"/>
    <col min="8706" max="8715" width="9" style="22"/>
    <col min="8716" max="8716" width="1.6328125" style="22" customWidth="1"/>
    <col min="8717" max="8717" width="9" style="22"/>
    <col min="8718" max="8718" width="21.36328125" style="22" bestFit="1" customWidth="1"/>
    <col min="8719" max="8719" width="25.453125" style="22" bestFit="1" customWidth="1"/>
    <col min="8720" max="8724" width="10.6328125" style="22" customWidth="1"/>
    <col min="8725" max="8960" width="9" style="22"/>
    <col min="8961" max="8961" width="1.6328125" style="22" customWidth="1"/>
    <col min="8962" max="8971" width="9" style="22"/>
    <col min="8972" max="8972" width="1.6328125" style="22" customWidth="1"/>
    <col min="8973" max="8973" width="9" style="22"/>
    <col min="8974" max="8974" width="21.36328125" style="22" bestFit="1" customWidth="1"/>
    <col min="8975" max="8975" width="25.453125" style="22" bestFit="1" customWidth="1"/>
    <col min="8976" max="8980" width="10.6328125" style="22" customWidth="1"/>
    <col min="8981" max="9216" width="9" style="22"/>
    <col min="9217" max="9217" width="1.6328125" style="22" customWidth="1"/>
    <col min="9218" max="9227" width="9" style="22"/>
    <col min="9228" max="9228" width="1.6328125" style="22" customWidth="1"/>
    <col min="9229" max="9229" width="9" style="22"/>
    <col min="9230" max="9230" width="21.36328125" style="22" bestFit="1" customWidth="1"/>
    <col min="9231" max="9231" width="25.453125" style="22" bestFit="1" customWidth="1"/>
    <col min="9232" max="9236" width="10.6328125" style="22" customWidth="1"/>
    <col min="9237" max="9472" width="9" style="22"/>
    <col min="9473" max="9473" width="1.6328125" style="22" customWidth="1"/>
    <col min="9474" max="9483" width="9" style="22"/>
    <col min="9484" max="9484" width="1.6328125" style="22" customWidth="1"/>
    <col min="9485" max="9485" width="9" style="22"/>
    <col min="9486" max="9486" width="21.36328125" style="22" bestFit="1" customWidth="1"/>
    <col min="9487" max="9487" width="25.453125" style="22" bestFit="1" customWidth="1"/>
    <col min="9488" max="9492" width="10.6328125" style="22" customWidth="1"/>
    <col min="9493" max="9728" width="9" style="22"/>
    <col min="9729" max="9729" width="1.6328125" style="22" customWidth="1"/>
    <col min="9730" max="9739" width="9" style="22"/>
    <col min="9740" max="9740" width="1.6328125" style="22" customWidth="1"/>
    <col min="9741" max="9741" width="9" style="22"/>
    <col min="9742" max="9742" width="21.36328125" style="22" bestFit="1" customWidth="1"/>
    <col min="9743" max="9743" width="25.453125" style="22" bestFit="1" customWidth="1"/>
    <col min="9744" max="9748" width="10.6328125" style="22" customWidth="1"/>
    <col min="9749" max="9984" width="9" style="22"/>
    <col min="9985" max="9985" width="1.6328125" style="22" customWidth="1"/>
    <col min="9986" max="9995" width="9" style="22"/>
    <col min="9996" max="9996" width="1.6328125" style="22" customWidth="1"/>
    <col min="9997" max="9997" width="9" style="22"/>
    <col min="9998" max="9998" width="21.36328125" style="22" bestFit="1" customWidth="1"/>
    <col min="9999" max="9999" width="25.453125" style="22" bestFit="1" customWidth="1"/>
    <col min="10000" max="10004" width="10.6328125" style="22" customWidth="1"/>
    <col min="10005" max="10240" width="9" style="22"/>
    <col min="10241" max="10241" width="1.6328125" style="22" customWidth="1"/>
    <col min="10242" max="10251" width="9" style="22"/>
    <col min="10252" max="10252" width="1.6328125" style="22" customWidth="1"/>
    <col min="10253" max="10253" width="9" style="22"/>
    <col min="10254" max="10254" width="21.36328125" style="22" bestFit="1" customWidth="1"/>
    <col min="10255" max="10255" width="25.453125" style="22" bestFit="1" customWidth="1"/>
    <col min="10256" max="10260" width="10.6328125" style="22" customWidth="1"/>
    <col min="10261" max="10496" width="9" style="22"/>
    <col min="10497" max="10497" width="1.6328125" style="22" customWidth="1"/>
    <col min="10498" max="10507" width="9" style="22"/>
    <col min="10508" max="10508" width="1.6328125" style="22" customWidth="1"/>
    <col min="10509" max="10509" width="9" style="22"/>
    <col min="10510" max="10510" width="21.36328125" style="22" bestFit="1" customWidth="1"/>
    <col min="10511" max="10511" width="25.453125" style="22" bestFit="1" customWidth="1"/>
    <col min="10512" max="10516" width="10.6328125" style="22" customWidth="1"/>
    <col min="10517" max="10752" width="9" style="22"/>
    <col min="10753" max="10753" width="1.6328125" style="22" customWidth="1"/>
    <col min="10754" max="10763" width="9" style="22"/>
    <col min="10764" max="10764" width="1.6328125" style="22" customWidth="1"/>
    <col min="10765" max="10765" width="9" style="22"/>
    <col min="10766" max="10766" width="21.36328125" style="22" bestFit="1" customWidth="1"/>
    <col min="10767" max="10767" width="25.453125" style="22" bestFit="1" customWidth="1"/>
    <col min="10768" max="10772" width="10.6328125" style="22" customWidth="1"/>
    <col min="10773" max="11008" width="9" style="22"/>
    <col min="11009" max="11009" width="1.6328125" style="22" customWidth="1"/>
    <col min="11010" max="11019" width="9" style="22"/>
    <col min="11020" max="11020" width="1.6328125" style="22" customWidth="1"/>
    <col min="11021" max="11021" width="9" style="22"/>
    <col min="11022" max="11022" width="21.36328125" style="22" bestFit="1" customWidth="1"/>
    <col min="11023" max="11023" width="25.453125" style="22" bestFit="1" customWidth="1"/>
    <col min="11024" max="11028" width="10.6328125" style="22" customWidth="1"/>
    <col min="11029" max="11264" width="9" style="22"/>
    <col min="11265" max="11265" width="1.6328125" style="22" customWidth="1"/>
    <col min="11266" max="11275" width="9" style="22"/>
    <col min="11276" max="11276" width="1.6328125" style="22" customWidth="1"/>
    <col min="11277" max="11277" width="9" style="22"/>
    <col min="11278" max="11278" width="21.36328125" style="22" bestFit="1" customWidth="1"/>
    <col min="11279" max="11279" width="25.453125" style="22" bestFit="1" customWidth="1"/>
    <col min="11280" max="11284" width="10.6328125" style="22" customWidth="1"/>
    <col min="11285" max="11520" width="9" style="22"/>
    <col min="11521" max="11521" width="1.6328125" style="22" customWidth="1"/>
    <col min="11522" max="11531" width="9" style="22"/>
    <col min="11532" max="11532" width="1.6328125" style="22" customWidth="1"/>
    <col min="11533" max="11533" width="9" style="22"/>
    <col min="11534" max="11534" width="21.36328125" style="22" bestFit="1" customWidth="1"/>
    <col min="11535" max="11535" width="25.453125" style="22" bestFit="1" customWidth="1"/>
    <col min="11536" max="11540" width="10.6328125" style="22" customWidth="1"/>
    <col min="11541" max="11776" width="9" style="22"/>
    <col min="11777" max="11777" width="1.6328125" style="22" customWidth="1"/>
    <col min="11778" max="11787" width="9" style="22"/>
    <col min="11788" max="11788" width="1.6328125" style="22" customWidth="1"/>
    <col min="11789" max="11789" width="9" style="22"/>
    <col min="11790" max="11790" width="21.36328125" style="22" bestFit="1" customWidth="1"/>
    <col min="11791" max="11791" width="25.453125" style="22" bestFit="1" customWidth="1"/>
    <col min="11792" max="11796" width="10.6328125" style="22" customWidth="1"/>
    <col min="11797" max="12032" width="9" style="22"/>
    <col min="12033" max="12033" width="1.6328125" style="22" customWidth="1"/>
    <col min="12034" max="12043" width="9" style="22"/>
    <col min="12044" max="12044" width="1.6328125" style="22" customWidth="1"/>
    <col min="12045" max="12045" width="9" style="22"/>
    <col min="12046" max="12046" width="21.36328125" style="22" bestFit="1" customWidth="1"/>
    <col min="12047" max="12047" width="25.453125" style="22" bestFit="1" customWidth="1"/>
    <col min="12048" max="12052" width="10.6328125" style="22" customWidth="1"/>
    <col min="12053" max="12288" width="9" style="22"/>
    <col min="12289" max="12289" width="1.6328125" style="22" customWidth="1"/>
    <col min="12290" max="12299" width="9" style="22"/>
    <col min="12300" max="12300" width="1.6328125" style="22" customWidth="1"/>
    <col min="12301" max="12301" width="9" style="22"/>
    <col min="12302" max="12302" width="21.36328125" style="22" bestFit="1" customWidth="1"/>
    <col min="12303" max="12303" width="25.453125" style="22" bestFit="1" customWidth="1"/>
    <col min="12304" max="12308" width="10.6328125" style="22" customWidth="1"/>
    <col min="12309" max="12544" width="9" style="22"/>
    <col min="12545" max="12545" width="1.6328125" style="22" customWidth="1"/>
    <col min="12546" max="12555" width="9" style="22"/>
    <col min="12556" max="12556" width="1.6328125" style="22" customWidth="1"/>
    <col min="12557" max="12557" width="9" style="22"/>
    <col min="12558" max="12558" width="21.36328125" style="22" bestFit="1" customWidth="1"/>
    <col min="12559" max="12559" width="25.453125" style="22" bestFit="1" customWidth="1"/>
    <col min="12560" max="12564" width="10.6328125" style="22" customWidth="1"/>
    <col min="12565" max="12800" width="9" style="22"/>
    <col min="12801" max="12801" width="1.6328125" style="22" customWidth="1"/>
    <col min="12802" max="12811" width="9" style="22"/>
    <col min="12812" max="12812" width="1.6328125" style="22" customWidth="1"/>
    <col min="12813" max="12813" width="9" style="22"/>
    <col min="12814" max="12814" width="21.36328125" style="22" bestFit="1" customWidth="1"/>
    <col min="12815" max="12815" width="25.453125" style="22" bestFit="1" customWidth="1"/>
    <col min="12816" max="12820" width="10.6328125" style="22" customWidth="1"/>
    <col min="12821" max="13056" width="9" style="22"/>
    <col min="13057" max="13057" width="1.6328125" style="22" customWidth="1"/>
    <col min="13058" max="13067" width="9" style="22"/>
    <col min="13068" max="13068" width="1.6328125" style="22" customWidth="1"/>
    <col min="13069" max="13069" width="9" style="22"/>
    <col min="13070" max="13070" width="21.36328125" style="22" bestFit="1" customWidth="1"/>
    <col min="13071" max="13071" width="25.453125" style="22" bestFit="1" customWidth="1"/>
    <col min="13072" max="13076" width="10.6328125" style="22" customWidth="1"/>
    <col min="13077" max="13312" width="9" style="22"/>
    <col min="13313" max="13313" width="1.6328125" style="22" customWidth="1"/>
    <col min="13314" max="13323" width="9" style="22"/>
    <col min="13324" max="13324" width="1.6328125" style="22" customWidth="1"/>
    <col min="13325" max="13325" width="9" style="22"/>
    <col min="13326" max="13326" width="21.36328125" style="22" bestFit="1" customWidth="1"/>
    <col min="13327" max="13327" width="25.453125" style="22" bestFit="1" customWidth="1"/>
    <col min="13328" max="13332" width="10.6328125" style="22" customWidth="1"/>
    <col min="13333" max="13568" width="9" style="22"/>
    <col min="13569" max="13569" width="1.6328125" style="22" customWidth="1"/>
    <col min="13570" max="13579" width="9" style="22"/>
    <col min="13580" max="13580" width="1.6328125" style="22" customWidth="1"/>
    <col min="13581" max="13581" width="9" style="22"/>
    <col min="13582" max="13582" width="21.36328125" style="22" bestFit="1" customWidth="1"/>
    <col min="13583" max="13583" width="25.453125" style="22" bestFit="1" customWidth="1"/>
    <col min="13584" max="13588" width="10.6328125" style="22" customWidth="1"/>
    <col min="13589" max="13824" width="9" style="22"/>
    <col min="13825" max="13825" width="1.6328125" style="22" customWidth="1"/>
    <col min="13826" max="13835" width="9" style="22"/>
    <col min="13836" max="13836" width="1.6328125" style="22" customWidth="1"/>
    <col min="13837" max="13837" width="9" style="22"/>
    <col min="13838" max="13838" width="21.36328125" style="22" bestFit="1" customWidth="1"/>
    <col min="13839" max="13839" width="25.453125" style="22" bestFit="1" customWidth="1"/>
    <col min="13840" max="13844" width="10.6328125" style="22" customWidth="1"/>
    <col min="13845" max="14080" width="9" style="22"/>
    <col min="14081" max="14081" width="1.6328125" style="22" customWidth="1"/>
    <col min="14082" max="14091" width="9" style="22"/>
    <col min="14092" max="14092" width="1.6328125" style="22" customWidth="1"/>
    <col min="14093" max="14093" width="9" style="22"/>
    <col min="14094" max="14094" width="21.36328125" style="22" bestFit="1" customWidth="1"/>
    <col min="14095" max="14095" width="25.453125" style="22" bestFit="1" customWidth="1"/>
    <col min="14096" max="14100" width="10.6328125" style="22" customWidth="1"/>
    <col min="14101" max="14336" width="9" style="22"/>
    <col min="14337" max="14337" width="1.6328125" style="22" customWidth="1"/>
    <col min="14338" max="14347" width="9" style="22"/>
    <col min="14348" max="14348" width="1.6328125" style="22" customWidth="1"/>
    <col min="14349" max="14349" width="9" style="22"/>
    <col min="14350" max="14350" width="21.36328125" style="22" bestFit="1" customWidth="1"/>
    <col min="14351" max="14351" width="25.453125" style="22" bestFit="1" customWidth="1"/>
    <col min="14352" max="14356" width="10.6328125" style="22" customWidth="1"/>
    <col min="14357" max="14592" width="9" style="22"/>
    <col min="14593" max="14593" width="1.6328125" style="22" customWidth="1"/>
    <col min="14594" max="14603" width="9" style="22"/>
    <col min="14604" max="14604" width="1.6328125" style="22" customWidth="1"/>
    <col min="14605" max="14605" width="9" style="22"/>
    <col min="14606" max="14606" width="21.36328125" style="22" bestFit="1" customWidth="1"/>
    <col min="14607" max="14607" width="25.453125" style="22" bestFit="1" customWidth="1"/>
    <col min="14608" max="14612" width="10.6328125" style="22" customWidth="1"/>
    <col min="14613" max="14848" width="9" style="22"/>
    <col min="14849" max="14849" width="1.6328125" style="22" customWidth="1"/>
    <col min="14850" max="14859" width="9" style="22"/>
    <col min="14860" max="14860" width="1.6328125" style="22" customWidth="1"/>
    <col min="14861" max="14861" width="9" style="22"/>
    <col min="14862" max="14862" width="21.36328125" style="22" bestFit="1" customWidth="1"/>
    <col min="14863" max="14863" width="25.453125" style="22" bestFit="1" customWidth="1"/>
    <col min="14864" max="14868" width="10.6328125" style="22" customWidth="1"/>
    <col min="14869" max="15104" width="9" style="22"/>
    <col min="15105" max="15105" width="1.6328125" style="22" customWidth="1"/>
    <col min="15106" max="15115" width="9" style="22"/>
    <col min="15116" max="15116" width="1.6328125" style="22" customWidth="1"/>
    <col min="15117" max="15117" width="9" style="22"/>
    <col min="15118" max="15118" width="21.36328125" style="22" bestFit="1" customWidth="1"/>
    <col min="15119" max="15119" width="25.453125" style="22" bestFit="1" customWidth="1"/>
    <col min="15120" max="15124" width="10.6328125" style="22" customWidth="1"/>
    <col min="15125" max="15360" width="9" style="22"/>
    <col min="15361" max="15361" width="1.6328125" style="22" customWidth="1"/>
    <col min="15362" max="15371" width="9" style="22"/>
    <col min="15372" max="15372" width="1.6328125" style="22" customWidth="1"/>
    <col min="15373" max="15373" width="9" style="22"/>
    <col min="15374" max="15374" width="21.36328125" style="22" bestFit="1" customWidth="1"/>
    <col min="15375" max="15375" width="25.453125" style="22" bestFit="1" customWidth="1"/>
    <col min="15376" max="15380" width="10.6328125" style="22" customWidth="1"/>
    <col min="15381" max="15616" width="9" style="22"/>
    <col min="15617" max="15617" width="1.6328125" style="22" customWidth="1"/>
    <col min="15618" max="15627" width="9" style="22"/>
    <col min="15628" max="15628" width="1.6328125" style="22" customWidth="1"/>
    <col min="15629" max="15629" width="9" style="22"/>
    <col min="15630" max="15630" width="21.36328125" style="22" bestFit="1" customWidth="1"/>
    <col min="15631" max="15631" width="25.453125" style="22" bestFit="1" customWidth="1"/>
    <col min="15632" max="15636" width="10.6328125" style="22" customWidth="1"/>
    <col min="15637" max="15872" width="9" style="22"/>
    <col min="15873" max="15873" width="1.6328125" style="22" customWidth="1"/>
    <col min="15874" max="15883" width="9" style="22"/>
    <col min="15884" max="15884" width="1.6328125" style="22" customWidth="1"/>
    <col min="15885" max="15885" width="9" style="22"/>
    <col min="15886" max="15886" width="21.36328125" style="22" bestFit="1" customWidth="1"/>
    <col min="15887" max="15887" width="25.453125" style="22" bestFit="1" customWidth="1"/>
    <col min="15888" max="15892" width="10.6328125" style="22" customWidth="1"/>
    <col min="15893" max="16128" width="9" style="22"/>
    <col min="16129" max="16129" width="1.6328125" style="22" customWidth="1"/>
    <col min="16130" max="16139" width="9" style="22"/>
    <col min="16140" max="16140" width="1.6328125" style="22" customWidth="1"/>
    <col min="16141" max="16141" width="9" style="22"/>
    <col min="16142" max="16142" width="21.36328125" style="22" bestFit="1" customWidth="1"/>
    <col min="16143" max="16143" width="25.453125" style="22" bestFit="1" customWidth="1"/>
    <col min="16144" max="16148" width="10.6328125" style="22" customWidth="1"/>
    <col min="16149" max="16384" width="9" style="22"/>
  </cols>
  <sheetData>
    <row r="1" spans="1:20" ht="25.5" customHeight="1">
      <c r="A1" s="220"/>
      <c r="B1" s="231" t="s">
        <v>578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20" ht="8.2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O2" s="22" t="s">
        <v>359</v>
      </c>
    </row>
    <row r="3" spans="1:20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P3" s="221" t="s">
        <v>46</v>
      </c>
      <c r="Q3" s="221" t="s">
        <v>47</v>
      </c>
      <c r="R3" s="221" t="s">
        <v>562</v>
      </c>
      <c r="S3" s="221" t="s">
        <v>563</v>
      </c>
      <c r="T3" s="221" t="s">
        <v>572</v>
      </c>
    </row>
    <row r="4" spans="1:20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O4" s="22" t="s">
        <v>262</v>
      </c>
      <c r="P4" s="222" t="str">
        <f>'資料６ 財務比率表（自動計算）'!L5</f>
        <v/>
      </c>
      <c r="Q4" s="222" t="str">
        <f>'資料６ 財務比率表（自動計算）'!M5</f>
        <v/>
      </c>
      <c r="R4" s="222" t="str">
        <f>'資料６ 財務比率表（自動計算）'!N5</f>
        <v/>
      </c>
      <c r="S4" s="222" t="str">
        <f>'資料６ 財務比率表（自動計算）'!O5</f>
        <v/>
      </c>
      <c r="T4" s="222" t="str">
        <f>'資料６ 財務比率表（自動計算）'!P5</f>
        <v/>
      </c>
    </row>
    <row r="5" spans="1:20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O5" s="22" t="s">
        <v>267</v>
      </c>
      <c r="P5" s="222" t="str">
        <f>'資料６ 財務比率表（自動計算）'!L7</f>
        <v/>
      </c>
      <c r="Q5" s="222" t="str">
        <f>'資料６ 財務比率表（自動計算）'!M7</f>
        <v/>
      </c>
      <c r="R5" s="222" t="str">
        <f>'資料６ 財務比率表（自動計算）'!N7</f>
        <v/>
      </c>
      <c r="S5" s="222" t="str">
        <f>'資料６ 財務比率表（自動計算）'!O7</f>
        <v/>
      </c>
      <c r="T5" s="222" t="str">
        <f>'資料６ 財務比率表（自動計算）'!P7</f>
        <v/>
      </c>
    </row>
    <row r="6" spans="1:20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O6" s="22" t="s">
        <v>270</v>
      </c>
      <c r="P6" s="222" t="str">
        <f>'資料６ 財務比率表（自動計算）'!L9</f>
        <v/>
      </c>
      <c r="Q6" s="222" t="str">
        <f>'資料６ 財務比率表（自動計算）'!M9</f>
        <v/>
      </c>
      <c r="R6" s="222" t="str">
        <f>'資料６ 財務比率表（自動計算）'!N9</f>
        <v/>
      </c>
      <c r="S6" s="222" t="str">
        <f>'資料６ 財務比率表（自動計算）'!O9</f>
        <v/>
      </c>
      <c r="T6" s="222" t="str">
        <f>'資料６ 財務比率表（自動計算）'!P9</f>
        <v/>
      </c>
    </row>
    <row r="7" spans="1:20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N7" s="223"/>
      <c r="O7" s="224" t="s">
        <v>360</v>
      </c>
      <c r="P7" s="222" t="str">
        <f>'資料６ 財務比率表（自動計算）'!L11</f>
        <v/>
      </c>
      <c r="Q7" s="222" t="str">
        <f>'資料６ 財務比率表（自動計算）'!M11</f>
        <v/>
      </c>
      <c r="R7" s="222" t="str">
        <f>'資料６ 財務比率表（自動計算）'!N11</f>
        <v/>
      </c>
      <c r="S7" s="222" t="str">
        <f>'資料６ 財務比率表（自動計算）'!O11</f>
        <v/>
      </c>
      <c r="T7" s="222" t="str">
        <f>'資料６ 財務比率表（自動計算）'!P11</f>
        <v/>
      </c>
    </row>
    <row r="8" spans="1:20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O8" s="224" t="s">
        <v>361</v>
      </c>
      <c r="P8" s="222" t="str">
        <f>'資料６ 財務比率表（自動計算）'!L13</f>
        <v/>
      </c>
      <c r="Q8" s="222" t="str">
        <f>'資料６ 財務比率表（自動計算）'!M13</f>
        <v/>
      </c>
      <c r="R8" s="222" t="str">
        <f>'資料６ 財務比率表（自動計算）'!N13</f>
        <v/>
      </c>
      <c r="S8" s="222" t="str">
        <f>'資料６ 財務比率表（自動計算）'!O13</f>
        <v/>
      </c>
      <c r="T8" s="222" t="str">
        <f>'資料６ 財務比率表（自動計算）'!P13</f>
        <v/>
      </c>
    </row>
    <row r="9" spans="1:20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O9" s="223" t="s">
        <v>362</v>
      </c>
      <c r="P9" s="222" t="str">
        <f>'資料６ 財務比率表（自動計算）'!L15</f>
        <v/>
      </c>
      <c r="Q9" s="222" t="str">
        <f>'資料６ 財務比率表（自動計算）'!M15</f>
        <v/>
      </c>
      <c r="R9" s="222" t="str">
        <f>'資料６ 財務比率表（自動計算）'!N15</f>
        <v/>
      </c>
      <c r="S9" s="222" t="str">
        <f>'資料６ 財務比率表（自動計算）'!O15</f>
        <v/>
      </c>
      <c r="T9" s="222" t="str">
        <f>'資料６ 財務比率表（自動計算）'!P15</f>
        <v/>
      </c>
    </row>
    <row r="10" spans="1:20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O10" s="223" t="s">
        <v>302</v>
      </c>
      <c r="P10" s="222" t="str">
        <f>'資料６ 財務比率表（自動計算）'!L27</f>
        <v/>
      </c>
      <c r="Q10" s="222" t="str">
        <f>'資料６ 財務比率表（自動計算）'!M27</f>
        <v/>
      </c>
      <c r="R10" s="222" t="str">
        <f>'資料６ 財務比率表（自動計算）'!N27</f>
        <v/>
      </c>
      <c r="S10" s="222" t="str">
        <f>'資料６ 財務比率表（自動計算）'!O27</f>
        <v/>
      </c>
      <c r="T10" s="222" t="str">
        <f>'資料６ 財務比率表（自動計算）'!P27</f>
        <v/>
      </c>
    </row>
    <row r="11" spans="1:20">
      <c r="A11" s="220"/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O11" s="22" t="s">
        <v>284</v>
      </c>
      <c r="P11" s="222" t="str">
        <f>'資料６ 財務比率表（自動計算）'!L17</f>
        <v/>
      </c>
      <c r="Q11" s="222" t="str">
        <f>'資料６ 財務比率表（自動計算）'!M17</f>
        <v/>
      </c>
      <c r="R11" s="222" t="str">
        <f>'資料６ 財務比率表（自動計算）'!N17</f>
        <v/>
      </c>
      <c r="S11" s="222" t="str">
        <f>'資料６ 財務比率表（自動計算）'!O17</f>
        <v/>
      </c>
      <c r="T11" s="222" t="str">
        <f>'資料６ 財務比率表（自動計算）'!P17</f>
        <v/>
      </c>
    </row>
    <row r="12" spans="1:20">
      <c r="A12" s="220"/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O12" s="22" t="s">
        <v>287</v>
      </c>
      <c r="P12" s="222" t="str">
        <f>'資料６ 財務比率表（自動計算）'!L19</f>
        <v/>
      </c>
      <c r="Q12" s="222" t="str">
        <f>'資料６ 財務比率表（自動計算）'!M19</f>
        <v/>
      </c>
      <c r="R12" s="222" t="str">
        <f>'資料６ 財務比率表（自動計算）'!N19</f>
        <v/>
      </c>
      <c r="S12" s="222" t="str">
        <f>'資料６ 財務比率表（自動計算）'!O19</f>
        <v/>
      </c>
      <c r="T12" s="222" t="str">
        <f>'資料６ 財務比率表（自動計算）'!P19</f>
        <v/>
      </c>
    </row>
    <row r="13" spans="1:20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N13" s="225"/>
      <c r="O13" s="22" t="s">
        <v>292</v>
      </c>
      <c r="P13" s="222" t="str">
        <f>'資料６ 財務比率表（自動計算）'!L21</f>
        <v/>
      </c>
      <c r="Q13" s="222" t="str">
        <f>'資料６ 財務比率表（自動計算）'!M21</f>
        <v/>
      </c>
      <c r="R13" s="222" t="str">
        <f>'資料６ 財務比率表（自動計算）'!N21</f>
        <v/>
      </c>
      <c r="S13" s="222" t="str">
        <f>'資料６ 財務比率表（自動計算）'!O21</f>
        <v/>
      </c>
      <c r="T13" s="222" t="str">
        <f>'資料６ 財務比率表（自動計算）'!P21</f>
        <v/>
      </c>
    </row>
    <row r="14" spans="1:20">
      <c r="A14" s="220"/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O14" s="22" t="s">
        <v>295</v>
      </c>
      <c r="P14" s="222" t="str">
        <f>'資料６ 財務比率表（自動計算）'!L23</f>
        <v/>
      </c>
      <c r="Q14" s="222" t="str">
        <f>'資料６ 財務比率表（自動計算）'!M23</f>
        <v/>
      </c>
      <c r="R14" s="222" t="str">
        <f>'資料６ 財務比率表（自動計算）'!N23</f>
        <v/>
      </c>
      <c r="S14" s="222" t="str">
        <f>'資料６ 財務比率表（自動計算）'!O23</f>
        <v/>
      </c>
      <c r="T14" s="222" t="str">
        <f>'資料６ 財務比率表（自動計算）'!P23</f>
        <v/>
      </c>
    </row>
    <row r="15" spans="1:20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O15" s="225" t="s">
        <v>363</v>
      </c>
      <c r="P15" s="222" t="str">
        <f>'資料６ 財務比率表（自動計算）'!L25</f>
        <v/>
      </c>
      <c r="Q15" s="222" t="str">
        <f>'資料６ 財務比率表（自動計算）'!M25</f>
        <v/>
      </c>
      <c r="R15" s="222" t="str">
        <f>'資料６ 財務比率表（自動計算）'!N25</f>
        <v/>
      </c>
      <c r="S15" s="222" t="str">
        <f>'資料６ 財務比率表（自動計算）'!O25</f>
        <v/>
      </c>
      <c r="T15" s="222" t="str">
        <f>'資料６ 財務比率表（自動計算）'!P25</f>
        <v/>
      </c>
    </row>
    <row r="16" spans="1:20">
      <c r="A16" s="220"/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O16" s="22" t="s">
        <v>307</v>
      </c>
      <c r="P16" s="222" t="str">
        <f>'資料６ 財務比率表（自動計算）'!L29</f>
        <v/>
      </c>
      <c r="Q16" s="222" t="str">
        <f>'資料６ 財務比率表（自動計算）'!M29</f>
        <v/>
      </c>
      <c r="R16" s="222" t="str">
        <f>'資料６ 財務比率表（自動計算）'!N29</f>
        <v/>
      </c>
      <c r="S16" s="222" t="str">
        <f>'資料６ 財務比率表（自動計算）'!O29</f>
        <v/>
      </c>
      <c r="T16" s="222" t="str">
        <f>'資料６ 財務比率表（自動計算）'!P29</f>
        <v/>
      </c>
    </row>
    <row r="17" spans="1:15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5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</row>
    <row r="19" spans="1:15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O19" s="22" t="s">
        <v>351</v>
      </c>
    </row>
    <row r="20" spans="1:15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</row>
    <row r="21" spans="1:15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1:15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</row>
    <row r="23" spans="1:15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1:15">
      <c r="A24" s="220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</row>
    <row r="25" spans="1:15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</row>
    <row r="26" spans="1:1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</row>
    <row r="27" spans="1:15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</row>
    <row r="28" spans="1:15">
      <c r="A28" s="220"/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</row>
    <row r="29" spans="1:15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</row>
    <row r="30" spans="1:15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</row>
    <row r="31" spans="1:15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</row>
    <row r="32" spans="1:1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</row>
    <row r="33" spans="1:12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</row>
    <row r="34" spans="1:12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</row>
    <row r="35" spans="1:12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</row>
    <row r="36" spans="1:12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</row>
    <row r="37" spans="1:12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</row>
    <row r="38" spans="1:12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</row>
    <row r="39" spans="1:12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</row>
    <row r="40" spans="1:12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</row>
    <row r="41" spans="1:12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</row>
    <row r="42" spans="1:12">
      <c r="A42" s="220"/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</row>
    <row r="43" spans="1:12">
      <c r="A43" s="220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</row>
    <row r="44" spans="1:12">
      <c r="A44" s="220"/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1:12">
      <c r="A45" s="220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1:12">
      <c r="A46" s="220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1:12">
      <c r="A47" s="220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</row>
    <row r="48" spans="1:12">
      <c r="A48" s="220"/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</row>
    <row r="49" spans="1:12">
      <c r="A49" s="220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</row>
    <row r="50" spans="1:12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</row>
    <row r="51" spans="1:12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</row>
    <row r="52" spans="1:12">
      <c r="A52" s="220"/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</row>
    <row r="53" spans="1:12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</row>
    <row r="54" spans="1:12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</row>
    <row r="55" spans="1:12">
      <c r="A55" s="220"/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</row>
    <row r="56" spans="1:12">
      <c r="A56" s="220"/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</row>
    <row r="57" spans="1:12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</row>
    <row r="58" spans="1:12">
      <c r="A58" s="220"/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</row>
    <row r="59" spans="1:12">
      <c r="A59" s="220"/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</row>
    <row r="60" spans="1:12">
      <c r="A60" s="220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</row>
    <row r="61" spans="1:12">
      <c r="A61" s="220"/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</row>
    <row r="62" spans="1:12">
      <c r="A62" s="220"/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</row>
    <row r="63" spans="1:12">
      <c r="A63" s="220"/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</row>
    <row r="64" spans="1:12">
      <c r="A64" s="220"/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</row>
    <row r="65" spans="1:12">
      <c r="A65" s="220"/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</row>
    <row r="66" spans="1:12">
      <c r="A66" s="220"/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</row>
    <row r="67" spans="1:12">
      <c r="A67" s="220"/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</row>
    <row r="68" spans="1:12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</row>
    <row r="69" spans="1:1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2" spans="1:12">
      <c r="A72" s="220"/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</row>
    <row r="73" spans="1:12">
      <c r="A73" s="220"/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</row>
    <row r="74" spans="1:12">
      <c r="A74" s="220"/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</row>
    <row r="75" spans="1:12">
      <c r="A75" s="220"/>
      <c r="B75" s="220"/>
      <c r="C75" s="220"/>
      <c r="D75" s="220"/>
      <c r="E75" s="220"/>
      <c r="F75" s="220"/>
      <c r="G75" s="220"/>
      <c r="H75" s="220"/>
      <c r="I75" s="220"/>
      <c r="J75" s="220"/>
      <c r="K75" s="220"/>
      <c r="L75" s="220"/>
    </row>
    <row r="76" spans="1:12">
      <c r="A76" s="220"/>
      <c r="B76" s="220"/>
      <c r="C76" s="220"/>
      <c r="D76" s="220"/>
      <c r="E76" s="220"/>
      <c r="F76" s="220"/>
      <c r="G76" s="220"/>
      <c r="H76" s="220"/>
      <c r="I76" s="220"/>
      <c r="J76" s="220"/>
      <c r="K76" s="220"/>
      <c r="L76" s="220"/>
    </row>
    <row r="77" spans="1:12">
      <c r="A77" s="220"/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</row>
    <row r="78" spans="1:12">
      <c r="A78" s="220"/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</row>
  </sheetData>
  <phoneticPr fontId="1"/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86AF-0947-4C0D-8B4D-223CCE106ADD}">
  <dimension ref="A1:T63"/>
  <sheetViews>
    <sheetView view="pageBreakPreview" zoomScale="85" zoomScaleNormal="100" zoomScaleSheetLayoutView="85" workbookViewId="0">
      <selection activeCell="B2" sqref="B2"/>
    </sheetView>
  </sheetViews>
  <sheetFormatPr defaultRowHeight="13"/>
  <cols>
    <col min="1" max="1" width="1.6328125" style="22" customWidth="1"/>
    <col min="2" max="11" width="9" style="22"/>
    <col min="12" max="12" width="1.6328125" style="22" customWidth="1"/>
    <col min="13" max="13" width="9" style="22"/>
    <col min="14" max="14" width="21.36328125" style="22" bestFit="1" customWidth="1"/>
    <col min="15" max="15" width="25.453125" style="22" bestFit="1" customWidth="1"/>
    <col min="16" max="17" width="11.08984375" style="22" bestFit="1" customWidth="1"/>
    <col min="18" max="18" width="11" style="22" bestFit="1" customWidth="1"/>
    <col min="19" max="20" width="10" style="22" bestFit="1" customWidth="1"/>
    <col min="21" max="256" width="9" style="22"/>
    <col min="257" max="257" width="1.6328125" style="22" customWidth="1"/>
    <col min="258" max="267" width="9" style="22"/>
    <col min="268" max="268" width="1.6328125" style="22" customWidth="1"/>
    <col min="269" max="269" width="9" style="22"/>
    <col min="270" max="270" width="21.36328125" style="22" bestFit="1" customWidth="1"/>
    <col min="271" max="271" width="25.453125" style="22" bestFit="1" customWidth="1"/>
    <col min="272" max="512" width="9" style="22"/>
    <col min="513" max="513" width="1.6328125" style="22" customWidth="1"/>
    <col min="514" max="523" width="9" style="22"/>
    <col min="524" max="524" width="1.6328125" style="22" customWidth="1"/>
    <col min="525" max="525" width="9" style="22"/>
    <col min="526" max="526" width="21.36328125" style="22" bestFit="1" customWidth="1"/>
    <col min="527" max="527" width="25.453125" style="22" bestFit="1" customWidth="1"/>
    <col min="528" max="768" width="9" style="22"/>
    <col min="769" max="769" width="1.6328125" style="22" customWidth="1"/>
    <col min="770" max="779" width="9" style="22"/>
    <col min="780" max="780" width="1.6328125" style="22" customWidth="1"/>
    <col min="781" max="781" width="9" style="22"/>
    <col min="782" max="782" width="21.36328125" style="22" bestFit="1" customWidth="1"/>
    <col min="783" max="783" width="25.453125" style="22" bestFit="1" customWidth="1"/>
    <col min="784" max="1024" width="9" style="22"/>
    <col min="1025" max="1025" width="1.6328125" style="22" customWidth="1"/>
    <col min="1026" max="1035" width="9" style="22"/>
    <col min="1036" max="1036" width="1.6328125" style="22" customWidth="1"/>
    <col min="1037" max="1037" width="9" style="22"/>
    <col min="1038" max="1038" width="21.36328125" style="22" bestFit="1" customWidth="1"/>
    <col min="1039" max="1039" width="25.453125" style="22" bestFit="1" customWidth="1"/>
    <col min="1040" max="1280" width="9" style="22"/>
    <col min="1281" max="1281" width="1.6328125" style="22" customWidth="1"/>
    <col min="1282" max="1291" width="9" style="22"/>
    <col min="1292" max="1292" width="1.6328125" style="22" customWidth="1"/>
    <col min="1293" max="1293" width="9" style="22"/>
    <col min="1294" max="1294" width="21.36328125" style="22" bestFit="1" customWidth="1"/>
    <col min="1295" max="1295" width="25.453125" style="22" bestFit="1" customWidth="1"/>
    <col min="1296" max="1536" width="9" style="22"/>
    <col min="1537" max="1537" width="1.6328125" style="22" customWidth="1"/>
    <col min="1538" max="1547" width="9" style="22"/>
    <col min="1548" max="1548" width="1.6328125" style="22" customWidth="1"/>
    <col min="1549" max="1549" width="9" style="22"/>
    <col min="1550" max="1550" width="21.36328125" style="22" bestFit="1" customWidth="1"/>
    <col min="1551" max="1551" width="25.453125" style="22" bestFit="1" customWidth="1"/>
    <col min="1552" max="1792" width="9" style="22"/>
    <col min="1793" max="1793" width="1.6328125" style="22" customWidth="1"/>
    <col min="1794" max="1803" width="9" style="22"/>
    <col min="1804" max="1804" width="1.6328125" style="22" customWidth="1"/>
    <col min="1805" max="1805" width="9" style="22"/>
    <col min="1806" max="1806" width="21.36328125" style="22" bestFit="1" customWidth="1"/>
    <col min="1807" max="1807" width="25.453125" style="22" bestFit="1" customWidth="1"/>
    <col min="1808" max="2048" width="9" style="22"/>
    <col min="2049" max="2049" width="1.6328125" style="22" customWidth="1"/>
    <col min="2050" max="2059" width="9" style="22"/>
    <col min="2060" max="2060" width="1.6328125" style="22" customWidth="1"/>
    <col min="2061" max="2061" width="9" style="22"/>
    <col min="2062" max="2062" width="21.36328125" style="22" bestFit="1" customWidth="1"/>
    <col min="2063" max="2063" width="25.453125" style="22" bestFit="1" customWidth="1"/>
    <col min="2064" max="2304" width="9" style="22"/>
    <col min="2305" max="2305" width="1.6328125" style="22" customWidth="1"/>
    <col min="2306" max="2315" width="9" style="22"/>
    <col min="2316" max="2316" width="1.6328125" style="22" customWidth="1"/>
    <col min="2317" max="2317" width="9" style="22"/>
    <col min="2318" max="2318" width="21.36328125" style="22" bestFit="1" customWidth="1"/>
    <col min="2319" max="2319" width="25.453125" style="22" bestFit="1" customWidth="1"/>
    <col min="2320" max="2560" width="9" style="22"/>
    <col min="2561" max="2561" width="1.6328125" style="22" customWidth="1"/>
    <col min="2562" max="2571" width="9" style="22"/>
    <col min="2572" max="2572" width="1.6328125" style="22" customWidth="1"/>
    <col min="2573" max="2573" width="9" style="22"/>
    <col min="2574" max="2574" width="21.36328125" style="22" bestFit="1" customWidth="1"/>
    <col min="2575" max="2575" width="25.453125" style="22" bestFit="1" customWidth="1"/>
    <col min="2576" max="2816" width="9" style="22"/>
    <col min="2817" max="2817" width="1.6328125" style="22" customWidth="1"/>
    <col min="2818" max="2827" width="9" style="22"/>
    <col min="2828" max="2828" width="1.6328125" style="22" customWidth="1"/>
    <col min="2829" max="2829" width="9" style="22"/>
    <col min="2830" max="2830" width="21.36328125" style="22" bestFit="1" customWidth="1"/>
    <col min="2831" max="2831" width="25.453125" style="22" bestFit="1" customWidth="1"/>
    <col min="2832" max="3072" width="9" style="22"/>
    <col min="3073" max="3073" width="1.6328125" style="22" customWidth="1"/>
    <col min="3074" max="3083" width="9" style="22"/>
    <col min="3084" max="3084" width="1.6328125" style="22" customWidth="1"/>
    <col min="3085" max="3085" width="9" style="22"/>
    <col min="3086" max="3086" width="21.36328125" style="22" bestFit="1" customWidth="1"/>
    <col min="3087" max="3087" width="25.453125" style="22" bestFit="1" customWidth="1"/>
    <col min="3088" max="3328" width="9" style="22"/>
    <col min="3329" max="3329" width="1.6328125" style="22" customWidth="1"/>
    <col min="3330" max="3339" width="9" style="22"/>
    <col min="3340" max="3340" width="1.6328125" style="22" customWidth="1"/>
    <col min="3341" max="3341" width="9" style="22"/>
    <col min="3342" max="3342" width="21.36328125" style="22" bestFit="1" customWidth="1"/>
    <col min="3343" max="3343" width="25.453125" style="22" bestFit="1" customWidth="1"/>
    <col min="3344" max="3584" width="9" style="22"/>
    <col min="3585" max="3585" width="1.6328125" style="22" customWidth="1"/>
    <col min="3586" max="3595" width="9" style="22"/>
    <col min="3596" max="3596" width="1.6328125" style="22" customWidth="1"/>
    <col min="3597" max="3597" width="9" style="22"/>
    <col min="3598" max="3598" width="21.36328125" style="22" bestFit="1" customWidth="1"/>
    <col min="3599" max="3599" width="25.453125" style="22" bestFit="1" customWidth="1"/>
    <col min="3600" max="3840" width="9" style="22"/>
    <col min="3841" max="3841" width="1.6328125" style="22" customWidth="1"/>
    <col min="3842" max="3851" width="9" style="22"/>
    <col min="3852" max="3852" width="1.6328125" style="22" customWidth="1"/>
    <col min="3853" max="3853" width="9" style="22"/>
    <col min="3854" max="3854" width="21.36328125" style="22" bestFit="1" customWidth="1"/>
    <col min="3855" max="3855" width="25.453125" style="22" bestFit="1" customWidth="1"/>
    <col min="3856" max="4096" width="9" style="22"/>
    <col min="4097" max="4097" width="1.6328125" style="22" customWidth="1"/>
    <col min="4098" max="4107" width="9" style="22"/>
    <col min="4108" max="4108" width="1.6328125" style="22" customWidth="1"/>
    <col min="4109" max="4109" width="9" style="22"/>
    <col min="4110" max="4110" width="21.36328125" style="22" bestFit="1" customWidth="1"/>
    <col min="4111" max="4111" width="25.453125" style="22" bestFit="1" customWidth="1"/>
    <col min="4112" max="4352" width="9" style="22"/>
    <col min="4353" max="4353" width="1.6328125" style="22" customWidth="1"/>
    <col min="4354" max="4363" width="9" style="22"/>
    <col min="4364" max="4364" width="1.6328125" style="22" customWidth="1"/>
    <col min="4365" max="4365" width="9" style="22"/>
    <col min="4366" max="4366" width="21.36328125" style="22" bestFit="1" customWidth="1"/>
    <col min="4367" max="4367" width="25.453125" style="22" bestFit="1" customWidth="1"/>
    <col min="4368" max="4608" width="9" style="22"/>
    <col min="4609" max="4609" width="1.6328125" style="22" customWidth="1"/>
    <col min="4610" max="4619" width="9" style="22"/>
    <col min="4620" max="4620" width="1.6328125" style="22" customWidth="1"/>
    <col min="4621" max="4621" width="9" style="22"/>
    <col min="4622" max="4622" width="21.36328125" style="22" bestFit="1" customWidth="1"/>
    <col min="4623" max="4623" width="25.453125" style="22" bestFit="1" customWidth="1"/>
    <col min="4624" max="4864" width="9" style="22"/>
    <col min="4865" max="4865" width="1.6328125" style="22" customWidth="1"/>
    <col min="4866" max="4875" width="9" style="22"/>
    <col min="4876" max="4876" width="1.6328125" style="22" customWidth="1"/>
    <col min="4877" max="4877" width="9" style="22"/>
    <col min="4878" max="4878" width="21.36328125" style="22" bestFit="1" customWidth="1"/>
    <col min="4879" max="4879" width="25.453125" style="22" bestFit="1" customWidth="1"/>
    <col min="4880" max="5120" width="9" style="22"/>
    <col min="5121" max="5121" width="1.6328125" style="22" customWidth="1"/>
    <col min="5122" max="5131" width="9" style="22"/>
    <col min="5132" max="5132" width="1.6328125" style="22" customWidth="1"/>
    <col min="5133" max="5133" width="9" style="22"/>
    <col min="5134" max="5134" width="21.36328125" style="22" bestFit="1" customWidth="1"/>
    <col min="5135" max="5135" width="25.453125" style="22" bestFit="1" customWidth="1"/>
    <col min="5136" max="5376" width="9" style="22"/>
    <col min="5377" max="5377" width="1.6328125" style="22" customWidth="1"/>
    <col min="5378" max="5387" width="9" style="22"/>
    <col min="5388" max="5388" width="1.6328125" style="22" customWidth="1"/>
    <col min="5389" max="5389" width="9" style="22"/>
    <col min="5390" max="5390" width="21.36328125" style="22" bestFit="1" customWidth="1"/>
    <col min="5391" max="5391" width="25.453125" style="22" bestFit="1" customWidth="1"/>
    <col min="5392" max="5632" width="9" style="22"/>
    <col min="5633" max="5633" width="1.6328125" style="22" customWidth="1"/>
    <col min="5634" max="5643" width="9" style="22"/>
    <col min="5644" max="5644" width="1.6328125" style="22" customWidth="1"/>
    <col min="5645" max="5645" width="9" style="22"/>
    <col min="5646" max="5646" width="21.36328125" style="22" bestFit="1" customWidth="1"/>
    <col min="5647" max="5647" width="25.453125" style="22" bestFit="1" customWidth="1"/>
    <col min="5648" max="5888" width="9" style="22"/>
    <col min="5889" max="5889" width="1.6328125" style="22" customWidth="1"/>
    <col min="5890" max="5899" width="9" style="22"/>
    <col min="5900" max="5900" width="1.6328125" style="22" customWidth="1"/>
    <col min="5901" max="5901" width="9" style="22"/>
    <col min="5902" max="5902" width="21.36328125" style="22" bestFit="1" customWidth="1"/>
    <col min="5903" max="5903" width="25.453125" style="22" bestFit="1" customWidth="1"/>
    <col min="5904" max="6144" width="9" style="22"/>
    <col min="6145" max="6145" width="1.6328125" style="22" customWidth="1"/>
    <col min="6146" max="6155" width="9" style="22"/>
    <col min="6156" max="6156" width="1.6328125" style="22" customWidth="1"/>
    <col min="6157" max="6157" width="9" style="22"/>
    <col min="6158" max="6158" width="21.36328125" style="22" bestFit="1" customWidth="1"/>
    <col min="6159" max="6159" width="25.453125" style="22" bestFit="1" customWidth="1"/>
    <col min="6160" max="6400" width="9" style="22"/>
    <col min="6401" max="6401" width="1.6328125" style="22" customWidth="1"/>
    <col min="6402" max="6411" width="9" style="22"/>
    <col min="6412" max="6412" width="1.6328125" style="22" customWidth="1"/>
    <col min="6413" max="6413" width="9" style="22"/>
    <col min="6414" max="6414" width="21.36328125" style="22" bestFit="1" customWidth="1"/>
    <col min="6415" max="6415" width="25.453125" style="22" bestFit="1" customWidth="1"/>
    <col min="6416" max="6656" width="9" style="22"/>
    <col min="6657" max="6657" width="1.6328125" style="22" customWidth="1"/>
    <col min="6658" max="6667" width="9" style="22"/>
    <col min="6668" max="6668" width="1.6328125" style="22" customWidth="1"/>
    <col min="6669" max="6669" width="9" style="22"/>
    <col min="6670" max="6670" width="21.36328125" style="22" bestFit="1" customWidth="1"/>
    <col min="6671" max="6671" width="25.453125" style="22" bestFit="1" customWidth="1"/>
    <col min="6672" max="6912" width="9" style="22"/>
    <col min="6913" max="6913" width="1.6328125" style="22" customWidth="1"/>
    <col min="6914" max="6923" width="9" style="22"/>
    <col min="6924" max="6924" width="1.6328125" style="22" customWidth="1"/>
    <col min="6925" max="6925" width="9" style="22"/>
    <col min="6926" max="6926" width="21.36328125" style="22" bestFit="1" customWidth="1"/>
    <col min="6927" max="6927" width="25.453125" style="22" bestFit="1" customWidth="1"/>
    <col min="6928" max="7168" width="9" style="22"/>
    <col min="7169" max="7169" width="1.6328125" style="22" customWidth="1"/>
    <col min="7170" max="7179" width="9" style="22"/>
    <col min="7180" max="7180" width="1.6328125" style="22" customWidth="1"/>
    <col min="7181" max="7181" width="9" style="22"/>
    <col min="7182" max="7182" width="21.36328125" style="22" bestFit="1" customWidth="1"/>
    <col min="7183" max="7183" width="25.453125" style="22" bestFit="1" customWidth="1"/>
    <col min="7184" max="7424" width="9" style="22"/>
    <col min="7425" max="7425" width="1.6328125" style="22" customWidth="1"/>
    <col min="7426" max="7435" width="9" style="22"/>
    <col min="7436" max="7436" width="1.6328125" style="22" customWidth="1"/>
    <col min="7437" max="7437" width="9" style="22"/>
    <col min="7438" max="7438" width="21.36328125" style="22" bestFit="1" customWidth="1"/>
    <col min="7439" max="7439" width="25.453125" style="22" bestFit="1" customWidth="1"/>
    <col min="7440" max="7680" width="9" style="22"/>
    <col min="7681" max="7681" width="1.6328125" style="22" customWidth="1"/>
    <col min="7682" max="7691" width="9" style="22"/>
    <col min="7692" max="7692" width="1.6328125" style="22" customWidth="1"/>
    <col min="7693" max="7693" width="9" style="22"/>
    <col min="7694" max="7694" width="21.36328125" style="22" bestFit="1" customWidth="1"/>
    <col min="7695" max="7695" width="25.453125" style="22" bestFit="1" customWidth="1"/>
    <col min="7696" max="7936" width="9" style="22"/>
    <col min="7937" max="7937" width="1.6328125" style="22" customWidth="1"/>
    <col min="7938" max="7947" width="9" style="22"/>
    <col min="7948" max="7948" width="1.6328125" style="22" customWidth="1"/>
    <col min="7949" max="7949" width="9" style="22"/>
    <col min="7950" max="7950" width="21.36328125" style="22" bestFit="1" customWidth="1"/>
    <col min="7951" max="7951" width="25.453125" style="22" bestFit="1" customWidth="1"/>
    <col min="7952" max="8192" width="9" style="22"/>
    <col min="8193" max="8193" width="1.6328125" style="22" customWidth="1"/>
    <col min="8194" max="8203" width="9" style="22"/>
    <col min="8204" max="8204" width="1.6328125" style="22" customWidth="1"/>
    <col min="8205" max="8205" width="9" style="22"/>
    <col min="8206" max="8206" width="21.36328125" style="22" bestFit="1" customWidth="1"/>
    <col min="8207" max="8207" width="25.453125" style="22" bestFit="1" customWidth="1"/>
    <col min="8208" max="8448" width="9" style="22"/>
    <col min="8449" max="8449" width="1.6328125" style="22" customWidth="1"/>
    <col min="8450" max="8459" width="9" style="22"/>
    <col min="8460" max="8460" width="1.6328125" style="22" customWidth="1"/>
    <col min="8461" max="8461" width="9" style="22"/>
    <col min="8462" max="8462" width="21.36328125" style="22" bestFit="1" customWidth="1"/>
    <col min="8463" max="8463" width="25.453125" style="22" bestFit="1" customWidth="1"/>
    <col min="8464" max="8704" width="9" style="22"/>
    <col min="8705" max="8705" width="1.6328125" style="22" customWidth="1"/>
    <col min="8706" max="8715" width="9" style="22"/>
    <col min="8716" max="8716" width="1.6328125" style="22" customWidth="1"/>
    <col min="8717" max="8717" width="9" style="22"/>
    <col min="8718" max="8718" width="21.36328125" style="22" bestFit="1" customWidth="1"/>
    <col min="8719" max="8719" width="25.453125" style="22" bestFit="1" customWidth="1"/>
    <col min="8720" max="8960" width="9" style="22"/>
    <col min="8961" max="8961" width="1.6328125" style="22" customWidth="1"/>
    <col min="8962" max="8971" width="9" style="22"/>
    <col min="8972" max="8972" width="1.6328125" style="22" customWidth="1"/>
    <col min="8973" max="8973" width="9" style="22"/>
    <col min="8974" max="8974" width="21.36328125" style="22" bestFit="1" customWidth="1"/>
    <col min="8975" max="8975" width="25.453125" style="22" bestFit="1" customWidth="1"/>
    <col min="8976" max="9216" width="9" style="22"/>
    <col min="9217" max="9217" width="1.6328125" style="22" customWidth="1"/>
    <col min="9218" max="9227" width="9" style="22"/>
    <col min="9228" max="9228" width="1.6328125" style="22" customWidth="1"/>
    <col min="9229" max="9229" width="9" style="22"/>
    <col min="9230" max="9230" width="21.36328125" style="22" bestFit="1" customWidth="1"/>
    <col min="9231" max="9231" width="25.453125" style="22" bestFit="1" customWidth="1"/>
    <col min="9232" max="9472" width="9" style="22"/>
    <col min="9473" max="9473" width="1.6328125" style="22" customWidth="1"/>
    <col min="9474" max="9483" width="9" style="22"/>
    <col min="9484" max="9484" width="1.6328125" style="22" customWidth="1"/>
    <col min="9485" max="9485" width="9" style="22"/>
    <col min="9486" max="9486" width="21.36328125" style="22" bestFit="1" customWidth="1"/>
    <col min="9487" max="9487" width="25.453125" style="22" bestFit="1" customWidth="1"/>
    <col min="9488" max="9728" width="9" style="22"/>
    <col min="9729" max="9729" width="1.6328125" style="22" customWidth="1"/>
    <col min="9730" max="9739" width="9" style="22"/>
    <col min="9740" max="9740" width="1.6328125" style="22" customWidth="1"/>
    <col min="9741" max="9741" width="9" style="22"/>
    <col min="9742" max="9742" width="21.36328125" style="22" bestFit="1" customWidth="1"/>
    <col min="9743" max="9743" width="25.453125" style="22" bestFit="1" customWidth="1"/>
    <col min="9744" max="9984" width="9" style="22"/>
    <col min="9985" max="9985" width="1.6328125" style="22" customWidth="1"/>
    <col min="9986" max="9995" width="9" style="22"/>
    <col min="9996" max="9996" width="1.6328125" style="22" customWidth="1"/>
    <col min="9997" max="9997" width="9" style="22"/>
    <col min="9998" max="9998" width="21.36328125" style="22" bestFit="1" customWidth="1"/>
    <col min="9999" max="9999" width="25.453125" style="22" bestFit="1" customWidth="1"/>
    <col min="10000" max="10240" width="9" style="22"/>
    <col min="10241" max="10241" width="1.6328125" style="22" customWidth="1"/>
    <col min="10242" max="10251" width="9" style="22"/>
    <col min="10252" max="10252" width="1.6328125" style="22" customWidth="1"/>
    <col min="10253" max="10253" width="9" style="22"/>
    <col min="10254" max="10254" width="21.36328125" style="22" bestFit="1" customWidth="1"/>
    <col min="10255" max="10255" width="25.453125" style="22" bestFit="1" customWidth="1"/>
    <col min="10256" max="10496" width="9" style="22"/>
    <col min="10497" max="10497" width="1.6328125" style="22" customWidth="1"/>
    <col min="10498" max="10507" width="9" style="22"/>
    <col min="10508" max="10508" width="1.6328125" style="22" customWidth="1"/>
    <col min="10509" max="10509" width="9" style="22"/>
    <col min="10510" max="10510" width="21.36328125" style="22" bestFit="1" customWidth="1"/>
    <col min="10511" max="10511" width="25.453125" style="22" bestFit="1" customWidth="1"/>
    <col min="10512" max="10752" width="9" style="22"/>
    <col min="10753" max="10753" width="1.6328125" style="22" customWidth="1"/>
    <col min="10754" max="10763" width="9" style="22"/>
    <col min="10764" max="10764" width="1.6328125" style="22" customWidth="1"/>
    <col min="10765" max="10765" width="9" style="22"/>
    <col min="10766" max="10766" width="21.36328125" style="22" bestFit="1" customWidth="1"/>
    <col min="10767" max="10767" width="25.453125" style="22" bestFit="1" customWidth="1"/>
    <col min="10768" max="11008" width="9" style="22"/>
    <col min="11009" max="11009" width="1.6328125" style="22" customWidth="1"/>
    <col min="11010" max="11019" width="9" style="22"/>
    <col min="11020" max="11020" width="1.6328125" style="22" customWidth="1"/>
    <col min="11021" max="11021" width="9" style="22"/>
    <col min="11022" max="11022" width="21.36328125" style="22" bestFit="1" customWidth="1"/>
    <col min="11023" max="11023" width="25.453125" style="22" bestFit="1" customWidth="1"/>
    <col min="11024" max="11264" width="9" style="22"/>
    <col min="11265" max="11265" width="1.6328125" style="22" customWidth="1"/>
    <col min="11266" max="11275" width="9" style="22"/>
    <col min="11276" max="11276" width="1.6328125" style="22" customWidth="1"/>
    <col min="11277" max="11277" width="9" style="22"/>
    <col min="11278" max="11278" width="21.36328125" style="22" bestFit="1" customWidth="1"/>
    <col min="11279" max="11279" width="25.453125" style="22" bestFit="1" customWidth="1"/>
    <col min="11280" max="11520" width="9" style="22"/>
    <col min="11521" max="11521" width="1.6328125" style="22" customWidth="1"/>
    <col min="11522" max="11531" width="9" style="22"/>
    <col min="11532" max="11532" width="1.6328125" style="22" customWidth="1"/>
    <col min="11533" max="11533" width="9" style="22"/>
    <col min="11534" max="11534" width="21.36328125" style="22" bestFit="1" customWidth="1"/>
    <col min="11535" max="11535" width="25.453125" style="22" bestFit="1" customWidth="1"/>
    <col min="11536" max="11776" width="9" style="22"/>
    <col min="11777" max="11777" width="1.6328125" style="22" customWidth="1"/>
    <col min="11778" max="11787" width="9" style="22"/>
    <col min="11788" max="11788" width="1.6328125" style="22" customWidth="1"/>
    <col min="11789" max="11789" width="9" style="22"/>
    <col min="11790" max="11790" width="21.36328125" style="22" bestFit="1" customWidth="1"/>
    <col min="11791" max="11791" width="25.453125" style="22" bestFit="1" customWidth="1"/>
    <col min="11792" max="12032" width="9" style="22"/>
    <col min="12033" max="12033" width="1.6328125" style="22" customWidth="1"/>
    <col min="12034" max="12043" width="9" style="22"/>
    <col min="12044" max="12044" width="1.6328125" style="22" customWidth="1"/>
    <col min="12045" max="12045" width="9" style="22"/>
    <col min="12046" max="12046" width="21.36328125" style="22" bestFit="1" customWidth="1"/>
    <col min="12047" max="12047" width="25.453125" style="22" bestFit="1" customWidth="1"/>
    <col min="12048" max="12288" width="9" style="22"/>
    <col min="12289" max="12289" width="1.6328125" style="22" customWidth="1"/>
    <col min="12290" max="12299" width="9" style="22"/>
    <col min="12300" max="12300" width="1.6328125" style="22" customWidth="1"/>
    <col min="12301" max="12301" width="9" style="22"/>
    <col min="12302" max="12302" width="21.36328125" style="22" bestFit="1" customWidth="1"/>
    <col min="12303" max="12303" width="25.453125" style="22" bestFit="1" customWidth="1"/>
    <col min="12304" max="12544" width="9" style="22"/>
    <col min="12545" max="12545" width="1.6328125" style="22" customWidth="1"/>
    <col min="12546" max="12555" width="9" style="22"/>
    <col min="12556" max="12556" width="1.6328125" style="22" customWidth="1"/>
    <col min="12557" max="12557" width="9" style="22"/>
    <col min="12558" max="12558" width="21.36328125" style="22" bestFit="1" customWidth="1"/>
    <col min="12559" max="12559" width="25.453125" style="22" bestFit="1" customWidth="1"/>
    <col min="12560" max="12800" width="9" style="22"/>
    <col min="12801" max="12801" width="1.6328125" style="22" customWidth="1"/>
    <col min="12802" max="12811" width="9" style="22"/>
    <col min="12812" max="12812" width="1.6328125" style="22" customWidth="1"/>
    <col min="12813" max="12813" width="9" style="22"/>
    <col min="12814" max="12814" width="21.36328125" style="22" bestFit="1" customWidth="1"/>
    <col min="12815" max="12815" width="25.453125" style="22" bestFit="1" customWidth="1"/>
    <col min="12816" max="13056" width="9" style="22"/>
    <col min="13057" max="13057" width="1.6328125" style="22" customWidth="1"/>
    <col min="13058" max="13067" width="9" style="22"/>
    <col min="13068" max="13068" width="1.6328125" style="22" customWidth="1"/>
    <col min="13069" max="13069" width="9" style="22"/>
    <col min="13070" max="13070" width="21.36328125" style="22" bestFit="1" customWidth="1"/>
    <col min="13071" max="13071" width="25.453125" style="22" bestFit="1" customWidth="1"/>
    <col min="13072" max="13312" width="9" style="22"/>
    <col min="13313" max="13313" width="1.6328125" style="22" customWidth="1"/>
    <col min="13314" max="13323" width="9" style="22"/>
    <col min="13324" max="13324" width="1.6328125" style="22" customWidth="1"/>
    <col min="13325" max="13325" width="9" style="22"/>
    <col min="13326" max="13326" width="21.36328125" style="22" bestFit="1" customWidth="1"/>
    <col min="13327" max="13327" width="25.453125" style="22" bestFit="1" customWidth="1"/>
    <col min="13328" max="13568" width="9" style="22"/>
    <col min="13569" max="13569" width="1.6328125" style="22" customWidth="1"/>
    <col min="13570" max="13579" width="9" style="22"/>
    <col min="13580" max="13580" width="1.6328125" style="22" customWidth="1"/>
    <col min="13581" max="13581" width="9" style="22"/>
    <col min="13582" max="13582" width="21.36328125" style="22" bestFit="1" customWidth="1"/>
    <col min="13583" max="13583" width="25.453125" style="22" bestFit="1" customWidth="1"/>
    <col min="13584" max="13824" width="9" style="22"/>
    <col min="13825" max="13825" width="1.6328125" style="22" customWidth="1"/>
    <col min="13826" max="13835" width="9" style="22"/>
    <col min="13836" max="13836" width="1.6328125" style="22" customWidth="1"/>
    <col min="13837" max="13837" width="9" style="22"/>
    <col min="13838" max="13838" width="21.36328125" style="22" bestFit="1" customWidth="1"/>
    <col min="13839" max="13839" width="25.453125" style="22" bestFit="1" customWidth="1"/>
    <col min="13840" max="14080" width="9" style="22"/>
    <col min="14081" max="14081" width="1.6328125" style="22" customWidth="1"/>
    <col min="14082" max="14091" width="9" style="22"/>
    <col min="14092" max="14092" width="1.6328125" style="22" customWidth="1"/>
    <col min="14093" max="14093" width="9" style="22"/>
    <col min="14094" max="14094" width="21.36328125" style="22" bestFit="1" customWidth="1"/>
    <col min="14095" max="14095" width="25.453125" style="22" bestFit="1" customWidth="1"/>
    <col min="14096" max="14336" width="9" style="22"/>
    <col min="14337" max="14337" width="1.6328125" style="22" customWidth="1"/>
    <col min="14338" max="14347" width="9" style="22"/>
    <col min="14348" max="14348" width="1.6328125" style="22" customWidth="1"/>
    <col min="14349" max="14349" width="9" style="22"/>
    <col min="14350" max="14350" width="21.36328125" style="22" bestFit="1" customWidth="1"/>
    <col min="14351" max="14351" width="25.453125" style="22" bestFit="1" customWidth="1"/>
    <col min="14352" max="14592" width="9" style="22"/>
    <col min="14593" max="14593" width="1.6328125" style="22" customWidth="1"/>
    <col min="14594" max="14603" width="9" style="22"/>
    <col min="14604" max="14604" width="1.6328125" style="22" customWidth="1"/>
    <col min="14605" max="14605" width="9" style="22"/>
    <col min="14606" max="14606" width="21.36328125" style="22" bestFit="1" customWidth="1"/>
    <col min="14607" max="14607" width="25.453125" style="22" bestFit="1" customWidth="1"/>
    <col min="14608" max="14848" width="9" style="22"/>
    <col min="14849" max="14849" width="1.6328125" style="22" customWidth="1"/>
    <col min="14850" max="14859" width="9" style="22"/>
    <col min="14860" max="14860" width="1.6328125" style="22" customWidth="1"/>
    <col min="14861" max="14861" width="9" style="22"/>
    <col min="14862" max="14862" width="21.36328125" style="22" bestFit="1" customWidth="1"/>
    <col min="14863" max="14863" width="25.453125" style="22" bestFit="1" customWidth="1"/>
    <col min="14864" max="15104" width="9" style="22"/>
    <col min="15105" max="15105" width="1.6328125" style="22" customWidth="1"/>
    <col min="15106" max="15115" width="9" style="22"/>
    <col min="15116" max="15116" width="1.6328125" style="22" customWidth="1"/>
    <col min="15117" max="15117" width="9" style="22"/>
    <col min="15118" max="15118" width="21.36328125" style="22" bestFit="1" customWidth="1"/>
    <col min="15119" max="15119" width="25.453125" style="22" bestFit="1" customWidth="1"/>
    <col min="15120" max="15360" width="9" style="22"/>
    <col min="15361" max="15361" width="1.6328125" style="22" customWidth="1"/>
    <col min="15362" max="15371" width="9" style="22"/>
    <col min="15372" max="15372" width="1.6328125" style="22" customWidth="1"/>
    <col min="15373" max="15373" width="9" style="22"/>
    <col min="15374" max="15374" width="21.36328125" style="22" bestFit="1" customWidth="1"/>
    <col min="15375" max="15375" width="25.453125" style="22" bestFit="1" customWidth="1"/>
    <col min="15376" max="15616" width="9" style="22"/>
    <col min="15617" max="15617" width="1.6328125" style="22" customWidth="1"/>
    <col min="15618" max="15627" width="9" style="22"/>
    <col min="15628" max="15628" width="1.6328125" style="22" customWidth="1"/>
    <col min="15629" max="15629" width="9" style="22"/>
    <col min="15630" max="15630" width="21.36328125" style="22" bestFit="1" customWidth="1"/>
    <col min="15631" max="15631" width="25.453125" style="22" bestFit="1" customWidth="1"/>
    <col min="15632" max="15872" width="9" style="22"/>
    <col min="15873" max="15873" width="1.6328125" style="22" customWidth="1"/>
    <col min="15874" max="15883" width="9" style="22"/>
    <col min="15884" max="15884" width="1.6328125" style="22" customWidth="1"/>
    <col min="15885" max="15885" width="9" style="22"/>
    <col min="15886" max="15886" width="21.36328125" style="22" bestFit="1" customWidth="1"/>
    <col min="15887" max="15887" width="25.453125" style="22" bestFit="1" customWidth="1"/>
    <col min="15888" max="16128" width="9" style="22"/>
    <col min="16129" max="16129" width="1.6328125" style="22" customWidth="1"/>
    <col min="16130" max="16139" width="9" style="22"/>
    <col min="16140" max="16140" width="1.6328125" style="22" customWidth="1"/>
    <col min="16141" max="16141" width="9" style="22"/>
    <col min="16142" max="16142" width="21.36328125" style="22" bestFit="1" customWidth="1"/>
    <col min="16143" max="16143" width="25.453125" style="22" bestFit="1" customWidth="1"/>
    <col min="16144" max="16384" width="9" style="22"/>
  </cols>
  <sheetData>
    <row r="1" spans="1:20" ht="25.5" customHeight="1">
      <c r="A1" s="220"/>
      <c r="B1" s="231" t="s">
        <v>582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20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O2" s="22" t="s">
        <v>359</v>
      </c>
    </row>
    <row r="3" spans="1:20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P3" s="221" t="s">
        <v>46</v>
      </c>
      <c r="Q3" s="221" t="s">
        <v>47</v>
      </c>
      <c r="R3" s="221" t="s">
        <v>562</v>
      </c>
      <c r="S3" s="221" t="s">
        <v>563</v>
      </c>
      <c r="T3" s="221" t="s">
        <v>572</v>
      </c>
    </row>
    <row r="4" spans="1:20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O4" s="22" t="s">
        <v>310</v>
      </c>
      <c r="P4" s="222" t="str">
        <f>'資料６ 財務比率表（自動計算）'!L31</f>
        <v/>
      </c>
      <c r="Q4" s="222" t="str">
        <f>'資料６ 財務比率表（自動計算）'!M31</f>
        <v/>
      </c>
      <c r="R4" s="222" t="str">
        <f>'資料６ 財務比率表（自動計算）'!N31</f>
        <v/>
      </c>
      <c r="S4" s="222" t="str">
        <f>'資料６ 財務比率表（自動計算）'!O31</f>
        <v/>
      </c>
      <c r="T4" s="222" t="str">
        <f>'資料６ 財務比率表（自動計算）'!P31</f>
        <v/>
      </c>
    </row>
    <row r="5" spans="1:20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O5" s="22" t="s">
        <v>316</v>
      </c>
      <c r="P5" s="222" t="str">
        <f>'資料６ 財務比率表（自動計算）'!L33</f>
        <v/>
      </c>
      <c r="Q5" s="222" t="str">
        <f>'資料６ 財務比率表（自動計算）'!M33</f>
        <v/>
      </c>
      <c r="R5" s="222" t="str">
        <f>'資料６ 財務比率表（自動計算）'!N33</f>
        <v/>
      </c>
      <c r="S5" s="222" t="str">
        <f>'資料６ 財務比率表（自動計算）'!O33</f>
        <v/>
      </c>
      <c r="T5" s="222" t="str">
        <f>'資料６ 財務比率表（自動計算）'!P33</f>
        <v/>
      </c>
    </row>
    <row r="6" spans="1:20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O6" s="22" t="s">
        <v>322</v>
      </c>
      <c r="P6" s="222" t="str">
        <f>'資料６ 財務比率表（自動計算）'!L35</f>
        <v/>
      </c>
      <c r="Q6" s="222" t="str">
        <f>'資料６ 財務比率表（自動計算）'!M35</f>
        <v/>
      </c>
      <c r="R6" s="222" t="str">
        <f>'資料６ 財務比率表（自動計算）'!N35</f>
        <v/>
      </c>
      <c r="S6" s="222" t="str">
        <f>'資料６ 財務比率表（自動計算）'!O35</f>
        <v/>
      </c>
      <c r="T6" s="222" t="str">
        <f>'資料６ 財務比率表（自動計算）'!P35</f>
        <v/>
      </c>
    </row>
    <row r="7" spans="1:20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O7" s="22" t="s">
        <v>327</v>
      </c>
      <c r="P7" s="222" t="str">
        <f>'資料６ 財務比率表（自動計算）'!L37</f>
        <v/>
      </c>
      <c r="Q7" s="222" t="str">
        <f>'資料６ 財務比率表（自動計算）'!M37</f>
        <v/>
      </c>
      <c r="R7" s="222" t="str">
        <f>'資料６ 財務比率表（自動計算）'!N37</f>
        <v/>
      </c>
      <c r="S7" s="222" t="str">
        <f>'資料６ 財務比率表（自動計算）'!O37</f>
        <v/>
      </c>
      <c r="T7" s="222" t="str">
        <f>'資料６ 財務比率表（自動計算）'!P37</f>
        <v/>
      </c>
    </row>
    <row r="8" spans="1:20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O8" s="22" t="s">
        <v>331</v>
      </c>
      <c r="P8" s="222" t="str">
        <f>'資料６ 財務比率表（自動計算）'!L39</f>
        <v/>
      </c>
      <c r="Q8" s="222" t="str">
        <f>'資料６ 財務比率表（自動計算）'!M39</f>
        <v/>
      </c>
      <c r="R8" s="222" t="str">
        <f>'資料６ 財務比率表（自動計算）'!N39</f>
        <v/>
      </c>
      <c r="S8" s="222" t="str">
        <f>'資料６ 財務比率表（自動計算）'!O39</f>
        <v/>
      </c>
      <c r="T8" s="222" t="str">
        <f>'資料６ 財務比率表（自動計算）'!P39</f>
        <v/>
      </c>
    </row>
    <row r="9" spans="1:20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O9" s="22" t="s">
        <v>337</v>
      </c>
      <c r="P9" s="222" t="str">
        <f>'資料６ 財務比率表（自動計算）'!L41</f>
        <v/>
      </c>
      <c r="Q9" s="222" t="str">
        <f>'資料６ 財務比率表（自動計算）'!M41</f>
        <v/>
      </c>
      <c r="R9" s="222" t="str">
        <f>'資料６ 財務比率表（自動計算）'!N41</f>
        <v/>
      </c>
      <c r="S9" s="222" t="str">
        <f>'資料６ 財務比率表（自動計算）'!O41</f>
        <v/>
      </c>
      <c r="T9" s="222" t="str">
        <f>'資料６ 財務比率表（自動計算）'!P41</f>
        <v/>
      </c>
    </row>
    <row r="10" spans="1:20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O10" s="22" t="s">
        <v>342</v>
      </c>
      <c r="P10" s="222" t="str">
        <f>'資料６ 財務比率表（自動計算）'!L43</f>
        <v/>
      </c>
      <c r="Q10" s="222" t="str">
        <f>'資料６ 財務比率表（自動計算）'!M43</f>
        <v/>
      </c>
      <c r="R10" s="222" t="str">
        <f>'資料６ 財務比率表（自動計算）'!N43</f>
        <v/>
      </c>
      <c r="S10" s="222" t="str">
        <f>'資料６ 財務比率表（自動計算）'!O43</f>
        <v/>
      </c>
      <c r="T10" s="222" t="str">
        <f>'資料６ 財務比率表（自動計算）'!P43</f>
        <v/>
      </c>
    </row>
    <row r="11" spans="1:20">
      <c r="A11" s="220"/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O11" s="223" t="s">
        <v>354</v>
      </c>
      <c r="P11" s="222" t="str">
        <f>'資料６ 財務比率表（自動計算）'!L47</f>
        <v/>
      </c>
      <c r="Q11" s="222" t="str">
        <f>'資料６ 財務比率表（自動計算）'!M47</f>
        <v/>
      </c>
      <c r="R11" s="222" t="str">
        <f>'資料６ 財務比率表（自動計算）'!N47</f>
        <v/>
      </c>
      <c r="S11" s="222" t="str">
        <f>'資料６ 財務比率表（自動計算）'!O47</f>
        <v/>
      </c>
      <c r="T11" s="222" t="str">
        <f>'資料６ 財務比率表（自動計算）'!P47</f>
        <v/>
      </c>
    </row>
    <row r="12" spans="1:20">
      <c r="A12" s="220"/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N12" s="223"/>
      <c r="O12" s="223" t="s">
        <v>348</v>
      </c>
      <c r="P12" s="226" t="str">
        <f>'資料６ 財務比率表（自動計算）'!L45</f>
        <v/>
      </c>
      <c r="Q12" s="226" t="str">
        <f>'資料６ 財務比率表（自動計算）'!M45</f>
        <v/>
      </c>
      <c r="R12" s="226" t="str">
        <f>'資料６ 財務比率表（自動計算）'!N45</f>
        <v/>
      </c>
      <c r="S12" s="226" t="str">
        <f>'資料６ 財務比率表（自動計算）'!O45</f>
        <v/>
      </c>
      <c r="T12" s="226" t="str">
        <f>'資料６ 財務比率表（自動計算）'!P45</f>
        <v/>
      </c>
    </row>
    <row r="13" spans="1:20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</row>
    <row r="14" spans="1:20">
      <c r="A14" s="220"/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O14" s="227"/>
      <c r="P14" s="228"/>
      <c r="Q14" s="228"/>
      <c r="R14" s="228"/>
      <c r="S14" s="228"/>
      <c r="T14" s="228"/>
    </row>
    <row r="15" spans="1:20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</row>
    <row r="16" spans="1:20">
      <c r="A16" s="220"/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</row>
    <row r="17" spans="1:12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2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</row>
    <row r="19" spans="1:12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</row>
    <row r="20" spans="1:12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</row>
    <row r="21" spans="1:12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1:12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</row>
    <row r="23" spans="1:12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1:12">
      <c r="A24" s="220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</row>
    <row r="25" spans="1:12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</row>
    <row r="26" spans="1:12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</row>
    <row r="27" spans="1:12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</row>
    <row r="28" spans="1:12">
      <c r="A28" s="220"/>
      <c r="B28" s="220"/>
      <c r="C28" s="220"/>
      <c r="D28" s="220"/>
      <c r="E28" s="220"/>
      <c r="F28" s="220"/>
      <c r="G28" s="220"/>
      <c r="H28" s="220"/>
      <c r="I28" s="220"/>
      <c r="J28" s="229"/>
      <c r="K28" s="220"/>
      <c r="L28" s="220"/>
    </row>
    <row r="29" spans="1:12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</row>
    <row r="30" spans="1:12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</row>
    <row r="31" spans="1:12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</row>
    <row r="32" spans="1:12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</row>
    <row r="33" spans="1:12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</row>
    <row r="34" spans="1:12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</row>
    <row r="35" spans="1:12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</row>
    <row r="36" spans="1:12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</row>
    <row r="37" spans="1:12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</row>
    <row r="38" spans="1:12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</row>
    <row r="39" spans="1:12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</row>
    <row r="40" spans="1:12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</row>
    <row r="41" spans="1:12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</row>
    <row r="42" spans="1:12">
      <c r="A42" s="220"/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</row>
    <row r="43" spans="1:12">
      <c r="A43" s="220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</row>
    <row r="44" spans="1:12">
      <c r="A44" s="220"/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1:12">
      <c r="A45" s="220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1:12">
      <c r="A46" s="220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1:12">
      <c r="A47" s="220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</row>
    <row r="48" spans="1:12">
      <c r="A48" s="220"/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</row>
    <row r="49" spans="1:12">
      <c r="A49" s="220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</row>
    <row r="50" spans="1:12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</row>
    <row r="51" spans="1:12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</row>
    <row r="52" spans="1:12">
      <c r="A52" s="220"/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</row>
    <row r="53" spans="1:12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</row>
    <row r="54" spans="1:12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</row>
    <row r="55" spans="1:12">
      <c r="A55" s="220"/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</row>
    <row r="56" spans="1:12">
      <c r="A56" s="220"/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</row>
    <row r="57" spans="1:12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</row>
    <row r="58" spans="1:12">
      <c r="A58" s="220"/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</row>
    <row r="59" spans="1:12">
      <c r="A59" s="220"/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</row>
    <row r="60" spans="1:12">
      <c r="A60" s="220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</row>
    <row r="61" spans="1:12">
      <c r="A61" s="220"/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</row>
    <row r="62" spans="1:12">
      <c r="A62" s="220"/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</row>
    <row r="63" spans="1:12">
      <c r="A63" s="220"/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</row>
  </sheetData>
  <phoneticPr fontId="1"/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12</vt:i4>
      </vt:variant>
    </vt:vector>
  </HeadingPairs>
  <TitlesOfParts>
    <vt:vector size="29" baseType="lpstr">
      <vt:lpstr>表紙</vt:lpstr>
      <vt:lpstr>資料1 設置校概要</vt:lpstr>
      <vt:lpstr>資料2 資金収支</vt:lpstr>
      <vt:lpstr>資料3 活動区分資金収支</vt:lpstr>
      <vt:lpstr>資料4 事業活動</vt:lpstr>
      <vt:lpstr>資料5 貸借対照表</vt:lpstr>
      <vt:lpstr>資料６ 財務比率表（自動計算）</vt:lpstr>
      <vt:lpstr>資料７ 財務比率１（事業活動収支関係）</vt:lpstr>
      <vt:lpstr>資料８ 財務比率２（貸借対照表関係）</vt:lpstr>
      <vt:lpstr>資料９ 入学者選抜</vt:lpstr>
      <vt:lpstr>様式10 専任（基幹）教員（大学・短大）</vt:lpstr>
      <vt:lpstr>資料11 専任教員（大学院）</vt:lpstr>
      <vt:lpstr>資料12 年齢構成</vt:lpstr>
      <vt:lpstr>資料13 校地校舎</vt:lpstr>
      <vt:lpstr>資料14 施設設備</vt:lpstr>
      <vt:lpstr>資料15 奨学金制度</vt:lpstr>
      <vt:lpstr>※本シートは編集不可※【データ転記用シート】</vt:lpstr>
      <vt:lpstr>'資料1 設置校概要'!Print_Area</vt:lpstr>
      <vt:lpstr>'資料11 専任教員（大学院）'!Print_Area</vt:lpstr>
      <vt:lpstr>'資料13 校地校舎'!Print_Area</vt:lpstr>
      <vt:lpstr>'資料15 奨学金制度'!Print_Area</vt:lpstr>
      <vt:lpstr>'資料4 事業活動'!Print_Area</vt:lpstr>
      <vt:lpstr>'資料６ 財務比率表（自動計算）'!Print_Area</vt:lpstr>
      <vt:lpstr>'資料７ 財務比率１（事業活動収支関係）'!Print_Area</vt:lpstr>
      <vt:lpstr>'資料８ 財務比率２（貸借対照表関係）'!Print_Area</vt:lpstr>
      <vt:lpstr>'資料９ 入学者選抜'!Print_Area</vt:lpstr>
      <vt:lpstr>表紙!Print_Area</vt:lpstr>
      <vt:lpstr>'様式10 専任（基幹）教員（大学・短大）'!Print_Area</vt:lpstr>
      <vt:lpstr>'資料1 設置校概要'!Print_Titles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cp:keywords/>
  <dc:description/>
  <cp:lastModifiedBy>菊谷有紀</cp:lastModifiedBy>
  <cp:revision/>
  <cp:lastPrinted>2025-05-21T01:59:32Z</cp:lastPrinted>
  <dcterms:created xsi:type="dcterms:W3CDTF">2011-06-14T05:32:50Z</dcterms:created>
  <dcterms:modified xsi:type="dcterms:W3CDTF">2026-06-11T01:31:11Z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2022-03-15T10:17:36Z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9f63918d-3e35-4593-b424-5ffdd4bb04e2</vt:lpwstr>
  </property>
  <property fmtid="{D5CDD505-2E9C-101B-9397-08002B2CF9AE}" pid="8" name="MSIP_Label_d899a617-f30e-4fb8-b81c-fb6d0b94ac5b_ContentBits">
    <vt:lpwstr>0</vt:lpwstr>
  </property>
</Properties>
</file>