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○留学交流支援係\平成30年度\03日本語教育関係\☆教育状況調査\別科\"/>
    </mc:Choice>
  </mc:AlternateContent>
  <bookViews>
    <workbookView xWindow="345" yWindow="30" windowWidth="19335" windowHeight="11685"/>
  </bookViews>
  <sheets>
    <sheet name="大学別科" sheetId="3" r:id="rId1"/>
    <sheet name="大学別科 (英語版)" sheetId="4" r:id="rId2"/>
    <sheet name="※作成例 " sheetId="6" r:id="rId3"/>
  </sheets>
  <definedNames>
    <definedName name="_xlnm.Print_Area" localSheetId="2">'※作成例 '!$A$1:$M$88</definedName>
    <definedName name="_xlnm.Print_Area" localSheetId="0">大学別科!$A$1:$M$83</definedName>
    <definedName name="_xlnm.Print_Area" localSheetId="1">'大学別科 (英語版)'!$A$1:$N$81</definedName>
  </definedNames>
  <calcPr calcId="17102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15" i="4" l="1"/>
  <c r="L16" i="4"/>
  <c r="L17" i="4"/>
  <c r="L18" i="4"/>
  <c r="L14" i="4"/>
  <c r="K15" i="4"/>
  <c r="K16" i="4"/>
  <c r="K17" i="4"/>
  <c r="K18" i="4"/>
  <c r="K14" i="4"/>
  <c r="J15" i="4"/>
  <c r="J16" i="4"/>
  <c r="J17" i="4"/>
  <c r="J18" i="4"/>
  <c r="J14" i="4"/>
  <c r="I15" i="4"/>
  <c r="I16" i="4"/>
  <c r="I17" i="4"/>
  <c r="I18" i="4"/>
  <c r="I14" i="4"/>
  <c r="G15" i="4"/>
  <c r="G16" i="4"/>
  <c r="G17" i="4"/>
  <c r="G18" i="4"/>
  <c r="G14" i="4"/>
  <c r="F15" i="4"/>
  <c r="F16" i="4"/>
  <c r="F17" i="4"/>
  <c r="F18" i="4"/>
  <c r="F14" i="4"/>
  <c r="G33" i="4"/>
  <c r="G34" i="4"/>
  <c r="G35" i="4"/>
  <c r="G36" i="4"/>
  <c r="G32" i="4"/>
  <c r="K33" i="4"/>
  <c r="K34" i="4"/>
  <c r="K35" i="4"/>
  <c r="K36" i="4"/>
  <c r="K32" i="4"/>
  <c r="J33" i="4"/>
  <c r="J34" i="4"/>
  <c r="J35" i="4"/>
  <c r="J36" i="4"/>
  <c r="J32" i="4"/>
  <c r="I33" i="4"/>
  <c r="I34" i="4"/>
  <c r="I35" i="4"/>
  <c r="I36" i="4"/>
  <c r="I32" i="4"/>
  <c r="H33" i="4"/>
  <c r="H34" i="4"/>
  <c r="H35" i="4"/>
  <c r="H36" i="4"/>
  <c r="H32" i="4"/>
  <c r="H51" i="4"/>
  <c r="B71" i="4"/>
  <c r="C71" i="4"/>
  <c r="D71" i="4"/>
  <c r="E71" i="4"/>
  <c r="F71" i="4"/>
  <c r="G71" i="4"/>
  <c r="H71" i="4"/>
  <c r="I71" i="4"/>
  <c r="A71" i="4"/>
  <c r="B65" i="4"/>
  <c r="C65" i="4"/>
  <c r="D65" i="4"/>
  <c r="E65" i="4"/>
  <c r="F65" i="4"/>
  <c r="G65" i="4"/>
  <c r="H65" i="4"/>
  <c r="I65" i="4"/>
  <c r="A65" i="4"/>
  <c r="C58" i="4"/>
  <c r="D58" i="4"/>
  <c r="E58" i="4"/>
  <c r="F58" i="4"/>
  <c r="G58" i="4"/>
  <c r="H58" i="4"/>
  <c r="I58" i="4"/>
  <c r="J58" i="4"/>
  <c r="K58" i="4"/>
  <c r="B58" i="4"/>
  <c r="C57" i="4"/>
  <c r="D57" i="4"/>
  <c r="E57" i="4"/>
  <c r="F57" i="4"/>
  <c r="G57" i="4"/>
  <c r="H57" i="4"/>
  <c r="I57" i="4"/>
  <c r="J57" i="4"/>
  <c r="K57" i="4"/>
  <c r="B57" i="4"/>
  <c r="F74" i="4"/>
  <c r="C74" i="4"/>
  <c r="B77" i="4"/>
  <c r="C77" i="4"/>
  <c r="D77" i="4"/>
  <c r="E77" i="4"/>
  <c r="F77" i="4"/>
  <c r="G77" i="4"/>
  <c r="H77" i="4"/>
  <c r="I77" i="4"/>
  <c r="J77" i="4"/>
  <c r="K77" i="4"/>
  <c r="L77" i="4"/>
  <c r="M77" i="4"/>
  <c r="A77" i="4"/>
  <c r="L49" i="3"/>
  <c r="L48" i="4"/>
  <c r="L51" i="3"/>
  <c r="L50" i="4"/>
  <c r="L52" i="4"/>
  <c r="C50" i="4"/>
  <c r="D50" i="4"/>
  <c r="E50" i="4"/>
  <c r="F50" i="4"/>
  <c r="G50" i="4"/>
  <c r="H50" i="4"/>
  <c r="I50" i="4"/>
  <c r="J50" i="4"/>
  <c r="K50" i="4"/>
  <c r="B50" i="4"/>
  <c r="C48" i="4"/>
  <c r="D48" i="4"/>
  <c r="E48" i="4"/>
  <c r="F48" i="4"/>
  <c r="G48" i="4"/>
  <c r="H48" i="4"/>
  <c r="I48" i="4"/>
  <c r="J48" i="4"/>
  <c r="K48" i="4"/>
  <c r="B48" i="4"/>
  <c r="C46" i="4"/>
  <c r="D46" i="4"/>
  <c r="E46" i="4"/>
  <c r="F46" i="4"/>
  <c r="G46" i="4"/>
  <c r="H46" i="4"/>
  <c r="I46" i="4"/>
  <c r="J46" i="4"/>
  <c r="K46" i="4"/>
  <c r="B46" i="4"/>
  <c r="L32" i="4"/>
  <c r="G19" i="4"/>
  <c r="F19" i="4"/>
  <c r="M18" i="4"/>
  <c r="M17" i="4"/>
  <c r="M16" i="4"/>
  <c r="M15" i="4"/>
  <c r="M14" i="4"/>
  <c r="M78" i="3"/>
  <c r="M59" i="3"/>
  <c r="M58" i="3"/>
  <c r="C28" i="3"/>
  <c r="C27" i="3"/>
  <c r="C26" i="3"/>
  <c r="C25" i="3"/>
  <c r="C24" i="3"/>
  <c r="A28" i="3"/>
  <c r="A27" i="3"/>
  <c r="A26" i="3"/>
  <c r="A25" i="3"/>
  <c r="A24" i="3"/>
  <c r="F19" i="3"/>
  <c r="G19" i="3"/>
  <c r="M18" i="3"/>
  <c r="M17" i="3"/>
  <c r="M16" i="3"/>
  <c r="M15" i="3"/>
  <c r="M14" i="3"/>
  <c r="A41" i="4"/>
  <c r="A42" i="4"/>
  <c r="A32" i="4"/>
  <c r="L53" i="3"/>
  <c r="L37" i="3"/>
  <c r="L36" i="3"/>
  <c r="L35" i="3"/>
  <c r="L34" i="3"/>
  <c r="L36" i="4"/>
  <c r="L35" i="4"/>
  <c r="L34" i="4"/>
  <c r="L33" i="4"/>
  <c r="L33" i="3"/>
  <c r="F75" i="3"/>
  <c r="C75" i="3"/>
  <c r="A43" i="3"/>
  <c r="A42" i="3"/>
  <c r="C35" i="3"/>
  <c r="C36" i="3"/>
  <c r="C37" i="3"/>
  <c r="C34" i="3"/>
  <c r="C33" i="3"/>
  <c r="M58" i="4"/>
  <c r="M57" i="4"/>
  <c r="L58" i="4"/>
  <c r="L57" i="4"/>
  <c r="L58" i="3"/>
  <c r="C36" i="4"/>
  <c r="C35" i="4"/>
  <c r="C34" i="4"/>
  <c r="C33" i="4"/>
  <c r="L62" i="6"/>
  <c r="L61" i="6"/>
  <c r="M83" i="6"/>
  <c r="F80" i="6"/>
  <c r="C80" i="6"/>
  <c r="L54" i="6"/>
  <c r="L52" i="6"/>
  <c r="A46" i="6"/>
  <c r="A45" i="6"/>
  <c r="A44" i="6"/>
  <c r="A43" i="6"/>
  <c r="A42" i="6"/>
  <c r="L37" i="6"/>
  <c r="L36" i="6"/>
  <c r="L35" i="6"/>
  <c r="L34" i="6"/>
  <c r="L33" i="6"/>
  <c r="C28" i="6"/>
  <c r="C37" i="6"/>
  <c r="A28" i="6"/>
  <c r="A37" i="6"/>
  <c r="C27" i="6"/>
  <c r="C36" i="6"/>
  <c r="A27" i="6"/>
  <c r="A36" i="6"/>
  <c r="C26" i="6"/>
  <c r="C35" i="6"/>
  <c r="A26" i="6"/>
  <c r="A35" i="6"/>
  <c r="C25" i="6"/>
  <c r="C34" i="6"/>
  <c r="A25" i="6"/>
  <c r="A34" i="6"/>
  <c r="C24" i="6"/>
  <c r="C33" i="6"/>
  <c r="A24" i="6"/>
  <c r="A33" i="6"/>
  <c r="G19" i="6"/>
  <c r="F19" i="6"/>
  <c r="M18" i="6"/>
  <c r="M17" i="6"/>
  <c r="M16" i="6"/>
  <c r="M15" i="6"/>
  <c r="M14" i="6"/>
  <c r="L56" i="6"/>
  <c r="A23" i="4"/>
  <c r="C24" i="4"/>
  <c r="C25" i="4"/>
  <c r="C26" i="4"/>
  <c r="C27" i="4"/>
  <c r="C23" i="4"/>
  <c r="C32" i="4"/>
  <c r="A24" i="4"/>
  <c r="A33" i="4"/>
  <c r="A25" i="4"/>
  <c r="A34" i="4"/>
  <c r="A26" i="4"/>
  <c r="A35" i="4"/>
  <c r="A27" i="4"/>
  <c r="A36" i="4"/>
  <c r="A34" i="3"/>
  <c r="A35" i="3"/>
  <c r="A36" i="3"/>
  <c r="A37" i="3"/>
  <c r="A33" i="3"/>
  <c r="I7" i="3"/>
  <c r="L59" i="3"/>
</calcChain>
</file>

<file path=xl/sharedStrings.xml><?xml version="1.0" encoding="utf-8"?>
<sst xmlns="http://schemas.openxmlformats.org/spreadsheetml/2006/main" count="606" uniqueCount="330">
  <si>
    <t>E-Mail：</t>
    <phoneticPr fontId="1"/>
  </si>
  <si>
    <t>○人（うち専任○人）</t>
    <rPh sb="1" eb="2">
      <t>ニン</t>
    </rPh>
    <rPh sb="5" eb="7">
      <t>センニン</t>
    </rPh>
    <rPh sb="8" eb="9">
      <t>ニン</t>
    </rPh>
    <phoneticPr fontId="1"/>
  </si>
  <si>
    <t>(b)在籍者（留学以外）合計</t>
    <rPh sb="3" eb="5">
      <t>ザイセキ</t>
    </rPh>
    <rPh sb="5" eb="6">
      <t>シャ</t>
    </rPh>
    <rPh sb="7" eb="9">
      <t>リュウガク</t>
    </rPh>
    <rPh sb="9" eb="11">
      <t>イガイ</t>
    </rPh>
    <rPh sb="12" eb="14">
      <t>ゴウケイ</t>
    </rPh>
    <rPh sb="13" eb="14">
      <t>リュウガク</t>
    </rPh>
    <phoneticPr fontId="1"/>
  </si>
  <si>
    <t>(a)+(b)在籍者合計</t>
    <rPh sb="7" eb="9">
      <t>ザイセキ</t>
    </rPh>
    <rPh sb="9" eb="10">
      <t>シャ</t>
    </rPh>
    <rPh sb="10" eb="12">
      <t>ゴウケイ</t>
    </rPh>
    <rPh sb="11" eb="12">
      <t>リュウガク</t>
    </rPh>
    <phoneticPr fontId="1"/>
  </si>
  <si>
    <t>その他</t>
    <rPh sb="2" eb="3">
      <t>タ</t>
    </rPh>
    <phoneticPr fontId="1"/>
  </si>
  <si>
    <t>受験者数</t>
    <rPh sb="0" eb="2">
      <t>ジュケン</t>
    </rPh>
    <rPh sb="2" eb="3">
      <t>シャ</t>
    </rPh>
    <rPh sb="3" eb="4">
      <t>スウ</t>
    </rPh>
    <phoneticPr fontId="1"/>
  </si>
  <si>
    <t>Ｎ１</t>
    <phoneticPr fontId="1"/>
  </si>
  <si>
    <t>Ｎ２</t>
    <phoneticPr fontId="1"/>
  </si>
  <si>
    <t>計</t>
    <rPh sb="0" eb="1">
      <t>ケイ</t>
    </rPh>
    <phoneticPr fontId="1"/>
  </si>
  <si>
    <t>認定者数</t>
    <rPh sb="0" eb="2">
      <t>ニンテイ</t>
    </rPh>
    <rPh sb="2" eb="3">
      <t>シャ</t>
    </rPh>
    <rPh sb="3" eb="4">
      <t>スウ</t>
    </rPh>
    <phoneticPr fontId="1"/>
  </si>
  <si>
    <t>日本語</t>
    <rPh sb="0" eb="3">
      <t>ニホンゴ</t>
    </rPh>
    <phoneticPr fontId="1"/>
  </si>
  <si>
    <t>文系</t>
    <rPh sb="0" eb="2">
      <t>ブンケイ</t>
    </rPh>
    <phoneticPr fontId="1"/>
  </si>
  <si>
    <t>理科・総合・数学</t>
    <rPh sb="0" eb="2">
      <t>リカ</t>
    </rPh>
    <rPh sb="3" eb="5">
      <t>ソウゴウ</t>
    </rPh>
    <rPh sb="6" eb="8">
      <t>スウガク</t>
    </rPh>
    <phoneticPr fontId="1"/>
  </si>
  <si>
    <t>理系</t>
    <rPh sb="0" eb="2">
      <t>リケイ</t>
    </rPh>
    <phoneticPr fontId="1"/>
  </si>
  <si>
    <t>第２回（１１月実施分）</t>
    <rPh sb="0" eb="1">
      <t>ダイ</t>
    </rPh>
    <rPh sb="2" eb="3">
      <t>カイ</t>
    </rPh>
    <rPh sb="6" eb="7">
      <t>ガツ</t>
    </rPh>
    <rPh sb="7" eb="9">
      <t>ジッシ</t>
    </rPh>
    <rPh sb="9" eb="10">
      <t>ブン</t>
    </rPh>
    <phoneticPr fontId="1"/>
  </si>
  <si>
    <t>第１回（６月実施分）</t>
    <rPh sb="0" eb="1">
      <t>ダイ</t>
    </rPh>
    <rPh sb="2" eb="3">
      <t>カイ</t>
    </rPh>
    <rPh sb="5" eb="6">
      <t>ガツ</t>
    </rPh>
    <rPh sb="6" eb="8">
      <t>ジッシ</t>
    </rPh>
    <rPh sb="8" eb="9">
      <t>ブン</t>
    </rPh>
    <phoneticPr fontId="1"/>
  </si>
  <si>
    <t>大学院</t>
    <rPh sb="0" eb="2">
      <t>ダイガク</t>
    </rPh>
    <rPh sb="2" eb="3">
      <t>イン</t>
    </rPh>
    <phoneticPr fontId="1"/>
  </si>
  <si>
    <t>大学</t>
    <rPh sb="0" eb="2">
      <t>ダイガク</t>
    </rPh>
    <phoneticPr fontId="1"/>
  </si>
  <si>
    <t>短期大学</t>
    <rPh sb="0" eb="2">
      <t>タンキ</t>
    </rPh>
    <rPh sb="2" eb="4">
      <t>ダイガク</t>
    </rPh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</si>
  <si>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</si>
  <si>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各種学校</t>
    <rPh sb="0" eb="2">
      <t>カクシュ</t>
    </rPh>
    <rPh sb="2" eb="4">
      <t>ガッコウ</t>
    </rPh>
    <phoneticPr fontId="1"/>
  </si>
  <si>
    <t>教員数：</t>
    <rPh sb="0" eb="3">
      <t>キョウインスウ</t>
    </rPh>
    <phoneticPr fontId="1"/>
  </si>
  <si>
    <t>学生宿舎：</t>
    <rPh sb="0" eb="2">
      <t>ガクセイ</t>
    </rPh>
    <rPh sb="2" eb="4">
      <t>シュクシャ</t>
    </rPh>
    <phoneticPr fontId="1"/>
  </si>
  <si>
    <t>(a)在籍者（留学）合計</t>
    <rPh sb="3" eb="5">
      <t>ザイセキ</t>
    </rPh>
    <rPh sb="5" eb="6">
      <t>シャ</t>
    </rPh>
    <rPh sb="7" eb="9">
      <t>リュウガク</t>
    </rPh>
    <rPh sb="10" eb="12">
      <t>ゴウケイ</t>
    </rPh>
    <phoneticPr fontId="1"/>
  </si>
  <si>
    <t>設置校URL：</t>
    <rPh sb="0" eb="3">
      <t>セッチコウ</t>
    </rPh>
    <phoneticPr fontId="1"/>
  </si>
  <si>
    <t>外国人留学生向けの教育を行う大学別科における教育の実施状況</t>
    <rPh sb="0" eb="3">
      <t>ガイコクジン</t>
    </rPh>
    <rPh sb="3" eb="6">
      <t>リュウガクセイ</t>
    </rPh>
    <rPh sb="6" eb="7">
      <t>ム</t>
    </rPh>
    <rPh sb="9" eb="11">
      <t>キョウイク</t>
    </rPh>
    <rPh sb="12" eb="13">
      <t>オコナ</t>
    </rPh>
    <rPh sb="14" eb="16">
      <t>ダイガク</t>
    </rPh>
    <rPh sb="16" eb="18">
      <t>ベッカ</t>
    </rPh>
    <rPh sb="22" eb="24">
      <t>キョウイク</t>
    </rPh>
    <rPh sb="25" eb="27">
      <t>ジッシ</t>
    </rPh>
    <rPh sb="27" eb="29">
      <t>ジョウキョウ</t>
    </rPh>
    <phoneticPr fontId="1"/>
  </si>
  <si>
    <t>帰国</t>
    <rPh sb="0" eb="2">
      <t>キコク</t>
    </rPh>
    <phoneticPr fontId="1"/>
  </si>
  <si>
    <t>学校法人名：</t>
    <rPh sb="0" eb="2">
      <t>ガッコウ</t>
    </rPh>
    <rPh sb="2" eb="4">
      <t>ホウジン</t>
    </rPh>
    <rPh sb="4" eb="5">
      <t>メイ</t>
    </rPh>
    <phoneticPr fontId="1"/>
  </si>
  <si>
    <t>修業年限</t>
    <rPh sb="0" eb="2">
      <t>シュウギョウ</t>
    </rPh>
    <rPh sb="2" eb="4">
      <t>ネンゲン</t>
    </rPh>
    <phoneticPr fontId="1"/>
  </si>
  <si>
    <t>１．機関概要</t>
    <rPh sb="2" eb="4">
      <t>キカン</t>
    </rPh>
    <rPh sb="4" eb="6">
      <t>ガイヨウ</t>
    </rPh>
    <phoneticPr fontId="1"/>
  </si>
  <si>
    <t>卒業者計</t>
    <rPh sb="0" eb="3">
      <t>ソツギョウシャ</t>
    </rPh>
    <rPh sb="3" eb="4">
      <t>ケイ</t>
    </rPh>
    <phoneticPr fontId="1"/>
  </si>
  <si>
    <t>1年</t>
    <rPh sb="1" eb="2">
      <t>ネン</t>
    </rPh>
    <phoneticPr fontId="1"/>
  </si>
  <si>
    <t>主な進学先：</t>
    <rPh sb="0" eb="1">
      <t>オモ</t>
    </rPh>
    <rPh sb="2" eb="4">
      <t>シンガク</t>
    </rPh>
    <rPh sb="4" eb="5">
      <t>サキ</t>
    </rPh>
    <phoneticPr fontId="1"/>
  </si>
  <si>
    <t>主な就職先：</t>
    <rPh sb="0" eb="1">
      <t>オモ</t>
    </rPh>
    <rPh sb="2" eb="5">
      <t>シュウショクサキ</t>
    </rPh>
    <phoneticPr fontId="1"/>
  </si>
  <si>
    <t>専修学校
（専門課程）</t>
    <rPh sb="0" eb="2">
      <t>センシュウ</t>
    </rPh>
    <rPh sb="2" eb="4">
      <t>ガッコウ</t>
    </rPh>
    <rPh sb="6" eb="8">
      <t>センモン</t>
    </rPh>
    <rPh sb="8" eb="10">
      <t>カテイ</t>
    </rPh>
    <phoneticPr fontId="1"/>
  </si>
  <si>
    <t>その他
（就職等）</t>
    <rPh sb="2" eb="3">
      <t>タ</t>
    </rPh>
    <rPh sb="5" eb="7">
      <t>シュウショク</t>
    </rPh>
    <rPh sb="7" eb="8">
      <t>ナド</t>
    </rPh>
    <phoneticPr fontId="1"/>
  </si>
  <si>
    <t>日本語能力試験　Ｎ○以上</t>
    <rPh sb="0" eb="3">
      <t>ニホンゴ</t>
    </rPh>
    <rPh sb="3" eb="5">
      <t>ノウリョク</t>
    </rPh>
    <rPh sb="5" eb="7">
      <t>シケン</t>
    </rPh>
    <rPh sb="10" eb="12">
      <t>イジョウ</t>
    </rPh>
    <phoneticPr fontId="1"/>
  </si>
  <si>
    <t>電話番号：</t>
    <phoneticPr fontId="1"/>
  </si>
  <si>
    <t>所在地：</t>
  </si>
  <si>
    <t>入学で必要とされる日本語水準：</t>
    <phoneticPr fontId="1"/>
  </si>
  <si>
    <t>選択してください</t>
    <rPh sb="0" eb="2">
      <t>センタク</t>
    </rPh>
    <phoneticPr fontId="1"/>
  </si>
  <si>
    <t>予備教育型</t>
    <rPh sb="0" eb="2">
      <t>ヨビ</t>
    </rPh>
    <rPh sb="2" eb="4">
      <t>キョウイク</t>
    </rPh>
    <rPh sb="4" eb="5">
      <t>ガタ</t>
    </rPh>
    <phoneticPr fontId="1"/>
  </si>
  <si>
    <t>ｽﾀﾃﾞｨｱﾌﾞﾛｰﾄﾞ型</t>
    <rPh sb="12" eb="13">
      <t>ガタ</t>
    </rPh>
    <phoneticPr fontId="1"/>
  </si>
  <si>
    <t>融合型</t>
    <rPh sb="0" eb="3">
      <t>ユウゴウガタ</t>
    </rPh>
    <phoneticPr fontId="1"/>
  </si>
  <si>
    <t>Founder</t>
    <phoneticPr fontId="1"/>
  </si>
  <si>
    <t>Phone</t>
    <phoneticPr fontId="1"/>
  </si>
  <si>
    <t>URL</t>
    <phoneticPr fontId="1"/>
  </si>
  <si>
    <t>E-Mail</t>
    <phoneticPr fontId="1"/>
  </si>
  <si>
    <t>Please select</t>
    <phoneticPr fontId="1"/>
  </si>
  <si>
    <t xml:space="preserve">Authorized course </t>
    <phoneticPr fontId="1"/>
  </si>
  <si>
    <t>the others</t>
    <phoneticPr fontId="1"/>
  </si>
  <si>
    <t>Preparatory Education</t>
    <phoneticPr fontId="1"/>
  </si>
  <si>
    <t>Combined</t>
    <phoneticPr fontId="1"/>
  </si>
  <si>
    <t>Study Abroad</t>
    <phoneticPr fontId="1"/>
  </si>
  <si>
    <t>Total of (a)</t>
    <phoneticPr fontId="1"/>
  </si>
  <si>
    <t>Total of (b)</t>
    <phoneticPr fontId="1"/>
  </si>
  <si>
    <t>Total ((a) + (b))</t>
    <phoneticPr fontId="1"/>
  </si>
  <si>
    <t>Korea</t>
    <phoneticPr fontId="1"/>
  </si>
  <si>
    <t>Taiwan</t>
    <phoneticPr fontId="1"/>
  </si>
  <si>
    <t>Vietnam</t>
    <phoneticPr fontId="1"/>
  </si>
  <si>
    <t>Others</t>
    <phoneticPr fontId="1"/>
  </si>
  <si>
    <t>Examinees</t>
    <phoneticPr fontId="1"/>
  </si>
  <si>
    <t>Certified</t>
    <phoneticPr fontId="1"/>
  </si>
  <si>
    <t>1st Sessions (June)</t>
    <phoneticPr fontId="1"/>
  </si>
  <si>
    <t>Japanese as a foreign language</t>
    <phoneticPr fontId="1"/>
  </si>
  <si>
    <t>Arts</t>
    <phoneticPr fontId="1"/>
  </si>
  <si>
    <t>Sciences</t>
    <phoneticPr fontId="1"/>
  </si>
  <si>
    <t>Examinees</t>
    <phoneticPr fontId="1"/>
  </si>
  <si>
    <t>Obtained 219 points or more</t>
    <phoneticPr fontId="1"/>
  </si>
  <si>
    <t>Obtained 100 points or more</t>
    <phoneticPr fontId="1"/>
  </si>
  <si>
    <t>Graduate School</t>
    <phoneticPr fontId="1"/>
  </si>
  <si>
    <t>University</t>
    <phoneticPr fontId="1"/>
  </si>
  <si>
    <t>Other</t>
    <phoneticPr fontId="1"/>
  </si>
  <si>
    <t>Number of graduates</t>
    <phoneticPr fontId="1"/>
  </si>
  <si>
    <t>中国</t>
  </si>
  <si>
    <t>韓国</t>
  </si>
  <si>
    <t>台湾</t>
  </si>
  <si>
    <t>モンゴル</t>
  </si>
  <si>
    <t>ベトナム</t>
  </si>
  <si>
    <t>パキスタン</t>
  </si>
  <si>
    <t>ネパール</t>
  </si>
  <si>
    <t>バングラデシュ</t>
  </si>
  <si>
    <t>スリランカ</t>
  </si>
  <si>
    <t>ミャンマー</t>
  </si>
  <si>
    <t>タイ</t>
  </si>
  <si>
    <t>マレーシア</t>
  </si>
  <si>
    <t>シンガポール</t>
  </si>
  <si>
    <t>インドネシア</t>
  </si>
  <si>
    <t>フィリピン</t>
  </si>
  <si>
    <t>オーストラリア</t>
  </si>
  <si>
    <t>カナダ</t>
  </si>
  <si>
    <t>アメリカ</t>
  </si>
  <si>
    <t>メキシコ</t>
  </si>
  <si>
    <t>ブラジル</t>
  </si>
  <si>
    <t>フィンランド</t>
  </si>
  <si>
    <t>スウェーデン</t>
  </si>
  <si>
    <t>イギリス</t>
  </si>
  <si>
    <t>オランダ</t>
  </si>
  <si>
    <t>ドイツ</t>
  </si>
  <si>
    <t>フランス</t>
  </si>
  <si>
    <t>スペイン</t>
  </si>
  <si>
    <t>イタリア</t>
  </si>
  <si>
    <t>ロシア</t>
  </si>
  <si>
    <t>その他</t>
    <rPh sb="2" eb="3">
      <t>タ</t>
    </rPh>
    <phoneticPr fontId="1"/>
  </si>
  <si>
    <t>収容定員
（人）</t>
    <rPh sb="0" eb="2">
      <t>シュウヨウ</t>
    </rPh>
    <rPh sb="2" eb="4">
      <t>テイイン</t>
    </rPh>
    <rPh sb="6" eb="7">
      <t>ニン</t>
    </rPh>
    <phoneticPr fontId="1"/>
  </si>
  <si>
    <t>在籍者数
（人）</t>
    <rPh sb="0" eb="3">
      <t>ザイセキシャ</t>
    </rPh>
    <rPh sb="3" eb="4">
      <t>スウ</t>
    </rPh>
    <phoneticPr fontId="1"/>
  </si>
  <si>
    <t>入学時期
（月）</t>
    <rPh sb="0" eb="2">
      <t>ニュウガク</t>
    </rPh>
    <rPh sb="2" eb="4">
      <t>ジキ</t>
    </rPh>
    <rPh sb="6" eb="7">
      <t>ゲツ</t>
    </rPh>
    <phoneticPr fontId="1"/>
  </si>
  <si>
    <t>納付金（円）</t>
    <rPh sb="0" eb="3">
      <t>ノウフキン</t>
    </rPh>
    <rPh sb="4" eb="5">
      <t>エン</t>
    </rPh>
    <phoneticPr fontId="1"/>
  </si>
  <si>
    <t>選考料</t>
    <rPh sb="0" eb="2">
      <t>センコウ</t>
    </rPh>
    <rPh sb="2" eb="3">
      <t>リョウ</t>
    </rPh>
    <phoneticPr fontId="1"/>
  </si>
  <si>
    <t>入学金</t>
    <rPh sb="0" eb="3">
      <t>ニュウガクキン</t>
    </rPh>
    <phoneticPr fontId="1"/>
  </si>
  <si>
    <t>授業料</t>
    <rPh sb="0" eb="3">
      <t>ジュギョウリョウ</t>
    </rPh>
    <phoneticPr fontId="1"/>
  </si>
  <si>
    <t>合計</t>
    <rPh sb="0" eb="2">
      <t>ゴウケイ</t>
    </rPh>
    <phoneticPr fontId="1"/>
  </si>
  <si>
    <t>別科名</t>
    <rPh sb="0" eb="1">
      <t>ベツ</t>
    </rPh>
    <rPh sb="1" eb="3">
      <t>カメイ</t>
    </rPh>
    <phoneticPr fontId="1"/>
  </si>
  <si>
    <t>受入形態</t>
    <phoneticPr fontId="1"/>
  </si>
  <si>
    <t>２．在籍状況</t>
    <rPh sb="2" eb="4">
      <t>ザイセキ</t>
    </rPh>
    <rPh sb="4" eb="6">
      <t>ジョウキョウ</t>
    </rPh>
    <phoneticPr fontId="1"/>
  </si>
  <si>
    <t>○○別科</t>
    <phoneticPr fontId="1"/>
  </si>
  <si>
    <t>合計</t>
    <rPh sb="0" eb="2">
      <t>ゴウケイ</t>
    </rPh>
    <phoneticPr fontId="1"/>
  </si>
  <si>
    <t>大学院計</t>
    <rPh sb="0" eb="3">
      <t>ダイガクイン</t>
    </rPh>
    <rPh sb="3" eb="4">
      <t>ケイ</t>
    </rPh>
    <phoneticPr fontId="1"/>
  </si>
  <si>
    <t>大学計</t>
    <rPh sb="0" eb="2">
      <t>ダイガク</t>
    </rPh>
    <rPh sb="2" eb="3">
      <t>ケイ</t>
    </rPh>
    <phoneticPr fontId="1"/>
  </si>
  <si>
    <t>国立</t>
    <rPh sb="0" eb="2">
      <t>コクリツ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</si>
  <si>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</si>
  <si>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</si>
  <si>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</si>
  <si>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</si>
  <si>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〒xxx-xxxx</t>
    <phoneticPr fontId="1"/>
  </si>
  <si>
    <t>その他（具体的に記入）</t>
    <rPh sb="2" eb="3">
      <t>タ</t>
    </rPh>
    <rPh sb="4" eb="7">
      <t>グタイテキ</t>
    </rPh>
    <rPh sb="8" eb="10">
      <t>キニュウ</t>
    </rPh>
    <phoneticPr fontId="1"/>
  </si>
  <si>
    <t>４．在籍している学生数</t>
    <rPh sb="2" eb="4">
      <t>ザイセキ</t>
    </rPh>
    <rPh sb="8" eb="10">
      <t>ガクセイ</t>
    </rPh>
    <rPh sb="10" eb="11">
      <t>スウ</t>
    </rPh>
    <phoneticPr fontId="1"/>
  </si>
  <si>
    <t>５．日本語能力試験　受験状況（第１回、第２回試験合計）　※在籍中に受検したもの</t>
    <rPh sb="2" eb="4">
      <t>ニホン</t>
    </rPh>
    <rPh sb="4" eb="5">
      <t>ゴ</t>
    </rPh>
    <rPh sb="5" eb="7">
      <t>ノウリョク</t>
    </rPh>
    <rPh sb="7" eb="9">
      <t>シケン</t>
    </rPh>
    <rPh sb="10" eb="12">
      <t>ジュケン</t>
    </rPh>
    <rPh sb="12" eb="14">
      <t>ジョウキョウ</t>
    </rPh>
    <rPh sb="15" eb="16">
      <t>ダイ</t>
    </rPh>
    <rPh sb="17" eb="18">
      <t>カイ</t>
    </rPh>
    <rPh sb="19" eb="20">
      <t>ダイ</t>
    </rPh>
    <rPh sb="21" eb="22">
      <t>カイ</t>
    </rPh>
    <rPh sb="22" eb="24">
      <t>シケン</t>
    </rPh>
    <rPh sb="24" eb="26">
      <t>ゴウケイ</t>
    </rPh>
    <rPh sb="29" eb="32">
      <t>ザイセキチュウ</t>
    </rPh>
    <rPh sb="33" eb="35">
      <t>ジュケン</t>
    </rPh>
    <phoneticPr fontId="1"/>
  </si>
  <si>
    <t>３．各コースにおける教育内容</t>
    <rPh sb="2" eb="3">
      <t>カク</t>
    </rPh>
    <rPh sb="10" eb="12">
      <t>キョウイク</t>
    </rPh>
    <rPh sb="12" eb="14">
      <t>ナイヨウ</t>
    </rPh>
    <phoneticPr fontId="1"/>
  </si>
  <si>
    <t>China</t>
    <phoneticPr fontId="1"/>
  </si>
  <si>
    <t>Mongolia</t>
    <phoneticPr fontId="1"/>
  </si>
  <si>
    <t>Nepal</t>
  </si>
  <si>
    <t>Bangladesh</t>
    <phoneticPr fontId="1"/>
  </si>
  <si>
    <t>Sri Lanka</t>
    <phoneticPr fontId="1"/>
  </si>
  <si>
    <t>Thailand</t>
    <phoneticPr fontId="1"/>
  </si>
  <si>
    <t>Malaysia</t>
    <phoneticPr fontId="1"/>
  </si>
  <si>
    <t>Indonesia</t>
    <phoneticPr fontId="1"/>
  </si>
  <si>
    <t>Philippines</t>
    <phoneticPr fontId="1"/>
  </si>
  <si>
    <t>Australia</t>
    <phoneticPr fontId="1"/>
  </si>
  <si>
    <t>Canada</t>
    <phoneticPr fontId="1"/>
  </si>
  <si>
    <t>U.S.A.</t>
    <phoneticPr fontId="1"/>
  </si>
  <si>
    <t xml:space="preserve"> Mexico </t>
    <phoneticPr fontId="1"/>
  </si>
  <si>
    <t>U.K.</t>
    <phoneticPr fontId="1"/>
  </si>
  <si>
    <t>Germany</t>
    <phoneticPr fontId="1"/>
  </si>
  <si>
    <t>France</t>
    <phoneticPr fontId="1"/>
  </si>
  <si>
    <t>Spain</t>
    <phoneticPr fontId="1"/>
  </si>
  <si>
    <t>Italy</t>
    <phoneticPr fontId="1"/>
  </si>
  <si>
    <t>Russia</t>
    <phoneticPr fontId="1"/>
  </si>
  <si>
    <t>Others</t>
    <phoneticPr fontId="1"/>
  </si>
  <si>
    <t>Singapore</t>
    <phoneticPr fontId="1"/>
  </si>
  <si>
    <t>Pakistan</t>
    <phoneticPr fontId="1"/>
  </si>
  <si>
    <t>Brazil</t>
    <phoneticPr fontId="1"/>
  </si>
  <si>
    <t>Finland</t>
    <phoneticPr fontId="1"/>
  </si>
  <si>
    <t>Sweden</t>
    <phoneticPr fontId="1"/>
  </si>
  <si>
    <t>Netherlands</t>
    <phoneticPr fontId="1"/>
  </si>
  <si>
    <t>Course Type</t>
    <phoneticPr fontId="1"/>
  </si>
  <si>
    <t>Student capacity</t>
    <phoneticPr fontId="1"/>
  </si>
  <si>
    <t>Japanese Language Course for Foreign Students</t>
    <phoneticPr fontId="1"/>
  </si>
  <si>
    <t>Fee (yen)</t>
    <phoneticPr fontId="1"/>
  </si>
  <si>
    <t>Selection</t>
    <phoneticPr fontId="1"/>
  </si>
  <si>
    <t>Admission</t>
    <phoneticPr fontId="1"/>
  </si>
  <si>
    <t>Tuition</t>
    <phoneticPr fontId="1"/>
  </si>
  <si>
    <t>Total</t>
    <phoneticPr fontId="1"/>
  </si>
  <si>
    <t>National</t>
    <phoneticPr fontId="1"/>
  </si>
  <si>
    <t xml:space="preserve">Public </t>
    <phoneticPr fontId="1"/>
  </si>
  <si>
    <t>Private</t>
    <phoneticPr fontId="1"/>
  </si>
  <si>
    <t>Total</t>
    <phoneticPr fontId="1"/>
  </si>
  <si>
    <t>文科学園</t>
    <rPh sb="0" eb="2">
      <t>モンカ</t>
    </rPh>
    <rPh sb="2" eb="4">
      <t>ガクエン</t>
    </rPh>
    <phoneticPr fontId="1"/>
  </si>
  <si>
    <t>〒100-8959</t>
    <phoneticPr fontId="1"/>
  </si>
  <si>
    <t>東京都千代田区霞が関3-2-2</t>
  </si>
  <si>
    <t>03-5253-4111</t>
    <phoneticPr fontId="1"/>
  </si>
  <si>
    <t>http://www.mext.go.jp/</t>
  </si>
  <si>
    <t>ryukouryu@mext.go.jp</t>
    <phoneticPr fontId="1"/>
  </si>
  <si>
    <t>20人（うち専任7人）</t>
    <rPh sb="2" eb="3">
      <t>ニン</t>
    </rPh>
    <rPh sb="6" eb="8">
      <t>センニン</t>
    </rPh>
    <rPh sb="9" eb="10">
      <t>ニン</t>
    </rPh>
    <phoneticPr fontId="1"/>
  </si>
  <si>
    <t>日本語能力試験　Ｎ4以上</t>
    <rPh sb="0" eb="3">
      <t>ニホンゴ</t>
    </rPh>
    <rPh sb="3" eb="5">
      <t>ノウリョク</t>
    </rPh>
    <rPh sb="5" eb="7">
      <t>シケン</t>
    </rPh>
    <rPh sb="10" eb="12">
      <t>イジョウ</t>
    </rPh>
    <phoneticPr fontId="1"/>
  </si>
  <si>
    <t>55,000円（月額）</t>
    <rPh sb="6" eb="7">
      <t>エン</t>
    </rPh>
    <rPh sb="8" eb="10">
      <t>ゲツガク</t>
    </rPh>
    <phoneticPr fontId="1"/>
  </si>
  <si>
    <t>E-Mail：</t>
    <phoneticPr fontId="1"/>
  </si>
  <si>
    <t>６．日本留学試験（ＥＪＵ）受験状況</t>
    <rPh sb="2" eb="4">
      <t>ニホン</t>
    </rPh>
    <rPh sb="4" eb="6">
      <t>リュウガク</t>
    </rPh>
    <rPh sb="6" eb="8">
      <t>シケン</t>
    </rPh>
    <rPh sb="13" eb="15">
      <t>ジュケン</t>
    </rPh>
    <rPh sb="15" eb="17">
      <t>ジョウキョウ</t>
    </rPh>
    <phoneticPr fontId="1"/>
  </si>
  <si>
    <r>
      <rPr>
        <b/>
        <sz val="11"/>
        <rFont val="ＭＳ Ｐゴシック"/>
        <family val="3"/>
        <charset val="128"/>
        <scheme val="minor"/>
      </rPr>
      <t>７．進学先</t>
    </r>
    <r>
      <rPr>
        <sz val="11"/>
        <rFont val="ＭＳ Ｐゴシック"/>
        <family val="3"/>
        <charset val="128"/>
        <scheme val="minor"/>
      </rPr>
      <t>　　　　</t>
    </r>
    <rPh sb="2" eb="4">
      <t>シンガク</t>
    </rPh>
    <rPh sb="4" eb="5">
      <t>サキ</t>
    </rPh>
    <phoneticPr fontId="1"/>
  </si>
  <si>
    <t>在留資格が「留学」となっている在籍者の主な出身国・地域別人数
(a)</t>
    <rPh sb="0" eb="2">
      <t>ザイリュウ</t>
    </rPh>
    <rPh sb="2" eb="4">
      <t>シカク</t>
    </rPh>
    <rPh sb="6" eb="8">
      <t>リュウガク</t>
    </rPh>
    <rPh sb="15" eb="17">
      <t>ザイセキ</t>
    </rPh>
    <rPh sb="17" eb="18">
      <t>モノ</t>
    </rPh>
    <rPh sb="19" eb="20">
      <t>シュ</t>
    </rPh>
    <rPh sb="21" eb="23">
      <t>シュッシン</t>
    </rPh>
    <rPh sb="23" eb="24">
      <t>コク</t>
    </rPh>
    <rPh sb="25" eb="27">
      <t>チイキ</t>
    </rPh>
    <rPh sb="27" eb="28">
      <t>ベツ</t>
    </rPh>
    <rPh sb="28" eb="30">
      <t>ニンズウ</t>
    </rPh>
    <phoneticPr fontId="1"/>
  </si>
  <si>
    <r>
      <t>その他の在留資格の在籍者数（留学以外</t>
    </r>
    <r>
      <rPr>
        <b/>
        <sz val="11"/>
        <rFont val="ＭＳ Ｐゴシック"/>
        <family val="3"/>
        <charset val="128"/>
      </rPr>
      <t>の在留資格で</t>
    </r>
    <r>
      <rPr>
        <b/>
        <sz val="11"/>
        <rFont val="ＭＳ Ｐゴシック"/>
        <family val="3"/>
        <charset val="128"/>
        <scheme val="minor"/>
      </rPr>
      <t>在籍している学生）(b)</t>
    </r>
    <rPh sb="2" eb="3">
      <t>タ</t>
    </rPh>
    <rPh sb="4" eb="6">
      <t>ザイリュウ</t>
    </rPh>
    <rPh sb="6" eb="8">
      <t>シカク</t>
    </rPh>
    <rPh sb="9" eb="12">
      <t>ザイセキシャ</t>
    </rPh>
    <rPh sb="12" eb="13">
      <t>スウ</t>
    </rPh>
    <rPh sb="14" eb="16">
      <t>リュウガク</t>
    </rPh>
    <rPh sb="16" eb="18">
      <t>イガイ</t>
    </rPh>
    <rPh sb="19" eb="21">
      <t>ザイリュウ</t>
    </rPh>
    <rPh sb="21" eb="23">
      <t>シカク</t>
    </rPh>
    <rPh sb="24" eb="26">
      <t>ザイセキ</t>
    </rPh>
    <rPh sb="30" eb="32">
      <t>ガクセイ</t>
    </rPh>
    <phoneticPr fontId="1"/>
  </si>
  <si>
    <t>具体的な教育内容・特色</t>
    <rPh sb="0" eb="3">
      <t>グタイテキ</t>
    </rPh>
    <rPh sb="4" eb="6">
      <t>キョウイク</t>
    </rPh>
    <rPh sb="6" eb="8">
      <t>ナイヨウ</t>
    </rPh>
    <rPh sb="9" eb="11">
      <t>トクショク</t>
    </rPh>
    <phoneticPr fontId="1"/>
  </si>
  <si>
    <t>例）日本語（○単位）・日本事情（○単位）・日本文化（○単位）を中心としたカリキュラムであり、日本語能力別のクラス編成、習熟度に合わせた指導を実施。また、大学の推薦入学試験制度を設けている。</t>
    <rPh sb="7" eb="9">
      <t>タンイ</t>
    </rPh>
    <rPh sb="31" eb="33">
      <t>チュウシン</t>
    </rPh>
    <rPh sb="70" eb="72">
      <t>ジッシ</t>
    </rPh>
    <rPh sb="76" eb="78">
      <t>ダイガク</t>
    </rPh>
    <rPh sb="85" eb="87">
      <t>セイド</t>
    </rPh>
    <rPh sb="88" eb="89">
      <t>モウ</t>
    </rPh>
    <phoneticPr fontId="1"/>
  </si>
  <si>
    <t>選抜方法：</t>
    <rPh sb="0" eb="2">
      <t>センバツ</t>
    </rPh>
    <rPh sb="2" eb="4">
      <t>ホウホウ</t>
    </rPh>
    <phoneticPr fontId="1"/>
  </si>
  <si>
    <t>大学名：</t>
    <rPh sb="0" eb="2">
      <t>ダイガク</t>
    </rPh>
    <rPh sb="2" eb="3">
      <t>メイ</t>
    </rPh>
    <phoneticPr fontId="1"/>
  </si>
  <si>
    <t>文科大学</t>
    <rPh sb="0" eb="2">
      <t>モンカ</t>
    </rPh>
    <rPh sb="2" eb="4">
      <t>ダイガク</t>
    </rPh>
    <phoneticPr fontId="1"/>
  </si>
  <si>
    <t>書類選考、個人面接</t>
    <rPh sb="0" eb="2">
      <t>ショルイ</t>
    </rPh>
    <rPh sb="2" eb="4">
      <t>センコウ</t>
    </rPh>
    <rPh sb="5" eb="7">
      <t>コジン</t>
    </rPh>
    <rPh sb="7" eb="9">
      <t>メンセツ</t>
    </rPh>
    <phoneticPr fontId="1"/>
  </si>
  <si>
    <t>外国人留学生向けの教育を行う大学別科における教育の実施状況 （記載例）</t>
    <rPh sb="0" eb="3">
      <t>ガイコクジン</t>
    </rPh>
    <rPh sb="3" eb="6">
      <t>リュウガクセイ</t>
    </rPh>
    <rPh sb="6" eb="7">
      <t>ム</t>
    </rPh>
    <rPh sb="9" eb="11">
      <t>キョウイク</t>
    </rPh>
    <rPh sb="12" eb="13">
      <t>オコナ</t>
    </rPh>
    <rPh sb="14" eb="16">
      <t>ダイガク</t>
    </rPh>
    <rPh sb="16" eb="18">
      <t>ベッカ</t>
    </rPh>
    <rPh sb="22" eb="24">
      <t>キョウイク</t>
    </rPh>
    <rPh sb="25" eb="27">
      <t>ジッシ</t>
    </rPh>
    <rPh sb="27" eb="29">
      <t>ジョウキョウ</t>
    </rPh>
    <phoneticPr fontId="1"/>
  </si>
  <si>
    <t>1.5年</t>
    <rPh sb="3" eb="4">
      <t>ネン</t>
    </rPh>
    <phoneticPr fontId="1"/>
  </si>
  <si>
    <t>A大学大学院、B大学、C大学・・・・</t>
    <rPh sb="1" eb="3">
      <t>ダイガク</t>
    </rPh>
    <rPh sb="3" eb="6">
      <t>ダイガクイン</t>
    </rPh>
    <rPh sb="8" eb="10">
      <t>ダイガク</t>
    </rPh>
    <rPh sb="12" eb="14">
      <t>ダイガク</t>
    </rPh>
    <phoneticPr fontId="1"/>
  </si>
  <si>
    <t>○○大学</t>
    <rPh sb="2" eb="4">
      <t>ダイガク</t>
    </rPh>
    <phoneticPr fontId="1"/>
  </si>
  <si>
    <t>Term of Courses</t>
    <phoneticPr fontId="1"/>
  </si>
  <si>
    <t>Month of 
enrollment</t>
    <phoneticPr fontId="1"/>
  </si>
  <si>
    <t>受験者数</t>
    <rPh sb="0" eb="3">
      <t>ジュケンシャ</t>
    </rPh>
    <rPh sb="3" eb="4">
      <t>スウ</t>
    </rPh>
    <phoneticPr fontId="1"/>
  </si>
  <si>
    <t>219点以上の得点者数</t>
    <rPh sb="3" eb="4">
      <t>テン</t>
    </rPh>
    <rPh sb="4" eb="6">
      <t>イジョウ</t>
    </rPh>
    <rPh sb="7" eb="10">
      <t>トクテンシャ</t>
    </rPh>
    <rPh sb="10" eb="11">
      <t>スウ</t>
    </rPh>
    <phoneticPr fontId="1"/>
  </si>
  <si>
    <t>100点以上の得点者数</t>
    <rPh sb="3" eb="4">
      <t>テン</t>
    </rPh>
    <rPh sb="4" eb="6">
      <t>イジョウ</t>
    </rPh>
    <rPh sb="7" eb="10">
      <t>トクテンシャ</t>
    </rPh>
    <rPh sb="10" eb="11">
      <t>スウ</t>
    </rPh>
    <phoneticPr fontId="1"/>
  </si>
  <si>
    <t>Institution name</t>
    <phoneticPr fontId="1"/>
  </si>
  <si>
    <t>Course name</t>
    <phoneticPr fontId="1"/>
  </si>
  <si>
    <t>Address</t>
    <phoneticPr fontId="1"/>
  </si>
  <si>
    <t>Number of teachers</t>
    <phoneticPr fontId="1"/>
  </si>
  <si>
    <t>Course entry requirements</t>
    <phoneticPr fontId="1"/>
  </si>
  <si>
    <t>Testing/selection method</t>
    <phoneticPr fontId="1"/>
  </si>
  <si>
    <t>Student accommodations</t>
    <phoneticPr fontId="1"/>
  </si>
  <si>
    <t>Registered students</t>
    <phoneticPr fontId="1"/>
  </si>
  <si>
    <t xml:space="preserve">Number of "college students" (a) according to country/region of student origin  </t>
    <phoneticPr fontId="1"/>
  </si>
  <si>
    <t>Myanmar</t>
    <phoneticPr fontId="1"/>
  </si>
  <si>
    <t>Number of students with status other than "college student" (b)</t>
    <phoneticPr fontId="1"/>
  </si>
  <si>
    <t>Science, Japan and World, Mathematics</t>
    <phoneticPr fontId="1"/>
  </si>
  <si>
    <t>Number of Graduate Schools</t>
    <phoneticPr fontId="1"/>
  </si>
  <si>
    <t>Number of Universities</t>
    <phoneticPr fontId="1"/>
  </si>
  <si>
    <t>College of Technology</t>
    <phoneticPr fontId="1"/>
  </si>
  <si>
    <t>Special Training College</t>
    <phoneticPr fontId="1"/>
  </si>
  <si>
    <t>Other  schools</t>
    <phoneticPr fontId="1"/>
  </si>
  <si>
    <t>Return to home country</t>
    <phoneticPr fontId="1"/>
  </si>
  <si>
    <t>Main types/examples of destination universities and other schools</t>
    <phoneticPr fontId="1"/>
  </si>
  <si>
    <t>Main types/examples of places of employment</t>
    <phoneticPr fontId="1"/>
  </si>
  <si>
    <t>Junior College</t>
    <phoneticPr fontId="1"/>
  </si>
  <si>
    <t>２０１８年１１月１日現在</t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</si>
  <si>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（２０１７年度実績）</t>
    <phoneticPr fontId="1"/>
  </si>
  <si>
    <t>（２０１７年度実績）</t>
    <phoneticPr fontId="1"/>
  </si>
  <si>
    <t>（２０１７年度実績）</t>
    <phoneticPr fontId="1"/>
  </si>
  <si>
    <t>（１）概要</t>
    <rPh sb="3" eb="5">
      <t>ガイヨウ</t>
    </rPh>
    <phoneticPr fontId="1"/>
  </si>
  <si>
    <t>（２）実施体制</t>
    <rPh sb="3" eb="5">
      <t>ジッシ</t>
    </rPh>
    <rPh sb="5" eb="7">
      <t>タイセイ</t>
    </rPh>
    <phoneticPr fontId="1"/>
  </si>
  <si>
    <t>年間授業週数</t>
    <rPh sb="0" eb="2">
      <t>ネンカン</t>
    </rPh>
    <rPh sb="2" eb="4">
      <t>ジュギョウ</t>
    </rPh>
    <rPh sb="4" eb="6">
      <t>シュウスウ</t>
    </rPh>
    <phoneticPr fontId="1"/>
  </si>
  <si>
    <t>担当教員数</t>
    <rPh sb="0" eb="2">
      <t>タントウ</t>
    </rPh>
    <rPh sb="2" eb="4">
      <t>キョウイン</t>
    </rPh>
    <rPh sb="4" eb="5">
      <t>スウ</t>
    </rPh>
    <phoneticPr fontId="1"/>
  </si>
  <si>
    <t>学生／教員比</t>
    <rPh sb="0" eb="2">
      <t>ガクセイ</t>
    </rPh>
    <rPh sb="3" eb="5">
      <t>キョウイン</t>
    </rPh>
    <rPh sb="5" eb="6">
      <t>ヒ</t>
    </rPh>
    <phoneticPr fontId="1"/>
  </si>
  <si>
    <t>大学における日本語教員養成課程修了者数</t>
    <rPh sb="18" eb="19">
      <t>スウ</t>
    </rPh>
    <phoneticPr fontId="1"/>
  </si>
  <si>
    <t>日本語教育能力検定試験合格者数</t>
    <phoneticPr fontId="1"/>
  </si>
  <si>
    <t>420時間以上の養成研修修了者数</t>
    <rPh sb="3" eb="7">
      <t>ジカンイジョウ</t>
    </rPh>
    <rPh sb="8" eb="10">
      <t>ヨウセイ</t>
    </rPh>
    <rPh sb="10" eb="12">
      <t>ケンシュウ</t>
    </rPh>
    <rPh sb="12" eb="15">
      <t>シュウリョウシャ</t>
    </rPh>
    <rPh sb="15" eb="16">
      <t>スウ</t>
    </rPh>
    <phoneticPr fontId="1"/>
  </si>
  <si>
    <t>日本語教育に係る学位取得者数</t>
    <rPh sb="0" eb="3">
      <t>ニホンゴ</t>
    </rPh>
    <rPh sb="3" eb="5">
      <t>キョウイク</t>
    </rPh>
    <rPh sb="6" eb="7">
      <t>カカ</t>
    </rPh>
    <rPh sb="8" eb="10">
      <t>ガクイ</t>
    </rPh>
    <rPh sb="10" eb="13">
      <t>シュトクシャ</t>
    </rPh>
    <rPh sb="13" eb="14">
      <t>スウ</t>
    </rPh>
    <phoneticPr fontId="1"/>
  </si>
  <si>
    <t>※学生／教員比が20を下回る場合は、その理由</t>
    <rPh sb="1" eb="3">
      <t>ガクセイ</t>
    </rPh>
    <rPh sb="4" eb="6">
      <t>キョウイン</t>
    </rPh>
    <rPh sb="6" eb="7">
      <t>ヒ</t>
    </rPh>
    <rPh sb="11" eb="13">
      <t>シタマワ</t>
    </rPh>
    <rPh sb="14" eb="16">
      <t>バアイ</t>
    </rPh>
    <rPh sb="20" eb="22">
      <t>リユウ</t>
    </rPh>
    <phoneticPr fontId="1"/>
  </si>
  <si>
    <t>必要修了単位数</t>
    <rPh sb="0" eb="2">
      <t>ヒツヨウ</t>
    </rPh>
    <rPh sb="2" eb="4">
      <t>シュウリョウ</t>
    </rPh>
    <rPh sb="4" eb="7">
      <t>タンイスウ</t>
    </rPh>
    <phoneticPr fontId="1"/>
  </si>
  <si>
    <t>設置コース</t>
    <rPh sb="0" eb="2">
      <t>セッチ</t>
    </rPh>
    <phoneticPr fontId="1"/>
  </si>
  <si>
    <t>Ｎ３</t>
    <phoneticPr fontId="1"/>
  </si>
  <si>
    <t>Ｎ４</t>
    <phoneticPr fontId="1"/>
  </si>
  <si>
    <t>Ｎ５</t>
    <phoneticPr fontId="1"/>
  </si>
  <si>
    <t>うち、２０１７年度卒業者</t>
    <rPh sb="7" eb="9">
      <t>ネンド</t>
    </rPh>
    <rPh sb="9" eb="12">
      <t>ソツギョウシャ</t>
    </rPh>
    <phoneticPr fontId="1"/>
  </si>
  <si>
    <t>第1項第1号
（３つのポリシー）</t>
    <rPh sb="0" eb="1">
      <t>ダイ</t>
    </rPh>
    <rPh sb="2" eb="3">
      <t>コウ</t>
    </rPh>
    <rPh sb="3" eb="4">
      <t>ダイ</t>
    </rPh>
    <rPh sb="5" eb="6">
      <t>ゴウ</t>
    </rPh>
    <phoneticPr fontId="1"/>
  </si>
  <si>
    <t>同項第3号
（教員組織等）</t>
    <rPh sb="0" eb="1">
      <t>ドウ</t>
    </rPh>
    <rPh sb="1" eb="2">
      <t>コウ</t>
    </rPh>
    <rPh sb="2" eb="3">
      <t>ダイ</t>
    </rPh>
    <rPh sb="4" eb="5">
      <t>ゴウ</t>
    </rPh>
    <phoneticPr fontId="1"/>
  </si>
  <si>
    <t>同項第4号
（入学者数等）</t>
    <rPh sb="0" eb="1">
      <t>ドウ</t>
    </rPh>
    <rPh sb="1" eb="2">
      <t>コウ</t>
    </rPh>
    <rPh sb="2" eb="3">
      <t>ダイ</t>
    </rPh>
    <rPh sb="4" eb="5">
      <t>ゴウ</t>
    </rPh>
    <phoneticPr fontId="1"/>
  </si>
  <si>
    <t>同項第5号
（授業科目等）</t>
    <rPh sb="0" eb="1">
      <t>ドウ</t>
    </rPh>
    <rPh sb="1" eb="2">
      <t>コウ</t>
    </rPh>
    <rPh sb="2" eb="3">
      <t>ダイ</t>
    </rPh>
    <rPh sb="4" eb="5">
      <t>ゴウ</t>
    </rPh>
    <phoneticPr fontId="1"/>
  </si>
  <si>
    <t>同項第6号
（学修成果の評価等）</t>
    <rPh sb="0" eb="1">
      <t>ドウ</t>
    </rPh>
    <rPh sb="1" eb="2">
      <t>コウ</t>
    </rPh>
    <rPh sb="2" eb="3">
      <t>ダイ</t>
    </rPh>
    <rPh sb="4" eb="5">
      <t>ゴウ</t>
    </rPh>
    <phoneticPr fontId="1"/>
  </si>
  <si>
    <t>同項第7号
（教育環境）</t>
    <rPh sb="0" eb="1">
      <t>ドウ</t>
    </rPh>
    <rPh sb="1" eb="2">
      <t>コウ</t>
    </rPh>
    <rPh sb="2" eb="3">
      <t>ダイ</t>
    </rPh>
    <rPh sb="4" eb="5">
      <t>ゴウ</t>
    </rPh>
    <phoneticPr fontId="1"/>
  </si>
  <si>
    <t>同項第8号
（授業料等費用）</t>
    <rPh sb="0" eb="1">
      <t>ドウ</t>
    </rPh>
    <rPh sb="1" eb="2">
      <t>コウ</t>
    </rPh>
    <rPh sb="2" eb="3">
      <t>ダイ</t>
    </rPh>
    <rPh sb="4" eb="5">
      <t>ゴウ</t>
    </rPh>
    <phoneticPr fontId="1"/>
  </si>
  <si>
    <t>同項第9号
（学生支援）</t>
    <rPh sb="0" eb="1">
      <t>ドウ</t>
    </rPh>
    <rPh sb="1" eb="2">
      <t>コウ</t>
    </rPh>
    <rPh sb="2" eb="3">
      <t>ダイ</t>
    </rPh>
    <rPh sb="4" eb="5">
      <t>ゴウ</t>
    </rPh>
    <phoneticPr fontId="1"/>
  </si>
  <si>
    <t>大学HPに掲載</t>
    <rPh sb="0" eb="2">
      <t>ダイガク</t>
    </rPh>
    <rPh sb="5" eb="7">
      <t>ケイサイ</t>
    </rPh>
    <phoneticPr fontId="1"/>
  </si>
  <si>
    <t>公表していない</t>
    <rPh sb="0" eb="2">
      <t>コウヒョウ</t>
    </rPh>
    <phoneticPr fontId="1"/>
  </si>
  <si>
    <t>募集要項等に掲載</t>
    <rPh sb="0" eb="2">
      <t>ボシュウ</t>
    </rPh>
    <rPh sb="2" eb="4">
      <t>ヨウコウ</t>
    </rPh>
    <rPh sb="4" eb="5">
      <t>トウ</t>
    </rPh>
    <rPh sb="6" eb="8">
      <t>ケイサイ</t>
    </rPh>
    <phoneticPr fontId="1"/>
  </si>
  <si>
    <t>HP・募集要項等ともに掲載</t>
    <rPh sb="3" eb="5">
      <t>ボシュウ</t>
    </rPh>
    <rPh sb="5" eb="7">
      <t>ヨウコウ</t>
    </rPh>
    <rPh sb="7" eb="8">
      <t>トウ</t>
    </rPh>
    <rPh sb="11" eb="13">
      <t>ケイサイ</t>
    </rPh>
    <phoneticPr fontId="1"/>
  </si>
  <si>
    <t>（３）別科についての教育活動等の公表の状況（学校教育法施行規則第172条の２関係）</t>
    <rPh sb="3" eb="5">
      <t>ベッカ</t>
    </rPh>
    <rPh sb="10" eb="12">
      <t>キョウイク</t>
    </rPh>
    <rPh sb="12" eb="14">
      <t>カツドウ</t>
    </rPh>
    <rPh sb="14" eb="15">
      <t>トウ</t>
    </rPh>
    <rPh sb="16" eb="18">
      <t>コウヒョウ</t>
    </rPh>
    <rPh sb="19" eb="21">
      <t>ジョウキョウ</t>
    </rPh>
    <rPh sb="22" eb="27">
      <t>ガッコウキョウイクホウ</t>
    </rPh>
    <rPh sb="27" eb="29">
      <t>セコウ</t>
    </rPh>
    <rPh sb="29" eb="31">
      <t>キソク</t>
    </rPh>
    <rPh sb="31" eb="32">
      <t>ダイ</t>
    </rPh>
    <rPh sb="35" eb="36">
      <t>ジョウ</t>
    </rPh>
    <rPh sb="38" eb="40">
      <t>カンケイ</t>
    </rPh>
    <phoneticPr fontId="1"/>
  </si>
  <si>
    <t>日本語能力の達成目標</t>
    <rPh sb="0" eb="3">
      <t>ニホンゴ</t>
    </rPh>
    <rPh sb="3" eb="5">
      <t>ノウリョク</t>
    </rPh>
    <rPh sb="6" eb="8">
      <t>タッセイ</t>
    </rPh>
    <rPh sb="8" eb="10">
      <t>モクヒョウ</t>
    </rPh>
    <phoneticPr fontId="1"/>
  </si>
  <si>
    <t>N1相当</t>
    <rPh sb="2" eb="4">
      <t>ソウトウ</t>
    </rPh>
    <phoneticPr fontId="1"/>
  </si>
  <si>
    <t>N2相当</t>
    <rPh sb="2" eb="4">
      <t>ソウトウ</t>
    </rPh>
    <phoneticPr fontId="1"/>
  </si>
  <si>
    <t>N3相当</t>
    <rPh sb="2" eb="4">
      <t>ソウトウ</t>
    </rPh>
    <phoneticPr fontId="1"/>
  </si>
  <si>
    <t>N4相当</t>
    <rPh sb="2" eb="4">
      <t>ソウトウ</t>
    </rPh>
    <phoneticPr fontId="1"/>
  </si>
  <si>
    <t>N5相当</t>
    <rPh sb="2" eb="4">
      <t>ソウトウ</t>
    </rPh>
    <phoneticPr fontId="1"/>
  </si>
  <si>
    <t>留学生別科（1年コース）</t>
    <rPh sb="0" eb="3">
      <t>リュウガクセイ</t>
    </rPh>
    <rPh sb="3" eb="5">
      <t>ベッカ</t>
    </rPh>
    <rPh sb="7" eb="8">
      <t>ネン</t>
    </rPh>
    <phoneticPr fontId="1"/>
  </si>
  <si>
    <t>留学生別科（１．５年コース）</t>
    <rPh sb="0" eb="3">
      <t>リュウガクセイ</t>
    </rPh>
    <rPh sb="3" eb="5">
      <t>ベッカ</t>
    </rPh>
    <rPh sb="9" eb="10">
      <t>ネン</t>
    </rPh>
    <phoneticPr fontId="1"/>
  </si>
  <si>
    <t>受入形態</t>
    <phoneticPr fontId="1"/>
  </si>
  <si>
    <t>Ｎ2</t>
    <phoneticPr fontId="1"/>
  </si>
  <si>
    <t>Ｎ3</t>
    <phoneticPr fontId="1"/>
  </si>
  <si>
    <t>うち、２０１７年度卒業者</t>
    <phoneticPr fontId="1"/>
  </si>
  <si>
    <t>うち、２０１７年度卒業者</t>
    <phoneticPr fontId="1"/>
  </si>
  <si>
    <t>うち、２０１７年度卒業者</t>
    <phoneticPr fontId="1"/>
  </si>
  <si>
    <t>理科・総合・数学</t>
    <phoneticPr fontId="1"/>
  </si>
  <si>
    <t>文系</t>
    <phoneticPr fontId="1"/>
  </si>
  <si>
    <t>理系</t>
    <phoneticPr fontId="1"/>
  </si>
  <si>
    <t>受験者数</t>
    <phoneticPr fontId="1"/>
  </si>
  <si>
    <t>100点以上の得点者数</t>
    <phoneticPr fontId="1"/>
  </si>
  <si>
    <t>（２０１７年度実績）</t>
    <phoneticPr fontId="1"/>
  </si>
  <si>
    <t xml:space="preserve">Authorized course </t>
    <phoneticPr fontId="1"/>
  </si>
  <si>
    <t>Course Type</t>
    <phoneticPr fontId="1"/>
  </si>
  <si>
    <t>Course Type</t>
    <phoneticPr fontId="1"/>
  </si>
  <si>
    <t>Total</t>
    <phoneticPr fontId="1"/>
  </si>
  <si>
    <t>Implementation system</t>
    <phoneticPr fontId="1"/>
  </si>
  <si>
    <t>Educational circumstances of preparatory Japanese language courses
 at universities and junior colleges</t>
    <phoneticPr fontId="1"/>
  </si>
  <si>
    <t>website</t>
    <phoneticPr fontId="1"/>
  </si>
  <si>
    <t>non-public</t>
    <phoneticPr fontId="1"/>
  </si>
  <si>
    <t>Concrete description of course contents</t>
    <phoneticPr fontId="1"/>
  </si>
  <si>
    <t xml:space="preserve"> Japanese proficieny goals for this course</t>
    <phoneticPr fontId="1"/>
  </si>
  <si>
    <t>Credits required for completion</t>
    <phoneticPr fontId="1"/>
  </si>
  <si>
    <t>School weeks in a year</t>
    <phoneticPr fontId="1"/>
  </si>
  <si>
    <t>Number of teachers for this courses</t>
    <phoneticPr fontId="1"/>
  </si>
  <si>
    <r>
      <t>N2</t>
    </r>
    <r>
      <rPr>
        <sz val="9"/>
        <rFont val="ＭＳ Ｐゴシック"/>
        <family val="3"/>
        <charset val="128"/>
      </rPr>
      <t>相当</t>
    </r>
    <rPh sb="2" eb="4">
      <t>ソウトウ</t>
    </rPh>
    <phoneticPr fontId="1"/>
  </si>
  <si>
    <t>Number of teachers holding degrees in Japanese language education</t>
    <phoneticPr fontId="1"/>
  </si>
  <si>
    <t>Number of teachers who have completed   Japanese language teacher training courses</t>
    <phoneticPr fontId="1"/>
  </si>
  <si>
    <t>Number of teachers who have passed the Japanese Language Teaching Competency Test</t>
    <phoneticPr fontId="1"/>
  </si>
  <si>
    <t xml:space="preserve">Number of teachers who have finished more than 420 hours of 
Japanese language teacher training course </t>
    <phoneticPr fontId="1"/>
  </si>
  <si>
    <t xml:space="preserve">
Ratio of 
teachers to students</t>
    <phoneticPr fontId="1"/>
  </si>
  <si>
    <r>
      <rPr>
        <b/>
        <sz val="12"/>
        <rFont val="ＭＳ Ｐゴシック"/>
        <family val="3"/>
        <charset val="128"/>
      </rPr>
      <t>１．</t>
    </r>
    <r>
      <rPr>
        <b/>
        <sz val="12"/>
        <rFont val="Calibri"/>
        <family val="2"/>
      </rPr>
      <t>Outline of the institution</t>
    </r>
    <phoneticPr fontId="1"/>
  </si>
  <si>
    <r>
      <rPr>
        <b/>
        <sz val="12"/>
        <rFont val="ＭＳ Ｐゴシック"/>
        <family val="3"/>
        <charset val="128"/>
      </rPr>
      <t>２．</t>
    </r>
    <r>
      <rPr>
        <b/>
        <sz val="12"/>
        <rFont val="Calibri"/>
        <family val="2"/>
      </rPr>
      <t>Authorized course information</t>
    </r>
    <phoneticPr fontId="1"/>
  </si>
  <si>
    <r>
      <rPr>
        <b/>
        <sz val="12"/>
        <rFont val="ＭＳ Ｐゴシック"/>
        <family val="3"/>
        <charset val="128"/>
      </rPr>
      <t>３．</t>
    </r>
    <r>
      <rPr>
        <b/>
        <sz val="12"/>
        <rFont val="Calibri"/>
        <family val="2"/>
      </rPr>
      <t>Details of courses</t>
    </r>
    <phoneticPr fontId="1"/>
  </si>
  <si>
    <r>
      <t>N1</t>
    </r>
    <r>
      <rPr>
        <sz val="11"/>
        <rFont val="ＭＳ Ｐゴシック"/>
        <family val="3"/>
        <charset val="128"/>
      </rPr>
      <t>相当</t>
    </r>
    <rPh sb="2" eb="4">
      <t>ソウトウ</t>
    </rPh>
    <phoneticPr fontId="1"/>
  </si>
  <si>
    <r>
      <t>N3</t>
    </r>
    <r>
      <rPr>
        <sz val="11"/>
        <rFont val="ＭＳ Ｐゴシック"/>
        <family val="3"/>
        <charset val="128"/>
      </rPr>
      <t>相当</t>
    </r>
    <rPh sb="2" eb="4">
      <t>ソウトウ</t>
    </rPh>
    <phoneticPr fontId="1"/>
  </si>
  <si>
    <r>
      <t>N4</t>
    </r>
    <r>
      <rPr>
        <sz val="11"/>
        <rFont val="ＭＳ Ｐゴシック"/>
        <family val="3"/>
        <charset val="128"/>
      </rPr>
      <t>相当</t>
    </r>
    <rPh sb="2" eb="4">
      <t>ソウトウ</t>
    </rPh>
    <phoneticPr fontId="1"/>
  </si>
  <si>
    <r>
      <t>N5</t>
    </r>
    <r>
      <rPr>
        <sz val="11"/>
        <rFont val="ＭＳ Ｐゴシック"/>
        <family val="3"/>
        <charset val="128"/>
      </rPr>
      <t>相当</t>
    </r>
    <rPh sb="2" eb="4">
      <t>ソウトウ</t>
    </rPh>
    <phoneticPr fontId="1"/>
  </si>
  <si>
    <t>entrance requirements</t>
    <phoneticPr fontId="1"/>
  </si>
  <si>
    <t>both website and entrance requirements</t>
    <phoneticPr fontId="1"/>
  </si>
  <si>
    <t>Number of graduates in 2017</t>
    <phoneticPr fontId="1"/>
  </si>
  <si>
    <t>Number of graduates in 2017</t>
    <phoneticPr fontId="1"/>
  </si>
  <si>
    <t>Number of graduates in 2017</t>
    <phoneticPr fontId="1"/>
  </si>
  <si>
    <t>Number of graduates in 2017</t>
    <phoneticPr fontId="1"/>
  </si>
  <si>
    <t>Number of graduates in 2017</t>
    <phoneticPr fontId="1"/>
  </si>
  <si>
    <t>Number of graduates in 2017</t>
    <phoneticPr fontId="1"/>
  </si>
  <si>
    <t>Number of graduates in 2017</t>
    <phoneticPr fontId="1"/>
  </si>
  <si>
    <t>Publicizing educational activities [related to Article 172 (2) of the enforcement regulations for School Education Law]</t>
    <phoneticPr fontId="1"/>
  </si>
  <si>
    <t>日本語能力の達成目標</t>
    <phoneticPr fontId="1"/>
  </si>
  <si>
    <t>選択してください</t>
    <rPh sb="0" eb="2">
      <t>センタク</t>
    </rPh>
    <phoneticPr fontId="1"/>
  </si>
  <si>
    <t>Please select</t>
    <phoneticPr fontId="1"/>
  </si>
  <si>
    <r>
      <rPr>
        <b/>
        <sz val="9"/>
        <rFont val="ＭＳ Ｐゴシック"/>
        <family val="3"/>
        <charset val="128"/>
      </rPr>
      <t>※</t>
    </r>
    <r>
      <rPr>
        <b/>
        <sz val="9"/>
        <rFont val="Calibri"/>
        <family val="2"/>
      </rPr>
      <t>If teacher/student ratio is below 20%, please write why.</t>
    </r>
    <phoneticPr fontId="1"/>
  </si>
  <si>
    <r>
      <t xml:space="preserve">Article 1(1)
</t>
    </r>
    <r>
      <rPr>
        <b/>
        <sz val="10"/>
        <rFont val="ＭＳ Ｐゴシック"/>
        <family val="3"/>
        <charset val="128"/>
      </rPr>
      <t>（</t>
    </r>
    <r>
      <rPr>
        <b/>
        <sz val="10"/>
        <rFont val="Calibri"/>
        <family val="2"/>
      </rPr>
      <t>3 policies</t>
    </r>
    <r>
      <rPr>
        <b/>
        <sz val="10"/>
        <rFont val="ＭＳ Ｐゴシック"/>
        <family val="3"/>
        <charset val="128"/>
      </rPr>
      <t>）</t>
    </r>
    <phoneticPr fontId="1"/>
  </si>
  <si>
    <r>
      <t xml:space="preserve">Article 1(3)
</t>
    </r>
    <r>
      <rPr>
        <b/>
        <sz val="10"/>
        <rFont val="ＭＳ Ｐゴシック"/>
        <family val="3"/>
        <charset val="128"/>
      </rPr>
      <t>（</t>
    </r>
    <r>
      <rPr>
        <b/>
        <sz val="10"/>
        <rFont val="Calibri"/>
        <family val="2"/>
      </rPr>
      <t>Teacher organization</t>
    </r>
    <r>
      <rPr>
        <b/>
        <sz val="10"/>
        <rFont val="ＭＳ Ｐゴシック"/>
        <family val="3"/>
        <charset val="128"/>
      </rPr>
      <t>）</t>
    </r>
    <phoneticPr fontId="1"/>
  </si>
  <si>
    <r>
      <t xml:space="preserve">Article 1(4)
</t>
    </r>
    <r>
      <rPr>
        <b/>
        <sz val="10"/>
        <rFont val="ＭＳ Ｐゴシック"/>
        <family val="3"/>
        <charset val="128"/>
      </rPr>
      <t>（</t>
    </r>
    <r>
      <rPr>
        <b/>
        <sz val="10"/>
        <rFont val="Calibri"/>
        <family val="2"/>
      </rPr>
      <t>Number of incoming students</t>
    </r>
    <r>
      <rPr>
        <b/>
        <sz val="10"/>
        <rFont val="ＭＳ Ｐゴシック"/>
        <family val="3"/>
        <charset val="128"/>
      </rPr>
      <t>）</t>
    </r>
    <phoneticPr fontId="1"/>
  </si>
  <si>
    <r>
      <t xml:space="preserve">Article 1(5)
</t>
    </r>
    <r>
      <rPr>
        <b/>
        <sz val="10"/>
        <rFont val="ＭＳ Ｐゴシック"/>
        <family val="3"/>
        <charset val="128"/>
      </rPr>
      <t>（</t>
    </r>
    <r>
      <rPr>
        <b/>
        <sz val="10"/>
        <rFont val="Calibri"/>
        <family val="2"/>
      </rPr>
      <t>Class subjects</t>
    </r>
    <r>
      <rPr>
        <b/>
        <sz val="10"/>
        <rFont val="ＭＳ Ｐゴシック"/>
        <family val="3"/>
        <charset val="128"/>
      </rPr>
      <t>）</t>
    </r>
    <phoneticPr fontId="1"/>
  </si>
  <si>
    <r>
      <t xml:space="preserve">Article 1(6)
</t>
    </r>
    <r>
      <rPr>
        <b/>
        <sz val="10"/>
        <rFont val="ＭＳ Ｐゴシック"/>
        <family val="3"/>
        <charset val="128"/>
      </rPr>
      <t>（</t>
    </r>
    <r>
      <rPr>
        <b/>
        <sz val="10"/>
        <rFont val="Calibri"/>
        <family val="2"/>
      </rPr>
      <t>Assessing learning outcomes</t>
    </r>
    <r>
      <rPr>
        <b/>
        <sz val="10"/>
        <rFont val="ＭＳ Ｐゴシック"/>
        <family val="3"/>
        <charset val="128"/>
      </rPr>
      <t>）</t>
    </r>
    <phoneticPr fontId="1"/>
  </si>
  <si>
    <r>
      <t xml:space="preserve">Article 1(7)
</t>
    </r>
    <r>
      <rPr>
        <b/>
        <sz val="10"/>
        <rFont val="ＭＳ Ｐゴシック"/>
        <family val="3"/>
        <charset val="128"/>
      </rPr>
      <t>（</t>
    </r>
    <r>
      <rPr>
        <b/>
        <sz val="10"/>
        <rFont val="Calibri"/>
        <family val="2"/>
      </rPr>
      <t>Education environment</t>
    </r>
    <r>
      <rPr>
        <b/>
        <sz val="10"/>
        <rFont val="ＭＳ Ｐゴシック"/>
        <family val="3"/>
        <charset val="128"/>
      </rPr>
      <t>）</t>
    </r>
    <phoneticPr fontId="1"/>
  </si>
  <si>
    <r>
      <t xml:space="preserve">Article 1(8)
</t>
    </r>
    <r>
      <rPr>
        <b/>
        <sz val="10"/>
        <rFont val="ＭＳ Ｐゴシック"/>
        <family val="3"/>
        <charset val="128"/>
      </rPr>
      <t>（</t>
    </r>
    <r>
      <rPr>
        <b/>
        <sz val="10"/>
        <rFont val="Calibri"/>
        <family val="2"/>
      </rPr>
      <t>Tuition</t>
    </r>
    <r>
      <rPr>
        <b/>
        <sz val="10"/>
        <rFont val="ＭＳ Ｐゴシック"/>
        <family val="3"/>
        <charset val="128"/>
      </rPr>
      <t>）</t>
    </r>
    <phoneticPr fontId="1"/>
  </si>
  <si>
    <r>
      <t xml:space="preserve">Article 1(9)
</t>
    </r>
    <r>
      <rPr>
        <b/>
        <sz val="10"/>
        <rFont val="ＭＳ Ｐゴシック"/>
        <family val="3"/>
        <charset val="128"/>
      </rPr>
      <t>（</t>
    </r>
    <r>
      <rPr>
        <b/>
        <sz val="10"/>
        <rFont val="Calibri"/>
        <family val="2"/>
      </rPr>
      <t xml:space="preserve">Student support </t>
    </r>
    <r>
      <rPr>
        <b/>
        <sz val="10"/>
        <rFont val="ＭＳ Ｐゴシック"/>
        <family val="3"/>
        <charset val="128"/>
      </rPr>
      <t>）</t>
    </r>
    <phoneticPr fontId="1"/>
  </si>
  <si>
    <r>
      <rPr>
        <b/>
        <sz val="11"/>
        <rFont val="ＭＳ Ｐゴシック"/>
        <family val="3"/>
        <charset val="128"/>
      </rPr>
      <t>４．</t>
    </r>
    <r>
      <rPr>
        <b/>
        <sz val="11"/>
        <rFont val="Calibri"/>
        <family val="2"/>
      </rPr>
      <t>Number of registered students</t>
    </r>
    <phoneticPr fontId="1"/>
  </si>
  <si>
    <r>
      <rPr>
        <b/>
        <sz val="12"/>
        <rFont val="ＭＳ Ｐゴシック"/>
        <family val="3"/>
        <charset val="128"/>
      </rPr>
      <t>５．</t>
    </r>
    <r>
      <rPr>
        <b/>
        <sz val="12"/>
        <rFont val="Calibri"/>
        <family val="2"/>
      </rPr>
      <t>Results for the 2017 Japanese-Language Proficiency Test (annual total)</t>
    </r>
    <phoneticPr fontId="1"/>
  </si>
  <si>
    <r>
      <rPr>
        <b/>
        <sz val="11"/>
        <rFont val="ＭＳ Ｐゴシック"/>
        <family val="3"/>
        <charset val="128"/>
      </rPr>
      <t>Ｎ１</t>
    </r>
    <phoneticPr fontId="1"/>
  </si>
  <si>
    <r>
      <rPr>
        <b/>
        <sz val="11"/>
        <rFont val="ＭＳ Ｐゴシック"/>
        <family val="3"/>
        <charset val="128"/>
      </rPr>
      <t>Ｎ２</t>
    </r>
    <phoneticPr fontId="1"/>
  </si>
  <si>
    <r>
      <rPr>
        <b/>
        <sz val="11"/>
        <rFont val="ＭＳ Ｐゴシック"/>
        <family val="3"/>
        <charset val="128"/>
      </rPr>
      <t>Ｎ３</t>
    </r>
    <phoneticPr fontId="1"/>
  </si>
  <si>
    <r>
      <rPr>
        <b/>
        <sz val="11"/>
        <rFont val="ＭＳ Ｐゴシック"/>
        <family val="3"/>
        <charset val="128"/>
      </rPr>
      <t>Ｎ４</t>
    </r>
    <phoneticPr fontId="1"/>
  </si>
  <si>
    <r>
      <rPr>
        <b/>
        <sz val="11"/>
        <rFont val="ＭＳ Ｐゴシック"/>
        <family val="3"/>
        <charset val="128"/>
      </rPr>
      <t>Ｎ５</t>
    </r>
    <phoneticPr fontId="1"/>
  </si>
  <si>
    <r>
      <rPr>
        <b/>
        <sz val="12"/>
        <rFont val="ＭＳ Ｐゴシック"/>
        <family val="3"/>
        <charset val="128"/>
      </rPr>
      <t>６．</t>
    </r>
    <r>
      <rPr>
        <b/>
        <sz val="12"/>
        <rFont val="Calibri"/>
        <family val="2"/>
      </rPr>
      <t>Results for the 2017 Examination for Japanese University Admission for International Students</t>
    </r>
    <phoneticPr fontId="1"/>
  </si>
  <si>
    <r>
      <rPr>
        <b/>
        <sz val="12"/>
        <rFont val="ＭＳ Ｐゴシック"/>
        <family val="3"/>
        <charset val="128"/>
      </rPr>
      <t>７．</t>
    </r>
    <r>
      <rPr>
        <b/>
        <sz val="12"/>
        <rFont val="Calibri"/>
        <family val="2"/>
      </rPr>
      <t>Destination schools graduates proceeded to in 2017</t>
    </r>
    <r>
      <rPr>
        <sz val="12"/>
        <rFont val="ＭＳ Ｐゴシック"/>
        <family val="3"/>
        <charset val="128"/>
      </rPr>
      <t>　　</t>
    </r>
    <phoneticPr fontId="1"/>
  </si>
  <si>
    <t>2nd Sessions (November)</t>
    <phoneticPr fontId="1"/>
  </si>
  <si>
    <t xml:space="preserve">      </t>
    <phoneticPr fontId="1"/>
  </si>
  <si>
    <t>（１）概要</t>
    <rPh sb="3" eb="5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</si>
</sst>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Calibri"/>
      <family val="2"/>
    </font>
    <font>
      <sz val="9"/>
      <name val="ＭＳ Ｐゴシック"/>
      <family val="3"/>
      <charset val="128"/>
    </font>
    <font>
      <sz val="11"/>
      <color rgb="FFFF0000"/>
      <name val="Calibri"/>
      <family val="2"/>
    </font>
    <font>
      <b/>
      <sz val="18"/>
      <name val="Calibri"/>
      <family val="2"/>
    </font>
    <font>
      <sz val="11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2"/>
      <name val="ＭＳ Ｐゴシック"/>
      <family val="3"/>
      <charset val="128"/>
    </font>
    <font>
      <sz val="12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sz val="11"/>
      <name val="ＭＳ Ｐゴシック"/>
      <family val="3"/>
      <charset val="128"/>
    </font>
    <font>
      <b/>
      <sz val="9"/>
      <name val="Calibri"/>
      <family val="2"/>
    </font>
    <font>
      <b/>
      <sz val="10"/>
      <name val="Calibri"/>
      <family val="2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Calibri"/>
      <family val="2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3" fillId="0" borderId="0" xfId="0" quotePrefix="1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3" fontId="3" fillId="0" borderId="1" xfId="0" applyNumberFormat="1" applyFont="1" applyBorder="1" applyAlignment="1">
      <alignment vertical="center" shrinkToFit="1"/>
    </xf>
    <xf numFmtId="3" fontId="3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12" fillId="0" borderId="0" xfId="1" applyFont="1">
      <alignment vertical="center"/>
    </xf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12" xfId="0" applyFont="1" applyFill="1" applyBorder="1">
      <alignment vertical="center"/>
    </xf>
    <xf numFmtId="0" fontId="15" fillId="2" borderId="1" xfId="0" applyFont="1" applyFill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vertical="center" shrinkToFit="1"/>
    </xf>
    <xf numFmtId="3" fontId="20" fillId="0" borderId="1" xfId="0" applyNumberFormat="1" applyFont="1" applyBorder="1" applyAlignment="1">
      <alignment vertical="center" shrinkToFit="1"/>
    </xf>
    <xf numFmtId="3" fontId="20" fillId="0" borderId="1" xfId="0" applyNumberFormat="1" applyFont="1" applyBorder="1" applyAlignment="1">
      <alignment horizontal="center" vertical="center" shrinkToFit="1"/>
    </xf>
    <xf numFmtId="0" fontId="20" fillId="0" borderId="0" xfId="0" applyFont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6" fillId="0" borderId="0" xfId="0" applyFont="1" applyFill="1" applyBorder="1">
      <alignment vertical="center"/>
    </xf>
    <xf numFmtId="0" fontId="20" fillId="0" borderId="0" xfId="0" applyFont="1" applyBorder="1" applyAlignment="1">
      <alignment horizontal="left" vertical="center" wrapText="1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25" fillId="0" borderId="0" xfId="0" applyFont="1">
      <alignment vertical="center"/>
    </xf>
    <xf numFmtId="0" fontId="25" fillId="2" borderId="12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0" xfId="0" quotePrefix="1" applyFont="1">
      <alignment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9" fillId="2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10" xfId="0" applyFont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 shrinkToFit="1"/>
    </xf>
    <xf numFmtId="0" fontId="29" fillId="2" borderId="11" xfId="0" applyFont="1" applyFill="1" applyBorder="1" applyAlignment="1">
      <alignment vertical="center" wrapText="1"/>
    </xf>
    <xf numFmtId="0" fontId="29" fillId="2" borderId="12" xfId="0" applyFont="1" applyFill="1" applyBorder="1" applyAlignment="1">
      <alignment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right" vertical="center"/>
    </xf>
    <xf numFmtId="0" fontId="33" fillId="0" borderId="1" xfId="0" applyFont="1" applyBorder="1" applyAlignment="1">
      <alignment horizontal="center" vertical="center" wrapText="1" shrinkToFit="1"/>
    </xf>
    <xf numFmtId="0" fontId="33" fillId="0" borderId="0" xfId="0" applyFont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0" fontId="34" fillId="0" borderId="1" xfId="0" applyFont="1" applyBorder="1" applyAlignment="1">
      <alignment horizontal="center" vertical="center" wrapText="1" shrinkToFit="1"/>
    </xf>
    <xf numFmtId="0" fontId="34" fillId="0" borderId="0" xfId="0" applyFont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2" borderId="10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25" fillId="2" borderId="5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vertical="center"/>
    </xf>
    <xf numFmtId="0" fontId="25" fillId="3" borderId="8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vertical="center"/>
    </xf>
    <xf numFmtId="0" fontId="25" fillId="3" borderId="6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 shrinkToFit="1"/>
    </xf>
    <xf numFmtId="0" fontId="20" fillId="0" borderId="12" xfId="0" applyFont="1" applyBorder="1" applyAlignment="1">
      <alignment horizontal="left" vertical="center" wrapText="1" shrinkToFit="1"/>
    </xf>
    <xf numFmtId="0" fontId="25" fillId="2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" xfId="0" quotePrefix="1" applyFont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 shrinkToFit="1"/>
    </xf>
    <xf numFmtId="0" fontId="20" fillId="0" borderId="12" xfId="0" applyFont="1" applyBorder="1" applyAlignment="1">
      <alignment vertical="center"/>
    </xf>
    <xf numFmtId="0" fontId="20" fillId="0" borderId="10" xfId="0" applyFont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wrapText="1" shrinkToFit="1"/>
    </xf>
    <xf numFmtId="0" fontId="25" fillId="2" borderId="3" xfId="0" applyFont="1" applyFill="1" applyBorder="1" applyAlignment="1">
      <alignment horizontal="center" vertical="center" wrapText="1" shrinkToFit="1"/>
    </xf>
    <xf numFmtId="0" fontId="20" fillId="0" borderId="11" xfId="0" applyFont="1" applyBorder="1" applyAlignment="1">
      <alignment horizontal="left" vertical="center" wrapText="1" shrinkToFit="1"/>
    </xf>
    <xf numFmtId="0" fontId="20" fillId="0" borderId="1" xfId="0" applyFont="1" applyBorder="1" applyAlignment="1">
      <alignment horizontal="center" vertical="center" shrinkToFit="1"/>
    </xf>
    <xf numFmtId="14" fontId="22" fillId="0" borderId="0" xfId="0" applyNumberFormat="1" applyFont="1" applyAlignment="1">
      <alignment horizontal="right" vertical="center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20" fillId="0" borderId="12" xfId="0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 shrinkToFit="1"/>
    </xf>
    <xf numFmtId="0" fontId="29" fillId="2" borderId="8" xfId="0" applyFont="1" applyFill="1" applyBorder="1" applyAlignment="1">
      <alignment horizontal="center" vertical="center" wrapText="1" shrinkToFit="1"/>
    </xf>
    <xf numFmtId="0" fontId="29" fillId="2" borderId="2" xfId="0" applyFont="1" applyFill="1" applyBorder="1" applyAlignment="1">
      <alignment horizontal="center" vertical="center" wrapText="1" shrinkToFit="1"/>
    </xf>
    <xf numFmtId="0" fontId="29" fillId="2" borderId="3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yukouryu@mex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3"/>
  <sheetViews>
    <sheetView tabSelected="1" view="pageBreakPreview" zoomScaleSheetLayoutView="100" workbookViewId="0">
      <selection activeCell="D66" sqref="D66"/>
    </sheetView>
  </sheetViews>
  <sheetFormatPr defaultColWidth="8.875" defaultRowHeight="13.5" x14ac:dyDescent="0.15"/>
  <cols>
    <col min="1" max="1" width="10.625" style="3" customWidth="1"/>
    <col min="2" max="2" width="9.625" style="3" customWidth="1"/>
    <col min="3" max="11" width="10.25" style="3" customWidth="1"/>
    <col min="12" max="12" width="9.625" style="3" customWidth="1"/>
    <col min="13" max="13" width="21.375" style="3" customWidth="1"/>
    <col min="14" max="16" width="9.625" style="3" customWidth="1"/>
    <col min="17" max="25" width="8.875" style="3"/>
    <col min="26" max="26" width="10.875" style="3" customWidth="1"/>
    <col min="27" max="28" width="8.875" style="3"/>
    <col min="29" max="29" width="10.625" style="3" customWidth="1"/>
    <col min="30" max="16384" width="8.875" style="3"/>
  </cols>
  <sheetData>
    <row r="1" spans="1:16" ht="24" customHeight="1" x14ac:dyDescent="0.15">
      <c r="A1" s="201" t="s">
        <v>25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"/>
      <c r="O1" s="11"/>
      <c r="P1" s="11"/>
    </row>
    <row r="2" spans="1:16" ht="16.5" customHeight="1" x14ac:dyDescent="0.15">
      <c r="A2" s="1"/>
      <c r="B2" s="2"/>
      <c r="C2" s="2"/>
      <c r="D2" s="2"/>
      <c r="E2" s="2"/>
      <c r="F2" s="2"/>
      <c r="H2" s="2"/>
      <c r="I2" s="2"/>
      <c r="J2" s="2"/>
      <c r="K2" s="2"/>
      <c r="L2" s="2"/>
      <c r="M2" s="34" t="s">
        <v>217</v>
      </c>
    </row>
    <row r="3" spans="1:16" ht="27" customHeight="1" x14ac:dyDescent="0.15">
      <c r="A3" s="7" t="s">
        <v>29</v>
      </c>
      <c r="B3" s="4"/>
      <c r="K3" s="9"/>
      <c r="M3" s="9"/>
    </row>
    <row r="4" spans="1:16" ht="21" customHeight="1" x14ac:dyDescent="0.15">
      <c r="A4" s="35" t="s">
        <v>27</v>
      </c>
      <c r="B4" s="22"/>
      <c r="C4" s="2"/>
      <c r="D4" s="2"/>
      <c r="E4" s="2"/>
      <c r="F4" s="2"/>
      <c r="G4" s="35" t="s">
        <v>21</v>
      </c>
      <c r="H4" s="4" t="s">
        <v>1</v>
      </c>
      <c r="I4" s="2"/>
      <c r="J4" s="2"/>
      <c r="K4" s="2"/>
      <c r="L4" s="2"/>
      <c r="N4" s="2"/>
      <c r="O4" s="11" t="s">
        <v>122</v>
      </c>
      <c r="P4" s="2"/>
    </row>
    <row r="5" spans="1:16" ht="21" customHeight="1" x14ac:dyDescent="0.15">
      <c r="A5" s="35" t="s">
        <v>184</v>
      </c>
      <c r="B5" s="4" t="s">
        <v>190</v>
      </c>
      <c r="C5" s="4"/>
      <c r="D5" s="4"/>
      <c r="E5" s="4"/>
      <c r="F5" s="4"/>
      <c r="G5" s="36" t="s">
        <v>39</v>
      </c>
      <c r="H5" s="4" t="s">
        <v>36</v>
      </c>
      <c r="I5" s="4"/>
      <c r="J5" s="4"/>
      <c r="K5" s="4"/>
      <c r="L5" s="4"/>
      <c r="M5" s="4"/>
      <c r="N5" s="4"/>
      <c r="O5" s="11" t="s">
        <v>123</v>
      </c>
    </row>
    <row r="6" spans="1:16" ht="21" customHeight="1" x14ac:dyDescent="0.15">
      <c r="A6" s="35" t="s">
        <v>37</v>
      </c>
      <c r="B6" s="4"/>
      <c r="C6" s="4"/>
      <c r="D6" s="4"/>
      <c r="E6" s="4"/>
      <c r="F6" s="4"/>
      <c r="G6" s="35" t="s">
        <v>183</v>
      </c>
      <c r="I6" s="4"/>
      <c r="J6" s="4"/>
      <c r="K6" s="4"/>
      <c r="L6" s="4"/>
      <c r="M6" s="4"/>
      <c r="N6" s="4"/>
    </row>
    <row r="7" spans="1:16" ht="21" customHeight="1" x14ac:dyDescent="0.15">
      <c r="A7" s="35" t="s">
        <v>38</v>
      </c>
      <c r="B7" s="5" t="s">
        <v>124</v>
      </c>
      <c r="C7" s="4"/>
      <c r="D7" s="4"/>
      <c r="E7" s="4"/>
      <c r="F7" s="4"/>
      <c r="G7" s="35" t="s">
        <v>22</v>
      </c>
      <c r="H7" s="26" t="s">
        <v>40</v>
      </c>
      <c r="I7" s="4" t="str">
        <f>IF(H7="有","○円（月額）を記載してください","　")</f>
        <v>　</v>
      </c>
      <c r="J7" s="4"/>
      <c r="K7" s="4"/>
      <c r="L7" s="4"/>
      <c r="M7" s="4"/>
      <c r="N7" s="4"/>
    </row>
    <row r="8" spans="1:16" ht="21" customHeight="1" x14ac:dyDescent="0.15">
      <c r="A8" s="35" t="s">
        <v>24</v>
      </c>
      <c r="B8" s="4"/>
      <c r="C8" s="4"/>
      <c r="D8" s="4"/>
      <c r="E8" s="4"/>
      <c r="F8" s="4"/>
      <c r="J8" s="4"/>
      <c r="K8" s="4"/>
      <c r="L8" s="4"/>
      <c r="M8" s="4"/>
      <c r="N8" s="4"/>
      <c r="O8" s="2"/>
      <c r="P8" s="2"/>
    </row>
    <row r="9" spans="1:16" ht="21" customHeight="1" x14ac:dyDescent="0.15">
      <c r="A9" s="35" t="s">
        <v>0</v>
      </c>
      <c r="B9" s="4"/>
      <c r="C9" s="4"/>
      <c r="D9" s="4"/>
      <c r="E9" s="4"/>
      <c r="F9" s="4"/>
      <c r="H9" s="4"/>
      <c r="I9" s="4"/>
      <c r="J9" s="4"/>
      <c r="K9" s="4"/>
      <c r="L9" s="4"/>
      <c r="M9" s="4"/>
      <c r="N9" s="4"/>
      <c r="O9" s="3" t="s">
        <v>41</v>
      </c>
    </row>
    <row r="10" spans="1:16" ht="12.75" customHeight="1" x14ac:dyDescent="0.15">
      <c r="O10" s="3" t="s">
        <v>42</v>
      </c>
    </row>
    <row r="11" spans="1:16" ht="27" customHeight="1" x14ac:dyDescent="0.15">
      <c r="A11" s="7" t="s">
        <v>114</v>
      </c>
      <c r="B11" s="4"/>
      <c r="K11" s="9"/>
      <c r="M11" s="9"/>
      <c r="O11" s="3" t="s">
        <v>43</v>
      </c>
    </row>
    <row r="12" spans="1:16" ht="22.5" customHeight="1" x14ac:dyDescent="0.15">
      <c r="A12" s="179" t="s">
        <v>112</v>
      </c>
      <c r="B12" s="208"/>
      <c r="C12" s="180"/>
      <c r="D12" s="186" t="s">
        <v>113</v>
      </c>
      <c r="E12" s="186" t="s">
        <v>28</v>
      </c>
      <c r="F12" s="184" t="s">
        <v>104</v>
      </c>
      <c r="G12" s="184" t="s">
        <v>105</v>
      </c>
      <c r="H12" s="206" t="s">
        <v>106</v>
      </c>
      <c r="I12" s="186" t="s">
        <v>107</v>
      </c>
      <c r="J12" s="186"/>
      <c r="K12" s="186"/>
      <c r="L12" s="186"/>
      <c r="M12" s="186"/>
      <c r="O12" s="3" t="s">
        <v>125</v>
      </c>
    </row>
    <row r="13" spans="1:16" ht="22.5" customHeight="1" x14ac:dyDescent="0.15">
      <c r="A13" s="181"/>
      <c r="B13" s="209"/>
      <c r="C13" s="182"/>
      <c r="D13" s="186"/>
      <c r="E13" s="186"/>
      <c r="F13" s="185"/>
      <c r="G13" s="185"/>
      <c r="H13" s="186"/>
      <c r="I13" s="23" t="s">
        <v>108</v>
      </c>
      <c r="J13" s="23" t="s">
        <v>109</v>
      </c>
      <c r="K13" s="23" t="s">
        <v>110</v>
      </c>
      <c r="L13" s="23" t="s">
        <v>4</v>
      </c>
      <c r="M13" s="23" t="s">
        <v>111</v>
      </c>
    </row>
    <row r="14" spans="1:16" ht="27.75" customHeight="1" x14ac:dyDescent="0.15">
      <c r="A14" s="210" t="s">
        <v>115</v>
      </c>
      <c r="B14" s="211"/>
      <c r="C14" s="212"/>
      <c r="D14" s="19" t="s">
        <v>40</v>
      </c>
      <c r="E14" s="19"/>
      <c r="F14" s="19">
        <v>0</v>
      </c>
      <c r="G14" s="19">
        <v>0</v>
      </c>
      <c r="H14" s="19"/>
      <c r="I14" s="20">
        <v>0</v>
      </c>
      <c r="J14" s="20">
        <v>0</v>
      </c>
      <c r="K14" s="20">
        <v>0</v>
      </c>
      <c r="L14" s="20">
        <v>0</v>
      </c>
      <c r="M14" s="21">
        <f>SUM(I14:L14)</f>
        <v>0</v>
      </c>
    </row>
    <row r="15" spans="1:16" ht="27.75" customHeight="1" x14ac:dyDescent="0.15">
      <c r="A15" s="210" t="s">
        <v>115</v>
      </c>
      <c r="B15" s="211"/>
      <c r="C15" s="212"/>
      <c r="D15" s="19" t="s">
        <v>40</v>
      </c>
      <c r="E15" s="19"/>
      <c r="F15" s="19">
        <v>0</v>
      </c>
      <c r="G15" s="19">
        <v>0</v>
      </c>
      <c r="H15" s="19"/>
      <c r="I15" s="20">
        <v>0</v>
      </c>
      <c r="J15" s="20">
        <v>0</v>
      </c>
      <c r="K15" s="20">
        <v>0</v>
      </c>
      <c r="L15" s="20">
        <v>0</v>
      </c>
      <c r="M15" s="21">
        <f>SUM(I15:L15)</f>
        <v>0</v>
      </c>
    </row>
    <row r="16" spans="1:16" ht="27.75" customHeight="1" x14ac:dyDescent="0.15">
      <c r="A16" s="210"/>
      <c r="B16" s="211"/>
      <c r="C16" s="212"/>
      <c r="D16" s="19" t="s">
        <v>40</v>
      </c>
      <c r="E16" s="19"/>
      <c r="F16" s="19"/>
      <c r="G16" s="19"/>
      <c r="H16" s="19"/>
      <c r="I16" s="20"/>
      <c r="J16" s="20"/>
      <c r="K16" s="20"/>
      <c r="L16" s="20"/>
      <c r="M16" s="21">
        <f>SUM(I16:L16)</f>
        <v>0</v>
      </c>
    </row>
    <row r="17" spans="1:17" ht="27.75" customHeight="1" x14ac:dyDescent="0.15">
      <c r="A17" s="210"/>
      <c r="B17" s="211"/>
      <c r="C17" s="212"/>
      <c r="D17" s="19" t="s">
        <v>40</v>
      </c>
      <c r="E17" s="19"/>
      <c r="F17" s="19"/>
      <c r="G17" s="19"/>
      <c r="H17" s="19"/>
      <c r="I17" s="20"/>
      <c r="J17" s="20"/>
      <c r="K17" s="20"/>
      <c r="L17" s="20"/>
      <c r="M17" s="21">
        <f>SUM(I17:L17)</f>
        <v>0</v>
      </c>
    </row>
    <row r="18" spans="1:17" ht="27.75" customHeight="1" x14ac:dyDescent="0.15">
      <c r="A18" s="187"/>
      <c r="B18" s="189"/>
      <c r="C18" s="188"/>
      <c r="D18" s="19" t="s">
        <v>40</v>
      </c>
      <c r="E18" s="19"/>
      <c r="F18" s="19"/>
      <c r="G18" s="19"/>
      <c r="H18" s="19"/>
      <c r="I18" s="20"/>
      <c r="J18" s="20"/>
      <c r="K18" s="20"/>
      <c r="L18" s="20"/>
      <c r="M18" s="21">
        <f>SUM(I18:L18)</f>
        <v>0</v>
      </c>
    </row>
    <row r="19" spans="1:17" ht="27" customHeight="1" x14ac:dyDescent="0.15">
      <c r="A19" s="14"/>
      <c r="B19" s="14"/>
      <c r="C19" s="14"/>
      <c r="D19" s="14"/>
      <c r="E19" s="24" t="s">
        <v>116</v>
      </c>
      <c r="F19" s="25">
        <f>SUM(F14:F18)</f>
        <v>0</v>
      </c>
      <c r="G19" s="25">
        <f>SUM(G14:G18)</f>
        <v>0</v>
      </c>
      <c r="H19" s="14"/>
      <c r="I19" s="14"/>
      <c r="J19" s="14"/>
      <c r="K19" s="14"/>
      <c r="L19" s="14"/>
      <c r="M19" s="15"/>
    </row>
    <row r="21" spans="1:17" ht="27" customHeight="1" x14ac:dyDescent="0.15">
      <c r="A21" s="7" t="s">
        <v>128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</row>
    <row r="22" spans="1:17" ht="25.5" customHeight="1" x14ac:dyDescent="0.15">
      <c r="A22" s="7" t="s">
        <v>329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5"/>
    </row>
    <row r="23" spans="1:17" ht="41.25" customHeight="1" x14ac:dyDescent="0.15">
      <c r="A23" s="186" t="s">
        <v>112</v>
      </c>
      <c r="B23" s="186"/>
      <c r="C23" s="191" t="s">
        <v>258</v>
      </c>
      <c r="D23" s="192"/>
      <c r="E23" s="149" t="s">
        <v>306</v>
      </c>
      <c r="F23" s="151" t="s">
        <v>181</v>
      </c>
      <c r="G23" s="197"/>
      <c r="H23" s="197"/>
      <c r="I23" s="197"/>
      <c r="J23" s="197"/>
      <c r="K23" s="197"/>
      <c r="L23" s="197"/>
      <c r="M23" s="152"/>
      <c r="N23" s="55"/>
    </row>
    <row r="24" spans="1:17" ht="27" customHeight="1" x14ac:dyDescent="0.15">
      <c r="A24" s="187" t="str">
        <f>A14</f>
        <v>○○別科</v>
      </c>
      <c r="B24" s="188"/>
      <c r="C24" s="178" t="str">
        <f>D14</f>
        <v>選択してください</v>
      </c>
      <c r="D24" s="193"/>
      <c r="E24" s="43"/>
      <c r="F24" s="198"/>
      <c r="G24" s="199"/>
      <c r="H24" s="199"/>
      <c r="I24" s="199"/>
      <c r="J24" s="199"/>
      <c r="K24" s="199"/>
      <c r="L24" s="199"/>
      <c r="M24" s="200"/>
      <c r="N24" s="58"/>
    </row>
    <row r="25" spans="1:17" ht="27" customHeight="1" x14ac:dyDescent="0.15">
      <c r="A25" s="187" t="str">
        <f>A15</f>
        <v>○○別科</v>
      </c>
      <c r="B25" s="188"/>
      <c r="C25" s="178" t="str">
        <f>D15</f>
        <v>選択してください</v>
      </c>
      <c r="D25" s="193"/>
      <c r="E25" s="43"/>
      <c r="F25" s="198"/>
      <c r="G25" s="199"/>
      <c r="H25" s="199"/>
      <c r="I25" s="199"/>
      <c r="J25" s="199"/>
      <c r="K25" s="199"/>
      <c r="L25" s="199"/>
      <c r="M25" s="200"/>
      <c r="N25" s="58"/>
    </row>
    <row r="26" spans="1:17" ht="27" customHeight="1" x14ac:dyDescent="0.15">
      <c r="A26" s="187">
        <f>A16</f>
        <v>0</v>
      </c>
      <c r="B26" s="188"/>
      <c r="C26" s="178" t="str">
        <f>D16</f>
        <v>選択してください</v>
      </c>
      <c r="D26" s="193"/>
      <c r="E26" s="43"/>
      <c r="F26" s="198"/>
      <c r="G26" s="199"/>
      <c r="H26" s="199"/>
      <c r="I26" s="199"/>
      <c r="J26" s="199"/>
      <c r="K26" s="199"/>
      <c r="L26" s="199"/>
      <c r="M26" s="200"/>
      <c r="N26" s="58"/>
    </row>
    <row r="27" spans="1:17" ht="27" customHeight="1" x14ac:dyDescent="0.15">
      <c r="A27" s="187">
        <f>A17</f>
        <v>0</v>
      </c>
      <c r="B27" s="188"/>
      <c r="C27" s="178" t="str">
        <f>D17</f>
        <v>選択してください</v>
      </c>
      <c r="D27" s="193"/>
      <c r="E27" s="43"/>
      <c r="F27" s="198"/>
      <c r="G27" s="199"/>
      <c r="H27" s="199"/>
      <c r="I27" s="199"/>
      <c r="J27" s="199"/>
      <c r="K27" s="199"/>
      <c r="L27" s="199"/>
      <c r="M27" s="200"/>
      <c r="N27" s="58"/>
    </row>
    <row r="28" spans="1:17" ht="27" customHeight="1" x14ac:dyDescent="0.15">
      <c r="A28" s="187">
        <f>A18</f>
        <v>0</v>
      </c>
      <c r="B28" s="188"/>
      <c r="C28" s="178" t="str">
        <f>D18</f>
        <v>選択してください</v>
      </c>
      <c r="D28" s="193"/>
      <c r="E28" s="43"/>
      <c r="F28" s="198"/>
      <c r="G28" s="199"/>
      <c r="H28" s="199"/>
      <c r="I28" s="199"/>
      <c r="J28" s="199"/>
      <c r="K28" s="199"/>
      <c r="L28" s="199"/>
      <c r="M28" s="200"/>
      <c r="N28" s="58"/>
    </row>
    <row r="29" spans="1:17" ht="12.75" customHeight="1" x14ac:dyDescent="0.15">
      <c r="A29" s="46"/>
      <c r="B29" s="46"/>
      <c r="C29" s="47"/>
      <c r="D29" s="47"/>
      <c r="E29" s="48"/>
      <c r="F29" s="48"/>
      <c r="G29" s="48"/>
      <c r="H29" s="48"/>
      <c r="I29" s="48"/>
      <c r="J29" s="48"/>
      <c r="K29" s="48"/>
      <c r="L29" s="48"/>
      <c r="M29" s="48"/>
    </row>
    <row r="30" spans="1:17" ht="16.5" customHeight="1" x14ac:dyDescent="0.15">
      <c r="A30" s="7" t="s">
        <v>222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</row>
    <row r="31" spans="1:17" ht="23.25" customHeight="1" x14ac:dyDescent="0.15">
      <c r="A31" s="179" t="s">
        <v>112</v>
      </c>
      <c r="B31" s="180"/>
      <c r="C31" s="179" t="s">
        <v>113</v>
      </c>
      <c r="D31" s="180"/>
      <c r="E31" s="170" t="s">
        <v>231</v>
      </c>
      <c r="F31" s="170" t="s">
        <v>223</v>
      </c>
      <c r="G31" s="207" t="s">
        <v>224</v>
      </c>
      <c r="H31" s="138"/>
      <c r="I31" s="138"/>
      <c r="J31" s="138"/>
      <c r="K31" s="139"/>
      <c r="L31" s="207" t="s">
        <v>225</v>
      </c>
      <c r="M31" s="140"/>
      <c r="N31" s="38"/>
      <c r="O31" s="38" t="s">
        <v>251</v>
      </c>
      <c r="P31" s="38"/>
      <c r="Q31" s="39"/>
    </row>
    <row r="32" spans="1:17" ht="77.25" customHeight="1" x14ac:dyDescent="0.15">
      <c r="A32" s="181"/>
      <c r="B32" s="182"/>
      <c r="C32" s="181"/>
      <c r="D32" s="182"/>
      <c r="E32" s="171"/>
      <c r="F32" s="171"/>
      <c r="G32" s="171"/>
      <c r="H32" s="141" t="s">
        <v>229</v>
      </c>
      <c r="I32" s="141" t="s">
        <v>226</v>
      </c>
      <c r="J32" s="141" t="s">
        <v>227</v>
      </c>
      <c r="K32" s="141" t="s">
        <v>228</v>
      </c>
      <c r="L32" s="171"/>
      <c r="M32" s="142" t="s">
        <v>230</v>
      </c>
      <c r="N32" s="38"/>
      <c r="O32" s="38" t="s">
        <v>252</v>
      </c>
      <c r="P32" s="38"/>
      <c r="Q32" s="39"/>
    </row>
    <row r="33" spans="1:30" ht="24.95" customHeight="1" x14ac:dyDescent="0.15">
      <c r="A33" s="178" t="str">
        <f>A24</f>
        <v>○○別科</v>
      </c>
      <c r="B33" s="196"/>
      <c r="C33" s="178" t="str">
        <f>C24</f>
        <v>選択してください</v>
      </c>
      <c r="D33" s="196"/>
      <c r="E33" s="108"/>
      <c r="F33" s="108"/>
      <c r="G33" s="108"/>
      <c r="H33" s="108"/>
      <c r="I33" s="108"/>
      <c r="J33" s="108"/>
      <c r="K33" s="108"/>
      <c r="L33" s="108" t="e">
        <f>G14/G33</f>
        <v>#DIV/0!</v>
      </c>
      <c r="M33" s="108"/>
      <c r="N33" s="14"/>
      <c r="O33" s="38" t="s">
        <v>253</v>
      </c>
      <c r="P33" s="14"/>
      <c r="Q33" s="15"/>
    </row>
    <row r="34" spans="1:30" ht="24.95" customHeight="1" x14ac:dyDescent="0.15">
      <c r="A34" s="178" t="str">
        <f t="shared" ref="A34:A37" si="0">A25</f>
        <v>○○別科</v>
      </c>
      <c r="B34" s="196"/>
      <c r="C34" s="178" t="str">
        <f>C25</f>
        <v>選択してください</v>
      </c>
      <c r="D34" s="196"/>
      <c r="E34" s="108"/>
      <c r="F34" s="108"/>
      <c r="G34" s="108"/>
      <c r="H34" s="108"/>
      <c r="I34" s="108"/>
      <c r="J34" s="108"/>
      <c r="K34" s="108"/>
      <c r="L34" s="108" t="e">
        <f>G15/G34</f>
        <v>#DIV/0!</v>
      </c>
      <c r="M34" s="108"/>
      <c r="N34" s="14"/>
      <c r="O34" s="38" t="s">
        <v>254</v>
      </c>
      <c r="P34" s="14"/>
      <c r="Q34" s="15"/>
    </row>
    <row r="35" spans="1:30" ht="24.95" customHeight="1" x14ac:dyDescent="0.15">
      <c r="A35" s="178">
        <f t="shared" si="0"/>
        <v>0</v>
      </c>
      <c r="B35" s="196"/>
      <c r="C35" s="178" t="str">
        <f t="shared" ref="C35:C37" si="1">C26</f>
        <v>選択してください</v>
      </c>
      <c r="D35" s="196"/>
      <c r="E35" s="108"/>
      <c r="F35" s="108"/>
      <c r="G35" s="108"/>
      <c r="H35" s="108"/>
      <c r="I35" s="108"/>
      <c r="J35" s="108"/>
      <c r="K35" s="108"/>
      <c r="L35" s="108" t="e">
        <f>G16/G35</f>
        <v>#DIV/0!</v>
      </c>
      <c r="M35" s="108"/>
      <c r="N35" s="14"/>
      <c r="O35" s="38" t="s">
        <v>255</v>
      </c>
      <c r="P35" s="14"/>
      <c r="Q35" s="15"/>
    </row>
    <row r="36" spans="1:30" ht="24.95" customHeight="1" x14ac:dyDescent="0.15">
      <c r="A36" s="178">
        <f t="shared" si="0"/>
        <v>0</v>
      </c>
      <c r="B36" s="196"/>
      <c r="C36" s="178" t="str">
        <f t="shared" si="1"/>
        <v>選択してください</v>
      </c>
      <c r="D36" s="196"/>
      <c r="E36" s="108"/>
      <c r="F36" s="108"/>
      <c r="G36" s="108"/>
      <c r="H36" s="108"/>
      <c r="I36" s="108"/>
      <c r="J36" s="108"/>
      <c r="K36" s="108"/>
      <c r="L36" s="108" t="e">
        <f>G17/G36</f>
        <v>#DIV/0!</v>
      </c>
      <c r="M36" s="108"/>
      <c r="N36" s="14"/>
      <c r="O36" s="14"/>
      <c r="P36" s="14"/>
      <c r="Q36" s="15"/>
    </row>
    <row r="37" spans="1:30" ht="24.95" customHeight="1" x14ac:dyDescent="0.15">
      <c r="A37" s="178">
        <f t="shared" si="0"/>
        <v>0</v>
      </c>
      <c r="B37" s="196"/>
      <c r="C37" s="178" t="str">
        <f t="shared" si="1"/>
        <v>選択してください</v>
      </c>
      <c r="D37" s="196"/>
      <c r="E37" s="108"/>
      <c r="F37" s="108"/>
      <c r="G37" s="108"/>
      <c r="H37" s="108"/>
      <c r="I37" s="108"/>
      <c r="J37" s="108"/>
      <c r="K37" s="108"/>
      <c r="L37" s="108" t="e">
        <f>G18/G37</f>
        <v>#DIV/0!</v>
      </c>
      <c r="M37" s="108"/>
      <c r="N37" s="14"/>
      <c r="O37" s="14"/>
      <c r="P37" s="14"/>
      <c r="Q37" s="15"/>
    </row>
    <row r="38" spans="1:30" ht="11.25" customHeight="1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</row>
    <row r="39" spans="1:30" ht="24.75" customHeight="1" x14ac:dyDescent="0.15">
      <c r="A39" s="7" t="s">
        <v>249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3"/>
    </row>
    <row r="40" spans="1:30" ht="39.75" customHeight="1" x14ac:dyDescent="0.15">
      <c r="A40" s="179" t="s">
        <v>232</v>
      </c>
      <c r="B40" s="180"/>
      <c r="C40" s="184" t="s">
        <v>237</v>
      </c>
      <c r="D40" s="194" t="s">
        <v>238</v>
      </c>
      <c r="E40" s="194" t="s">
        <v>239</v>
      </c>
      <c r="F40" s="194" t="s">
        <v>240</v>
      </c>
      <c r="G40" s="194" t="s">
        <v>241</v>
      </c>
      <c r="H40" s="194" t="s">
        <v>242</v>
      </c>
      <c r="I40" s="194" t="s">
        <v>243</v>
      </c>
      <c r="J40" s="184" t="s">
        <v>244</v>
      </c>
      <c r="K40" s="14"/>
      <c r="L40" s="14"/>
      <c r="M40" s="143"/>
      <c r="N40" s="15"/>
    </row>
    <row r="41" spans="1:30" ht="29.25" customHeight="1" x14ac:dyDescent="0.15">
      <c r="A41" s="181"/>
      <c r="B41" s="182"/>
      <c r="C41" s="185"/>
      <c r="D41" s="195"/>
      <c r="E41" s="195"/>
      <c r="F41" s="195"/>
      <c r="G41" s="195"/>
      <c r="H41" s="195"/>
      <c r="I41" s="195"/>
      <c r="J41" s="185"/>
      <c r="K41" s="14"/>
      <c r="L41" s="14"/>
      <c r="M41" s="143"/>
      <c r="N41" s="15"/>
    </row>
    <row r="42" spans="1:30" ht="48" customHeight="1" x14ac:dyDescent="0.15">
      <c r="A42" s="183" t="str">
        <f>A14</f>
        <v>○○別科</v>
      </c>
      <c r="B42" s="183"/>
      <c r="C42" s="144" t="s">
        <v>307</v>
      </c>
      <c r="D42" s="144" t="s">
        <v>307</v>
      </c>
      <c r="E42" s="144" t="s">
        <v>307</v>
      </c>
      <c r="F42" s="144" t="s">
        <v>307</v>
      </c>
      <c r="G42" s="144" t="s">
        <v>307</v>
      </c>
      <c r="H42" s="144" t="s">
        <v>307</v>
      </c>
      <c r="I42" s="144" t="s">
        <v>307</v>
      </c>
      <c r="J42" s="144" t="s">
        <v>307</v>
      </c>
      <c r="K42" s="14"/>
      <c r="L42" s="14"/>
      <c r="M42" s="143"/>
      <c r="N42" s="15"/>
      <c r="O42" s="3" t="s">
        <v>245</v>
      </c>
    </row>
    <row r="43" spans="1:30" ht="48" customHeight="1" x14ac:dyDescent="0.15">
      <c r="A43" s="183" t="str">
        <f>A15</f>
        <v>○○別科</v>
      </c>
      <c r="B43" s="183"/>
      <c r="C43" s="144" t="s">
        <v>307</v>
      </c>
      <c r="D43" s="144" t="s">
        <v>307</v>
      </c>
      <c r="E43" s="144" t="s">
        <v>307</v>
      </c>
      <c r="F43" s="144" t="s">
        <v>307</v>
      </c>
      <c r="G43" s="144" t="s">
        <v>307</v>
      </c>
      <c r="H43" s="144" t="s">
        <v>307</v>
      </c>
      <c r="I43" s="144" t="s">
        <v>307</v>
      </c>
      <c r="J43" s="144" t="s">
        <v>307</v>
      </c>
      <c r="K43" s="14"/>
      <c r="L43" s="14"/>
      <c r="M43" s="143"/>
      <c r="N43" s="15"/>
      <c r="O43" s="3" t="s">
        <v>247</v>
      </c>
    </row>
    <row r="44" spans="1:30" ht="24" customHeight="1" x14ac:dyDescent="0.15">
      <c r="A44" s="47"/>
      <c r="B44" s="47"/>
      <c r="C44" s="145"/>
      <c r="D44" s="145"/>
      <c r="E44" s="145"/>
      <c r="F44" s="145"/>
      <c r="G44" s="145"/>
      <c r="H44" s="145"/>
      <c r="I44" s="145"/>
      <c r="J44" s="145"/>
      <c r="K44" s="14"/>
      <c r="L44" s="14"/>
      <c r="M44" s="143"/>
      <c r="N44" s="15"/>
      <c r="O44" s="3" t="s">
        <v>248</v>
      </c>
    </row>
    <row r="45" spans="1:30" ht="27" customHeight="1" x14ac:dyDescent="0.15">
      <c r="A45" s="7" t="s">
        <v>126</v>
      </c>
      <c r="K45" s="9"/>
      <c r="O45" s="3" t="s">
        <v>246</v>
      </c>
    </row>
    <row r="46" spans="1:30" ht="21.75" customHeight="1" x14ac:dyDescent="0.15">
      <c r="A46" s="170" t="s">
        <v>179</v>
      </c>
      <c r="B46" s="27" t="s">
        <v>74</v>
      </c>
      <c r="C46" s="109" t="s">
        <v>75</v>
      </c>
      <c r="D46" s="109" t="s">
        <v>76</v>
      </c>
      <c r="E46" s="109" t="s">
        <v>77</v>
      </c>
      <c r="F46" s="109" t="s">
        <v>78</v>
      </c>
      <c r="G46" s="109" t="s">
        <v>79</v>
      </c>
      <c r="H46" s="109" t="s">
        <v>80</v>
      </c>
      <c r="I46" s="109" t="s">
        <v>81</v>
      </c>
      <c r="J46" s="109" t="s">
        <v>82</v>
      </c>
      <c r="K46" s="109" t="s">
        <v>83</v>
      </c>
      <c r="L46" s="12"/>
    </row>
    <row r="47" spans="1:30" ht="21.75" customHeight="1" x14ac:dyDescent="0.15">
      <c r="A47" s="203"/>
      <c r="B47" s="110">
        <v>0</v>
      </c>
      <c r="C47" s="110">
        <v>0</v>
      </c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3"/>
      <c r="M47" s="2"/>
      <c r="N47" s="2"/>
      <c r="O47" s="2"/>
      <c r="P47" s="2"/>
      <c r="Q47" s="2"/>
      <c r="R47" s="2"/>
      <c r="S47" s="28"/>
      <c r="T47" s="2"/>
      <c r="U47" s="2"/>
      <c r="V47" s="2"/>
      <c r="W47" s="2"/>
      <c r="X47" s="28"/>
      <c r="Y47" s="2"/>
      <c r="Z47" s="2"/>
      <c r="AA47" s="2"/>
      <c r="AB47" s="2"/>
      <c r="AC47" s="2"/>
      <c r="AD47" s="2"/>
    </row>
    <row r="48" spans="1:30" ht="21.75" customHeight="1" x14ac:dyDescent="0.15">
      <c r="A48" s="203"/>
      <c r="B48" s="29" t="s">
        <v>84</v>
      </c>
      <c r="C48" s="109" t="s">
        <v>85</v>
      </c>
      <c r="D48" s="109" t="s">
        <v>86</v>
      </c>
      <c r="E48" s="109" t="s">
        <v>87</v>
      </c>
      <c r="F48" s="109" t="s">
        <v>88</v>
      </c>
      <c r="G48" s="109" t="s">
        <v>89</v>
      </c>
      <c r="H48" s="109" t="s">
        <v>90</v>
      </c>
      <c r="I48" s="109" t="s">
        <v>91</v>
      </c>
      <c r="J48" s="109" t="s">
        <v>92</v>
      </c>
      <c r="K48" s="109" t="s">
        <v>93</v>
      </c>
      <c r="L48" s="176" t="s">
        <v>23</v>
      </c>
      <c r="M48" s="205"/>
      <c r="N48" s="2"/>
      <c r="O48" s="2"/>
      <c r="P48" s="2"/>
      <c r="Q48" s="2"/>
      <c r="R48" s="2"/>
      <c r="S48" s="28"/>
      <c r="T48" s="2"/>
      <c r="U48" s="2"/>
      <c r="V48" s="2"/>
      <c r="W48" s="2"/>
      <c r="X48" s="28"/>
      <c r="Y48" s="2"/>
      <c r="Z48" s="2"/>
      <c r="AA48" s="2"/>
      <c r="AB48" s="2"/>
      <c r="AC48" s="2"/>
      <c r="AD48" s="2"/>
    </row>
    <row r="49" spans="1:30" ht="21.75" customHeight="1" x14ac:dyDescent="0.15">
      <c r="A49" s="203"/>
      <c r="B49" s="110">
        <v>0</v>
      </c>
      <c r="C49" s="110">
        <v>0</v>
      </c>
      <c r="D49" s="110">
        <v>0</v>
      </c>
      <c r="E49" s="110">
        <v>0</v>
      </c>
      <c r="F49" s="110">
        <v>0</v>
      </c>
      <c r="G49" s="110">
        <v>0</v>
      </c>
      <c r="H49" s="110">
        <v>0</v>
      </c>
      <c r="I49" s="110">
        <v>0</v>
      </c>
      <c r="J49" s="110">
        <v>0</v>
      </c>
      <c r="K49" s="110">
        <v>0</v>
      </c>
      <c r="L49" s="178">
        <f>SUM(B47:K47)+SUM(B49:K49)+SUM(B51:K51)</f>
        <v>0</v>
      </c>
      <c r="M49" s="205"/>
      <c r="N49" s="2"/>
      <c r="O49" s="2"/>
      <c r="P49" s="2"/>
      <c r="Q49" s="2"/>
      <c r="R49" s="2"/>
      <c r="S49" s="28"/>
      <c r="T49" s="2"/>
      <c r="U49" s="2"/>
      <c r="V49" s="2"/>
      <c r="W49" s="2"/>
      <c r="X49" s="28"/>
      <c r="Y49" s="2"/>
      <c r="Z49" s="2"/>
      <c r="AA49" s="2"/>
      <c r="AB49" s="2"/>
      <c r="AC49" s="2"/>
      <c r="AD49" s="2"/>
    </row>
    <row r="50" spans="1:30" ht="21.75" customHeight="1" x14ac:dyDescent="0.15">
      <c r="A50" s="203"/>
      <c r="B50" s="27" t="s">
        <v>94</v>
      </c>
      <c r="C50" s="109" t="s">
        <v>95</v>
      </c>
      <c r="D50" s="109" t="s">
        <v>96</v>
      </c>
      <c r="E50" s="109" t="s">
        <v>97</v>
      </c>
      <c r="F50" s="30" t="s">
        <v>98</v>
      </c>
      <c r="G50" s="109" t="s">
        <v>99</v>
      </c>
      <c r="H50" s="109" t="s">
        <v>100</v>
      </c>
      <c r="I50" s="30" t="s">
        <v>101</v>
      </c>
      <c r="J50" s="109" t="s">
        <v>102</v>
      </c>
      <c r="K50" s="109" t="s">
        <v>103</v>
      </c>
      <c r="L50" s="176" t="s">
        <v>2</v>
      </c>
      <c r="M50" s="205"/>
      <c r="N50" s="2"/>
      <c r="O50" s="2"/>
      <c r="P50" s="2"/>
      <c r="Q50" s="2"/>
      <c r="R50" s="2"/>
      <c r="S50" s="28"/>
      <c r="T50" s="2"/>
      <c r="U50" s="2"/>
      <c r="V50" s="2"/>
      <c r="W50" s="2"/>
      <c r="X50" s="28"/>
      <c r="Y50" s="2"/>
      <c r="Z50" s="2"/>
      <c r="AA50" s="2"/>
      <c r="AB50" s="2"/>
      <c r="AC50" s="2"/>
      <c r="AD50" s="2"/>
    </row>
    <row r="51" spans="1:30" ht="21.75" customHeight="1" x14ac:dyDescent="0.15">
      <c r="A51" s="204"/>
      <c r="B51" s="110">
        <v>0</v>
      </c>
      <c r="C51" s="110">
        <v>0</v>
      </c>
      <c r="D51" s="110">
        <v>0</v>
      </c>
      <c r="E51" s="110">
        <v>0</v>
      </c>
      <c r="F51" s="110">
        <v>0</v>
      </c>
      <c r="G51" s="110">
        <v>0</v>
      </c>
      <c r="H51" s="110">
        <v>0</v>
      </c>
      <c r="I51" s="110">
        <v>0</v>
      </c>
      <c r="J51" s="110">
        <v>0</v>
      </c>
      <c r="K51" s="110">
        <v>0</v>
      </c>
      <c r="L51" s="178">
        <f>H52</f>
        <v>0</v>
      </c>
      <c r="M51" s="205"/>
      <c r="N51" s="2"/>
      <c r="O51" s="2"/>
      <c r="P51" s="2"/>
      <c r="Q51" s="2"/>
      <c r="R51" s="2"/>
      <c r="S51" s="28"/>
      <c r="T51" s="2"/>
      <c r="U51" s="2"/>
      <c r="V51" s="2"/>
      <c r="W51" s="2"/>
      <c r="X51" s="28"/>
      <c r="Y51" s="2"/>
      <c r="Z51" s="2"/>
      <c r="AA51" s="2"/>
      <c r="AB51" s="2"/>
      <c r="AC51" s="2"/>
      <c r="AD51" s="2"/>
    </row>
    <row r="52" spans="1:30" ht="21.75" customHeight="1" x14ac:dyDescent="0.15">
      <c r="A52" s="190" t="s">
        <v>180</v>
      </c>
      <c r="B52" s="190"/>
      <c r="C52" s="190"/>
      <c r="D52" s="190"/>
      <c r="E52" s="190"/>
      <c r="F52" s="190"/>
      <c r="G52" s="190"/>
      <c r="H52" s="174">
        <v>0</v>
      </c>
      <c r="I52" s="174"/>
      <c r="J52" s="174"/>
      <c r="K52" s="174"/>
      <c r="L52" s="176" t="s">
        <v>3</v>
      </c>
      <c r="M52" s="177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30" ht="21.75" customHeight="1" x14ac:dyDescent="0.15">
      <c r="A53" s="175"/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8">
        <f>L49+L51</f>
        <v>0</v>
      </c>
      <c r="M53" s="177"/>
    </row>
    <row r="55" spans="1:30" ht="27" customHeight="1" x14ac:dyDescent="0.15">
      <c r="A55" s="7" t="s">
        <v>127</v>
      </c>
      <c r="M55" s="34" t="s">
        <v>220</v>
      </c>
    </row>
    <row r="56" spans="1:30" ht="24.75" customHeight="1" x14ac:dyDescent="0.15">
      <c r="A56" s="104"/>
      <c r="B56" s="160" t="s">
        <v>6</v>
      </c>
      <c r="C56" s="161"/>
      <c r="D56" s="160" t="s">
        <v>259</v>
      </c>
      <c r="E56" s="161"/>
      <c r="F56" s="160" t="s">
        <v>260</v>
      </c>
      <c r="G56" s="161"/>
      <c r="H56" s="160" t="s">
        <v>234</v>
      </c>
      <c r="I56" s="161"/>
      <c r="J56" s="160" t="s">
        <v>235</v>
      </c>
      <c r="K56" s="161"/>
      <c r="L56" s="158" t="s">
        <v>8</v>
      </c>
      <c r="M56" s="157"/>
    </row>
    <row r="57" spans="1:30" ht="35.25" customHeight="1" x14ac:dyDescent="0.15">
      <c r="A57" s="106"/>
      <c r="B57" s="127"/>
      <c r="C57" s="146" t="s">
        <v>263</v>
      </c>
      <c r="D57" s="127"/>
      <c r="E57" s="146" t="s">
        <v>261</v>
      </c>
      <c r="F57" s="127"/>
      <c r="G57" s="146" t="s">
        <v>261</v>
      </c>
      <c r="H57" s="127"/>
      <c r="I57" s="146" t="s">
        <v>261</v>
      </c>
      <c r="J57" s="127"/>
      <c r="K57" s="146" t="s">
        <v>261</v>
      </c>
      <c r="L57" s="106"/>
      <c r="M57" s="103" t="s">
        <v>262</v>
      </c>
    </row>
    <row r="58" spans="1:30" ht="17.25" customHeight="1" x14ac:dyDescent="0.15">
      <c r="A58" s="103" t="s">
        <v>5</v>
      </c>
      <c r="B58" s="125">
        <v>0</v>
      </c>
      <c r="C58" s="125"/>
      <c r="D58" s="125">
        <v>0</v>
      </c>
      <c r="E58" s="125"/>
      <c r="F58" s="125">
        <v>0</v>
      </c>
      <c r="G58" s="125"/>
      <c r="H58" s="125">
        <v>0</v>
      </c>
      <c r="I58" s="125"/>
      <c r="J58" s="125">
        <v>0</v>
      </c>
      <c r="K58" s="125"/>
      <c r="L58" s="125">
        <f>SUM(B58:K58)</f>
        <v>0</v>
      </c>
      <c r="M58" s="125">
        <f>C58+E58+G58+I58+K58</f>
        <v>0</v>
      </c>
    </row>
    <row r="59" spans="1:30" ht="17.25" customHeight="1" x14ac:dyDescent="0.15">
      <c r="A59" s="103" t="s">
        <v>9</v>
      </c>
      <c r="B59" s="125">
        <v>0</v>
      </c>
      <c r="C59" s="125"/>
      <c r="D59" s="125">
        <v>0</v>
      </c>
      <c r="E59" s="125"/>
      <c r="F59" s="125">
        <v>0</v>
      </c>
      <c r="G59" s="125"/>
      <c r="H59" s="125">
        <v>0</v>
      </c>
      <c r="I59" s="125"/>
      <c r="J59" s="125">
        <v>0</v>
      </c>
      <c r="K59" s="125"/>
      <c r="L59" s="125">
        <f>SUM(B59:K59)</f>
        <v>0</v>
      </c>
      <c r="M59" s="125">
        <f>C59+E59+G59+I59+K59</f>
        <v>0</v>
      </c>
    </row>
    <row r="61" spans="1:30" ht="27" customHeight="1" x14ac:dyDescent="0.15">
      <c r="A61" s="10" t="s">
        <v>177</v>
      </c>
      <c r="I61" s="9" t="s">
        <v>269</v>
      </c>
      <c r="L61" s="34"/>
    </row>
    <row r="62" spans="1:30" ht="16.5" customHeight="1" x14ac:dyDescent="0.15">
      <c r="A62" s="157" t="s">
        <v>15</v>
      </c>
      <c r="B62" s="157"/>
      <c r="C62" s="157"/>
      <c r="D62" s="157"/>
      <c r="E62" s="157"/>
      <c r="F62" s="157"/>
      <c r="G62" s="157"/>
      <c r="H62" s="157"/>
      <c r="I62" s="157"/>
      <c r="M62" s="11"/>
    </row>
    <row r="63" spans="1:30" ht="19.5" customHeight="1" x14ac:dyDescent="0.15">
      <c r="A63" s="157" t="s">
        <v>10</v>
      </c>
      <c r="B63" s="157"/>
      <c r="C63" s="157"/>
      <c r="D63" s="153" t="s">
        <v>264</v>
      </c>
      <c r="E63" s="153"/>
      <c r="F63" s="153"/>
      <c r="G63" s="153"/>
      <c r="H63" s="153"/>
      <c r="I63" s="153"/>
      <c r="M63" s="105"/>
      <c r="N63" s="105"/>
      <c r="O63" s="56"/>
      <c r="P63" s="56"/>
      <c r="Q63" s="31"/>
    </row>
    <row r="64" spans="1:30" ht="16.5" customHeight="1" x14ac:dyDescent="0.15">
      <c r="A64" s="158" t="s">
        <v>193</v>
      </c>
      <c r="B64" s="163" t="s">
        <v>194</v>
      </c>
      <c r="C64" s="50"/>
      <c r="D64" s="154" t="s">
        <v>265</v>
      </c>
      <c r="E64" s="155"/>
      <c r="F64" s="156"/>
      <c r="G64" s="154" t="s">
        <v>266</v>
      </c>
      <c r="H64" s="155"/>
      <c r="I64" s="156"/>
      <c r="M64" s="159"/>
      <c r="N64" s="159"/>
      <c r="O64" s="159"/>
      <c r="P64" s="159"/>
      <c r="Q64" s="31"/>
    </row>
    <row r="65" spans="1:32" ht="27.75" customHeight="1" x14ac:dyDescent="0.15">
      <c r="A65" s="162"/>
      <c r="B65" s="164"/>
      <c r="C65" s="51" t="s">
        <v>262</v>
      </c>
      <c r="D65" s="52" t="s">
        <v>267</v>
      </c>
      <c r="E65" s="51" t="s">
        <v>268</v>
      </c>
      <c r="F65" s="51" t="s">
        <v>261</v>
      </c>
      <c r="G65" s="52" t="s">
        <v>267</v>
      </c>
      <c r="H65" s="51" t="s">
        <v>268</v>
      </c>
      <c r="I65" s="51" t="s">
        <v>261</v>
      </c>
      <c r="M65" s="105"/>
      <c r="N65" s="57"/>
      <c r="O65" s="56"/>
      <c r="P65" s="57"/>
      <c r="Q65" s="31"/>
    </row>
    <row r="66" spans="1:32" ht="27.75" customHeight="1" x14ac:dyDescent="0.15">
      <c r="A66" s="53"/>
      <c r="B66" s="54"/>
      <c r="C66" s="54"/>
      <c r="D66" s="45"/>
      <c r="E66" s="45"/>
      <c r="F66" s="45"/>
      <c r="G66" s="45"/>
      <c r="H66" s="45"/>
      <c r="I66" s="45"/>
      <c r="M66" s="105"/>
      <c r="N66" s="57"/>
      <c r="O66" s="56"/>
      <c r="P66" s="57"/>
      <c r="Q66" s="31"/>
    </row>
    <row r="67" spans="1:32" ht="16.5" customHeight="1" x14ac:dyDescent="0.15">
      <c r="A67" s="49"/>
      <c r="B67" s="49"/>
      <c r="M67" s="42"/>
      <c r="N67" s="42"/>
      <c r="O67" s="42"/>
      <c r="P67" s="42"/>
      <c r="Q67" s="31"/>
    </row>
    <row r="68" spans="1:32" ht="24" customHeight="1" x14ac:dyDescent="0.15">
      <c r="A68" s="157" t="s">
        <v>14</v>
      </c>
      <c r="B68" s="157"/>
      <c r="C68" s="157"/>
      <c r="D68" s="157"/>
      <c r="E68" s="157"/>
      <c r="F68" s="157"/>
      <c r="G68" s="157"/>
      <c r="H68" s="157"/>
      <c r="I68" s="157"/>
      <c r="J68" s="8"/>
      <c r="K68" s="8"/>
      <c r="L68" s="8"/>
      <c r="M68" s="31"/>
      <c r="N68" s="31"/>
      <c r="O68" s="31"/>
      <c r="P68" s="31"/>
      <c r="Q68" s="31"/>
    </row>
    <row r="69" spans="1:32" s="55" customFormat="1" ht="20.25" customHeight="1" x14ac:dyDescent="0.15">
      <c r="A69" s="157" t="s">
        <v>10</v>
      </c>
      <c r="B69" s="157"/>
      <c r="C69" s="157"/>
      <c r="D69" s="153" t="s">
        <v>264</v>
      </c>
      <c r="E69" s="153"/>
      <c r="F69" s="153"/>
      <c r="G69" s="153"/>
      <c r="H69" s="153"/>
      <c r="I69" s="153"/>
      <c r="J69" s="105"/>
      <c r="K69" s="105"/>
      <c r="L69" s="105"/>
      <c r="M69" s="105"/>
      <c r="N69" s="105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</row>
    <row r="70" spans="1:32" s="55" customFormat="1" ht="17.25" customHeight="1" x14ac:dyDescent="0.15">
      <c r="A70" s="158" t="s">
        <v>193</v>
      </c>
      <c r="B70" s="163" t="s">
        <v>194</v>
      </c>
      <c r="C70" s="50"/>
      <c r="D70" s="154" t="s">
        <v>265</v>
      </c>
      <c r="E70" s="155"/>
      <c r="F70" s="156"/>
      <c r="G70" s="154" t="s">
        <v>266</v>
      </c>
      <c r="H70" s="155"/>
      <c r="I70" s="156"/>
      <c r="J70" s="105"/>
      <c r="K70" s="105"/>
      <c r="L70" s="105"/>
      <c r="M70" s="105"/>
      <c r="N70" s="105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</row>
    <row r="71" spans="1:32" s="55" customFormat="1" ht="25.5" customHeight="1" x14ac:dyDescent="0.15">
      <c r="A71" s="162"/>
      <c r="B71" s="164"/>
      <c r="C71" s="51" t="s">
        <v>262</v>
      </c>
      <c r="D71" s="52" t="s">
        <v>267</v>
      </c>
      <c r="E71" s="51" t="s">
        <v>268</v>
      </c>
      <c r="F71" s="51" t="s">
        <v>261</v>
      </c>
      <c r="G71" s="52" t="s">
        <v>267</v>
      </c>
      <c r="H71" s="51" t="s">
        <v>268</v>
      </c>
      <c r="I71" s="51" t="s">
        <v>261</v>
      </c>
      <c r="J71" s="105"/>
      <c r="K71" s="105"/>
      <c r="L71" s="105"/>
      <c r="M71" s="105"/>
      <c r="N71" s="105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</row>
    <row r="72" spans="1:32" s="55" customFormat="1" ht="27.75" customHeight="1" x14ac:dyDescent="0.15">
      <c r="A72" s="53"/>
      <c r="B72" s="54"/>
      <c r="C72" s="54"/>
      <c r="D72" s="45"/>
      <c r="E72" s="45"/>
      <c r="F72" s="45"/>
      <c r="G72" s="45"/>
      <c r="H72" s="45"/>
      <c r="I72" s="45"/>
      <c r="J72" s="105"/>
      <c r="K72" s="105"/>
      <c r="L72" s="105"/>
      <c r="M72" s="105"/>
      <c r="N72" s="105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</row>
    <row r="73" spans="1:32" s="55" customFormat="1" ht="16.5" customHeight="1" x14ac:dyDescent="0.15"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</row>
    <row r="74" spans="1:32" ht="27" customHeight="1" x14ac:dyDescent="0.15">
      <c r="A74" s="3" t="s">
        <v>178</v>
      </c>
      <c r="N74" s="9"/>
    </row>
    <row r="75" spans="1:32" ht="21.75" customHeight="1" x14ac:dyDescent="0.15">
      <c r="A75" s="151" t="s">
        <v>117</v>
      </c>
      <c r="B75" s="152"/>
      <c r="C75" s="125">
        <f>SUM(A78:C78)</f>
        <v>0</v>
      </c>
      <c r="D75" s="151" t="s">
        <v>118</v>
      </c>
      <c r="E75" s="152"/>
      <c r="F75" s="125">
        <f>SUM(D78:F78)</f>
        <v>0</v>
      </c>
      <c r="M75" s="34" t="s">
        <v>219</v>
      </c>
      <c r="N75" s="9"/>
    </row>
    <row r="76" spans="1:32" ht="21.75" customHeight="1" x14ac:dyDescent="0.15">
      <c r="A76" s="157" t="s">
        <v>16</v>
      </c>
      <c r="B76" s="157"/>
      <c r="C76" s="157"/>
      <c r="D76" s="172" t="s">
        <v>17</v>
      </c>
      <c r="E76" s="172"/>
      <c r="F76" s="172"/>
      <c r="G76" s="170" t="s">
        <v>18</v>
      </c>
      <c r="H76" s="170" t="s">
        <v>19</v>
      </c>
      <c r="I76" s="173" t="s">
        <v>34</v>
      </c>
      <c r="J76" s="170" t="s">
        <v>20</v>
      </c>
      <c r="K76" s="170" t="s">
        <v>26</v>
      </c>
      <c r="L76" s="170" t="s">
        <v>35</v>
      </c>
      <c r="M76" s="170" t="s">
        <v>30</v>
      </c>
      <c r="N76" s="9"/>
    </row>
    <row r="77" spans="1:32" ht="21.75" customHeight="1" x14ac:dyDescent="0.15">
      <c r="A77" s="103" t="s">
        <v>119</v>
      </c>
      <c r="B77" s="103" t="s">
        <v>120</v>
      </c>
      <c r="C77" s="103" t="s">
        <v>121</v>
      </c>
      <c r="D77" s="103" t="s">
        <v>119</v>
      </c>
      <c r="E77" s="103" t="s">
        <v>120</v>
      </c>
      <c r="F77" s="103" t="s">
        <v>121</v>
      </c>
      <c r="G77" s="171"/>
      <c r="H77" s="171"/>
      <c r="I77" s="164"/>
      <c r="J77" s="171"/>
      <c r="K77" s="171"/>
      <c r="L77" s="171"/>
      <c r="M77" s="171"/>
      <c r="N77" s="16"/>
      <c r="O77" s="31"/>
      <c r="P77" s="17"/>
      <c r="Q77" s="31"/>
      <c r="R77" s="17"/>
      <c r="S77" s="31"/>
      <c r="T77" s="17"/>
    </row>
    <row r="78" spans="1:32" ht="21.75" customHeight="1" x14ac:dyDescent="0.15">
      <c r="A78" s="125">
        <v>0</v>
      </c>
      <c r="B78" s="125">
        <v>0</v>
      </c>
      <c r="C78" s="125">
        <v>0</v>
      </c>
      <c r="D78" s="125">
        <v>0</v>
      </c>
      <c r="E78" s="125">
        <v>0</v>
      </c>
      <c r="F78" s="125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25">
        <f>SUM(A78:L78)</f>
        <v>0</v>
      </c>
      <c r="N78" s="8"/>
      <c r="O78" s="32"/>
      <c r="P78" s="8"/>
      <c r="Q78" s="32"/>
      <c r="R78" s="8"/>
      <c r="S78" s="32"/>
      <c r="T78" s="8"/>
    </row>
    <row r="79" spans="1:32" ht="20.100000000000001" customHeight="1" x14ac:dyDescent="0.15">
      <c r="A79" s="165" t="s">
        <v>32</v>
      </c>
      <c r="B79" s="166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4"/>
      <c r="O79" s="14"/>
      <c r="P79" s="14"/>
    </row>
    <row r="80" spans="1:32" ht="20.100000000000001" customHeight="1" x14ac:dyDescent="0.15">
      <c r="A80" s="167"/>
      <c r="B80" s="168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4"/>
      <c r="O80" s="14"/>
      <c r="P80" s="14"/>
    </row>
    <row r="81" spans="1:16" ht="20.100000000000001" customHeight="1" x14ac:dyDescent="0.15">
      <c r="A81" s="165" t="s">
        <v>33</v>
      </c>
      <c r="B81" s="166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4"/>
      <c r="O81" s="14"/>
      <c r="P81" s="14"/>
    </row>
    <row r="82" spans="1:16" ht="20.100000000000001" customHeight="1" x14ac:dyDescent="0.15">
      <c r="A82" s="167"/>
      <c r="B82" s="168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4"/>
      <c r="O82" s="14"/>
      <c r="P82" s="14"/>
    </row>
    <row r="83" spans="1:16" ht="6.75" customHeight="1" x14ac:dyDescent="0.15"/>
  </sheetData>
  <mergeCells count="104">
    <mergeCell ref="F26:M26"/>
    <mergeCell ref="F27:M27"/>
    <mergeCell ref="F28:M28"/>
    <mergeCell ref="G40:G41"/>
    <mergeCell ref="H40:H41"/>
    <mergeCell ref="I40:I41"/>
    <mergeCell ref="A36:B36"/>
    <mergeCell ref="C36:D36"/>
    <mergeCell ref="A37:B37"/>
    <mergeCell ref="C37:D37"/>
    <mergeCell ref="A40:B41"/>
    <mergeCell ref="C40:C41"/>
    <mergeCell ref="D40:D41"/>
    <mergeCell ref="A1:M1"/>
    <mergeCell ref="A46:A51"/>
    <mergeCell ref="L48:M48"/>
    <mergeCell ref="L49:M49"/>
    <mergeCell ref="L50:M50"/>
    <mergeCell ref="L51:M51"/>
    <mergeCell ref="D12:D13"/>
    <mergeCell ref="E12:E13"/>
    <mergeCell ref="G12:G13"/>
    <mergeCell ref="H12:H13"/>
    <mergeCell ref="I12:M12"/>
    <mergeCell ref="E31:E32"/>
    <mergeCell ref="F31:F32"/>
    <mergeCell ref="G31:G32"/>
    <mergeCell ref="L31:L32"/>
    <mergeCell ref="A33:B33"/>
    <mergeCell ref="A35:B35"/>
    <mergeCell ref="C35:D35"/>
    <mergeCell ref="A12:C13"/>
    <mergeCell ref="A14:C14"/>
    <mergeCell ref="A15:C15"/>
    <mergeCell ref="A16:C16"/>
    <mergeCell ref="A17:C17"/>
    <mergeCell ref="J40:J41"/>
    <mergeCell ref="F12:F13"/>
    <mergeCell ref="A23:B23"/>
    <mergeCell ref="A24:B24"/>
    <mergeCell ref="A25:B25"/>
    <mergeCell ref="A26:B26"/>
    <mergeCell ref="A27:B27"/>
    <mergeCell ref="A28:B28"/>
    <mergeCell ref="A18:C18"/>
    <mergeCell ref="A52:G53"/>
    <mergeCell ref="A43:B43"/>
    <mergeCell ref="C23:D23"/>
    <mergeCell ref="C24:D24"/>
    <mergeCell ref="C25:D25"/>
    <mergeCell ref="C26:D26"/>
    <mergeCell ref="C27:D27"/>
    <mergeCell ref="C28:D28"/>
    <mergeCell ref="E40:E41"/>
    <mergeCell ref="F40:F41"/>
    <mergeCell ref="C33:D33"/>
    <mergeCell ref="A34:B34"/>
    <mergeCell ref="C34:D34"/>
    <mergeCell ref="F23:M23"/>
    <mergeCell ref="F24:M24"/>
    <mergeCell ref="F25:M25"/>
    <mergeCell ref="H52:K53"/>
    <mergeCell ref="L52:M52"/>
    <mergeCell ref="L53:M53"/>
    <mergeCell ref="A31:B32"/>
    <mergeCell ref="C31:D32"/>
    <mergeCell ref="B56:C56"/>
    <mergeCell ref="D56:E56"/>
    <mergeCell ref="A42:B42"/>
    <mergeCell ref="O64:P64"/>
    <mergeCell ref="F56:G56"/>
    <mergeCell ref="A63:C63"/>
    <mergeCell ref="B64:B65"/>
    <mergeCell ref="A64:A65"/>
    <mergeCell ref="A81:B82"/>
    <mergeCell ref="C81:M82"/>
    <mergeCell ref="J76:J77"/>
    <mergeCell ref="K76:K77"/>
    <mergeCell ref="L76:L77"/>
    <mergeCell ref="M76:M77"/>
    <mergeCell ref="A79:B80"/>
    <mergeCell ref="C79:M80"/>
    <mergeCell ref="A76:C76"/>
    <mergeCell ref="D76:F76"/>
    <mergeCell ref="G76:G77"/>
    <mergeCell ref="H76:H77"/>
    <mergeCell ref="I76:I77"/>
    <mergeCell ref="A75:B75"/>
    <mergeCell ref="D75:E75"/>
    <mergeCell ref="D63:I63"/>
    <mergeCell ref="D64:F64"/>
    <mergeCell ref="G64:I64"/>
    <mergeCell ref="A62:I62"/>
    <mergeCell ref="L56:M56"/>
    <mergeCell ref="M64:N64"/>
    <mergeCell ref="H56:I56"/>
    <mergeCell ref="J56:K56"/>
    <mergeCell ref="A68:I68"/>
    <mergeCell ref="A69:C69"/>
    <mergeCell ref="D69:I69"/>
    <mergeCell ref="A70:A71"/>
    <mergeCell ref="B70:B71"/>
    <mergeCell ref="D70:F70"/>
    <mergeCell ref="G70:I70"/>
  </mergeCells>
  <phoneticPr fontId="1"/>
  <dataValidations count="4">
    <dataValidation type="list" allowBlank="1" showInputMessage="1" showErrorMessage="1" sqref="D14:D18">
      <formula1>$O$9:$O$12</formula1>
    </dataValidation>
    <dataValidation type="list" allowBlank="1" showInputMessage="1" showErrorMessage="1" sqref="H7">
      <formula1>$O$4:$O$5</formula1>
    </dataValidation>
    <dataValidation type="list" allowBlank="1" showInputMessage="1" showErrorMessage="1" sqref="C44:J44">
      <formula1>$O$43:$O$47</formula1>
    </dataValidation>
    <dataValidation type="list" allowBlank="1" showInputMessage="1" showErrorMessage="1" sqref="C42:J43">
      <formula1>$O$42:$O$45</formula1>
    </dataValidation>
  </dataValidations>
  <printOptions horizontalCentered="1"/>
  <pageMargins left="0.51181102362204722" right="0.31496062992125984" top="0.35433070866141736" bottom="0.35433070866141736" header="0.31496062992125984" footer="0.31496062992125984"/>
  <pageSetup paperSize="9" scale="63" fitToHeight="2" orientation="portrait" cellComments="asDisplayed" r:id="rId1"/>
  <rowBreaks count="1" manualBreakCount="1">
    <brk id="5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9"/>
  <sheetViews>
    <sheetView view="pageBreakPreview" topLeftCell="A46" zoomScale="93" zoomScaleSheetLayoutView="93" workbookViewId="0">
      <selection activeCell="L50" sqref="L50:M50"/>
    </sheetView>
  </sheetViews>
  <sheetFormatPr defaultColWidth="8.875" defaultRowHeight="15" x14ac:dyDescent="0.15"/>
  <cols>
    <col min="1" max="1" width="19.375" style="64" customWidth="1"/>
    <col min="2" max="2" width="9.375" style="64" customWidth="1"/>
    <col min="3" max="11" width="10.25" style="64" customWidth="1"/>
    <col min="12" max="12" width="10.5" style="64" customWidth="1"/>
    <col min="13" max="13" width="13.625" style="64" customWidth="1"/>
    <col min="14" max="14" width="3.75" style="64" customWidth="1"/>
    <col min="15" max="16" width="9.625" style="64" customWidth="1"/>
    <col min="17" max="25" width="8.875" style="64"/>
    <col min="26" max="26" width="10.875" style="64" customWidth="1"/>
    <col min="27" max="28" width="8.875" style="64"/>
    <col min="29" max="29" width="10.625" style="64" customWidth="1"/>
    <col min="30" max="16384" width="8.875" style="64"/>
  </cols>
  <sheetData>
    <row r="1" spans="1:16" ht="47.25" customHeight="1" x14ac:dyDescent="0.15">
      <c r="A1" s="244" t="s">
        <v>275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62"/>
      <c r="O1" s="63"/>
      <c r="P1" s="63"/>
    </row>
    <row r="2" spans="1:16" ht="22.5" customHeight="1" x14ac:dyDescent="0.15">
      <c r="A2" s="65"/>
      <c r="B2" s="62"/>
      <c r="C2" s="62"/>
      <c r="D2" s="62"/>
      <c r="E2" s="62"/>
      <c r="F2" s="62"/>
      <c r="H2" s="62"/>
      <c r="I2" s="62"/>
      <c r="J2" s="62"/>
      <c r="K2" s="62"/>
      <c r="L2" s="256">
        <v>43405</v>
      </c>
      <c r="M2" s="256"/>
    </row>
    <row r="3" spans="1:16" ht="22.5" customHeight="1" x14ac:dyDescent="0.15">
      <c r="A3" s="66" t="s">
        <v>289</v>
      </c>
      <c r="B3" s="67"/>
      <c r="K3" s="68"/>
      <c r="M3" s="68"/>
    </row>
    <row r="4" spans="1:16" ht="22.5" customHeight="1" x14ac:dyDescent="0.15">
      <c r="A4" s="69" t="s">
        <v>44</v>
      </c>
      <c r="B4" s="62"/>
      <c r="C4" s="62"/>
      <c r="D4" s="62"/>
      <c r="E4" s="62"/>
      <c r="F4" s="62"/>
      <c r="G4" s="261" t="s">
        <v>47</v>
      </c>
      <c r="H4" s="261"/>
      <c r="I4" s="62"/>
      <c r="J4" s="62"/>
      <c r="K4" s="62"/>
      <c r="L4" s="62"/>
      <c r="N4" s="62"/>
      <c r="O4" s="62"/>
      <c r="P4" s="62"/>
    </row>
    <row r="5" spans="1:16" ht="22.5" customHeight="1" x14ac:dyDescent="0.15">
      <c r="A5" s="70" t="s">
        <v>196</v>
      </c>
      <c r="B5" s="67"/>
      <c r="C5" s="67"/>
      <c r="D5" s="67"/>
      <c r="E5" s="67"/>
      <c r="F5" s="67"/>
      <c r="G5" s="261" t="s">
        <v>199</v>
      </c>
      <c r="H5" s="261"/>
      <c r="I5" s="67"/>
      <c r="J5" s="67"/>
      <c r="K5" s="67"/>
      <c r="L5" s="67"/>
      <c r="M5" s="67"/>
      <c r="N5" s="67"/>
    </row>
    <row r="6" spans="1:16" ht="22.5" customHeight="1" x14ac:dyDescent="0.15">
      <c r="A6" s="70" t="s">
        <v>197</v>
      </c>
      <c r="B6" s="67"/>
      <c r="C6" s="67"/>
      <c r="D6" s="67"/>
      <c r="E6" s="67"/>
      <c r="F6" s="67"/>
      <c r="G6" s="261" t="s">
        <v>200</v>
      </c>
      <c r="H6" s="261"/>
      <c r="I6" s="67"/>
      <c r="J6" s="67"/>
      <c r="K6" s="67"/>
      <c r="L6" s="67"/>
      <c r="M6" s="67"/>
      <c r="N6" s="67"/>
    </row>
    <row r="7" spans="1:16" ht="22.5" customHeight="1" x14ac:dyDescent="0.15">
      <c r="A7" s="70" t="s">
        <v>45</v>
      </c>
      <c r="B7" s="67"/>
      <c r="C7" s="67"/>
      <c r="D7" s="67"/>
      <c r="E7" s="67"/>
      <c r="F7" s="67"/>
      <c r="G7" s="261" t="s">
        <v>201</v>
      </c>
      <c r="H7" s="261"/>
      <c r="I7" s="67"/>
      <c r="J7" s="67"/>
      <c r="K7" s="67"/>
      <c r="L7" s="67"/>
      <c r="M7" s="67"/>
      <c r="N7" s="67"/>
    </row>
    <row r="8" spans="1:16" ht="22.5" customHeight="1" x14ac:dyDescent="0.15">
      <c r="A8" s="70" t="s">
        <v>198</v>
      </c>
      <c r="B8" s="67"/>
      <c r="C8" s="67"/>
      <c r="D8" s="67"/>
      <c r="E8" s="67"/>
      <c r="F8" s="67"/>
      <c r="G8" s="261" t="s">
        <v>202</v>
      </c>
      <c r="H8" s="261"/>
      <c r="I8" s="67"/>
      <c r="K8" s="67"/>
      <c r="L8" s="67"/>
      <c r="M8" s="67"/>
      <c r="N8" s="67"/>
    </row>
    <row r="9" spans="1:16" ht="22.5" customHeight="1" x14ac:dyDescent="0.15">
      <c r="A9" s="70" t="s">
        <v>46</v>
      </c>
      <c r="B9" s="67"/>
      <c r="C9" s="67"/>
      <c r="D9" s="67"/>
      <c r="E9" s="67"/>
      <c r="F9" s="67"/>
      <c r="G9" s="71"/>
      <c r="H9" s="67"/>
      <c r="I9" s="67"/>
      <c r="K9" s="67"/>
      <c r="L9" s="67"/>
      <c r="M9" s="67"/>
      <c r="N9" s="67"/>
      <c r="O9" s="62"/>
      <c r="P9" s="62"/>
    </row>
    <row r="10" spans="1:16" ht="15" customHeight="1" x14ac:dyDescent="0.15">
      <c r="N10" s="67"/>
      <c r="O10" s="62"/>
    </row>
    <row r="11" spans="1:16" ht="22.5" customHeight="1" x14ac:dyDescent="0.15">
      <c r="A11" s="66" t="s">
        <v>290</v>
      </c>
      <c r="B11" s="67"/>
      <c r="K11" s="68"/>
      <c r="M11" s="68"/>
      <c r="N11" s="67"/>
      <c r="O11" s="62"/>
    </row>
    <row r="12" spans="1:16" ht="22.5" customHeight="1" x14ac:dyDescent="0.15">
      <c r="A12" s="257" t="s">
        <v>49</v>
      </c>
      <c r="B12" s="258"/>
      <c r="C12" s="250" t="s">
        <v>155</v>
      </c>
      <c r="D12" s="250"/>
      <c r="E12" s="250" t="s">
        <v>191</v>
      </c>
      <c r="F12" s="252" t="s">
        <v>156</v>
      </c>
      <c r="G12" s="250" t="s">
        <v>203</v>
      </c>
      <c r="H12" s="250" t="s">
        <v>192</v>
      </c>
      <c r="I12" s="251" t="s">
        <v>158</v>
      </c>
      <c r="J12" s="251"/>
      <c r="K12" s="251"/>
      <c r="L12" s="251"/>
      <c r="M12" s="251"/>
      <c r="N12" s="67"/>
      <c r="O12" s="62"/>
    </row>
    <row r="13" spans="1:16" ht="22.5" customHeight="1" x14ac:dyDescent="0.15">
      <c r="A13" s="259"/>
      <c r="B13" s="260"/>
      <c r="C13" s="250"/>
      <c r="D13" s="250"/>
      <c r="E13" s="250"/>
      <c r="F13" s="253"/>
      <c r="G13" s="251"/>
      <c r="H13" s="251"/>
      <c r="I13" s="72" t="s">
        <v>159</v>
      </c>
      <c r="J13" s="72" t="s">
        <v>160</v>
      </c>
      <c r="K13" s="72" t="s">
        <v>161</v>
      </c>
      <c r="L13" s="72" t="s">
        <v>60</v>
      </c>
      <c r="M13" s="72" t="s">
        <v>162</v>
      </c>
      <c r="N13" s="67"/>
      <c r="O13" s="62"/>
    </row>
    <row r="14" spans="1:16" ht="25.5" customHeight="1" x14ac:dyDescent="0.15">
      <c r="A14" s="230" t="s">
        <v>157</v>
      </c>
      <c r="B14" s="254"/>
      <c r="C14" s="255" t="s">
        <v>48</v>
      </c>
      <c r="D14" s="255"/>
      <c r="E14" s="73"/>
      <c r="F14" s="73">
        <f>大学別科!F14</f>
        <v>0</v>
      </c>
      <c r="G14" s="73">
        <f>大学別科!G14</f>
        <v>0</v>
      </c>
      <c r="H14" s="73"/>
      <c r="I14" s="74">
        <f>大学別科!I14</f>
        <v>0</v>
      </c>
      <c r="J14" s="74">
        <f>大学別科!J14</f>
        <v>0</v>
      </c>
      <c r="K14" s="74">
        <f>大学別科!K14</f>
        <v>0</v>
      </c>
      <c r="L14" s="74">
        <f>大学別科!L14</f>
        <v>0</v>
      </c>
      <c r="M14" s="75">
        <f>SUM(I14:L14)</f>
        <v>0</v>
      </c>
      <c r="N14" s="67"/>
      <c r="O14" s="64" t="s">
        <v>51</v>
      </c>
    </row>
    <row r="15" spans="1:16" ht="25.5" customHeight="1" x14ac:dyDescent="0.15">
      <c r="A15" s="230"/>
      <c r="B15" s="254"/>
      <c r="C15" s="255" t="s">
        <v>48</v>
      </c>
      <c r="D15" s="255"/>
      <c r="E15" s="73"/>
      <c r="F15" s="73">
        <f>大学別科!F15</f>
        <v>0</v>
      </c>
      <c r="G15" s="73">
        <f>大学別科!G15</f>
        <v>0</v>
      </c>
      <c r="H15" s="73"/>
      <c r="I15" s="74">
        <f>大学別科!I15</f>
        <v>0</v>
      </c>
      <c r="J15" s="74">
        <f>大学別科!J15</f>
        <v>0</v>
      </c>
      <c r="K15" s="74">
        <f>大学別科!K15</f>
        <v>0</v>
      </c>
      <c r="L15" s="74">
        <f>大学別科!L15</f>
        <v>0</v>
      </c>
      <c r="M15" s="75">
        <f>SUM(I15:L15)</f>
        <v>0</v>
      </c>
      <c r="O15" s="64" t="s">
        <v>53</v>
      </c>
    </row>
    <row r="16" spans="1:16" ht="25.5" customHeight="1" x14ac:dyDescent="0.15">
      <c r="A16" s="230"/>
      <c r="B16" s="254"/>
      <c r="C16" s="255" t="s">
        <v>48</v>
      </c>
      <c r="D16" s="255"/>
      <c r="E16" s="73"/>
      <c r="F16" s="73">
        <f>大学別科!F16</f>
        <v>0</v>
      </c>
      <c r="G16" s="73">
        <f>大学別科!G16</f>
        <v>0</v>
      </c>
      <c r="H16" s="73"/>
      <c r="I16" s="74">
        <f>大学別科!I16</f>
        <v>0</v>
      </c>
      <c r="J16" s="74">
        <f>大学別科!J16</f>
        <v>0</v>
      </c>
      <c r="K16" s="74">
        <f>大学別科!K16</f>
        <v>0</v>
      </c>
      <c r="L16" s="74">
        <f>大学別科!L16</f>
        <v>0</v>
      </c>
      <c r="M16" s="75">
        <f>SUM(I16:L16)</f>
        <v>0</v>
      </c>
      <c r="O16" s="64" t="s">
        <v>52</v>
      </c>
    </row>
    <row r="17" spans="1:17" ht="25.5" customHeight="1" x14ac:dyDescent="0.15">
      <c r="A17" s="230"/>
      <c r="B17" s="254"/>
      <c r="C17" s="255" t="s">
        <v>48</v>
      </c>
      <c r="D17" s="255"/>
      <c r="E17" s="73"/>
      <c r="F17" s="73">
        <f>大学別科!F17</f>
        <v>0</v>
      </c>
      <c r="G17" s="73">
        <f>大学別科!G17</f>
        <v>0</v>
      </c>
      <c r="H17" s="73"/>
      <c r="I17" s="74">
        <f>大学別科!I17</f>
        <v>0</v>
      </c>
      <c r="J17" s="74">
        <f>大学別科!J17</f>
        <v>0</v>
      </c>
      <c r="K17" s="74">
        <f>大学別科!K17</f>
        <v>0</v>
      </c>
      <c r="L17" s="74">
        <f>大学別科!L17</f>
        <v>0</v>
      </c>
      <c r="M17" s="75">
        <f>SUM(I17:L17)</f>
        <v>0</v>
      </c>
      <c r="O17" s="64" t="s">
        <v>50</v>
      </c>
    </row>
    <row r="18" spans="1:17" ht="25.5" customHeight="1" x14ac:dyDescent="0.15">
      <c r="A18" s="230"/>
      <c r="B18" s="254"/>
      <c r="C18" s="255" t="s">
        <v>48</v>
      </c>
      <c r="D18" s="255"/>
      <c r="E18" s="73"/>
      <c r="F18" s="73">
        <f>大学別科!F18</f>
        <v>0</v>
      </c>
      <c r="G18" s="73">
        <f>大学別科!G18</f>
        <v>0</v>
      </c>
      <c r="H18" s="73"/>
      <c r="I18" s="74">
        <f>大学別科!I18</f>
        <v>0</v>
      </c>
      <c r="J18" s="74">
        <f>大学別科!J18</f>
        <v>0</v>
      </c>
      <c r="K18" s="74">
        <f>大学別科!K18</f>
        <v>0</v>
      </c>
      <c r="L18" s="74">
        <f>大学別科!L18</f>
        <v>0</v>
      </c>
      <c r="M18" s="75">
        <f>SUM(I18:L18)</f>
        <v>0</v>
      </c>
    </row>
    <row r="19" spans="1:17" ht="22.5" customHeight="1" x14ac:dyDescent="0.15">
      <c r="A19" s="76"/>
      <c r="B19" s="76"/>
      <c r="C19" s="76"/>
      <c r="D19" s="76"/>
      <c r="E19" s="77" t="s">
        <v>166</v>
      </c>
      <c r="F19" s="78">
        <f>SUM(F14:F18)</f>
        <v>0</v>
      </c>
      <c r="G19" s="78">
        <f>SUM(G14:G18)</f>
        <v>0</v>
      </c>
      <c r="H19" s="76"/>
      <c r="I19" s="76"/>
      <c r="J19" s="76"/>
      <c r="K19" s="76"/>
      <c r="L19" s="76"/>
      <c r="M19" s="79"/>
    </row>
    <row r="20" spans="1:17" ht="15" customHeight="1" x14ac:dyDescent="0.15">
      <c r="N20" s="67"/>
      <c r="O20" s="62"/>
    </row>
    <row r="21" spans="1:17" ht="22.5" customHeight="1" x14ac:dyDescent="0.15">
      <c r="A21" s="66" t="s">
        <v>291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9"/>
    </row>
    <row r="22" spans="1:17" ht="47.25" customHeight="1" x14ac:dyDescent="0.15">
      <c r="A22" s="251" t="s">
        <v>270</v>
      </c>
      <c r="B22" s="251"/>
      <c r="C22" s="123" t="s">
        <v>271</v>
      </c>
      <c r="D22" s="128" t="s">
        <v>279</v>
      </c>
      <c r="E22" s="215" t="s">
        <v>278</v>
      </c>
      <c r="F22" s="215"/>
      <c r="G22" s="215"/>
      <c r="H22" s="215"/>
      <c r="I22" s="215"/>
      <c r="J22" s="215"/>
      <c r="K22" s="215"/>
      <c r="L22" s="215"/>
      <c r="M22" s="215"/>
    </row>
    <row r="23" spans="1:17" ht="25.5" customHeight="1" x14ac:dyDescent="0.15">
      <c r="A23" s="230" t="str">
        <f>A14</f>
        <v>Japanese Language Course for Foreign Students</v>
      </c>
      <c r="B23" s="231"/>
      <c r="C23" s="118" t="str">
        <f>C14</f>
        <v>Please select</v>
      </c>
      <c r="D23" s="122"/>
      <c r="E23" s="227"/>
      <c r="F23" s="227"/>
      <c r="G23" s="227"/>
      <c r="H23" s="227"/>
      <c r="I23" s="227"/>
      <c r="J23" s="227"/>
      <c r="K23" s="227"/>
      <c r="L23" s="227"/>
      <c r="M23" s="227"/>
    </row>
    <row r="24" spans="1:17" ht="25.5" customHeight="1" x14ac:dyDescent="0.15">
      <c r="A24" s="230">
        <f t="shared" ref="A24:A27" si="0">A15</f>
        <v>0</v>
      </c>
      <c r="B24" s="231"/>
      <c r="C24" s="118" t="str">
        <f t="shared" ref="C24:C27" si="1">C15</f>
        <v>Please select</v>
      </c>
      <c r="D24" s="122"/>
      <c r="E24" s="227"/>
      <c r="F24" s="227"/>
      <c r="G24" s="227"/>
      <c r="H24" s="227"/>
      <c r="I24" s="227"/>
      <c r="J24" s="227"/>
      <c r="K24" s="227"/>
      <c r="L24" s="227"/>
      <c r="M24" s="227"/>
    </row>
    <row r="25" spans="1:17" ht="25.5" customHeight="1" x14ac:dyDescent="0.15">
      <c r="A25" s="230">
        <f t="shared" si="0"/>
        <v>0</v>
      </c>
      <c r="B25" s="231"/>
      <c r="C25" s="118" t="str">
        <f t="shared" si="1"/>
        <v>Please select</v>
      </c>
      <c r="D25" s="122"/>
      <c r="E25" s="227"/>
      <c r="F25" s="227"/>
      <c r="G25" s="227"/>
      <c r="H25" s="227"/>
      <c r="I25" s="227"/>
      <c r="J25" s="227"/>
      <c r="K25" s="227"/>
      <c r="L25" s="227"/>
      <c r="M25" s="227"/>
    </row>
    <row r="26" spans="1:17" ht="25.5" customHeight="1" x14ac:dyDescent="0.15">
      <c r="A26" s="230">
        <f t="shared" si="0"/>
        <v>0</v>
      </c>
      <c r="B26" s="231"/>
      <c r="C26" s="118" t="str">
        <f t="shared" si="1"/>
        <v>Please select</v>
      </c>
      <c r="D26" s="122"/>
      <c r="E26" s="227"/>
      <c r="F26" s="227"/>
      <c r="G26" s="227"/>
      <c r="H26" s="227"/>
      <c r="I26" s="227"/>
      <c r="J26" s="227"/>
      <c r="K26" s="227"/>
      <c r="L26" s="227"/>
      <c r="M26" s="227"/>
    </row>
    <row r="27" spans="1:17" ht="25.5" customHeight="1" x14ac:dyDescent="0.15">
      <c r="A27" s="230">
        <f t="shared" si="0"/>
        <v>0</v>
      </c>
      <c r="B27" s="231"/>
      <c r="C27" s="118" t="str">
        <f t="shared" si="1"/>
        <v>Please select</v>
      </c>
      <c r="D27" s="122"/>
      <c r="E27" s="227"/>
      <c r="F27" s="227"/>
      <c r="G27" s="227"/>
      <c r="H27" s="227"/>
      <c r="I27" s="227"/>
      <c r="J27" s="227"/>
      <c r="K27" s="227"/>
      <c r="L27" s="227"/>
      <c r="M27" s="227"/>
    </row>
    <row r="28" spans="1:17" ht="25.5" customHeight="1" x14ac:dyDescent="0.15">
      <c r="A28" s="80"/>
      <c r="B28" s="80"/>
      <c r="C28" s="81"/>
      <c r="D28" s="81"/>
      <c r="E28" s="82"/>
      <c r="F28" s="82"/>
      <c r="G28" s="82"/>
      <c r="H28" s="82"/>
      <c r="I28" s="82"/>
      <c r="J28" s="82"/>
      <c r="K28" s="82"/>
      <c r="L28" s="82"/>
      <c r="M28" s="82"/>
    </row>
    <row r="29" spans="1:17" ht="16.5" customHeight="1" x14ac:dyDescent="0.15">
      <c r="A29" s="86" t="s">
        <v>274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9"/>
    </row>
    <row r="30" spans="1:17" ht="27" customHeight="1" x14ac:dyDescent="0.15">
      <c r="A30" s="257" t="s">
        <v>270</v>
      </c>
      <c r="B30" s="264"/>
      <c r="C30" s="257" t="s">
        <v>272</v>
      </c>
      <c r="D30" s="264"/>
      <c r="E30" s="218" t="s">
        <v>280</v>
      </c>
      <c r="F30" s="218" t="s">
        <v>281</v>
      </c>
      <c r="G30" s="266" t="s">
        <v>282</v>
      </c>
      <c r="H30" s="129"/>
      <c r="I30" s="129"/>
      <c r="J30" s="129"/>
      <c r="K30" s="130"/>
      <c r="L30" s="240" t="s">
        <v>288</v>
      </c>
      <c r="M30" s="131"/>
      <c r="N30" s="83"/>
      <c r="O30" s="83" t="s">
        <v>292</v>
      </c>
      <c r="P30" s="83"/>
      <c r="Q30" s="84"/>
    </row>
    <row r="31" spans="1:17" s="61" customFormat="1" ht="118.5" customHeight="1" x14ac:dyDescent="0.15">
      <c r="A31" s="259"/>
      <c r="B31" s="265"/>
      <c r="C31" s="259"/>
      <c r="D31" s="265"/>
      <c r="E31" s="219"/>
      <c r="F31" s="219"/>
      <c r="G31" s="219"/>
      <c r="H31" s="132" t="s">
        <v>284</v>
      </c>
      <c r="I31" s="132" t="s">
        <v>285</v>
      </c>
      <c r="J31" s="132" t="s">
        <v>286</v>
      </c>
      <c r="K31" s="133" t="s">
        <v>287</v>
      </c>
      <c r="L31" s="263"/>
      <c r="M31" s="134" t="s">
        <v>309</v>
      </c>
      <c r="N31" s="59"/>
      <c r="O31" s="59" t="s">
        <v>283</v>
      </c>
      <c r="P31" s="59"/>
      <c r="Q31" s="60"/>
    </row>
    <row r="32" spans="1:17" ht="24.95" customHeight="1" x14ac:dyDescent="0.15">
      <c r="A32" s="237" t="str">
        <f t="shared" ref="A32:A36" si="2">A23</f>
        <v>Japanese Language Course for Foreign Students</v>
      </c>
      <c r="B32" s="262"/>
      <c r="C32" s="237" t="str">
        <f>C23</f>
        <v>Please select</v>
      </c>
      <c r="D32" s="262"/>
      <c r="E32" s="117"/>
      <c r="F32" s="117"/>
      <c r="G32" s="117">
        <f>大学別科!G33</f>
        <v>0</v>
      </c>
      <c r="H32" s="117">
        <f>大学別科!H33</f>
        <v>0</v>
      </c>
      <c r="I32" s="117">
        <f>大学別科!I33</f>
        <v>0</v>
      </c>
      <c r="J32" s="117">
        <f>大学別科!J33</f>
        <v>0</v>
      </c>
      <c r="K32" s="117">
        <f>大学別科!K33</f>
        <v>0</v>
      </c>
      <c r="L32" s="117" t="e">
        <f>G14/G32</f>
        <v>#DIV/0!</v>
      </c>
      <c r="M32" s="117"/>
      <c r="N32" s="76"/>
      <c r="O32" s="83" t="s">
        <v>293</v>
      </c>
      <c r="P32" s="76"/>
      <c r="Q32" s="79"/>
    </row>
    <row r="33" spans="1:17" ht="24.95" customHeight="1" x14ac:dyDescent="0.15">
      <c r="A33" s="237">
        <f t="shared" si="2"/>
        <v>0</v>
      </c>
      <c r="B33" s="262"/>
      <c r="C33" s="237">
        <f t="shared" ref="C33:C36" si="3">D24</f>
        <v>0</v>
      </c>
      <c r="D33" s="262"/>
      <c r="E33" s="117"/>
      <c r="F33" s="117"/>
      <c r="G33" s="150">
        <f>大学別科!G34</f>
        <v>0</v>
      </c>
      <c r="H33" s="150">
        <f>大学別科!H34</f>
        <v>0</v>
      </c>
      <c r="I33" s="150">
        <f>大学別科!I34</f>
        <v>0</v>
      </c>
      <c r="J33" s="150">
        <f>大学別科!J34</f>
        <v>0</v>
      </c>
      <c r="K33" s="150">
        <f>大学別科!K34</f>
        <v>0</v>
      </c>
      <c r="L33" s="117" t="e">
        <f>G15/G33</f>
        <v>#DIV/0!</v>
      </c>
      <c r="M33" s="117"/>
      <c r="N33" s="76"/>
      <c r="O33" s="83" t="s">
        <v>294</v>
      </c>
      <c r="P33" s="76"/>
      <c r="Q33" s="79"/>
    </row>
    <row r="34" spans="1:17" ht="24.95" customHeight="1" x14ac:dyDescent="0.15">
      <c r="A34" s="237">
        <f t="shared" si="2"/>
        <v>0</v>
      </c>
      <c r="B34" s="262"/>
      <c r="C34" s="237">
        <f t="shared" si="3"/>
        <v>0</v>
      </c>
      <c r="D34" s="262"/>
      <c r="E34" s="117"/>
      <c r="F34" s="117"/>
      <c r="G34" s="150">
        <f>大学別科!G35</f>
        <v>0</v>
      </c>
      <c r="H34" s="150">
        <f>大学別科!H35</f>
        <v>0</v>
      </c>
      <c r="I34" s="150">
        <f>大学別科!I35</f>
        <v>0</v>
      </c>
      <c r="J34" s="150">
        <f>大学別科!J35</f>
        <v>0</v>
      </c>
      <c r="K34" s="150">
        <f>大学別科!K35</f>
        <v>0</v>
      </c>
      <c r="L34" s="117" t="e">
        <f>G16/G34</f>
        <v>#DIV/0!</v>
      </c>
      <c r="M34" s="117"/>
      <c r="N34" s="76"/>
      <c r="O34" s="83" t="s">
        <v>295</v>
      </c>
      <c r="P34" s="76"/>
      <c r="Q34" s="79"/>
    </row>
    <row r="35" spans="1:17" ht="24.95" customHeight="1" x14ac:dyDescent="0.15">
      <c r="A35" s="237">
        <f t="shared" si="2"/>
        <v>0</v>
      </c>
      <c r="B35" s="262"/>
      <c r="C35" s="237">
        <f t="shared" si="3"/>
        <v>0</v>
      </c>
      <c r="D35" s="262"/>
      <c r="E35" s="117"/>
      <c r="F35" s="117"/>
      <c r="G35" s="150">
        <f>大学別科!G36</f>
        <v>0</v>
      </c>
      <c r="H35" s="150">
        <f>大学別科!H36</f>
        <v>0</v>
      </c>
      <c r="I35" s="150">
        <f>大学別科!I36</f>
        <v>0</v>
      </c>
      <c r="J35" s="150">
        <f>大学別科!J36</f>
        <v>0</v>
      </c>
      <c r="K35" s="150">
        <f>大学別科!K36</f>
        <v>0</v>
      </c>
      <c r="L35" s="117" t="e">
        <f>G17/G35</f>
        <v>#DIV/0!</v>
      </c>
      <c r="M35" s="117"/>
      <c r="N35" s="76"/>
      <c r="O35" s="76"/>
      <c r="P35" s="76"/>
      <c r="Q35" s="79"/>
    </row>
    <row r="36" spans="1:17" ht="24.95" customHeight="1" x14ac:dyDescent="0.15">
      <c r="A36" s="237">
        <f t="shared" si="2"/>
        <v>0</v>
      </c>
      <c r="B36" s="262"/>
      <c r="C36" s="237">
        <f t="shared" si="3"/>
        <v>0</v>
      </c>
      <c r="D36" s="262"/>
      <c r="E36" s="117"/>
      <c r="F36" s="117"/>
      <c r="G36" s="150">
        <f>大学別科!G37</f>
        <v>0</v>
      </c>
      <c r="H36" s="150">
        <f>大学別科!H37</f>
        <v>0</v>
      </c>
      <c r="I36" s="150">
        <f>大学別科!I37</f>
        <v>0</v>
      </c>
      <c r="J36" s="150">
        <f>大学別科!J37</f>
        <v>0</v>
      </c>
      <c r="K36" s="150">
        <f>大学別科!K37</f>
        <v>0</v>
      </c>
      <c r="L36" s="117" t="e">
        <f>G18/G36</f>
        <v>#DIV/0!</v>
      </c>
      <c r="M36" s="117"/>
      <c r="N36" s="76"/>
      <c r="O36" s="76"/>
      <c r="P36" s="76"/>
      <c r="Q36" s="79"/>
    </row>
    <row r="37" spans="1:17" ht="11.25" customHeight="1" x14ac:dyDescent="0.1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9"/>
    </row>
    <row r="38" spans="1:17" ht="24.75" customHeight="1" x14ac:dyDescent="0.15">
      <c r="A38" s="86" t="s">
        <v>305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135"/>
    </row>
    <row r="39" spans="1:17" ht="39.75" customHeight="1" x14ac:dyDescent="0.15">
      <c r="A39" s="257" t="s">
        <v>49</v>
      </c>
      <c r="B39" s="264"/>
      <c r="C39" s="269" t="s">
        <v>310</v>
      </c>
      <c r="D39" s="267" t="s">
        <v>311</v>
      </c>
      <c r="E39" s="267" t="s">
        <v>312</v>
      </c>
      <c r="F39" s="267" t="s">
        <v>313</v>
      </c>
      <c r="G39" s="267" t="s">
        <v>314</v>
      </c>
      <c r="H39" s="267" t="s">
        <v>315</v>
      </c>
      <c r="I39" s="267" t="s">
        <v>316</v>
      </c>
      <c r="J39" s="269" t="s">
        <v>317</v>
      </c>
      <c r="K39" s="76"/>
      <c r="L39" s="76"/>
      <c r="N39" s="79"/>
      <c r="O39" s="85" t="s">
        <v>276</v>
      </c>
    </row>
    <row r="40" spans="1:17" ht="37.5" customHeight="1" x14ac:dyDescent="0.15">
      <c r="A40" s="259"/>
      <c r="B40" s="265"/>
      <c r="C40" s="270"/>
      <c r="D40" s="268"/>
      <c r="E40" s="268"/>
      <c r="F40" s="268"/>
      <c r="G40" s="268"/>
      <c r="H40" s="268"/>
      <c r="I40" s="268"/>
      <c r="J40" s="270"/>
      <c r="K40" s="76"/>
      <c r="L40" s="76"/>
      <c r="N40" s="79"/>
      <c r="O40" s="85" t="s">
        <v>296</v>
      </c>
    </row>
    <row r="41" spans="1:17" ht="48" customHeight="1" x14ac:dyDescent="0.15">
      <c r="A41" s="255" t="str">
        <f>A14</f>
        <v>Japanese Language Course for Foreign Students</v>
      </c>
      <c r="B41" s="255"/>
      <c r="C41" s="136" t="s">
        <v>308</v>
      </c>
      <c r="D41" s="136" t="s">
        <v>308</v>
      </c>
      <c r="E41" s="136" t="s">
        <v>308</v>
      </c>
      <c r="F41" s="136" t="s">
        <v>308</v>
      </c>
      <c r="G41" s="136" t="s">
        <v>308</v>
      </c>
      <c r="H41" s="136" t="s">
        <v>308</v>
      </c>
      <c r="I41" s="136" t="s">
        <v>308</v>
      </c>
      <c r="J41" s="136" t="s">
        <v>308</v>
      </c>
      <c r="K41" s="76"/>
      <c r="L41" s="76"/>
      <c r="N41" s="79"/>
      <c r="O41" s="85" t="s">
        <v>297</v>
      </c>
    </row>
    <row r="42" spans="1:17" ht="48" customHeight="1" x14ac:dyDescent="0.15">
      <c r="A42" s="255">
        <f>A15</f>
        <v>0</v>
      </c>
      <c r="B42" s="255"/>
      <c r="C42" s="136" t="s">
        <v>308</v>
      </c>
      <c r="D42" s="136" t="s">
        <v>308</v>
      </c>
      <c r="E42" s="136" t="s">
        <v>308</v>
      </c>
      <c r="F42" s="136" t="s">
        <v>308</v>
      </c>
      <c r="G42" s="136" t="s">
        <v>308</v>
      </c>
      <c r="H42" s="136" t="s">
        <v>308</v>
      </c>
      <c r="I42" s="136" t="s">
        <v>308</v>
      </c>
      <c r="J42" s="136" t="s">
        <v>308</v>
      </c>
      <c r="K42" s="76"/>
      <c r="L42" s="76"/>
      <c r="N42" s="79"/>
      <c r="O42" s="85" t="s">
        <v>277</v>
      </c>
    </row>
    <row r="43" spans="1:17" ht="24" customHeight="1" x14ac:dyDescent="0.15">
      <c r="A43" s="81"/>
      <c r="B43" s="81"/>
      <c r="C43" s="137"/>
      <c r="D43" s="137"/>
      <c r="E43" s="137"/>
      <c r="F43" s="137"/>
      <c r="G43" s="137"/>
      <c r="H43" s="137"/>
      <c r="I43" s="137"/>
      <c r="J43" s="137"/>
      <c r="K43" s="76"/>
      <c r="L43" s="76"/>
      <c r="M43" s="135"/>
      <c r="N43" s="79"/>
    </row>
    <row r="44" spans="1:17" ht="22.5" customHeight="1" x14ac:dyDescent="0.15">
      <c r="A44" s="86" t="s">
        <v>318</v>
      </c>
      <c r="K44" s="68"/>
    </row>
    <row r="45" spans="1:17" ht="22.5" customHeight="1" x14ac:dyDescent="0.15">
      <c r="A45" s="218" t="s">
        <v>204</v>
      </c>
      <c r="B45" s="116" t="s">
        <v>129</v>
      </c>
      <c r="C45" s="115" t="s">
        <v>57</v>
      </c>
      <c r="D45" s="115" t="s">
        <v>58</v>
      </c>
      <c r="E45" s="115" t="s">
        <v>130</v>
      </c>
      <c r="F45" s="115" t="s">
        <v>59</v>
      </c>
      <c r="G45" s="121" t="s">
        <v>150</v>
      </c>
      <c r="H45" s="115" t="s">
        <v>131</v>
      </c>
      <c r="I45" s="121" t="s">
        <v>132</v>
      </c>
      <c r="J45" s="115" t="s">
        <v>133</v>
      </c>
      <c r="K45" s="87" t="s">
        <v>205</v>
      </c>
      <c r="L45" s="88"/>
    </row>
    <row r="46" spans="1:17" ht="22.5" customHeight="1" x14ac:dyDescent="0.15">
      <c r="A46" s="245"/>
      <c r="B46" s="120">
        <f>大学別科!B47</f>
        <v>0</v>
      </c>
      <c r="C46" s="120">
        <f>大学別科!C47</f>
        <v>0</v>
      </c>
      <c r="D46" s="120">
        <f>大学別科!D47</f>
        <v>0</v>
      </c>
      <c r="E46" s="120">
        <f>大学別科!E47</f>
        <v>0</v>
      </c>
      <c r="F46" s="120">
        <f>大学別科!F47</f>
        <v>0</v>
      </c>
      <c r="G46" s="120">
        <f>大学別科!G47</f>
        <v>0</v>
      </c>
      <c r="H46" s="120">
        <f>大学別科!H47</f>
        <v>0</v>
      </c>
      <c r="I46" s="120">
        <f>大学別科!I47</f>
        <v>0</v>
      </c>
      <c r="J46" s="120">
        <f>大学別科!J47</f>
        <v>0</v>
      </c>
      <c r="K46" s="120">
        <f>大学別科!K47</f>
        <v>0</v>
      </c>
      <c r="L46" s="89"/>
      <c r="M46" s="62"/>
    </row>
    <row r="47" spans="1:17" ht="22.5" customHeight="1" x14ac:dyDescent="0.15">
      <c r="A47" s="245"/>
      <c r="B47" s="121" t="s">
        <v>134</v>
      </c>
      <c r="C47" s="121" t="s">
        <v>135</v>
      </c>
      <c r="D47" s="121" t="s">
        <v>149</v>
      </c>
      <c r="E47" s="121" t="s">
        <v>136</v>
      </c>
      <c r="F47" s="121" t="s">
        <v>137</v>
      </c>
      <c r="G47" s="121" t="s">
        <v>138</v>
      </c>
      <c r="H47" s="121" t="s">
        <v>139</v>
      </c>
      <c r="I47" s="121" t="s">
        <v>140</v>
      </c>
      <c r="J47" s="121" t="s">
        <v>141</v>
      </c>
      <c r="K47" s="121" t="s">
        <v>151</v>
      </c>
      <c r="L47" s="235" t="s">
        <v>54</v>
      </c>
      <c r="M47" s="247"/>
    </row>
    <row r="48" spans="1:17" ht="22.5" customHeight="1" x14ac:dyDescent="0.15">
      <c r="A48" s="245"/>
      <c r="B48" s="120">
        <f>大学別科!B49</f>
        <v>0</v>
      </c>
      <c r="C48" s="120">
        <f>大学別科!C49</f>
        <v>0</v>
      </c>
      <c r="D48" s="120">
        <f>大学別科!D49</f>
        <v>0</v>
      </c>
      <c r="E48" s="120">
        <f>大学別科!E49</f>
        <v>0</v>
      </c>
      <c r="F48" s="120">
        <f>大学別科!F49</f>
        <v>0</v>
      </c>
      <c r="G48" s="120">
        <f>大学別科!G49</f>
        <v>0</v>
      </c>
      <c r="H48" s="120">
        <f>大学別科!H49</f>
        <v>0</v>
      </c>
      <c r="I48" s="120">
        <f>大学別科!I49</f>
        <v>0</v>
      </c>
      <c r="J48" s="120">
        <f>大学別科!J49</f>
        <v>0</v>
      </c>
      <c r="K48" s="120">
        <f>大学別科!K49</f>
        <v>0</v>
      </c>
      <c r="L48" s="248">
        <f>大学別科!L49</f>
        <v>0</v>
      </c>
      <c r="M48" s="249"/>
    </row>
    <row r="49" spans="1:30" ht="22.5" customHeight="1" x14ac:dyDescent="0.15">
      <c r="A49" s="245"/>
      <c r="B49" s="87" t="s">
        <v>152</v>
      </c>
      <c r="C49" s="121" t="s">
        <v>153</v>
      </c>
      <c r="D49" s="87" t="s">
        <v>142</v>
      </c>
      <c r="E49" s="121" t="s">
        <v>154</v>
      </c>
      <c r="F49" s="121" t="s">
        <v>143</v>
      </c>
      <c r="G49" s="121" t="s">
        <v>144</v>
      </c>
      <c r="H49" s="121" t="s">
        <v>145</v>
      </c>
      <c r="I49" s="121" t="s">
        <v>146</v>
      </c>
      <c r="J49" s="121" t="s">
        <v>147</v>
      </c>
      <c r="K49" s="121" t="s">
        <v>148</v>
      </c>
      <c r="L49" s="235" t="s">
        <v>55</v>
      </c>
      <c r="M49" s="247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</row>
    <row r="50" spans="1:30" ht="22.5" customHeight="1" x14ac:dyDescent="0.15">
      <c r="A50" s="246"/>
      <c r="B50" s="120">
        <f>大学別科!B51</f>
        <v>0</v>
      </c>
      <c r="C50" s="120">
        <f>大学別科!C51</f>
        <v>0</v>
      </c>
      <c r="D50" s="120">
        <f>大学別科!D51</f>
        <v>0</v>
      </c>
      <c r="E50" s="120">
        <f>大学別科!E51</f>
        <v>0</v>
      </c>
      <c r="F50" s="120">
        <f>大学別科!F51</f>
        <v>0</v>
      </c>
      <c r="G50" s="120">
        <f>大学別科!G51</f>
        <v>0</v>
      </c>
      <c r="H50" s="120">
        <f>大学別科!H51</f>
        <v>0</v>
      </c>
      <c r="I50" s="120">
        <f>大学別科!I51</f>
        <v>0</v>
      </c>
      <c r="J50" s="120">
        <f>大学別科!J51</f>
        <v>0</v>
      </c>
      <c r="K50" s="120">
        <f>大学別科!K51</f>
        <v>0</v>
      </c>
      <c r="L50" s="248">
        <f>大学別科!L51</f>
        <v>0</v>
      </c>
      <c r="M50" s="249"/>
    </row>
    <row r="51" spans="1:30" ht="22.5" customHeight="1" x14ac:dyDescent="0.15">
      <c r="A51" s="232" t="s">
        <v>206</v>
      </c>
      <c r="B51" s="232"/>
      <c r="C51" s="232"/>
      <c r="D51" s="232"/>
      <c r="E51" s="232"/>
      <c r="F51" s="232"/>
      <c r="G51" s="232"/>
      <c r="H51" s="234">
        <f>大学別科!H52</f>
        <v>0</v>
      </c>
      <c r="I51" s="234"/>
      <c r="J51" s="234"/>
      <c r="K51" s="234"/>
      <c r="L51" s="235" t="s">
        <v>56</v>
      </c>
      <c r="M51" s="236"/>
    </row>
    <row r="52" spans="1:30" ht="22.5" customHeight="1" x14ac:dyDescent="0.15">
      <c r="A52" s="233"/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7">
        <f>L48+L50</f>
        <v>0</v>
      </c>
      <c r="M52" s="236"/>
    </row>
    <row r="53" spans="1:30" ht="15" customHeight="1" x14ac:dyDescent="0.15">
      <c r="N53" s="67"/>
      <c r="O53" s="62"/>
    </row>
    <row r="54" spans="1:30" ht="22.5" customHeight="1" x14ac:dyDescent="0.15">
      <c r="A54" s="66" t="s">
        <v>319</v>
      </c>
      <c r="M54" s="68"/>
      <c r="N54" s="62"/>
      <c r="AA54" s="62"/>
      <c r="AB54" s="62"/>
      <c r="AC54" s="62"/>
      <c r="AD54" s="62"/>
    </row>
    <row r="55" spans="1:30" ht="22.5" customHeight="1" x14ac:dyDescent="0.15">
      <c r="A55" s="242"/>
      <c r="B55" s="213" t="s">
        <v>320</v>
      </c>
      <c r="C55" s="214"/>
      <c r="D55" s="213" t="s">
        <v>321</v>
      </c>
      <c r="E55" s="214"/>
      <c r="F55" s="213" t="s">
        <v>322</v>
      </c>
      <c r="G55" s="214"/>
      <c r="H55" s="213" t="s">
        <v>323</v>
      </c>
      <c r="I55" s="214"/>
      <c r="J55" s="213" t="s">
        <v>324</v>
      </c>
      <c r="K55" s="214"/>
      <c r="L55" s="213" t="s">
        <v>273</v>
      </c>
      <c r="M55" s="214"/>
      <c r="N55" s="62"/>
      <c r="AA55" s="62"/>
      <c r="AB55" s="62"/>
      <c r="AC55" s="62"/>
      <c r="AD55" s="62"/>
    </row>
    <row r="56" spans="1:30" ht="54.75" customHeight="1" x14ac:dyDescent="0.15">
      <c r="A56" s="243"/>
      <c r="B56" s="91"/>
      <c r="C56" s="94" t="s">
        <v>298</v>
      </c>
      <c r="D56" s="91"/>
      <c r="E56" s="94" t="s">
        <v>299</v>
      </c>
      <c r="F56" s="92"/>
      <c r="G56" s="94" t="s">
        <v>300</v>
      </c>
      <c r="H56" s="91"/>
      <c r="I56" s="94" t="s">
        <v>301</v>
      </c>
      <c r="J56" s="91"/>
      <c r="K56" s="94" t="s">
        <v>302</v>
      </c>
      <c r="L56" s="91"/>
      <c r="M56" s="94" t="s">
        <v>301</v>
      </c>
      <c r="N56" s="62"/>
      <c r="AA56" s="62"/>
      <c r="AB56" s="62"/>
      <c r="AC56" s="62"/>
      <c r="AD56" s="62"/>
    </row>
    <row r="57" spans="1:30" ht="22.5" customHeight="1" x14ac:dyDescent="0.15">
      <c r="A57" s="113" t="s">
        <v>61</v>
      </c>
      <c r="B57" s="114">
        <f>大学別科!B58</f>
        <v>0</v>
      </c>
      <c r="C57" s="114">
        <f>大学別科!C58</f>
        <v>0</v>
      </c>
      <c r="D57" s="114">
        <f>大学別科!D58</f>
        <v>0</v>
      </c>
      <c r="E57" s="114">
        <f>大学別科!E58</f>
        <v>0</v>
      </c>
      <c r="F57" s="114">
        <f>大学別科!F58</f>
        <v>0</v>
      </c>
      <c r="G57" s="114">
        <f>大学別科!G58</f>
        <v>0</v>
      </c>
      <c r="H57" s="114">
        <f>大学別科!H58</f>
        <v>0</v>
      </c>
      <c r="I57" s="114">
        <f>大学別科!I58</f>
        <v>0</v>
      </c>
      <c r="J57" s="114">
        <f>大学別科!J58</f>
        <v>0</v>
      </c>
      <c r="K57" s="114">
        <f>大学別科!K58</f>
        <v>0</v>
      </c>
      <c r="L57" s="114">
        <f>B57+D57+F57+H57+J57</f>
        <v>0</v>
      </c>
      <c r="M57" s="114">
        <f>C57+E57+G57+I57+K57</f>
        <v>0</v>
      </c>
      <c r="N57" s="62"/>
      <c r="AA57" s="62"/>
      <c r="AB57" s="62"/>
      <c r="AC57" s="62"/>
      <c r="AD57" s="62"/>
    </row>
    <row r="58" spans="1:30" ht="22.5" customHeight="1" x14ac:dyDescent="0.15">
      <c r="A58" s="113" t="s">
        <v>62</v>
      </c>
      <c r="B58" s="114">
        <f>大学別科!B59</f>
        <v>0</v>
      </c>
      <c r="C58" s="114">
        <f>大学別科!C59</f>
        <v>0</v>
      </c>
      <c r="D58" s="114">
        <f>大学別科!D59</f>
        <v>0</v>
      </c>
      <c r="E58" s="114">
        <f>大学別科!E59</f>
        <v>0</v>
      </c>
      <c r="F58" s="114">
        <f>大学別科!F59</f>
        <v>0</v>
      </c>
      <c r="G58" s="114">
        <f>大学別科!G59</f>
        <v>0</v>
      </c>
      <c r="H58" s="114">
        <f>大学別科!H59</f>
        <v>0</v>
      </c>
      <c r="I58" s="114">
        <f>大学別科!I59</f>
        <v>0</v>
      </c>
      <c r="J58" s="114">
        <f>大学別科!J59</f>
        <v>0</v>
      </c>
      <c r="K58" s="114">
        <f>大学別科!K59</f>
        <v>0</v>
      </c>
      <c r="L58" s="114">
        <f>B58+D58+F58+H58+J58</f>
        <v>0</v>
      </c>
      <c r="M58" s="114">
        <f>C58+E58+G58+I58+K58</f>
        <v>0</v>
      </c>
      <c r="N58" s="62"/>
      <c r="AA58" s="62"/>
      <c r="AB58" s="62"/>
      <c r="AC58" s="62"/>
      <c r="AD58" s="62"/>
    </row>
    <row r="59" spans="1:30" ht="15" customHeight="1" x14ac:dyDescent="0.15">
      <c r="N59" s="67"/>
      <c r="O59" s="62"/>
    </row>
    <row r="60" spans="1:30" ht="22.5" customHeight="1" x14ac:dyDescent="0.15">
      <c r="A60" s="93" t="s">
        <v>325</v>
      </c>
      <c r="L60" s="68"/>
      <c r="N60" s="90"/>
      <c r="AA60" s="90"/>
      <c r="AB60" s="90"/>
      <c r="AC60" s="90"/>
    </row>
    <row r="61" spans="1:30" ht="22.5" customHeight="1" x14ac:dyDescent="0.15">
      <c r="A61" s="213" t="s">
        <v>63</v>
      </c>
      <c r="B61" s="216"/>
      <c r="C61" s="216"/>
      <c r="D61" s="216"/>
      <c r="E61" s="216"/>
      <c r="F61" s="216"/>
      <c r="G61" s="216"/>
      <c r="H61" s="216"/>
      <c r="I61" s="214"/>
      <c r="M61" s="63"/>
    </row>
    <row r="62" spans="1:30" ht="22.5" customHeight="1" x14ac:dyDescent="0.15">
      <c r="A62" s="213" t="s">
        <v>64</v>
      </c>
      <c r="B62" s="216"/>
      <c r="C62" s="216"/>
      <c r="D62" s="215" t="s">
        <v>207</v>
      </c>
      <c r="E62" s="215"/>
      <c r="F62" s="215"/>
      <c r="G62" s="215"/>
      <c r="H62" s="215"/>
      <c r="I62" s="215"/>
    </row>
    <row r="63" spans="1:30" ht="22.5" customHeight="1" x14ac:dyDescent="0.15">
      <c r="A63" s="238" t="s">
        <v>67</v>
      </c>
      <c r="B63" s="111"/>
      <c r="C63" s="112"/>
      <c r="D63" s="215" t="s">
        <v>65</v>
      </c>
      <c r="E63" s="215"/>
      <c r="F63" s="215"/>
      <c r="G63" s="215" t="s">
        <v>66</v>
      </c>
      <c r="H63" s="215"/>
      <c r="I63" s="215"/>
    </row>
    <row r="64" spans="1:30" ht="57.75" customHeight="1" x14ac:dyDescent="0.15">
      <c r="A64" s="239"/>
      <c r="B64" s="119" t="s">
        <v>68</v>
      </c>
      <c r="C64" s="94" t="s">
        <v>300</v>
      </c>
      <c r="D64" s="113" t="s">
        <v>67</v>
      </c>
      <c r="E64" s="94" t="s">
        <v>69</v>
      </c>
      <c r="F64" s="94" t="s">
        <v>303</v>
      </c>
      <c r="G64" s="113" t="s">
        <v>67</v>
      </c>
      <c r="H64" s="94" t="s">
        <v>69</v>
      </c>
      <c r="I64" s="94" t="s">
        <v>301</v>
      </c>
    </row>
    <row r="65" spans="1:14" ht="36" customHeight="1" x14ac:dyDescent="0.15">
      <c r="A65" s="114">
        <f>大学別科!A66</f>
        <v>0</v>
      </c>
      <c r="B65" s="114">
        <f>大学別科!B66</f>
        <v>0</v>
      </c>
      <c r="C65" s="114">
        <f>大学別科!C66</f>
        <v>0</v>
      </c>
      <c r="D65" s="114">
        <f>大学別科!D66</f>
        <v>0</v>
      </c>
      <c r="E65" s="114">
        <f>大学別科!E66</f>
        <v>0</v>
      </c>
      <c r="F65" s="114">
        <f>大学別科!F66</f>
        <v>0</v>
      </c>
      <c r="G65" s="114">
        <f>大学別科!G66</f>
        <v>0</v>
      </c>
      <c r="H65" s="114">
        <f>大学別科!H66</f>
        <v>0</v>
      </c>
      <c r="I65" s="114">
        <f>大学別科!I66</f>
        <v>0</v>
      </c>
    </row>
    <row r="66" spans="1:14" ht="22.5" customHeight="1" x14ac:dyDescent="0.15">
      <c r="A66" s="95"/>
      <c r="B66" s="95"/>
      <c r="C66" s="95"/>
      <c r="D66" s="95"/>
      <c r="E66" s="95"/>
      <c r="F66" s="95"/>
      <c r="G66" s="95"/>
      <c r="H66" s="95"/>
    </row>
    <row r="67" spans="1:14" ht="22.5" customHeight="1" x14ac:dyDescent="0.15">
      <c r="A67" s="213" t="s">
        <v>327</v>
      </c>
      <c r="B67" s="216"/>
      <c r="C67" s="216"/>
      <c r="D67" s="216"/>
      <c r="E67" s="216"/>
      <c r="F67" s="216"/>
      <c r="G67" s="216"/>
      <c r="H67" s="216"/>
      <c r="I67" s="214"/>
    </row>
    <row r="68" spans="1:14" ht="22.5" customHeight="1" x14ac:dyDescent="0.15">
      <c r="A68" s="213" t="s">
        <v>64</v>
      </c>
      <c r="B68" s="216"/>
      <c r="C68" s="216"/>
      <c r="D68" s="215" t="s">
        <v>207</v>
      </c>
      <c r="E68" s="215"/>
      <c r="F68" s="215"/>
      <c r="G68" s="215"/>
      <c r="H68" s="215"/>
      <c r="I68" s="215"/>
    </row>
    <row r="69" spans="1:14" ht="19.5" customHeight="1" x14ac:dyDescent="0.15">
      <c r="A69" s="238" t="s">
        <v>61</v>
      </c>
      <c r="B69" s="240" t="s">
        <v>68</v>
      </c>
      <c r="C69" s="112"/>
      <c r="D69" s="215" t="s">
        <v>65</v>
      </c>
      <c r="E69" s="215"/>
      <c r="F69" s="215"/>
      <c r="G69" s="215" t="s">
        <v>66</v>
      </c>
      <c r="H69" s="215"/>
      <c r="I69" s="215"/>
    </row>
    <row r="70" spans="1:14" ht="53.25" customHeight="1" x14ac:dyDescent="0.15">
      <c r="A70" s="239"/>
      <c r="B70" s="241"/>
      <c r="C70" s="94" t="s">
        <v>304</v>
      </c>
      <c r="D70" s="113" t="s">
        <v>61</v>
      </c>
      <c r="E70" s="94" t="s">
        <v>69</v>
      </c>
      <c r="F70" s="94" t="s">
        <v>301</v>
      </c>
      <c r="G70" s="113" t="s">
        <v>61</v>
      </c>
      <c r="H70" s="94" t="s">
        <v>69</v>
      </c>
      <c r="I70" s="94" t="s">
        <v>298</v>
      </c>
    </row>
    <row r="71" spans="1:14" ht="36" customHeight="1" x14ac:dyDescent="0.15">
      <c r="A71" s="114">
        <f>大学別科!A72</f>
        <v>0</v>
      </c>
      <c r="B71" s="114">
        <f>大学別科!B72</f>
        <v>0</v>
      </c>
      <c r="C71" s="114">
        <f>大学別科!C72</f>
        <v>0</v>
      </c>
      <c r="D71" s="114">
        <f>大学別科!D72</f>
        <v>0</v>
      </c>
      <c r="E71" s="114">
        <f>大学別科!E72</f>
        <v>0</v>
      </c>
      <c r="F71" s="114">
        <f>大学別科!F72</f>
        <v>0</v>
      </c>
      <c r="G71" s="114">
        <f>大学別科!G72</f>
        <v>0</v>
      </c>
      <c r="H71" s="114">
        <f>大学別科!H72</f>
        <v>0</v>
      </c>
      <c r="I71" s="114">
        <f>大学別科!I72</f>
        <v>0</v>
      </c>
    </row>
    <row r="72" spans="1:14" ht="22.5" customHeight="1" x14ac:dyDescent="0.15">
      <c r="A72" s="95"/>
      <c r="B72" s="95"/>
      <c r="C72" s="95"/>
      <c r="D72" s="95"/>
      <c r="E72" s="95"/>
      <c r="F72" s="95"/>
      <c r="G72" s="95"/>
      <c r="H72" s="95"/>
    </row>
    <row r="73" spans="1:14" ht="22.5" customHeight="1" x14ac:dyDescent="0.15">
      <c r="A73" s="67" t="s">
        <v>326</v>
      </c>
      <c r="M73" s="68"/>
    </row>
    <row r="74" spans="1:14" ht="22.5" customHeight="1" x14ac:dyDescent="0.15">
      <c r="A74" s="228" t="s">
        <v>208</v>
      </c>
      <c r="B74" s="229"/>
      <c r="C74" s="96">
        <f>SUM(A77:C77)</f>
        <v>0</v>
      </c>
      <c r="D74" s="228" t="s">
        <v>209</v>
      </c>
      <c r="E74" s="229"/>
      <c r="F74" s="96">
        <f>SUM(D77:F77)</f>
        <v>0</v>
      </c>
      <c r="M74" s="68"/>
    </row>
    <row r="75" spans="1:14" ht="22.5" customHeight="1" x14ac:dyDescent="0.15">
      <c r="A75" s="215" t="s">
        <v>70</v>
      </c>
      <c r="B75" s="215"/>
      <c r="C75" s="215"/>
      <c r="D75" s="220" t="s">
        <v>71</v>
      </c>
      <c r="E75" s="220"/>
      <c r="F75" s="220"/>
      <c r="G75" s="218" t="s">
        <v>216</v>
      </c>
      <c r="H75" s="218" t="s">
        <v>210</v>
      </c>
      <c r="I75" s="218" t="s">
        <v>211</v>
      </c>
      <c r="J75" s="218" t="s">
        <v>212</v>
      </c>
      <c r="K75" s="218" t="s">
        <v>213</v>
      </c>
      <c r="L75" s="218" t="s">
        <v>72</v>
      </c>
      <c r="M75" s="218" t="s">
        <v>73</v>
      </c>
    </row>
    <row r="76" spans="1:14" ht="22.5" customHeight="1" x14ac:dyDescent="0.15">
      <c r="A76" s="113" t="s">
        <v>163</v>
      </c>
      <c r="B76" s="113" t="s">
        <v>164</v>
      </c>
      <c r="C76" s="113" t="s">
        <v>165</v>
      </c>
      <c r="D76" s="113" t="s">
        <v>163</v>
      </c>
      <c r="E76" s="113" t="s">
        <v>164</v>
      </c>
      <c r="F76" s="113" t="s">
        <v>165</v>
      </c>
      <c r="G76" s="219"/>
      <c r="H76" s="219"/>
      <c r="I76" s="219"/>
      <c r="J76" s="219"/>
      <c r="K76" s="219"/>
      <c r="L76" s="219"/>
      <c r="M76" s="219"/>
    </row>
    <row r="77" spans="1:14" ht="22.5" customHeight="1" x14ac:dyDescent="0.15">
      <c r="A77" s="96">
        <f>大学別科!A78</f>
        <v>0</v>
      </c>
      <c r="B77" s="96">
        <f>大学別科!B78</f>
        <v>0</v>
      </c>
      <c r="C77" s="96">
        <f>大学別科!C78</f>
        <v>0</v>
      </c>
      <c r="D77" s="96">
        <f>大学別科!D78</f>
        <v>0</v>
      </c>
      <c r="E77" s="96">
        <f>大学別科!E78</f>
        <v>0</v>
      </c>
      <c r="F77" s="96">
        <f>大学別科!F78</f>
        <v>0</v>
      </c>
      <c r="G77" s="96">
        <f>大学別科!G78</f>
        <v>0</v>
      </c>
      <c r="H77" s="96">
        <f>大学別科!H78</f>
        <v>0</v>
      </c>
      <c r="I77" s="96">
        <f>大学別科!I78</f>
        <v>0</v>
      </c>
      <c r="J77" s="96">
        <f>大学別科!J78</f>
        <v>0</v>
      </c>
      <c r="K77" s="96">
        <f>大学別科!K78</f>
        <v>0</v>
      </c>
      <c r="L77" s="96">
        <f>大学別科!L78</f>
        <v>0</v>
      </c>
      <c r="M77" s="96">
        <f>大学別科!M78</f>
        <v>0</v>
      </c>
    </row>
    <row r="78" spans="1:14" ht="22.5" customHeight="1" x14ac:dyDescent="0.15">
      <c r="A78" s="221" t="s">
        <v>214</v>
      </c>
      <c r="B78" s="222"/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68"/>
    </row>
    <row r="79" spans="1:14" ht="22.5" customHeight="1" x14ac:dyDescent="0.15">
      <c r="A79" s="223"/>
      <c r="B79" s="224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68"/>
    </row>
    <row r="80" spans="1:14" ht="22.5" customHeight="1" x14ac:dyDescent="0.15">
      <c r="A80" s="221" t="s">
        <v>215</v>
      </c>
      <c r="B80" s="225"/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68"/>
    </row>
    <row r="81" spans="1:20" ht="22.5" customHeight="1" x14ac:dyDescent="0.15">
      <c r="A81" s="223"/>
      <c r="B81" s="226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97"/>
      <c r="O81" s="98"/>
      <c r="P81" s="99"/>
      <c r="Q81" s="98"/>
      <c r="R81" s="99"/>
      <c r="S81" s="98"/>
      <c r="T81" s="99"/>
    </row>
    <row r="82" spans="1:20" ht="30" customHeight="1" x14ac:dyDescent="0.15">
      <c r="N82" s="100"/>
      <c r="O82" s="101"/>
      <c r="P82" s="100"/>
      <c r="Q82" s="101"/>
      <c r="R82" s="100"/>
      <c r="S82" s="101"/>
      <c r="T82" s="100"/>
    </row>
    <row r="83" spans="1:20" ht="27" customHeight="1" x14ac:dyDescent="0.15"/>
    <row r="84" spans="1:20" ht="27.75" customHeight="1" x14ac:dyDescent="0.15">
      <c r="N84" s="99"/>
      <c r="O84" s="98"/>
      <c r="P84" s="99"/>
    </row>
    <row r="85" spans="1:20" ht="30" customHeight="1" x14ac:dyDescent="0.15">
      <c r="N85" s="100"/>
      <c r="O85" s="101"/>
      <c r="P85" s="100"/>
    </row>
    <row r="86" spans="1:20" ht="20.100000000000001" customHeight="1" x14ac:dyDescent="0.15">
      <c r="N86" s="76"/>
      <c r="O86" s="76"/>
      <c r="P86" s="76"/>
    </row>
    <row r="87" spans="1:20" ht="20.100000000000001" customHeight="1" x14ac:dyDescent="0.15">
      <c r="N87" s="76"/>
      <c r="O87" s="76"/>
      <c r="P87" s="76"/>
    </row>
    <row r="88" spans="1:20" ht="20.100000000000001" customHeight="1" x14ac:dyDescent="0.15">
      <c r="N88" s="76"/>
      <c r="O88" s="76"/>
      <c r="P88" s="76"/>
    </row>
    <row r="89" spans="1:20" ht="20.100000000000001" customHeight="1" x14ac:dyDescent="0.15">
      <c r="N89" s="76"/>
      <c r="O89" s="76"/>
      <c r="P89" s="76"/>
    </row>
  </sheetData>
  <mergeCells count="107">
    <mergeCell ref="A42:B42"/>
    <mergeCell ref="G39:G40"/>
    <mergeCell ref="H39:H40"/>
    <mergeCell ref="I39:I40"/>
    <mergeCell ref="J39:J40"/>
    <mergeCell ref="A41:B41"/>
    <mergeCell ref="A39:B40"/>
    <mergeCell ref="C39:C40"/>
    <mergeCell ref="D39:D40"/>
    <mergeCell ref="E39:E40"/>
    <mergeCell ref="F39:F40"/>
    <mergeCell ref="A34:B34"/>
    <mergeCell ref="C34:D34"/>
    <mergeCell ref="A35:B35"/>
    <mergeCell ref="C35:D35"/>
    <mergeCell ref="A36:B36"/>
    <mergeCell ref="C36:D36"/>
    <mergeCell ref="L30:L31"/>
    <mergeCell ref="A32:B32"/>
    <mergeCell ref="C32:D32"/>
    <mergeCell ref="A33:B33"/>
    <mergeCell ref="C33:D33"/>
    <mergeCell ref="A30:B31"/>
    <mergeCell ref="C30:D31"/>
    <mergeCell ref="E30:E31"/>
    <mergeCell ref="F30:F31"/>
    <mergeCell ref="G30:G31"/>
    <mergeCell ref="L2:M2"/>
    <mergeCell ref="C12:D13"/>
    <mergeCell ref="A12:B13"/>
    <mergeCell ref="C15:D15"/>
    <mergeCell ref="A15:B15"/>
    <mergeCell ref="A14:B14"/>
    <mergeCell ref="C14:D14"/>
    <mergeCell ref="G4:H4"/>
    <mergeCell ref="G5:H5"/>
    <mergeCell ref="G6:H6"/>
    <mergeCell ref="G7:H7"/>
    <mergeCell ref="G8:H8"/>
    <mergeCell ref="A1:M1"/>
    <mergeCell ref="A45:A50"/>
    <mergeCell ref="L47:M47"/>
    <mergeCell ref="L48:M48"/>
    <mergeCell ref="L49:M49"/>
    <mergeCell ref="L50:M50"/>
    <mergeCell ref="G12:G13"/>
    <mergeCell ref="H12:H13"/>
    <mergeCell ref="I12:M12"/>
    <mergeCell ref="E12:E13"/>
    <mergeCell ref="F12:F13"/>
    <mergeCell ref="A22:B22"/>
    <mergeCell ref="E22:M22"/>
    <mergeCell ref="A16:B16"/>
    <mergeCell ref="C16:D16"/>
    <mergeCell ref="A17:B17"/>
    <mergeCell ref="C17:D17"/>
    <mergeCell ref="A18:B18"/>
    <mergeCell ref="C18:D18"/>
    <mergeCell ref="A23:B23"/>
    <mergeCell ref="E23:M23"/>
    <mergeCell ref="A24:B24"/>
    <mergeCell ref="E24:M24"/>
    <mergeCell ref="A25:B25"/>
    <mergeCell ref="E25:M25"/>
    <mergeCell ref="A74:B74"/>
    <mergeCell ref="D74:E74"/>
    <mergeCell ref="A26:B26"/>
    <mergeCell ref="E26:M26"/>
    <mergeCell ref="A27:B27"/>
    <mergeCell ref="E27:M27"/>
    <mergeCell ref="A51:G52"/>
    <mergeCell ref="H51:K52"/>
    <mergeCell ref="L51:M51"/>
    <mergeCell ref="L52:M52"/>
    <mergeCell ref="A62:C62"/>
    <mergeCell ref="A63:A64"/>
    <mergeCell ref="A67:I67"/>
    <mergeCell ref="A68:C68"/>
    <mergeCell ref="D68:I68"/>
    <mergeCell ref="A69:A70"/>
    <mergeCell ref="D69:F69"/>
    <mergeCell ref="G69:I69"/>
    <mergeCell ref="B69:B70"/>
    <mergeCell ref="A55:A56"/>
    <mergeCell ref="L55:M55"/>
    <mergeCell ref="J55:K55"/>
    <mergeCell ref="H55:I55"/>
    <mergeCell ref="F55:G55"/>
    <mergeCell ref="B55:C55"/>
    <mergeCell ref="D55:E55"/>
    <mergeCell ref="D63:F63"/>
    <mergeCell ref="D62:I62"/>
    <mergeCell ref="A61:I61"/>
    <mergeCell ref="G63:I63"/>
    <mergeCell ref="C78:M79"/>
    <mergeCell ref="C80:M81"/>
    <mergeCell ref="I75:I76"/>
    <mergeCell ref="J75:J76"/>
    <mergeCell ref="K75:K76"/>
    <mergeCell ref="L75:L76"/>
    <mergeCell ref="M75:M76"/>
    <mergeCell ref="A75:C75"/>
    <mergeCell ref="D75:F75"/>
    <mergeCell ref="G75:G76"/>
    <mergeCell ref="H75:H76"/>
    <mergeCell ref="A78:B79"/>
    <mergeCell ref="A80:B81"/>
  </mergeCells>
  <phoneticPr fontId="1"/>
  <dataValidations count="3">
    <dataValidation type="list" allowBlank="1" showInputMessage="1" showErrorMessage="1" sqref="C14:C18">
      <formula1>$O$14:$O$17</formula1>
    </dataValidation>
    <dataValidation type="list" allowBlank="1" showInputMessage="1" showErrorMessage="1" sqref="C43:J43">
      <formula1>$O$43:$O$45</formula1>
    </dataValidation>
    <dataValidation type="list" allowBlank="1" showInputMessage="1" showErrorMessage="1" sqref="C41:J42">
      <formula1>$O$39:$O$42</formula1>
    </dataValidation>
  </dataValidations>
  <printOptions horizontalCentered="1"/>
  <pageMargins left="0.11811023622047245" right="0" top="0.15748031496062992" bottom="0.19685039370078741" header="0.31496062992125984" footer="0.31496062992125984"/>
  <pageSetup paperSize="9" scale="62" fitToHeight="2" orientation="portrait" cellComments="asDisplayed" r:id="rId1"/>
  <rowBreaks count="1" manualBreakCount="1">
    <brk id="5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92"/>
  <sheetViews>
    <sheetView view="pageBreakPreview" topLeftCell="A59" zoomScale="120" zoomScaleSheetLayoutView="120" workbookViewId="0">
      <selection activeCell="M75" sqref="M75"/>
    </sheetView>
  </sheetViews>
  <sheetFormatPr defaultColWidth="8.875" defaultRowHeight="13.5" x14ac:dyDescent="0.15"/>
  <cols>
    <col min="1" max="1" width="10.625" style="3" customWidth="1"/>
    <col min="2" max="12" width="9.625" style="3" customWidth="1"/>
    <col min="13" max="13" width="39.125" style="3" customWidth="1"/>
    <col min="14" max="16" width="9.625" style="3" customWidth="1"/>
    <col min="17" max="25" width="8.875" style="3"/>
    <col min="26" max="26" width="10.875" style="3" customWidth="1"/>
    <col min="27" max="28" width="8.875" style="3"/>
    <col min="29" max="29" width="10.625" style="3" customWidth="1"/>
    <col min="30" max="16384" width="8.875" style="3"/>
  </cols>
  <sheetData>
    <row r="1" spans="1:16" ht="30.75" customHeight="1" x14ac:dyDescent="0.15">
      <c r="A1" s="201" t="s">
        <v>187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"/>
      <c r="O1" s="11"/>
      <c r="P1" s="11"/>
    </row>
    <row r="2" spans="1:16" ht="27" customHeight="1" x14ac:dyDescent="0.15">
      <c r="A2" s="1"/>
      <c r="B2" s="2"/>
      <c r="C2" s="2"/>
      <c r="D2" s="2"/>
      <c r="E2" s="2"/>
      <c r="F2" s="2"/>
      <c r="H2" s="2"/>
      <c r="I2" s="2"/>
      <c r="J2" s="2"/>
      <c r="K2" s="2"/>
      <c r="L2" s="2"/>
      <c r="M2" s="34" t="s">
        <v>217</v>
      </c>
    </row>
    <row r="3" spans="1:16" ht="27" customHeight="1" x14ac:dyDescent="0.15">
      <c r="A3" s="7" t="s">
        <v>29</v>
      </c>
      <c r="B3" s="4"/>
      <c r="K3" s="9"/>
      <c r="M3" s="9"/>
    </row>
    <row r="4" spans="1:16" ht="21" customHeight="1" x14ac:dyDescent="0.15">
      <c r="A4" s="35" t="s">
        <v>27</v>
      </c>
      <c r="B4" s="22" t="s">
        <v>167</v>
      </c>
      <c r="C4" s="2"/>
      <c r="D4" s="2"/>
      <c r="E4" s="2"/>
      <c r="F4" s="2"/>
      <c r="G4" s="35" t="s">
        <v>21</v>
      </c>
      <c r="H4" s="4" t="s">
        <v>173</v>
      </c>
      <c r="I4" s="2"/>
      <c r="J4" s="2"/>
      <c r="K4" s="2"/>
      <c r="L4" s="2"/>
      <c r="N4" s="2"/>
      <c r="O4" s="11" t="s">
        <v>122</v>
      </c>
      <c r="P4" s="2"/>
    </row>
    <row r="5" spans="1:16" ht="21" customHeight="1" x14ac:dyDescent="0.15">
      <c r="A5" s="35" t="s">
        <v>184</v>
      </c>
      <c r="B5" s="4" t="s">
        <v>185</v>
      </c>
      <c r="C5" s="4"/>
      <c r="D5" s="4"/>
      <c r="E5" s="4"/>
      <c r="F5" s="4"/>
      <c r="G5" s="36" t="s">
        <v>39</v>
      </c>
      <c r="H5" s="4" t="s">
        <v>174</v>
      </c>
      <c r="I5" s="4"/>
      <c r="J5" s="4"/>
      <c r="K5" s="4"/>
      <c r="L5" s="4"/>
      <c r="M5" s="4"/>
      <c r="N5" s="4"/>
      <c r="O5" s="11" t="s">
        <v>123</v>
      </c>
    </row>
    <row r="6" spans="1:16" ht="21" customHeight="1" x14ac:dyDescent="0.15">
      <c r="A6" s="35" t="s">
        <v>37</v>
      </c>
      <c r="B6" s="4" t="s">
        <v>170</v>
      </c>
      <c r="C6" s="4"/>
      <c r="D6" s="4"/>
      <c r="E6" s="4"/>
      <c r="F6" s="4"/>
      <c r="G6" s="35" t="s">
        <v>183</v>
      </c>
      <c r="H6" s="4" t="s">
        <v>186</v>
      </c>
      <c r="I6" s="4"/>
      <c r="J6" s="4"/>
      <c r="K6" s="4"/>
      <c r="L6" s="4"/>
      <c r="M6" s="4"/>
      <c r="N6" s="4"/>
    </row>
    <row r="7" spans="1:16" ht="21" customHeight="1" x14ac:dyDescent="0.15">
      <c r="A7" s="35" t="s">
        <v>38</v>
      </c>
      <c r="B7" s="5" t="s">
        <v>168</v>
      </c>
      <c r="C7" s="4" t="s">
        <v>169</v>
      </c>
      <c r="D7" s="4"/>
      <c r="E7" s="4"/>
      <c r="F7" s="4"/>
      <c r="G7" s="35" t="s">
        <v>22</v>
      </c>
      <c r="H7" s="26" t="s">
        <v>122</v>
      </c>
      <c r="I7" s="4" t="s">
        <v>175</v>
      </c>
      <c r="J7" s="4"/>
      <c r="K7" s="4"/>
      <c r="L7" s="4"/>
      <c r="M7" s="4"/>
      <c r="N7" s="4"/>
    </row>
    <row r="8" spans="1:16" ht="21" customHeight="1" x14ac:dyDescent="0.15">
      <c r="A8" s="35" t="s">
        <v>24</v>
      </c>
      <c r="B8" s="4" t="s">
        <v>171</v>
      </c>
      <c r="C8" s="4"/>
      <c r="D8" s="4"/>
      <c r="E8" s="4"/>
      <c r="F8" s="4"/>
      <c r="J8" s="4"/>
      <c r="K8" s="4"/>
      <c r="L8" s="4"/>
      <c r="M8" s="4"/>
      <c r="N8" s="4"/>
      <c r="O8" s="2"/>
      <c r="P8" s="2"/>
    </row>
    <row r="9" spans="1:16" ht="21" customHeight="1" x14ac:dyDescent="0.15">
      <c r="A9" s="35" t="s">
        <v>176</v>
      </c>
      <c r="B9" s="33" t="s">
        <v>172</v>
      </c>
      <c r="C9" s="4"/>
      <c r="D9" s="4"/>
      <c r="E9" s="4"/>
      <c r="F9" s="4"/>
      <c r="H9" s="4"/>
      <c r="I9" s="4"/>
      <c r="J9" s="4"/>
      <c r="K9" s="4"/>
      <c r="L9" s="4"/>
      <c r="M9" s="4"/>
      <c r="N9" s="4"/>
      <c r="O9" s="3" t="s">
        <v>41</v>
      </c>
    </row>
    <row r="10" spans="1:16" ht="12.75" customHeight="1" x14ac:dyDescent="0.15">
      <c r="O10" s="3" t="s">
        <v>42</v>
      </c>
    </row>
    <row r="11" spans="1:16" ht="27" customHeight="1" x14ac:dyDescent="0.15">
      <c r="A11" s="7" t="s">
        <v>114</v>
      </c>
      <c r="B11" s="4"/>
      <c r="K11" s="9"/>
      <c r="M11" s="9"/>
      <c r="O11" s="3" t="s">
        <v>43</v>
      </c>
    </row>
    <row r="12" spans="1:16" ht="27.75" customHeight="1" x14ac:dyDescent="0.15">
      <c r="A12" s="179" t="s">
        <v>112</v>
      </c>
      <c r="B12" s="208"/>
      <c r="C12" s="180"/>
      <c r="D12" s="186" t="s">
        <v>113</v>
      </c>
      <c r="E12" s="186" t="s">
        <v>28</v>
      </c>
      <c r="F12" s="184" t="s">
        <v>104</v>
      </c>
      <c r="G12" s="184" t="s">
        <v>105</v>
      </c>
      <c r="H12" s="206" t="s">
        <v>106</v>
      </c>
      <c r="I12" s="186" t="s">
        <v>107</v>
      </c>
      <c r="J12" s="186"/>
      <c r="K12" s="186"/>
      <c r="L12" s="186"/>
      <c r="M12" s="186"/>
      <c r="O12" s="3" t="s">
        <v>125</v>
      </c>
    </row>
    <row r="13" spans="1:16" ht="33" customHeight="1" x14ac:dyDescent="0.15">
      <c r="A13" s="181"/>
      <c r="B13" s="209"/>
      <c r="C13" s="182"/>
      <c r="D13" s="186"/>
      <c r="E13" s="186"/>
      <c r="F13" s="185"/>
      <c r="G13" s="185"/>
      <c r="H13" s="186"/>
      <c r="I13" s="109" t="s">
        <v>108</v>
      </c>
      <c r="J13" s="109" t="s">
        <v>109</v>
      </c>
      <c r="K13" s="109" t="s">
        <v>110</v>
      </c>
      <c r="L13" s="109" t="s">
        <v>4</v>
      </c>
      <c r="M13" s="109" t="s">
        <v>111</v>
      </c>
    </row>
    <row r="14" spans="1:16" ht="34.5" customHeight="1" x14ac:dyDescent="0.15">
      <c r="A14" s="210" t="s">
        <v>256</v>
      </c>
      <c r="B14" s="211"/>
      <c r="C14" s="212"/>
      <c r="D14" s="19" t="s">
        <v>41</v>
      </c>
      <c r="E14" s="19" t="s">
        <v>31</v>
      </c>
      <c r="F14" s="19">
        <v>70</v>
      </c>
      <c r="G14" s="19">
        <v>70</v>
      </c>
      <c r="H14" s="19">
        <v>4</v>
      </c>
      <c r="I14" s="20">
        <v>30000</v>
      </c>
      <c r="J14" s="20">
        <v>100000</v>
      </c>
      <c r="K14" s="20">
        <v>500000</v>
      </c>
      <c r="L14" s="20">
        <v>30000</v>
      </c>
      <c r="M14" s="21">
        <f>SUM(I14:L14)</f>
        <v>660000</v>
      </c>
    </row>
    <row r="15" spans="1:16" ht="34.5" customHeight="1" x14ac:dyDescent="0.15">
      <c r="A15" s="187" t="s">
        <v>257</v>
      </c>
      <c r="B15" s="189"/>
      <c r="C15" s="188"/>
      <c r="D15" s="19" t="s">
        <v>41</v>
      </c>
      <c r="E15" s="19" t="s">
        <v>188</v>
      </c>
      <c r="F15" s="19">
        <v>30</v>
      </c>
      <c r="G15" s="19">
        <v>30</v>
      </c>
      <c r="H15" s="19">
        <v>10</v>
      </c>
      <c r="I15" s="20">
        <v>30000</v>
      </c>
      <c r="J15" s="20">
        <v>100000</v>
      </c>
      <c r="K15" s="20">
        <v>750000</v>
      </c>
      <c r="L15" s="20">
        <v>45000</v>
      </c>
      <c r="M15" s="21">
        <f t="shared" ref="M15:M18" si="0">SUM(I15:L15)</f>
        <v>925000</v>
      </c>
    </row>
    <row r="16" spans="1:16" ht="34.5" hidden="1" customHeight="1" x14ac:dyDescent="0.15">
      <c r="A16" s="210"/>
      <c r="B16" s="211"/>
      <c r="C16" s="212"/>
      <c r="D16" s="19" t="s">
        <v>40</v>
      </c>
      <c r="E16" s="19"/>
      <c r="F16" s="19"/>
      <c r="G16" s="19"/>
      <c r="H16" s="19"/>
      <c r="I16" s="20"/>
      <c r="J16" s="20"/>
      <c r="K16" s="20"/>
      <c r="L16" s="20"/>
      <c r="M16" s="21">
        <f t="shared" si="0"/>
        <v>0</v>
      </c>
    </row>
    <row r="17" spans="1:17" ht="34.5" hidden="1" customHeight="1" x14ac:dyDescent="0.15">
      <c r="A17" s="210"/>
      <c r="B17" s="211"/>
      <c r="C17" s="212"/>
      <c r="D17" s="19" t="s">
        <v>40</v>
      </c>
      <c r="E17" s="19"/>
      <c r="F17" s="19"/>
      <c r="G17" s="19"/>
      <c r="H17" s="19"/>
      <c r="I17" s="20"/>
      <c r="J17" s="20"/>
      <c r="K17" s="20"/>
      <c r="L17" s="20"/>
      <c r="M17" s="21">
        <f t="shared" si="0"/>
        <v>0</v>
      </c>
    </row>
    <row r="18" spans="1:17" ht="34.5" hidden="1" customHeight="1" x14ac:dyDescent="0.15">
      <c r="A18" s="187"/>
      <c r="B18" s="189"/>
      <c r="C18" s="188"/>
      <c r="D18" s="19" t="s">
        <v>40</v>
      </c>
      <c r="E18" s="19"/>
      <c r="F18" s="19"/>
      <c r="G18" s="19"/>
      <c r="H18" s="19"/>
      <c r="I18" s="20"/>
      <c r="J18" s="20"/>
      <c r="K18" s="20"/>
      <c r="L18" s="20"/>
      <c r="M18" s="21">
        <f t="shared" si="0"/>
        <v>0</v>
      </c>
    </row>
    <row r="19" spans="1:17" ht="27" customHeight="1" x14ac:dyDescent="0.15">
      <c r="A19" s="14"/>
      <c r="B19" s="14"/>
      <c r="C19" s="14"/>
      <c r="D19" s="14"/>
      <c r="E19" s="103" t="s">
        <v>111</v>
      </c>
      <c r="F19" s="108">
        <f>SUM(F14:F18)</f>
        <v>100</v>
      </c>
      <c r="G19" s="108">
        <f>SUM(G14:G18)</f>
        <v>100</v>
      </c>
      <c r="H19" s="14"/>
      <c r="I19" s="14"/>
      <c r="J19" s="14"/>
      <c r="K19" s="14"/>
      <c r="L19" s="14"/>
      <c r="M19" s="15"/>
    </row>
    <row r="21" spans="1:17" ht="27" customHeight="1" x14ac:dyDescent="0.15">
      <c r="A21" s="7" t="s">
        <v>128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</row>
    <row r="22" spans="1:17" ht="27" customHeight="1" x14ac:dyDescent="0.15">
      <c r="A22" s="7" t="s">
        <v>221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5"/>
    </row>
    <row r="23" spans="1:17" ht="27" customHeight="1" x14ac:dyDescent="0.15">
      <c r="A23" s="186" t="s">
        <v>112</v>
      </c>
      <c r="B23" s="186"/>
      <c r="C23" s="179" t="s">
        <v>113</v>
      </c>
      <c r="D23" s="180"/>
      <c r="E23" s="147" t="s">
        <v>250</v>
      </c>
      <c r="F23" s="151" t="s">
        <v>181</v>
      </c>
      <c r="G23" s="197"/>
      <c r="H23" s="197"/>
      <c r="I23" s="197"/>
      <c r="J23" s="197"/>
      <c r="K23" s="197"/>
      <c r="L23" s="197"/>
      <c r="M23" s="152"/>
    </row>
    <row r="24" spans="1:17" ht="36.75" customHeight="1" x14ac:dyDescent="0.15">
      <c r="A24" s="178" t="str">
        <f>A14</f>
        <v>留学生別科（1年コース）</v>
      </c>
      <c r="B24" s="196"/>
      <c r="C24" s="178" t="str">
        <f>D14</f>
        <v>予備教育型</v>
      </c>
      <c r="D24" s="196"/>
      <c r="E24" s="124" t="s">
        <v>252</v>
      </c>
      <c r="F24" s="273" t="s">
        <v>182</v>
      </c>
      <c r="G24" s="274"/>
      <c r="H24" s="274"/>
      <c r="I24" s="274"/>
      <c r="J24" s="274"/>
      <c r="K24" s="274"/>
      <c r="L24" s="274"/>
      <c r="M24" s="275"/>
    </row>
    <row r="25" spans="1:17" ht="36.75" customHeight="1" x14ac:dyDescent="0.15">
      <c r="A25" s="178" t="str">
        <f t="shared" ref="A25:A28" si="1">A15</f>
        <v>留学生別科（１．５年コース）</v>
      </c>
      <c r="B25" s="196"/>
      <c r="C25" s="178" t="str">
        <f t="shared" ref="C25:C28" si="2">D15</f>
        <v>予備教育型</v>
      </c>
      <c r="D25" s="196"/>
      <c r="E25" s="124" t="s">
        <v>251</v>
      </c>
      <c r="F25" s="273" t="s">
        <v>182</v>
      </c>
      <c r="G25" s="274"/>
      <c r="H25" s="274"/>
      <c r="I25" s="274"/>
      <c r="J25" s="274"/>
      <c r="K25" s="274"/>
      <c r="L25" s="274"/>
      <c r="M25" s="275"/>
    </row>
    <row r="26" spans="1:17" ht="27" hidden="1" customHeight="1" x14ac:dyDescent="0.15">
      <c r="A26" s="178">
        <f t="shared" si="1"/>
        <v>0</v>
      </c>
      <c r="B26" s="196"/>
      <c r="C26" s="178" t="str">
        <f t="shared" si="2"/>
        <v>選択してください</v>
      </c>
      <c r="D26" s="196"/>
      <c r="E26" s="272"/>
      <c r="F26" s="272"/>
      <c r="G26" s="272"/>
      <c r="H26" s="272"/>
      <c r="I26" s="272"/>
      <c r="J26" s="272"/>
      <c r="K26" s="272"/>
      <c r="L26" s="272"/>
      <c r="M26" s="272"/>
    </row>
    <row r="27" spans="1:17" ht="27" hidden="1" customHeight="1" x14ac:dyDescent="0.15">
      <c r="A27" s="178">
        <f t="shared" si="1"/>
        <v>0</v>
      </c>
      <c r="B27" s="196"/>
      <c r="C27" s="178" t="str">
        <f t="shared" si="2"/>
        <v>選択してください</v>
      </c>
      <c r="D27" s="196"/>
      <c r="E27" s="272"/>
      <c r="F27" s="272"/>
      <c r="G27" s="272"/>
      <c r="H27" s="272"/>
      <c r="I27" s="272"/>
      <c r="J27" s="272"/>
      <c r="K27" s="272"/>
      <c r="L27" s="272"/>
      <c r="M27" s="272"/>
    </row>
    <row r="28" spans="1:17" ht="27" hidden="1" customHeight="1" x14ac:dyDescent="0.15">
      <c r="A28" s="178">
        <f t="shared" si="1"/>
        <v>0</v>
      </c>
      <c r="B28" s="196"/>
      <c r="C28" s="178" t="str">
        <f t="shared" si="2"/>
        <v>選択してください</v>
      </c>
      <c r="D28" s="196"/>
      <c r="E28" s="272"/>
      <c r="F28" s="272"/>
      <c r="G28" s="272"/>
      <c r="H28" s="272"/>
      <c r="I28" s="272"/>
      <c r="J28" s="272"/>
      <c r="K28" s="272"/>
      <c r="L28" s="272"/>
      <c r="M28" s="272"/>
    </row>
    <row r="29" spans="1:17" ht="16.5" customHeight="1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</row>
    <row r="30" spans="1:17" ht="16.5" customHeight="1" x14ac:dyDescent="0.15">
      <c r="A30" s="7" t="s">
        <v>222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</row>
    <row r="31" spans="1:17" ht="27" customHeight="1" x14ac:dyDescent="0.15">
      <c r="A31" s="179" t="s">
        <v>112</v>
      </c>
      <c r="B31" s="180"/>
      <c r="C31" s="179" t="s">
        <v>113</v>
      </c>
      <c r="D31" s="180"/>
      <c r="E31" s="170" t="s">
        <v>231</v>
      </c>
      <c r="F31" s="170" t="s">
        <v>223</v>
      </c>
      <c r="G31" s="207" t="s">
        <v>224</v>
      </c>
      <c r="H31" s="138"/>
      <c r="I31" s="138"/>
      <c r="J31" s="138"/>
      <c r="K31" s="139"/>
      <c r="L31" s="207" t="s">
        <v>225</v>
      </c>
      <c r="M31" s="140"/>
      <c r="N31" s="38"/>
      <c r="O31" s="38" t="s">
        <v>251</v>
      </c>
      <c r="P31" s="38"/>
      <c r="Q31" s="39"/>
    </row>
    <row r="32" spans="1:17" ht="77.25" customHeight="1" x14ac:dyDescent="0.15">
      <c r="A32" s="181"/>
      <c r="B32" s="182"/>
      <c r="C32" s="181"/>
      <c r="D32" s="182"/>
      <c r="E32" s="171"/>
      <c r="F32" s="171"/>
      <c r="G32" s="171"/>
      <c r="H32" s="141" t="s">
        <v>229</v>
      </c>
      <c r="I32" s="141" t="s">
        <v>226</v>
      </c>
      <c r="J32" s="141" t="s">
        <v>227</v>
      </c>
      <c r="K32" s="141" t="s">
        <v>228</v>
      </c>
      <c r="L32" s="171"/>
      <c r="M32" s="142" t="s">
        <v>230</v>
      </c>
      <c r="N32" s="38"/>
      <c r="O32" s="38" t="s">
        <v>252</v>
      </c>
      <c r="P32" s="38"/>
      <c r="Q32" s="39"/>
    </row>
    <row r="33" spans="1:17" ht="24.95" customHeight="1" x14ac:dyDescent="0.15">
      <c r="A33" s="178" t="str">
        <f>A24</f>
        <v>留学生別科（1年コース）</v>
      </c>
      <c r="B33" s="196"/>
      <c r="C33" s="178" t="str">
        <f>C24</f>
        <v>予備教育型</v>
      </c>
      <c r="D33" s="196"/>
      <c r="E33" s="108"/>
      <c r="F33" s="108"/>
      <c r="G33" s="108"/>
      <c r="H33" s="108"/>
      <c r="I33" s="108"/>
      <c r="J33" s="108"/>
      <c r="K33" s="108"/>
      <c r="L33" s="108" t="e">
        <f>G14/G33</f>
        <v>#DIV/0!</v>
      </c>
      <c r="M33" s="108"/>
      <c r="N33" s="14"/>
      <c r="O33" s="38" t="s">
        <v>253</v>
      </c>
      <c r="P33" s="14"/>
      <c r="Q33" s="15"/>
    </row>
    <row r="34" spans="1:17" ht="24.95" customHeight="1" x14ac:dyDescent="0.15">
      <c r="A34" s="178" t="str">
        <f t="shared" ref="A34:A37" si="3">A25</f>
        <v>留学生別科（１．５年コース）</v>
      </c>
      <c r="B34" s="196"/>
      <c r="C34" s="178" t="str">
        <f t="shared" ref="C34:C37" si="4">C25</f>
        <v>予備教育型</v>
      </c>
      <c r="D34" s="196"/>
      <c r="E34" s="108"/>
      <c r="F34" s="108"/>
      <c r="G34" s="108"/>
      <c r="H34" s="108"/>
      <c r="I34" s="108"/>
      <c r="J34" s="108"/>
      <c r="K34" s="108"/>
      <c r="L34" s="108" t="e">
        <f>G15/G34</f>
        <v>#DIV/0!</v>
      </c>
      <c r="M34" s="108"/>
      <c r="N34" s="14"/>
      <c r="O34" s="38" t="s">
        <v>254</v>
      </c>
      <c r="P34" s="14"/>
      <c r="Q34" s="15"/>
    </row>
    <row r="35" spans="1:17" ht="24.95" customHeight="1" x14ac:dyDescent="0.15">
      <c r="A35" s="178">
        <f t="shared" si="3"/>
        <v>0</v>
      </c>
      <c r="B35" s="196"/>
      <c r="C35" s="178" t="str">
        <f t="shared" si="4"/>
        <v>選択してください</v>
      </c>
      <c r="D35" s="196"/>
      <c r="E35" s="108"/>
      <c r="F35" s="108"/>
      <c r="G35" s="108"/>
      <c r="H35" s="108"/>
      <c r="I35" s="108"/>
      <c r="J35" s="108"/>
      <c r="K35" s="108"/>
      <c r="L35" s="108" t="e">
        <f>G16/G35</f>
        <v>#DIV/0!</v>
      </c>
      <c r="M35" s="108"/>
      <c r="N35" s="14"/>
      <c r="O35" s="38" t="s">
        <v>255</v>
      </c>
      <c r="P35" s="14"/>
      <c r="Q35" s="15"/>
    </row>
    <row r="36" spans="1:17" ht="24.95" customHeight="1" x14ac:dyDescent="0.15">
      <c r="A36" s="178">
        <f t="shared" si="3"/>
        <v>0</v>
      </c>
      <c r="B36" s="196"/>
      <c r="C36" s="178" t="str">
        <f t="shared" si="4"/>
        <v>選択してください</v>
      </c>
      <c r="D36" s="196"/>
      <c r="E36" s="108"/>
      <c r="F36" s="108"/>
      <c r="G36" s="108"/>
      <c r="H36" s="108"/>
      <c r="I36" s="108"/>
      <c r="J36" s="108"/>
      <c r="K36" s="108"/>
      <c r="L36" s="108" t="e">
        <f>G17/G36</f>
        <v>#DIV/0!</v>
      </c>
      <c r="M36" s="108"/>
      <c r="N36" s="14"/>
      <c r="O36" s="14"/>
      <c r="P36" s="14"/>
      <c r="Q36" s="15"/>
    </row>
    <row r="37" spans="1:17" ht="24.95" customHeight="1" x14ac:dyDescent="0.15">
      <c r="A37" s="178">
        <f t="shared" si="3"/>
        <v>0</v>
      </c>
      <c r="B37" s="196"/>
      <c r="C37" s="178" t="str">
        <f t="shared" si="4"/>
        <v>選択してください</v>
      </c>
      <c r="D37" s="196"/>
      <c r="E37" s="108"/>
      <c r="F37" s="108"/>
      <c r="G37" s="108"/>
      <c r="H37" s="108"/>
      <c r="I37" s="108"/>
      <c r="J37" s="108"/>
      <c r="K37" s="108"/>
      <c r="L37" s="108" t="e">
        <f>G18/G37</f>
        <v>#DIV/0!</v>
      </c>
      <c r="M37" s="108"/>
      <c r="N37" s="14"/>
      <c r="O37" s="14"/>
      <c r="P37" s="14"/>
      <c r="Q37" s="15"/>
    </row>
    <row r="38" spans="1:17" ht="16.5" customHeight="1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</row>
    <row r="39" spans="1:17" ht="24.75" customHeight="1" x14ac:dyDescent="0.15">
      <c r="A39" s="7" t="s">
        <v>249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3"/>
    </row>
    <row r="40" spans="1:17" ht="39.75" customHeight="1" x14ac:dyDescent="0.15">
      <c r="A40" s="179" t="s">
        <v>232</v>
      </c>
      <c r="B40" s="180"/>
      <c r="C40" s="184" t="s">
        <v>237</v>
      </c>
      <c r="D40" s="194" t="s">
        <v>238</v>
      </c>
      <c r="E40" s="194" t="s">
        <v>239</v>
      </c>
      <c r="F40" s="194" t="s">
        <v>240</v>
      </c>
      <c r="G40" s="194" t="s">
        <v>241</v>
      </c>
      <c r="H40" s="194" t="s">
        <v>242</v>
      </c>
      <c r="I40" s="194" t="s">
        <v>243</v>
      </c>
      <c r="J40" s="184" t="s">
        <v>244</v>
      </c>
      <c r="K40" s="14"/>
      <c r="L40" s="14"/>
      <c r="M40" s="143"/>
      <c r="N40" s="15"/>
    </row>
    <row r="41" spans="1:17" ht="29.25" customHeight="1" x14ac:dyDescent="0.15">
      <c r="A41" s="181"/>
      <c r="B41" s="182"/>
      <c r="C41" s="185"/>
      <c r="D41" s="195"/>
      <c r="E41" s="195"/>
      <c r="F41" s="195"/>
      <c r="G41" s="195"/>
      <c r="H41" s="195"/>
      <c r="I41" s="195"/>
      <c r="J41" s="185"/>
      <c r="K41" s="14"/>
      <c r="L41" s="14"/>
      <c r="M41" s="143"/>
      <c r="N41" s="15"/>
    </row>
    <row r="42" spans="1:17" ht="48" customHeight="1" x14ac:dyDescent="0.15">
      <c r="A42" s="183" t="str">
        <f>A14</f>
        <v>留学生別科（1年コース）</v>
      </c>
      <c r="B42" s="183"/>
      <c r="C42" s="144" t="s">
        <v>248</v>
      </c>
      <c r="D42" s="144" t="s">
        <v>245</v>
      </c>
      <c r="E42" s="144" t="s">
        <v>245</v>
      </c>
      <c r="F42" s="144" t="s">
        <v>245</v>
      </c>
      <c r="G42" s="144" t="s">
        <v>245</v>
      </c>
      <c r="H42" s="144" t="s">
        <v>246</v>
      </c>
      <c r="I42" s="144" t="s">
        <v>248</v>
      </c>
      <c r="J42" s="144" t="s">
        <v>247</v>
      </c>
      <c r="K42" s="14"/>
      <c r="L42" s="14"/>
      <c r="M42" s="143"/>
      <c r="N42" s="15"/>
      <c r="O42" s="3" t="s">
        <v>245</v>
      </c>
    </row>
    <row r="43" spans="1:17" ht="48" customHeight="1" x14ac:dyDescent="0.15">
      <c r="A43" s="183" t="str">
        <f t="shared" ref="A43:A46" si="5">A15</f>
        <v>留学生別科（１．５年コース）</v>
      </c>
      <c r="B43" s="183"/>
      <c r="C43" s="144" t="s">
        <v>248</v>
      </c>
      <c r="D43" s="144" t="s">
        <v>245</v>
      </c>
      <c r="E43" s="144" t="s">
        <v>245</v>
      </c>
      <c r="F43" s="144" t="s">
        <v>245</v>
      </c>
      <c r="G43" s="144" t="s">
        <v>245</v>
      </c>
      <c r="H43" s="144" t="s">
        <v>246</v>
      </c>
      <c r="I43" s="144" t="s">
        <v>248</v>
      </c>
      <c r="J43" s="144" t="s">
        <v>245</v>
      </c>
      <c r="K43" s="14"/>
      <c r="L43" s="14"/>
      <c r="M43" s="143"/>
      <c r="N43" s="15"/>
      <c r="O43" s="3" t="s">
        <v>247</v>
      </c>
    </row>
    <row r="44" spans="1:17" ht="48" customHeight="1" x14ac:dyDescent="0.15">
      <c r="A44" s="183">
        <f t="shared" si="5"/>
        <v>0</v>
      </c>
      <c r="B44" s="183"/>
      <c r="C44" s="148"/>
      <c r="D44" s="148"/>
      <c r="E44" s="148"/>
      <c r="F44" s="148"/>
      <c r="G44" s="148"/>
      <c r="H44" s="148"/>
      <c r="I44" s="148"/>
      <c r="J44" s="148"/>
      <c r="K44" s="14"/>
      <c r="L44" s="14"/>
      <c r="M44" s="143"/>
      <c r="N44" s="15"/>
      <c r="O44" s="3" t="s">
        <v>248</v>
      </c>
    </row>
    <row r="45" spans="1:17" ht="48" customHeight="1" x14ac:dyDescent="0.15">
      <c r="A45" s="183">
        <f t="shared" si="5"/>
        <v>0</v>
      </c>
      <c r="B45" s="183"/>
      <c r="C45" s="148"/>
      <c r="D45" s="148"/>
      <c r="E45" s="148"/>
      <c r="F45" s="148"/>
      <c r="G45" s="148"/>
      <c r="H45" s="148"/>
      <c r="I45" s="148"/>
      <c r="J45" s="148"/>
      <c r="K45" s="14"/>
      <c r="L45" s="14"/>
      <c r="M45" s="143"/>
      <c r="N45" s="15"/>
      <c r="O45" s="3" t="s">
        <v>246</v>
      </c>
    </row>
    <row r="46" spans="1:17" ht="48" customHeight="1" x14ac:dyDescent="0.15">
      <c r="A46" s="183">
        <f t="shared" si="5"/>
        <v>0</v>
      </c>
      <c r="B46" s="183"/>
      <c r="C46" s="148"/>
      <c r="D46" s="148"/>
      <c r="E46" s="148"/>
      <c r="F46" s="148"/>
      <c r="G46" s="148"/>
      <c r="H46" s="148"/>
      <c r="I46" s="148"/>
      <c r="J46" s="148"/>
      <c r="K46" s="14"/>
      <c r="L46" s="14"/>
      <c r="M46" s="143"/>
      <c r="N46" s="15"/>
    </row>
    <row r="47" spans="1:17" ht="24.75" customHeight="1" x14ac:dyDescent="0.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5"/>
    </row>
    <row r="48" spans="1:17" ht="24.75" customHeight="1" x14ac:dyDescent="0.15">
      <c r="A48" s="7" t="s">
        <v>126</v>
      </c>
      <c r="K48" s="9"/>
      <c r="N48" s="15"/>
    </row>
    <row r="49" spans="1:30" x14ac:dyDescent="0.15">
      <c r="A49" s="170" t="s">
        <v>179</v>
      </c>
      <c r="B49" s="27" t="s">
        <v>74</v>
      </c>
      <c r="C49" s="109" t="s">
        <v>75</v>
      </c>
      <c r="D49" s="109" t="s">
        <v>76</v>
      </c>
      <c r="E49" s="109" t="s">
        <v>77</v>
      </c>
      <c r="F49" s="109" t="s">
        <v>78</v>
      </c>
      <c r="G49" s="109" t="s">
        <v>79</v>
      </c>
      <c r="H49" s="109" t="s">
        <v>80</v>
      </c>
      <c r="I49" s="109" t="s">
        <v>81</v>
      </c>
      <c r="J49" s="109" t="s">
        <v>82</v>
      </c>
      <c r="K49" s="109" t="s">
        <v>83</v>
      </c>
      <c r="L49" s="12"/>
    </row>
    <row r="50" spans="1:30" ht="27" customHeight="1" x14ac:dyDescent="0.15">
      <c r="A50" s="203"/>
      <c r="B50" s="110">
        <v>50</v>
      </c>
      <c r="C50" s="110">
        <v>5</v>
      </c>
      <c r="D50" s="110">
        <v>10</v>
      </c>
      <c r="E50" s="110">
        <v>2</v>
      </c>
      <c r="F50" s="110">
        <v>10</v>
      </c>
      <c r="G50" s="110">
        <v>0</v>
      </c>
      <c r="H50" s="110">
        <v>2</v>
      </c>
      <c r="I50" s="110">
        <v>0</v>
      </c>
      <c r="J50" s="110">
        <v>0</v>
      </c>
      <c r="K50" s="110">
        <v>0</v>
      </c>
      <c r="L50" s="13"/>
      <c r="M50" s="2"/>
    </row>
    <row r="51" spans="1:30" ht="30" customHeight="1" x14ac:dyDescent="0.15">
      <c r="A51" s="203"/>
      <c r="B51" s="29" t="s">
        <v>84</v>
      </c>
      <c r="C51" s="109" t="s">
        <v>85</v>
      </c>
      <c r="D51" s="109" t="s">
        <v>86</v>
      </c>
      <c r="E51" s="109" t="s">
        <v>87</v>
      </c>
      <c r="F51" s="109" t="s">
        <v>88</v>
      </c>
      <c r="G51" s="109" t="s">
        <v>89</v>
      </c>
      <c r="H51" s="109" t="s">
        <v>90</v>
      </c>
      <c r="I51" s="109" t="s">
        <v>91</v>
      </c>
      <c r="J51" s="109" t="s">
        <v>92</v>
      </c>
      <c r="K51" s="109" t="s">
        <v>93</v>
      </c>
      <c r="L51" s="176" t="s">
        <v>23</v>
      </c>
      <c r="M51" s="205"/>
      <c r="N51" s="31"/>
      <c r="O51" s="42"/>
      <c r="R51" s="31"/>
      <c r="S51" s="42"/>
    </row>
    <row r="52" spans="1:30" ht="27" customHeight="1" x14ac:dyDescent="0.15">
      <c r="A52" s="203"/>
      <c r="B52" s="110">
        <v>4</v>
      </c>
      <c r="C52" s="110">
        <v>2</v>
      </c>
      <c r="D52" s="110">
        <v>0</v>
      </c>
      <c r="E52" s="110">
        <v>0</v>
      </c>
      <c r="F52" s="110">
        <v>0</v>
      </c>
      <c r="G52" s="110">
        <v>3</v>
      </c>
      <c r="H52" s="110">
        <v>4</v>
      </c>
      <c r="I52" s="110">
        <v>5</v>
      </c>
      <c r="J52" s="110">
        <v>0</v>
      </c>
      <c r="K52" s="110">
        <v>0</v>
      </c>
      <c r="L52" s="178">
        <f>SUM(B50:K50)+SUM(B52:K52)+SUM(B54:K54)</f>
        <v>100</v>
      </c>
      <c r="M52" s="205"/>
    </row>
    <row r="53" spans="1:30" ht="24.95" customHeight="1" x14ac:dyDescent="0.15">
      <c r="A53" s="203"/>
      <c r="B53" s="27" t="s">
        <v>94</v>
      </c>
      <c r="C53" s="109" t="s">
        <v>95</v>
      </c>
      <c r="D53" s="109" t="s">
        <v>96</v>
      </c>
      <c r="E53" s="109" t="s">
        <v>97</v>
      </c>
      <c r="F53" s="30" t="s">
        <v>98</v>
      </c>
      <c r="G53" s="109" t="s">
        <v>99</v>
      </c>
      <c r="H53" s="109" t="s">
        <v>100</v>
      </c>
      <c r="I53" s="30" t="s">
        <v>101</v>
      </c>
      <c r="J53" s="109" t="s">
        <v>102</v>
      </c>
      <c r="K53" s="109" t="s">
        <v>4</v>
      </c>
      <c r="L53" s="176" t="s">
        <v>2</v>
      </c>
      <c r="M53" s="205"/>
    </row>
    <row r="54" spans="1:30" ht="24.95" customHeight="1" x14ac:dyDescent="0.15">
      <c r="A54" s="204"/>
      <c r="B54" s="110">
        <v>0</v>
      </c>
      <c r="C54" s="110">
        <v>0</v>
      </c>
      <c r="D54" s="110">
        <v>1</v>
      </c>
      <c r="E54" s="110">
        <v>2</v>
      </c>
      <c r="F54" s="110">
        <v>0</v>
      </c>
      <c r="G54" s="110">
        <v>0</v>
      </c>
      <c r="H54" s="110">
        <v>0</v>
      </c>
      <c r="I54" s="110">
        <v>0</v>
      </c>
      <c r="J54" s="110">
        <v>0</v>
      </c>
      <c r="K54" s="110">
        <v>0</v>
      </c>
      <c r="L54" s="178">
        <f>H55</f>
        <v>0</v>
      </c>
      <c r="M54" s="205"/>
      <c r="N54" s="2"/>
      <c r="O54" s="2"/>
      <c r="P54" s="2"/>
      <c r="Q54" s="2"/>
      <c r="R54" s="2"/>
      <c r="S54" s="28"/>
      <c r="T54" s="2"/>
      <c r="U54" s="2"/>
      <c r="V54" s="2"/>
      <c r="W54" s="2"/>
      <c r="X54" s="28"/>
      <c r="Y54" s="2"/>
      <c r="Z54" s="2"/>
      <c r="AA54" s="2"/>
      <c r="AB54" s="2"/>
      <c r="AC54" s="2"/>
      <c r="AD54" s="2"/>
    </row>
    <row r="55" spans="1:30" ht="24.95" customHeight="1" x14ac:dyDescent="0.15">
      <c r="A55" s="190" t="s">
        <v>180</v>
      </c>
      <c r="B55" s="190"/>
      <c r="C55" s="190"/>
      <c r="D55" s="190"/>
      <c r="E55" s="190"/>
      <c r="F55" s="190"/>
      <c r="G55" s="190"/>
      <c r="H55" s="174">
        <v>0</v>
      </c>
      <c r="I55" s="174"/>
      <c r="J55" s="174"/>
      <c r="K55" s="174"/>
      <c r="L55" s="176" t="s">
        <v>3</v>
      </c>
      <c r="M55" s="177"/>
      <c r="N55" s="2"/>
      <c r="O55" s="2"/>
      <c r="P55" s="2"/>
      <c r="Q55" s="2"/>
      <c r="R55" s="2"/>
      <c r="S55" s="28"/>
      <c r="T55" s="2"/>
      <c r="U55" s="2"/>
      <c r="V55" s="2"/>
      <c r="W55" s="2"/>
      <c r="X55" s="28"/>
      <c r="Y55" s="2"/>
      <c r="Z55" s="2"/>
      <c r="AA55" s="2"/>
      <c r="AB55" s="2"/>
      <c r="AC55" s="2"/>
      <c r="AD55" s="2"/>
    </row>
    <row r="56" spans="1:30" ht="24.95" customHeight="1" x14ac:dyDescent="0.15">
      <c r="A56" s="175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8">
        <f>L52+L54</f>
        <v>100</v>
      </c>
      <c r="M56" s="177"/>
      <c r="N56" s="2"/>
      <c r="O56" s="2"/>
      <c r="P56" s="2"/>
      <c r="Q56" s="2"/>
      <c r="R56" s="2"/>
      <c r="S56" s="28"/>
      <c r="T56" s="2"/>
      <c r="U56" s="2"/>
      <c r="V56" s="2"/>
      <c r="W56" s="2"/>
      <c r="X56" s="28"/>
      <c r="Y56" s="2"/>
      <c r="Z56" s="2"/>
      <c r="AA56" s="2"/>
      <c r="AB56" s="2"/>
      <c r="AC56" s="2"/>
      <c r="AD56" s="2"/>
    </row>
    <row r="57" spans="1:30" ht="24.95" customHeight="1" x14ac:dyDescent="0.15">
      <c r="N57" s="2"/>
      <c r="O57" s="2"/>
      <c r="P57" s="2"/>
      <c r="Q57" s="2"/>
      <c r="R57" s="2"/>
      <c r="S57" s="28"/>
      <c r="T57" s="2"/>
      <c r="U57" s="2"/>
      <c r="V57" s="2"/>
      <c r="W57" s="2"/>
      <c r="X57" s="28"/>
      <c r="Y57" s="2"/>
      <c r="Z57" s="2"/>
      <c r="AA57" s="2"/>
      <c r="AB57" s="2"/>
      <c r="AC57" s="2"/>
      <c r="AD57" s="2"/>
    </row>
    <row r="58" spans="1:30" ht="24.95" customHeight="1" x14ac:dyDescent="0.15">
      <c r="A58" s="7" t="s">
        <v>127</v>
      </c>
      <c r="M58" s="34" t="s">
        <v>218</v>
      </c>
      <c r="N58" s="2"/>
      <c r="O58" s="2"/>
      <c r="P58" s="2"/>
      <c r="Q58" s="2"/>
      <c r="R58" s="2"/>
      <c r="S58" s="28"/>
      <c r="T58" s="2"/>
      <c r="U58" s="2"/>
      <c r="V58" s="2"/>
      <c r="W58" s="2"/>
      <c r="X58" s="28"/>
      <c r="Y58" s="2"/>
      <c r="Z58" s="2"/>
      <c r="AA58" s="2"/>
      <c r="AB58" s="2"/>
      <c r="AC58" s="2"/>
      <c r="AD58" s="2"/>
    </row>
    <row r="59" spans="1:30" ht="20.100000000000001" customHeight="1" x14ac:dyDescent="0.15">
      <c r="A59" s="158"/>
      <c r="B59" s="158" t="s">
        <v>6</v>
      </c>
      <c r="C59" s="157"/>
      <c r="D59" s="158" t="s">
        <v>7</v>
      </c>
      <c r="E59" s="157"/>
      <c r="F59" s="158" t="s">
        <v>233</v>
      </c>
      <c r="G59" s="157"/>
      <c r="H59" s="158" t="s">
        <v>234</v>
      </c>
      <c r="I59" s="157"/>
      <c r="J59" s="158" t="s">
        <v>235</v>
      </c>
      <c r="K59" s="157"/>
      <c r="L59" s="160" t="s">
        <v>8</v>
      </c>
      <c r="M59" s="161"/>
      <c r="N59" s="2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30" ht="37.5" customHeight="1" x14ac:dyDescent="0.15">
      <c r="A60" s="162"/>
      <c r="B60" s="106"/>
      <c r="C60" s="140" t="s">
        <v>236</v>
      </c>
      <c r="D60" s="106"/>
      <c r="E60" s="140" t="s">
        <v>236</v>
      </c>
      <c r="F60" s="106"/>
      <c r="G60" s="140" t="s">
        <v>236</v>
      </c>
      <c r="H60" s="106"/>
      <c r="I60" s="140" t="s">
        <v>236</v>
      </c>
      <c r="J60" s="106"/>
      <c r="K60" s="140" t="s">
        <v>236</v>
      </c>
      <c r="L60" s="106"/>
      <c r="M60" s="107" t="s">
        <v>236</v>
      </c>
      <c r="N60" s="2"/>
    </row>
    <row r="61" spans="1:30" x14ac:dyDescent="0.15">
      <c r="A61" s="103" t="s">
        <v>5</v>
      </c>
      <c r="B61" s="126">
        <v>40</v>
      </c>
      <c r="C61" s="125"/>
      <c r="D61" s="126">
        <v>150</v>
      </c>
      <c r="E61" s="125"/>
      <c r="F61" s="126">
        <v>40</v>
      </c>
      <c r="G61" s="125"/>
      <c r="H61" s="126">
        <v>5</v>
      </c>
      <c r="I61" s="125"/>
      <c r="J61" s="126">
        <v>0</v>
      </c>
      <c r="K61" s="125"/>
      <c r="L61" s="125">
        <f>SUM(B61:K61)</f>
        <v>235</v>
      </c>
      <c r="M61" s="125"/>
      <c r="N61" s="2"/>
    </row>
    <row r="62" spans="1:30" ht="27" customHeight="1" x14ac:dyDescent="0.15">
      <c r="A62" s="103" t="s">
        <v>9</v>
      </c>
      <c r="B62" s="126">
        <v>20</v>
      </c>
      <c r="C62" s="125"/>
      <c r="D62" s="126">
        <v>80</v>
      </c>
      <c r="E62" s="125"/>
      <c r="F62" s="126">
        <v>35</v>
      </c>
      <c r="G62" s="125"/>
      <c r="H62" s="126">
        <v>5</v>
      </c>
      <c r="I62" s="125"/>
      <c r="J62" s="126">
        <v>0</v>
      </c>
      <c r="K62" s="125"/>
      <c r="L62" s="125">
        <f>SUM(B62:K62)</f>
        <v>140</v>
      </c>
      <c r="M62" s="125"/>
      <c r="N62" s="2"/>
    </row>
    <row r="63" spans="1:30" ht="27" customHeight="1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2"/>
    </row>
    <row r="64" spans="1:30" ht="18.75" customHeight="1" x14ac:dyDescent="0.15">
      <c r="A64" s="10" t="s">
        <v>177</v>
      </c>
      <c r="I64" s="34" t="s">
        <v>218</v>
      </c>
      <c r="N64" s="2"/>
    </row>
    <row r="65" spans="1:13" x14ac:dyDescent="0.15">
      <c r="A65" s="151" t="s">
        <v>15</v>
      </c>
      <c r="B65" s="197"/>
      <c r="C65" s="197"/>
      <c r="D65" s="197"/>
      <c r="E65" s="197"/>
      <c r="F65" s="197"/>
      <c r="G65" s="197"/>
      <c r="H65" s="197"/>
      <c r="I65" s="152"/>
    </row>
    <row r="66" spans="1:13" x14ac:dyDescent="0.15">
      <c r="A66" s="151" t="s">
        <v>10</v>
      </c>
      <c r="B66" s="197"/>
      <c r="C66" s="152"/>
      <c r="D66" s="151" t="s">
        <v>12</v>
      </c>
      <c r="E66" s="197"/>
      <c r="F66" s="197"/>
      <c r="G66" s="197"/>
      <c r="H66" s="197"/>
      <c r="I66" s="152"/>
    </row>
    <row r="67" spans="1:13" x14ac:dyDescent="0.15">
      <c r="A67" s="160" t="s">
        <v>193</v>
      </c>
      <c r="B67" s="163" t="s">
        <v>194</v>
      </c>
      <c r="C67" s="102"/>
      <c r="D67" s="151" t="s">
        <v>11</v>
      </c>
      <c r="E67" s="197"/>
      <c r="F67" s="152"/>
      <c r="G67" s="151" t="s">
        <v>13</v>
      </c>
      <c r="H67" s="197"/>
      <c r="I67" s="152"/>
    </row>
    <row r="68" spans="1:13" ht="27.95" customHeight="1" x14ac:dyDescent="0.15">
      <c r="A68" s="271"/>
      <c r="B68" s="164"/>
      <c r="C68" s="37" t="s">
        <v>236</v>
      </c>
      <c r="D68" s="103" t="s">
        <v>193</v>
      </c>
      <c r="E68" s="37" t="s">
        <v>195</v>
      </c>
      <c r="F68" s="37" t="s">
        <v>236</v>
      </c>
      <c r="G68" s="103" t="s">
        <v>193</v>
      </c>
      <c r="H68" s="44" t="s">
        <v>195</v>
      </c>
      <c r="I68" s="37" t="s">
        <v>236</v>
      </c>
    </row>
    <row r="69" spans="1:13" ht="27.75" customHeight="1" x14ac:dyDescent="0.15">
      <c r="A69" s="125">
        <v>60</v>
      </c>
      <c r="B69" s="125">
        <v>25</v>
      </c>
      <c r="C69" s="125"/>
      <c r="D69" s="125">
        <v>15</v>
      </c>
      <c r="E69" s="125">
        <v>10</v>
      </c>
      <c r="F69" s="125"/>
      <c r="G69" s="125">
        <v>15</v>
      </c>
      <c r="H69" s="126">
        <v>10</v>
      </c>
      <c r="I69" s="125"/>
    </row>
    <row r="72" spans="1:13" x14ac:dyDescent="0.15">
      <c r="A72" s="157" t="s">
        <v>14</v>
      </c>
      <c r="B72" s="157"/>
      <c r="C72" s="157"/>
      <c r="D72" s="157"/>
      <c r="E72" s="157"/>
      <c r="F72" s="157"/>
      <c r="G72" s="157"/>
      <c r="H72" s="157"/>
      <c r="I72" s="157"/>
    </row>
    <row r="73" spans="1:13" x14ac:dyDescent="0.15">
      <c r="A73" s="151" t="s">
        <v>10</v>
      </c>
      <c r="B73" s="197"/>
      <c r="C73" s="152"/>
      <c r="D73" s="157" t="s">
        <v>12</v>
      </c>
      <c r="E73" s="157"/>
      <c r="F73" s="157"/>
      <c r="G73" s="157"/>
      <c r="H73" s="157"/>
      <c r="I73" s="157"/>
    </row>
    <row r="74" spans="1:13" x14ac:dyDescent="0.15">
      <c r="A74" s="160" t="s">
        <v>193</v>
      </c>
      <c r="B74" s="163" t="s">
        <v>194</v>
      </c>
      <c r="C74" s="102"/>
      <c r="D74" s="151" t="s">
        <v>11</v>
      </c>
      <c r="E74" s="197"/>
      <c r="F74" s="152"/>
      <c r="G74" s="151" t="s">
        <v>13</v>
      </c>
      <c r="H74" s="197"/>
      <c r="I74" s="152"/>
    </row>
    <row r="75" spans="1:13" ht="22.5" x14ac:dyDescent="0.15">
      <c r="A75" s="271"/>
      <c r="B75" s="164"/>
      <c r="C75" s="37" t="s">
        <v>236</v>
      </c>
      <c r="D75" s="103" t="s">
        <v>193</v>
      </c>
      <c r="E75" s="37" t="s">
        <v>195</v>
      </c>
      <c r="F75" s="37" t="s">
        <v>236</v>
      </c>
      <c r="G75" s="103" t="s">
        <v>193</v>
      </c>
      <c r="H75" s="44" t="s">
        <v>195</v>
      </c>
      <c r="I75" s="37" t="s">
        <v>236</v>
      </c>
      <c r="M75" s="3" t="s">
        <v>328</v>
      </c>
    </row>
    <row r="76" spans="1:13" ht="27" customHeight="1" x14ac:dyDescent="0.15">
      <c r="A76" s="125">
        <v>50</v>
      </c>
      <c r="B76" s="125">
        <v>30</v>
      </c>
      <c r="C76" s="125"/>
      <c r="D76" s="125">
        <v>10</v>
      </c>
      <c r="E76" s="125">
        <v>9</v>
      </c>
      <c r="F76" s="125"/>
      <c r="G76" s="125">
        <v>15</v>
      </c>
      <c r="H76" s="125">
        <v>10</v>
      </c>
      <c r="I76" s="45"/>
    </row>
    <row r="77" spans="1:13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9" spans="1:13" x14ac:dyDescent="0.15">
      <c r="A79" s="3" t="s">
        <v>178</v>
      </c>
    </row>
    <row r="80" spans="1:13" ht="27.95" customHeight="1" x14ac:dyDescent="0.15">
      <c r="A80" s="151" t="s">
        <v>117</v>
      </c>
      <c r="B80" s="152"/>
      <c r="C80" s="41">
        <f>SUM(A83:C83)</f>
        <v>23</v>
      </c>
      <c r="D80" s="151" t="s">
        <v>118</v>
      </c>
      <c r="E80" s="152"/>
      <c r="F80" s="41">
        <f>SUM(D83:F83)</f>
        <v>53</v>
      </c>
      <c r="M80" s="34" t="s">
        <v>218</v>
      </c>
    </row>
    <row r="81" spans="1:20" ht="27.75" customHeight="1" x14ac:dyDescent="0.15">
      <c r="A81" s="157" t="s">
        <v>16</v>
      </c>
      <c r="B81" s="157"/>
      <c r="C81" s="157"/>
      <c r="D81" s="172" t="s">
        <v>17</v>
      </c>
      <c r="E81" s="172"/>
      <c r="F81" s="172"/>
      <c r="G81" s="170" t="s">
        <v>18</v>
      </c>
      <c r="H81" s="170" t="s">
        <v>19</v>
      </c>
      <c r="I81" s="173" t="s">
        <v>34</v>
      </c>
      <c r="J81" s="170" t="s">
        <v>20</v>
      </c>
      <c r="K81" s="170" t="s">
        <v>26</v>
      </c>
      <c r="L81" s="170" t="s">
        <v>35</v>
      </c>
      <c r="M81" s="170" t="s">
        <v>30</v>
      </c>
    </row>
    <row r="82" spans="1:20" x14ac:dyDescent="0.15">
      <c r="A82" s="40" t="s">
        <v>119</v>
      </c>
      <c r="B82" s="40" t="s">
        <v>120</v>
      </c>
      <c r="C82" s="40" t="s">
        <v>121</v>
      </c>
      <c r="D82" s="40" t="s">
        <v>119</v>
      </c>
      <c r="E82" s="40" t="s">
        <v>120</v>
      </c>
      <c r="F82" s="40" t="s">
        <v>121</v>
      </c>
      <c r="G82" s="171"/>
      <c r="H82" s="171"/>
      <c r="I82" s="164"/>
      <c r="J82" s="171"/>
      <c r="K82" s="171"/>
      <c r="L82" s="171"/>
      <c r="M82" s="171"/>
    </row>
    <row r="83" spans="1:20" ht="27" customHeight="1" x14ac:dyDescent="0.15">
      <c r="A83" s="41">
        <v>8</v>
      </c>
      <c r="B83" s="41">
        <v>0</v>
      </c>
      <c r="C83" s="41">
        <v>15</v>
      </c>
      <c r="D83" s="41">
        <v>10</v>
      </c>
      <c r="E83" s="41">
        <v>3</v>
      </c>
      <c r="F83" s="41">
        <v>40</v>
      </c>
      <c r="G83" s="18">
        <v>0</v>
      </c>
      <c r="H83" s="18">
        <v>0</v>
      </c>
      <c r="I83" s="18">
        <v>10</v>
      </c>
      <c r="J83" s="18">
        <v>0</v>
      </c>
      <c r="K83" s="18">
        <v>10</v>
      </c>
      <c r="L83" s="18">
        <v>4</v>
      </c>
      <c r="M83" s="41">
        <f>SUM(A83:L83)</f>
        <v>100</v>
      </c>
      <c r="N83" s="9"/>
    </row>
    <row r="84" spans="1:20" ht="27" customHeight="1" x14ac:dyDescent="0.15">
      <c r="A84" s="165" t="s">
        <v>32</v>
      </c>
      <c r="B84" s="166"/>
      <c r="C84" s="272" t="s">
        <v>189</v>
      </c>
      <c r="D84" s="272"/>
      <c r="E84" s="272"/>
      <c r="F84" s="272"/>
      <c r="G84" s="272"/>
      <c r="H84" s="272"/>
      <c r="I84" s="272"/>
      <c r="J84" s="272"/>
      <c r="K84" s="272"/>
      <c r="L84" s="272"/>
      <c r="M84" s="272"/>
      <c r="N84" s="9"/>
    </row>
    <row r="85" spans="1:20" ht="27" customHeight="1" x14ac:dyDescent="0.15">
      <c r="A85" s="167"/>
      <c r="B85" s="168"/>
      <c r="C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9"/>
    </row>
    <row r="86" spans="1:20" ht="27.75" customHeight="1" x14ac:dyDescent="0.15">
      <c r="A86" s="165" t="s">
        <v>33</v>
      </c>
      <c r="B86" s="166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"/>
      <c r="O86" s="31"/>
      <c r="P86" s="17"/>
      <c r="Q86" s="31"/>
      <c r="R86" s="17"/>
      <c r="S86" s="31"/>
      <c r="T86" s="17"/>
    </row>
    <row r="87" spans="1:20" ht="30" customHeight="1" x14ac:dyDescent="0.15">
      <c r="A87" s="167"/>
      <c r="B87" s="168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8"/>
      <c r="O87" s="32"/>
      <c r="P87" s="8"/>
      <c r="Q87" s="32"/>
      <c r="R87" s="8"/>
      <c r="S87" s="32"/>
      <c r="T87" s="8"/>
    </row>
    <row r="88" spans="1:20" ht="20.100000000000001" customHeight="1" x14ac:dyDescent="0.15">
      <c r="N88" s="14"/>
      <c r="O88" s="14"/>
      <c r="P88" s="14"/>
    </row>
    <row r="89" spans="1:20" ht="20.100000000000001" customHeight="1" x14ac:dyDescent="0.15">
      <c r="N89" s="14"/>
      <c r="O89" s="14"/>
      <c r="P89" s="14"/>
    </row>
    <row r="90" spans="1:20" ht="20.100000000000001" customHeight="1" x14ac:dyDescent="0.15">
      <c r="N90" s="14"/>
      <c r="O90" s="14"/>
      <c r="P90" s="14"/>
    </row>
    <row r="91" spans="1:20" ht="20.100000000000001" customHeight="1" x14ac:dyDescent="0.15">
      <c r="N91" s="14"/>
      <c r="O91" s="14"/>
      <c r="P91" s="14"/>
    </row>
    <row r="92" spans="1:20" ht="6.75" customHeight="1" x14ac:dyDescent="0.15"/>
  </sheetData>
  <mergeCells count="106">
    <mergeCell ref="A14:C14"/>
    <mergeCell ref="A15:C15"/>
    <mergeCell ref="A16:C16"/>
    <mergeCell ref="A17:C17"/>
    <mergeCell ref="A18:C18"/>
    <mergeCell ref="A23:B23"/>
    <mergeCell ref="C23:D23"/>
    <mergeCell ref="A1:M1"/>
    <mergeCell ref="A12:C13"/>
    <mergeCell ref="D12:D13"/>
    <mergeCell ref="E12:E13"/>
    <mergeCell ref="F12:F13"/>
    <mergeCell ref="G12:G13"/>
    <mergeCell ref="H12:H13"/>
    <mergeCell ref="I12:M12"/>
    <mergeCell ref="F23:M23"/>
    <mergeCell ref="A26:B26"/>
    <mergeCell ref="C26:D26"/>
    <mergeCell ref="E26:M26"/>
    <mergeCell ref="A27:B27"/>
    <mergeCell ref="C27:D27"/>
    <mergeCell ref="E27:M27"/>
    <mergeCell ref="A24:B24"/>
    <mergeCell ref="C24:D24"/>
    <mergeCell ref="A25:B25"/>
    <mergeCell ref="C25:D25"/>
    <mergeCell ref="F24:M24"/>
    <mergeCell ref="F25:M25"/>
    <mergeCell ref="A28:B28"/>
    <mergeCell ref="C28:D28"/>
    <mergeCell ref="E28:M28"/>
    <mergeCell ref="A31:B32"/>
    <mergeCell ref="C31:D32"/>
    <mergeCell ref="E31:E32"/>
    <mergeCell ref="F31:F32"/>
    <mergeCell ref="G31:G32"/>
    <mergeCell ref="L31:L32"/>
    <mergeCell ref="A36:B36"/>
    <mergeCell ref="C36:D36"/>
    <mergeCell ref="A37:B37"/>
    <mergeCell ref="C37:D37"/>
    <mergeCell ref="A40:B41"/>
    <mergeCell ref="C40:C41"/>
    <mergeCell ref="A33:B33"/>
    <mergeCell ref="C33:D33"/>
    <mergeCell ref="A34:B34"/>
    <mergeCell ref="C34:D34"/>
    <mergeCell ref="A35:B35"/>
    <mergeCell ref="C35:D35"/>
    <mergeCell ref="L55:M55"/>
    <mergeCell ref="L56:M56"/>
    <mergeCell ref="B59:C59"/>
    <mergeCell ref="D59:E59"/>
    <mergeCell ref="F59:G59"/>
    <mergeCell ref="H59:I59"/>
    <mergeCell ref="J59:K59"/>
    <mergeCell ref="L59:M59"/>
    <mergeCell ref="A46:B46"/>
    <mergeCell ref="A49:A54"/>
    <mergeCell ref="L51:M51"/>
    <mergeCell ref="L52:M52"/>
    <mergeCell ref="L53:M53"/>
    <mergeCell ref="L54:M54"/>
    <mergeCell ref="A74:A75"/>
    <mergeCell ref="B74:B75"/>
    <mergeCell ref="D74:F74"/>
    <mergeCell ref="G74:I74"/>
    <mergeCell ref="A86:B87"/>
    <mergeCell ref="C86:M87"/>
    <mergeCell ref="A59:A60"/>
    <mergeCell ref="A65:I65"/>
    <mergeCell ref="D66:I66"/>
    <mergeCell ref="A67:A68"/>
    <mergeCell ref="I81:I82"/>
    <mergeCell ref="J81:J82"/>
    <mergeCell ref="K81:K82"/>
    <mergeCell ref="L81:L82"/>
    <mergeCell ref="M81:M82"/>
    <mergeCell ref="A84:B85"/>
    <mergeCell ref="C84:M85"/>
    <mergeCell ref="A80:B80"/>
    <mergeCell ref="D80:E80"/>
    <mergeCell ref="A81:C81"/>
    <mergeCell ref="D81:F81"/>
    <mergeCell ref="G81:G82"/>
    <mergeCell ref="H81:H82"/>
    <mergeCell ref="A66:C66"/>
    <mergeCell ref="A73:C73"/>
    <mergeCell ref="D40:D41"/>
    <mergeCell ref="E40:E41"/>
    <mergeCell ref="F40:F41"/>
    <mergeCell ref="G40:G41"/>
    <mergeCell ref="B67:B68"/>
    <mergeCell ref="D67:F67"/>
    <mergeCell ref="G67:I67"/>
    <mergeCell ref="A72:I72"/>
    <mergeCell ref="D73:I73"/>
    <mergeCell ref="A55:G56"/>
    <mergeCell ref="H55:K56"/>
    <mergeCell ref="J40:J41"/>
    <mergeCell ref="A42:B42"/>
    <mergeCell ref="A43:B43"/>
    <mergeCell ref="A44:B44"/>
    <mergeCell ref="A45:B45"/>
    <mergeCell ref="H40:H41"/>
    <mergeCell ref="I40:I41"/>
  </mergeCells>
  <phoneticPr fontId="1"/>
  <dataValidations count="4">
    <dataValidation type="list" allowBlank="1" showInputMessage="1" showErrorMessage="1" sqref="H7">
      <formula1>$P$9:$P$10</formula1>
    </dataValidation>
    <dataValidation type="list" allowBlank="1" showInputMessage="1" showErrorMessage="1" sqref="D14:D18">
      <formula1>$O$9:$O$12</formula1>
    </dataValidation>
    <dataValidation type="list" allowBlank="1" showInputMessage="1" showErrorMessage="1" sqref="C42:J46">
      <formula1>$O$42:$O$45</formula1>
    </dataValidation>
    <dataValidation type="list" allowBlank="1" showInputMessage="1" showErrorMessage="1" sqref="E24:E25">
      <formula1>$O$31:$O$35</formula1>
    </dataValidation>
  </dataValidations>
  <hyperlinks>
    <hyperlink ref="B9" r:id="rId1"/>
  </hyperlinks>
  <printOptions horizontalCentered="1"/>
  <pageMargins left="0.51181102362204722" right="0.31496062992125984" top="0.35433070866141736" bottom="0.35433070866141736" header="0.31496062992125984" footer="0.31496062992125984"/>
  <pageSetup paperSize="9" scale="40" orientation="portrait" cellComments="asDisplayed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大学別科</vt:lpstr>
      <vt:lpstr>大学別科 (英語版)</vt:lpstr>
      <vt:lpstr>※作成例 </vt:lpstr>
      <vt:lpstr>'※作成例 '!Print_Area</vt:lpstr>
      <vt:lpstr>大学別科!Print_Area</vt:lpstr>
      <vt:lpstr>'大学別科 (英語版)'!Print_Area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2018-12-19T05:16:40Z</cp:lastPrinted>
  <dcterms:created xsi:type="dcterms:W3CDTF">2011-06-14T05:32:50Z</dcterms:created>
  <dcterms:modified xsi:type="dcterms:W3CDTF">2018-12-25T08:02:48Z</dcterms:modified>
</cp:coreProperties>
</file>