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E4ADF10C-A809-4801-A2E1-1C9FAFA3FB9B}" xr6:coauthVersionLast="36" xr6:coauthVersionMax="36" xr10:uidLastSave="{00000000-0000-0000-0000-000000000000}"/>
  <bookViews>
    <workbookView xWindow="2320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calcMode="manual"/>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<sst xmlns="http://schemas.openxmlformats.org/spreadsheetml/2006/main" count="2923" uniqueCount="671">
  <si>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</si>
  <si>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</si>
  <si>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</si>
  <si>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</si>
  <si>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</si>
  <si>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</si>
  <si>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</si>
  <si>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</si>
  <si>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</si>
  <si>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</si>
  <si>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</si>
  <si>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</si>
  <si>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</si>
  <si>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</si>
  <si>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</si>
  <si>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</si>
  <si>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</si>
  <si>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</si>
  <si>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</si>
  <si>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</si>
  <si>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</si>
  <si>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</si>
  <si>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</si>
  <si>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</si>
  <si>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</si>
  <si>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</si>
  <si>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</si>
  <si>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</si>
  <si>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</si>
  <si>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</si>
  <si>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</si>
  <si>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</si>
  <si>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</si>
  <si>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</si>
  <si>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</si>
  <si>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</si>
  <si>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</si>
  <si>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</si>
  <si>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</si>
  <si>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</si>
  <si>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</si>
  <si>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</si>
  <si>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</si>
  <si>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</si>
  <si>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</si>
  <si>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</si>
  <si>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</si>
  <si>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</si>
  <si>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</si>
  <si>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</si>
  <si>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</si>
  <si>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</si>
  <si>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</si>
  <si>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</si>
  <si>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</si>
  <si>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</si>
  <si>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</si>
  <si>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</si>
  <si>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</si>
  <si>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</si>
  <si>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</si>
  <si>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</si>
  <si>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</si>
  <si>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</si>
  <si>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</si>
  <si>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</si>
  <si>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</si>
  <si>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</si>
  <si>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</si>
  <si>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</si>
  <si>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</si>
  <si>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</si>
  <si>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</si>
  <si>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</si>
  <si>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</si>
  <si>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</si>
  <si>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</si>
  <si>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</si>
  <si>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</si>
  <si>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</si>
  <si>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</si>
  <si>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</si>
  <si>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</si>
  <si>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</si>
  <si>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</si>
  <si>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</si>
  <si>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</si>
  <si>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</si>
  <si>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</si>
  <si>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</si>
  <si>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</si>
  <si>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</si>
  <si>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</si>
  <si>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</si>
  <si>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</si>
  <si>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</si>
  <si>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</si>
  <si>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</si>
  <si>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</si>
  <si>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</si>
  <si>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</si>
  <si>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</si>
  <si>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</si>
  <si>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</si>
  <si>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</si>
  <si>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</si>
  <si>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</si>
  <si>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</si>
  <si>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</si>
  <si>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</si>
  <si>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</si>
  <si>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</si>
  <si>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</si>
  <si>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</si>
  <si>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</si>
  <si>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</si>
  <si>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</si>
  <si>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</si>
  <si>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</si>
  <si>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</si>
  <si>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</si>
  <si>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</si>
  <si>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</si>
  <si>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</si>
  <si>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</si>
  <si>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</si>
  <si>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</si>
  <si>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</si>
  <si>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</si>
  <si>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</si>
  <si>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</si>
  <si>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</si>
  <si>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</si>
  <si>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</si>
  <si>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</si>
  <si>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</si>
  <si>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</si>
  <si>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</si>
  <si>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</si>
  <si>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</si>
  <si>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</si>
  <si>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</si>
  <si>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</si>
  <si>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</si>
  <si>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</si>
  <si>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</si>
  <si>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</si>
  <si>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</si>
  <si>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</si>
  <si>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</si>
  <si>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</si>
  <si>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</si>
  <si>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</si>
  <si>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</si>
  <si>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</si>
  <si>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</si>
  <si>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</si>
  <si>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</si>
  <si>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</si>
  <si>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</si>
  <si>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</si>
  <si>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</si>
  <si>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</si>
  <si>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</si>
  <si>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</si>
  <si>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</si>
  <si>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</si>
  <si>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</si>
  <si>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</si>
  <si>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</si>
  <si>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</si>
  <si>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</si>
  <si>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</si>
  <si>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</si>
  <si>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</si>
  <si>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</si>
  <si>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</si>
  <si>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</si>
  <si>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</si>
  <si>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</si>
  <si>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</si>
  <si>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</si>
  <si>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</si>
  <si>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</si>
  <si>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</si>
  <si>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</si>
  <si>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</si>
  <si>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</si>
  <si>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</si>
  <si>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</si>
  <si>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</si>
  <si>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</si>
  <si>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</si>
  <si>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</si>
  <si>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</si>
  <si>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</si>
  <si>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</si>
  <si>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</si>
  <si>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</si>
  <si>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</si>
  <si>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</si>
  <si>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</si>
  <si>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</si>
  <si>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</si>
  <si>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</si>
  <si>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</si>
  <si>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</si>
  <si>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</si>
  <si>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</si>
  <si>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</si>
  <si>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</si>
  <si>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</si>
  <si>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</si>
  <si>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</si>
  <si>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</si>
  <si>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</si>
  <si>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</si>
  <si>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</si>
  <si>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</si>
  <si>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</si>
  <si>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</si>
  <si>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</si>
  <si>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</si>
  <si>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</si>
  <si>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</si>
  <si>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</si>
  <si>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</si>
  <si>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</si>
  <si>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</si>
  <si>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</si>
  <si>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</si>
  <si>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</si>
  <si>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</si>
  <si>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</si>
  <si>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</si>
  <si>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</si>
  <si>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</si>
  <si>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</si>
  <si>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</si>
  <si>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</si>
  <si>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</si>
  <si>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</si>
  <si>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</si>
  <si>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</si>
  <si>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</si>
  <si>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</si>
  <si>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</si>
  <si>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</si>
  <si>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</si>
  <si>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</si>
  <si>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</si>
  <si>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</si>
  <si>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</si>
  <si>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</si>
  <si>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</si>
  <si>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</si>
  <si>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</si>
  <si>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</si>
  <si>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</si>
  <si>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</si>
  <si>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</si>
  <si>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</si>
  <si>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</si>
  <si>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</si>
  <si>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</si>
  <si>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</si>
  <si>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</si>
  <si>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</si>
  <si>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</si>
  <si>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</si>
  <si>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</si>
  <si>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</si>
  <si>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</si>
  <si>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</si>
  <si>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</si>
  <si>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</si>
  <si>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</si>
  <si>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</si>
  <si>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</si>
  <si>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</si>
  <si>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</si>
  <si>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</si>
  <si>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</si>
  <si>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</si>
  <si>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</si>
  <si>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</si>
  <si>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</si>
  <si>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</si>
  <si>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</si>
  <si>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</si>
  <si>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</si>
  <si>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</si>
  <si>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</si>
  <si>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</si>
  <si>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</si>
  <si>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</si>
  <si>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</si>
  <si>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</si>
  <si>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</si>
  <si>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</si>
  <si>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</si>
  <si>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</si>
  <si>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</si>
  <si>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</si>
  <si>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</si>
  <si>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</si>
  <si>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</si>
  <si>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</si>
  <si>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</si>
  <si>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</si>
  <si>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</si>
  <si>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</si>
  <si>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</si>
  <si>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</si>
  <si>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</si>
  <si>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</si>
  <si>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</si>
  <si>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</si>
  <si>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</si>
  <si>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</si>
  <si>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</si>
  <si>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</si>
  <si>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</si>
  <si>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</si>
  <si>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</si>
  <si>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</si>
  <si>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</si>
  <si>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</si>
  <si>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</si>
  <si>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</si>
  <si>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</si>
  <si>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</si>
  <si>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</si>
  <si>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</si>
  <si>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</si>
  <si>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</si>
  <si>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</si>
  <si>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</si>
  <si>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</si>
  <si>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</si>
  <si>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</si>
  <si>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</si>
  <si>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</si>
  <si>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</si>
  <si>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</si>
  <si>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</si>
  <si>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</si>
  <si>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</si>
  <si>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</si>
  <si>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</si>
  <si>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</si>
  <si>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</si>
  <si>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</si>
  <si>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</si>
  <si>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</si>
  <si>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</si>
  <si>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</si>
  <si>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</si>
  <si>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</si>
  <si>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</si>
  <si>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</si>
  <si>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</si>
  <si>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</si>
  <si>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</si>
  <si>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</si>
  <si>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</si>
  <si>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</si>
  <si>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</si>
  <si>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</si>
  <si>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</si>
  <si>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</si>
  <si>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</si>
  <si>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</si>
  <si>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</si>
  <si>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</si>
  <si>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</si>
  <si>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</si>
  <si>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</si>
  <si>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</si>
  <si>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</si>
  <si>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</si>
  <si>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</si>
  <si>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</si>
  <si>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</si>
  <si>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</si>
  <si>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</si>
  <si>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</si>
  <si>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</si>
  <si>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</si>
  <si>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</si>
  <si>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</si>
  <si>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</si>
  <si>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</si>
  <si>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</si>
  <si>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</si>
  <si>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</si>
  <si>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</si>
  <si>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</si>
  <si>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</si>
  <si>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</si>
  <si>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</si>
  <si>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</si>
  <si>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</si>
  <si>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</si>
  <si>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</si>
  <si>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</si>
  <si>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</si>
  <si>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</si>
  <si>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</si>
  <si>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</si>
  <si>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</si>
  <si>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</si>
  <si>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</si>
  <si>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</si>
  <si>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</si>
  <si>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</si>
  <si>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</si>
  <si>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</si>
  <si>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</si>
  <si>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</si>
  <si>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</si>
  <si>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</si>
  <si>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</si>
  <si>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</si>
  <si>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</si>
  <si>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</si>
  <si>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</si>
  <si>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</si>
  <si>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</si>
  <si>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</si>
  <si>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</si>
  <si>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</si>
  <si>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</si>
  <si>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</si>
  <si>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</si>
  <si>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</si>
  <si>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</si>
  <si>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</si>
  <si>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</si>
  <si>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</si>
  <si>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</si>
  <si>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</si>
  <si>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</si>
  <si>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</si>
  <si>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</si>
  <si>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</si>
  <si>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</si>
  <si>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</si>
  <si>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</si>
  <si>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</si>
  <si>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</si>
  <si>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</si>
  <si>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</si>
  <si>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</si>
  <si>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</si>
  <si>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</si>
  <si>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</si>
  <si>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</si>
  <si>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</si>
  <si>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</si>
  <si>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</si>
  <si>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</si>
  <si>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</si>
  <si>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</si>
  <si>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</si>
  <si>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</si>
  <si>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</si>
  <si>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</si>
  <si>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</si>
  <si>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</si>
  <si>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</si>
  <si>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</si>
  <si>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</si>
  <si>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</si>
  <si>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</si>
  <si>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</si>
  <si>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</si>
  <si>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</si>
  <si>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</si>
  <si>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</si>
  <si>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</si>
  <si>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</si>
  <si>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</si>
  <si>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</si>
  <si>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</si>
  <si>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</si>
  <si>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</si>
  <si>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</si>
  <si>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</si>
  <si>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</si>
  <si>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</si>
  <si>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</si>
  <si>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</si>
  <si>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</si>
  <si>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</si>
  <si>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</si>
  <si>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</si>
  <si>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</si>
  <si>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</si>
  <si>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</si>
  <si>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</si>
  <si>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</si>
  <si>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</si>
  <si>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</si>
  <si>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</si>
  <si>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</si>
  <si>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</si>
  <si>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</si>
  <si>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</si>
  <si>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</si>
  <si>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</si>
  <si>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</si>
  <si>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</si>
  <si>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</si>
  <si>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</si>
  <si>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</si>
  <si>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</si>
  <si>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</si>
  <si>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</si>
  <si>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</si>
  <si>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</si>
  <si>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</si>
  <si>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</si>
  <si>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</si>
  <si>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</si>
  <si>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</si>
  <si>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</si>
  <si>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</si>
  <si>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</si>
  <si>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</si>
  <si>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</si>
  <si>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</si>
  <si>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</si>
  <si>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</si>
  <si>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</si>
  <si>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</si>
  <si>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</si>
  <si>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</si>
  <si>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</si>
  <si>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</si>
  <si>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</si>
  <si>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</si>
  <si>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</si>
  <si>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</si>
  <si>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</si>
  <si>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</si>
  <si>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</si>
  <si>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</si>
  <si>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</si>
  <si>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</si>
  <si>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</si>
  <si>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</si>
  <si>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</si>
  <si>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</si>
  <si>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</si>
  <si>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</si>
  <si>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</si>
  <si>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</si>
  <si>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</si>
  <si>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</si>
  <si>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</si>
  <si>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</si>
  <si>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</si>
  <si>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</si>
  <si>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</si>
  <si>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</si>
  <si>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</si>
  <si>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</si>
  <si>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</si>
  <si>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</si>
  <si>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</si>
  <si>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</si>
  <si>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文部科学省</t>
    <phoneticPr fontId="5"/>
  </si>
  <si>
    <t>宗務行政の推進</t>
    <phoneticPr fontId="5"/>
  </si>
  <si>
    <t>昭和２６年度</t>
    <phoneticPr fontId="5"/>
  </si>
  <si>
    <t>終了予定なし</t>
    <phoneticPr fontId="5"/>
  </si>
  <si>
    <t>宗務課長　南新平</t>
    <phoneticPr fontId="5"/>
  </si>
  <si>
    <t>宗教法人法第14条
文部科学省設置法　第4条第89号等</t>
    <phoneticPr fontId="5"/>
  </si>
  <si>
    <t>宗教法人法に基づく宗教法人の規則認証等行政事務処理、宗教に関する情報資料の収集や宗教法人の適正な管理運営に資する事業を通じて、円滑な宗務行政の推進を図る。</t>
    <phoneticPr fontId="5"/>
  </si>
  <si>
    <t>宗教法人の規則認証等経常的に必要な行政事務処理、宗教事情等に関する調査及び宗教関係統計等資料の収集整理のほか、宗教法人の管理運営に係る資料の作成、宗教法人等に対する実務研修会等宗教法人の適正な管理運営に資する事業及び不活動宗教法人の整理促進のための対策を実施する。</t>
    <phoneticPr fontId="5"/>
  </si>
  <si>
    <t>-</t>
    <phoneticPr fontId="5"/>
  </si>
  <si>
    <t>-</t>
    <phoneticPr fontId="5"/>
  </si>
  <si>
    <t>-</t>
    <phoneticPr fontId="5"/>
  </si>
  <si>
    <t>庁費</t>
    <phoneticPr fontId="5"/>
  </si>
  <si>
    <t>文化芸術振興委託費</t>
  </si>
  <si>
    <t>職員旅費</t>
  </si>
  <si>
    <t>委員等旅費</t>
  </si>
  <si>
    <t>諸謝金</t>
  </si>
  <si>
    <t>宗教法人等に関する基礎資料作成のための調査を実施し、現状の把握を行うために、調査票の回収率8割を目指す。</t>
    <phoneticPr fontId="5"/>
  </si>
  <si>
    <t>調査票回収率（回収した調査票/調査依頼した調査票）</t>
    <phoneticPr fontId="5"/>
  </si>
  <si>
    <t>％</t>
    <phoneticPr fontId="5"/>
  </si>
  <si>
    <t>％</t>
    <phoneticPr fontId="5"/>
  </si>
  <si>
    <t>-</t>
    <phoneticPr fontId="5"/>
  </si>
  <si>
    <t>宗教法人等の法人事務担当者に対し、法人運営上の実務についての研修を行う宗教法人実務研修会における受講者の満足度9割を目指す。</t>
    <phoneticPr fontId="5"/>
  </si>
  <si>
    <t>受講者の満足度（「とても有意義であった」「有意義であった」と回答する割合）</t>
    <phoneticPr fontId="5"/>
  </si>
  <si>
    <t>宗教法人認証事務実施件数</t>
    <phoneticPr fontId="5"/>
  </si>
  <si>
    <t>件</t>
    <phoneticPr fontId="5"/>
  </si>
  <si>
    <t>宗務行政事務処理のうち、認証等・事務指導の執行額
／認証事務実施件数（千円未満四捨五入）</t>
    <phoneticPr fontId="5"/>
  </si>
  <si>
    <t>千円</t>
    <phoneticPr fontId="5"/>
  </si>
  <si>
    <t>千円/件数</t>
    <phoneticPr fontId="5"/>
  </si>
  <si>
    <t>21,492/52</t>
    <phoneticPr fontId="5"/>
  </si>
  <si>
    <t>22,831/54</t>
    <phoneticPr fontId="5"/>
  </si>
  <si>
    <t>／　</t>
    <phoneticPr fontId="5"/>
  </si>
  <si>
    <t>　　/</t>
    <phoneticPr fontId="5"/>
  </si>
  <si>
    <t>／　　　　　　　　　　　　　　</t>
    <phoneticPr fontId="5"/>
  </si>
  <si>
    <t>／　　　　　　　　　　　　　　</t>
    <phoneticPr fontId="5"/>
  </si>
  <si>
    <t>　　/</t>
    <phoneticPr fontId="5"/>
  </si>
  <si>
    <t>宗教法人実務研修会における受講者の満足度</t>
    <phoneticPr fontId="5"/>
  </si>
  <si>
    <t>宗教法人が適切な運営を行うために、宗教法人の関係者等を対象として、全国9か所で研修会等を開催し、具体的な事務処理方法等を周知するとともに、適正な管理運営についての意識の徹底を図っていることから、文化芸術振興のための基盤の充実に資するものである。</t>
    <phoneticPr fontId="5"/>
  </si>
  <si>
    <t>宗教法人法に基づく認証事務等は、国と地方（各都道府県）が役割分担を担っており、民間等による代替はできない。また、宗務行政の推進のための唯一の事業である。</t>
    <phoneticPr fontId="5"/>
  </si>
  <si>
    <t>宗教法人法に基づく認証事務等を実施するために、宗教に関する情報資料の収集等が必要であり、宗教法人が適切な管理運営を行うために、具体的な事務処理方法等を周知し、理解を深めることができる適切な事業であり、宗務行政の推進のための唯一の事業である。</t>
    <phoneticPr fontId="5"/>
  </si>
  <si>
    <t>資金の支出に当たっては、原則として、競争入札、見積り合わせを行うことにより、競争性の確保に努めている。
一者応札になった2件のうち、1件は、入札仕様も明確でわかりやすく、公告期間も十分に確保したものの、より高い専門性が求められることもあり、今回一者のみになった。
もう1件は、また、小規模な業者が多いうえに、高い専門性を求められるものであったために、一者になってしまった。
今後、一者応札の状況が改善されるよう、受注者に必要な資格等を見直すなどして、幅広く応募できるように検討していく。</t>
    <phoneticPr fontId="5"/>
  </si>
  <si>
    <t>認証事務は所轄庁である国の義務行為であること、信教の自由は受益者負担で制限することはできないため、当該事項は評価対象外とする。</t>
    <phoneticPr fontId="5"/>
  </si>
  <si>
    <t>会議費の削減や出張案件を複数まとめて実施するなどコスト削減に努めているが、ここ数年横ばい傾向にある。</t>
    <phoneticPr fontId="5"/>
  </si>
  <si>
    <t>中間段階での支出はない。</t>
    <phoneticPr fontId="5"/>
  </si>
  <si>
    <t>費目・使途については、契約時、精算時に精査している。</t>
    <phoneticPr fontId="5"/>
  </si>
  <si>
    <t>これまで印刷物で配布していたもののうち一部をデータ提供することにより、印刷部数の数量を見直しを行った。</t>
    <phoneticPr fontId="5"/>
  </si>
  <si>
    <t>ほぼ目標を達している。</t>
    <phoneticPr fontId="5"/>
  </si>
  <si>
    <t>認証事務は所轄庁のみが行える義務であり、他の手段を講じることはできない。</t>
    <phoneticPr fontId="5"/>
  </si>
  <si>
    <t>研修会等の事業は年度当初に立てた予定通り、実施している。</t>
    <phoneticPr fontId="5"/>
  </si>
  <si>
    <t>各種調査業務の成果は、認証業務等に役立っている。宗教年鑑は宗教法人等に関する唯一の統計資料であり、内容を文化庁HPで公開している。</t>
    <phoneticPr fontId="5"/>
  </si>
  <si>
    <t>499</t>
    <phoneticPr fontId="5"/>
  </si>
  <si>
    <t>423</t>
    <phoneticPr fontId="5"/>
  </si>
  <si>
    <t>447</t>
    <phoneticPr fontId="5"/>
  </si>
  <si>
    <t>412</t>
    <phoneticPr fontId="5"/>
  </si>
  <si>
    <t>411</t>
    <phoneticPr fontId="5"/>
  </si>
  <si>
    <t>405</t>
    <phoneticPr fontId="5"/>
  </si>
  <si>
    <t>388</t>
    <phoneticPr fontId="5"/>
  </si>
  <si>
    <t>文部科学省</t>
    <phoneticPr fontId="5"/>
  </si>
  <si>
    <t>12-4 文化芸術を推進するプラットフォームの形成</t>
    <phoneticPr fontId="5"/>
  </si>
  <si>
    <t>文化庁</t>
    <phoneticPr fontId="5"/>
  </si>
  <si>
    <t>宗務課</t>
    <phoneticPr fontId="5"/>
  </si>
  <si>
    <t>事業費</t>
  </si>
  <si>
    <t>人件費</t>
    <rPh sb="0" eb="3">
      <t>ジンケンヒ</t>
    </rPh>
    <phoneticPr fontId="5"/>
  </si>
  <si>
    <t>一般管理費</t>
    <rPh sb="0" eb="2">
      <t>イッパン</t>
    </rPh>
    <rPh sb="2" eb="5">
      <t>カンリヒ</t>
    </rPh>
    <phoneticPr fontId="5"/>
  </si>
  <si>
    <t>C.大阪府</t>
    <rPh sb="2" eb="5">
      <t>オオサカフ</t>
    </rPh>
    <phoneticPr fontId="5"/>
  </si>
  <si>
    <t>大阪府</t>
    <rPh sb="0" eb="3">
      <t>オオサカフ</t>
    </rPh>
    <phoneticPr fontId="5"/>
  </si>
  <si>
    <t>青森県</t>
    <rPh sb="0" eb="3">
      <t>アオモリケン</t>
    </rPh>
    <phoneticPr fontId="5"/>
  </si>
  <si>
    <t>大分県</t>
    <rPh sb="0" eb="3">
      <t>オオイタケン</t>
    </rPh>
    <phoneticPr fontId="5"/>
  </si>
  <si>
    <t>不活動宗教法人の整理</t>
    <rPh sb="0" eb="3">
      <t>フカツドウ</t>
    </rPh>
    <rPh sb="3" eb="7">
      <t>シ</t>
    </rPh>
    <rPh sb="8" eb="10">
      <t>セイリ</t>
    </rPh>
    <phoneticPr fontId="5"/>
  </si>
  <si>
    <t>支出委任</t>
    <rPh sb="0" eb="2">
      <t>シシュツ</t>
    </rPh>
    <rPh sb="2" eb="4">
      <t>イニン</t>
    </rPh>
    <phoneticPr fontId="5"/>
  </si>
  <si>
    <t>A.株式会社シィー・ディー・アイ</t>
  </si>
  <si>
    <t>B.税理士法人ゆびすい</t>
  </si>
  <si>
    <t>株式会社シィー・ディー・アイ</t>
    <rPh sb="0" eb="4">
      <t>カブシキカイシャ</t>
    </rPh>
    <phoneticPr fontId="5"/>
  </si>
  <si>
    <t>税理士法人ゆびすい</t>
  </si>
  <si>
    <t>旅費、会議費、印刷製本費</t>
    <rPh sb="0" eb="2">
      <t>リョヒ</t>
    </rPh>
    <rPh sb="3" eb="6">
      <t>カイギヒ</t>
    </rPh>
    <rPh sb="7" eb="9">
      <t>インサツ</t>
    </rPh>
    <rPh sb="9" eb="11">
      <t>セイホン</t>
    </rPh>
    <rPh sb="11" eb="12">
      <t>ヒ</t>
    </rPh>
    <phoneticPr fontId="5"/>
  </si>
  <si>
    <t>会議運営、報告取りまとめ</t>
    <rPh sb="0" eb="2">
      <t>カイギ</t>
    </rPh>
    <rPh sb="2" eb="4">
      <t>ウンエイ</t>
    </rPh>
    <rPh sb="5" eb="7">
      <t>ホウコク</t>
    </rPh>
    <rPh sb="7" eb="8">
      <t>ト</t>
    </rPh>
    <phoneticPr fontId="5"/>
  </si>
  <si>
    <t>事業費及び人件費の10％以下</t>
    <rPh sb="0" eb="3">
      <t>ジギョウヒ</t>
    </rPh>
    <rPh sb="3" eb="4">
      <t>オヨ</t>
    </rPh>
    <rPh sb="5" eb="8">
      <t>ジンケンヒ</t>
    </rPh>
    <rPh sb="12" eb="14">
      <t>イカ</t>
    </rPh>
    <phoneticPr fontId="5"/>
  </si>
  <si>
    <t>現地講師講義謝金、旅費、消耗品費、雑役務費</t>
  </si>
  <si>
    <t>事業費の10％</t>
    <rPh sb="0" eb="3">
      <t>ジギョウヒ</t>
    </rPh>
    <phoneticPr fontId="5"/>
  </si>
  <si>
    <t>事業費</t>
    <rPh sb="0" eb="3">
      <t>ジギョウヒ</t>
    </rPh>
    <phoneticPr fontId="5"/>
  </si>
  <si>
    <t>一般管理費</t>
    <rPh sb="0" eb="2">
      <t>イッパン</t>
    </rPh>
    <rPh sb="2" eb="5">
      <t>カンリヒ</t>
    </rPh>
    <phoneticPr fontId="5"/>
  </si>
  <si>
    <t>精算事務委託費、会議出席謝金、旅費</t>
    <rPh sb="0" eb="2">
      <t>セイサン</t>
    </rPh>
    <rPh sb="2" eb="4">
      <t>ジム</t>
    </rPh>
    <rPh sb="4" eb="6">
      <t>イタク</t>
    </rPh>
    <rPh sb="6" eb="7">
      <t>ヒ</t>
    </rPh>
    <rPh sb="8" eb="10">
      <t>カイギ</t>
    </rPh>
    <rPh sb="10" eb="12">
      <t>シュッセキ</t>
    </rPh>
    <rPh sb="12" eb="14">
      <t>シャキン</t>
    </rPh>
    <rPh sb="15" eb="17">
      <t>リョヒ</t>
    </rPh>
    <phoneticPr fontId="5"/>
  </si>
  <si>
    <t>宗教法人等の運営に係る調査業務</t>
  </si>
  <si>
    <t>宗教法人実務研修会での講義等業務</t>
    <rPh sb="4" eb="6">
      <t>ジツム</t>
    </rPh>
    <rPh sb="6" eb="9">
      <t>ケンシュウカイ</t>
    </rPh>
    <rPh sb="11" eb="13">
      <t>コウギ</t>
    </rPh>
    <rPh sb="13" eb="14">
      <t>トウ</t>
    </rPh>
    <rPh sb="14" eb="16">
      <t>ギョウム</t>
    </rPh>
    <phoneticPr fontId="5"/>
  </si>
  <si>
    <t>宗教統計調査平成30年版</t>
    <phoneticPr fontId="5"/>
  </si>
  <si>
    <t>平成30年度宗教法人実務研修会評価企画会議資料（宗教法人実務研修会に関するアンケート調査）等</t>
    <phoneticPr fontId="5"/>
  </si>
  <si>
    <t>-</t>
    <phoneticPr fontId="5"/>
  </si>
  <si>
    <t>23,333/68</t>
    <phoneticPr fontId="5"/>
  </si>
  <si>
    <t>24,187/68</t>
    <phoneticPr fontId="5"/>
  </si>
  <si>
    <t>無</t>
  </si>
  <si>
    <t>有</t>
  </si>
  <si>
    <t>‐</t>
  </si>
  <si>
    <t>本事業は、宗教法人の規則の変更などの認証並びに宗教に関する情報資料の収集及び宗教団体との連絡を着実に行い、その成果を上げた。宗教法人実務研修会では、例年受講者の満足度は、不断の努力により高い評価を安定して得ており、平成30年度も引き続き、目標値を上回った。</t>
    <rPh sb="111" eb="113">
      <t>ネンド</t>
    </rPh>
    <rPh sb="114" eb="115">
      <t>ヒ</t>
    </rPh>
    <rPh sb="116" eb="117">
      <t>ツヅ</t>
    </rPh>
    <phoneticPr fontId="5"/>
  </si>
  <si>
    <t>宗教法人実務研修会では、開催後に有識者による評価企画会議を開催し、受講者のアンケート等の実績を踏まえた研修内容の見直しを行い、次年度の研修会に反映することにより、引き続き内容の充実を図る。一者応札が続いている事業については、仕様内容や公告期間を検討し執行の改善を図る。</t>
    <rPh sb="94" eb="96">
      <t>イッシャ</t>
    </rPh>
    <rPh sb="96" eb="98">
      <t>オウサツ</t>
    </rPh>
    <rPh sb="99" eb="100">
      <t>ツヅ</t>
    </rPh>
    <rPh sb="104" eb="106">
      <t>ジギョウ</t>
    </rPh>
    <rPh sb="112" eb="114">
      <t>シヨウ</t>
    </rPh>
    <rPh sb="114" eb="116">
      <t>ナイヨウ</t>
    </rPh>
    <rPh sb="117" eb="119">
      <t>コウコク</t>
    </rPh>
    <rPh sb="119" eb="121">
      <t>キカン</t>
    </rPh>
    <rPh sb="122" eb="124">
      <t>ケントウ</t>
    </rPh>
    <rPh sb="125" eb="127">
      <t>シッコウ</t>
    </rPh>
    <rPh sb="128" eb="130">
      <t>カイゼン</t>
    </rPh>
    <rPh sb="131" eb="132">
      <t>ハカ</t>
    </rPh>
    <phoneticPr fontId="5"/>
  </si>
  <si>
    <t>12　文化による心豊かな社会の実現</t>
    <phoneticPr fontId="5"/>
  </si>
  <si>
    <t>外部有識者による点検対象外</t>
    <rPh sb="0" eb="2">
      <t>ガイブ</t>
    </rPh>
    <rPh sb="2" eb="5">
      <t>ユウシキシャ</t>
    </rPh>
    <rPh sb="8" eb="10">
      <t>テンケン</t>
    </rPh>
    <rPh sb="10" eb="12">
      <t>タイショウ</t>
    </rPh>
    <rPh sb="12" eb="13">
      <t>ガイ</t>
    </rPh>
    <phoneticPr fontId="5"/>
  </si>
  <si>
    <t>執行等改善</t>
  </si>
  <si>
    <t>１．事業評価の観点：この事業は、円滑な宗務行政を行うための資料作成・収集、研修会や調査、認証事務等を行うものであり、契約の競争性・公平性・透明性の確保の観点から検証を行った。
２．所見：この事業は事業目的は明確であるが、予算執行に当たって契約の競争性が十分に働いていない状況も見受けられるため、入札実施時期、公告期間、仕様等について検証を行い、より効率的な事業実施となるよう努めるべきである。</t>
    <phoneticPr fontId="5"/>
  </si>
  <si>
    <t>一者応札とならないよう事業の広報・周知を行うとともに、入札実施時期、公告期間、仕様等について検証を行い、より効率的な執行に努める。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</si>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</sst>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19</xdr:col>
      <xdr:colOff>33867</xdr:colOff>
      <xdr:row>742</xdr:row>
      <xdr:rowOff>33867</xdr:rowOff>
    </xdr:from>
    <xdr:ext cx="3015343" cy="511629"/>
    <xdr:sp macro="" textlink="">
      <xdr:nvSpPr>
        <xdr:cNvPr id="3" name="テキスト ボックス 2">
          <a:extLst>
            <a:ext uri="{FF2B5EF4-FFF2-40B4-BE49-F238E27FC236}">
              <a16:creationId xmlns:a16="http://schemas.microsoft.com/office/drawing/2014/main" id="{A8C96F5A-52B6-4F79-9C64-8BE55C509B5F}"/>
            </a:ext>
          </a:extLst>
        </xdr:cNvPr>
        <xdr:cNvSpPr txBox="1"/>
      </xdr:nvSpPr>
      <xdr:spPr>
        <a:xfrm>
          <a:off x="3834342" y="44325117"/>
          <a:ext cx="3015343" cy="51162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tx1"/>
              </a:solidFill>
              <a:effectLst/>
              <a:latin typeface="+mn-lt"/>
              <a:ea typeface="+mn-ea"/>
              <a:cs typeface="+mn-cs"/>
            </a:rPr>
            <a:t>                             </a:t>
          </a:r>
          <a:r>
            <a:rPr kumimoji="1" lang="ja-JP" altLang="ja-JP" sz="1400">
              <a:solidFill>
                <a:schemeClr val="tx1"/>
              </a:solidFill>
              <a:effectLst/>
              <a:latin typeface="+mn-lt"/>
              <a:ea typeface="+mn-ea"/>
              <a:cs typeface="+mn-cs"/>
            </a:rPr>
            <a:t>文化庁</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                                     31.7</a:t>
          </a:r>
          <a:r>
            <a:rPr kumimoji="1" lang="ja-JP" altLang="ja-JP" sz="1100">
              <a:solidFill>
                <a:schemeClr val="tx1"/>
              </a:solidFill>
              <a:effectLst/>
              <a:latin typeface="+mn-lt"/>
              <a:ea typeface="+mn-ea"/>
              <a:cs typeface="+mn-cs"/>
            </a:rPr>
            <a:t>百万円</a:t>
          </a:r>
          <a:endParaRPr lang="ja-JP" altLang="ja-JP">
            <a:effectLst/>
          </a:endParaRPr>
        </a:p>
        <a:p>
          <a:endParaRPr kumimoji="1" lang="ja-JP" altLang="en-US" sz="1100"/>
        </a:p>
      </xdr:txBody>
    </xdr:sp>
    <xdr:clientData/>
  </xdr:oneCellAnchor>
  <xdr:oneCellAnchor>
    <xdr:from>
      <xdr:col>36</xdr:col>
      <xdr:colOff>30163</xdr:colOff>
      <xdr:row>741</xdr:row>
      <xdr:rowOff>193147</xdr:rowOff>
    </xdr:from>
    <xdr:ext cx="1861458" cy="825867"/>
    <xdr:sp macro="" textlink="">
      <xdr:nvSpPr>
        <xdr:cNvPr id="4" name="テキスト ボックス 3">
          <a:extLst>
            <a:ext uri="{FF2B5EF4-FFF2-40B4-BE49-F238E27FC236}">
              <a16:creationId xmlns:a16="http://schemas.microsoft.com/office/drawing/2014/main" id="{95CB2E0A-8ADB-45B0-B0A0-1D193B2940AF}"/>
            </a:ext>
          </a:extLst>
        </xdr:cNvPr>
        <xdr:cNvSpPr txBox="1"/>
      </xdr:nvSpPr>
      <xdr:spPr>
        <a:xfrm>
          <a:off x="7316788" y="45817897"/>
          <a:ext cx="1861458" cy="825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諸謝金　　　 </a:t>
          </a:r>
          <a:r>
            <a:rPr kumimoji="1" lang="en-US" altLang="ja-JP" sz="1100">
              <a:latin typeface="+mn-lt"/>
            </a:rPr>
            <a:t>1.4</a:t>
          </a:r>
          <a:r>
            <a:rPr kumimoji="1" lang="ja-JP" altLang="en-US" sz="1100"/>
            <a:t> 百万円</a:t>
          </a: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職員旅費　 　</a:t>
          </a:r>
          <a:r>
            <a:rPr kumimoji="1" lang="en-US" altLang="ja-JP" sz="1100"/>
            <a:t>3.2</a:t>
          </a:r>
          <a:r>
            <a:rPr kumimoji="1" lang="ja-JP" altLang="ja-JP" sz="1100">
              <a:solidFill>
                <a:schemeClr val="tx1"/>
              </a:solidFill>
              <a:effectLst/>
              <a:latin typeface="+mn-lt"/>
              <a:ea typeface="+mn-ea"/>
              <a:cs typeface="+mn-cs"/>
            </a:rPr>
            <a:t>百万円</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委員等旅費</a:t>
          </a:r>
          <a:r>
            <a:rPr kumimoji="1" lang="ja-JP" altLang="en-US" sz="1100" baseline="0"/>
            <a:t>    </a:t>
          </a:r>
          <a:r>
            <a:rPr kumimoji="1" lang="en-US" altLang="ja-JP" sz="1100"/>
            <a:t>1.7</a:t>
          </a:r>
          <a:r>
            <a:rPr kumimoji="1" lang="ja-JP" altLang="ja-JP" sz="1100">
              <a:solidFill>
                <a:schemeClr val="tx1"/>
              </a:solidFill>
              <a:effectLst/>
              <a:latin typeface="+mn-lt"/>
              <a:ea typeface="+mn-ea"/>
              <a:cs typeface="+mn-cs"/>
            </a:rPr>
            <a:t>百万円</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庁費　　　　</a:t>
          </a:r>
          <a:r>
            <a:rPr kumimoji="1" lang="ja-JP" altLang="en-US" sz="1100" baseline="0"/>
            <a:t> 　</a:t>
          </a:r>
          <a:r>
            <a:rPr kumimoji="1" lang="en-US" altLang="ja-JP" sz="1100" baseline="0"/>
            <a:t>11.3</a:t>
          </a:r>
          <a:r>
            <a:rPr kumimoji="1" lang="ja-JP" altLang="en-US" sz="1100" baseline="0"/>
            <a:t> </a:t>
          </a:r>
          <a:r>
            <a:rPr kumimoji="1" lang="ja-JP" altLang="ja-JP" sz="1100">
              <a:solidFill>
                <a:schemeClr val="tx1"/>
              </a:solidFill>
              <a:effectLst/>
              <a:latin typeface="+mn-lt"/>
              <a:ea typeface="+mn-ea"/>
              <a:cs typeface="+mn-cs"/>
            </a:rPr>
            <a:t>百万円</a:t>
          </a:r>
          <a:endParaRPr lang="ja-JP" altLang="ja-JP">
            <a:effectLst/>
          </a:endParaRPr>
        </a:p>
      </xdr:txBody>
    </xdr:sp>
    <xdr:clientData/>
  </xdr:oneCellAnchor>
  <xdr:twoCellAnchor>
    <xdr:from>
      <xdr:col>35</xdr:col>
      <xdr:colOff>91281</xdr:colOff>
      <xdr:row>741</xdr:row>
      <xdr:rowOff>123560</xdr:rowOff>
    </xdr:from>
    <xdr:to>
      <xdr:col>45</xdr:col>
      <xdr:colOff>43326</xdr:colOff>
      <xdr:row>744</xdr:row>
      <xdr:rowOff>4459</xdr:rowOff>
    </xdr:to>
    <xdr:sp macro="" textlink="">
      <xdr:nvSpPr>
        <xdr:cNvPr id="5" name="大かっこ 4">
          <a:extLst>
            <a:ext uri="{FF2B5EF4-FFF2-40B4-BE49-F238E27FC236}">
              <a16:creationId xmlns:a16="http://schemas.microsoft.com/office/drawing/2014/main" id="{4192D00E-B68D-4B35-8593-6BB7DF380CEB}"/>
            </a:ext>
          </a:extLst>
        </xdr:cNvPr>
        <xdr:cNvSpPr/>
      </xdr:nvSpPr>
      <xdr:spPr>
        <a:xfrm>
          <a:off x="7175500" y="45748310"/>
          <a:ext cx="1976107" cy="95246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0</xdr:colOff>
      <xdr:row>745</xdr:row>
      <xdr:rowOff>16933</xdr:rowOff>
    </xdr:from>
    <xdr:to>
      <xdr:col>40</xdr:col>
      <xdr:colOff>8466</xdr:colOff>
      <xdr:row>745</xdr:row>
      <xdr:rowOff>25400</xdr:rowOff>
    </xdr:to>
    <xdr:cxnSp macro="">
      <xdr:nvCxnSpPr>
        <xdr:cNvPr id="6" name="直線矢印コネクタ 5">
          <a:extLst>
            <a:ext uri="{FF2B5EF4-FFF2-40B4-BE49-F238E27FC236}">
              <a16:creationId xmlns:a16="http://schemas.microsoft.com/office/drawing/2014/main" id="{38C4B067-45AC-4E73-BAFA-F415269C584A}"/>
            </a:ext>
          </a:extLst>
        </xdr:cNvPr>
        <xdr:cNvCxnSpPr/>
      </xdr:nvCxnSpPr>
      <xdr:spPr>
        <a:xfrm>
          <a:off x="2800350" y="45365458"/>
          <a:ext cx="5209116" cy="8467"/>
        </a:xfrm>
        <a:prstGeom prst="straightConnector1">
          <a:avLst/>
        </a:prstGeom>
        <a:ln w="12700">
          <a:solidFill>
            <a:sysClr val="windowText" lastClr="000000"/>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93133</xdr:colOff>
      <xdr:row>747</xdr:row>
      <xdr:rowOff>8464</xdr:rowOff>
    </xdr:from>
    <xdr:ext cx="2133600" cy="287867"/>
    <xdr:sp macro="" textlink="">
      <xdr:nvSpPr>
        <xdr:cNvPr id="7" name="テキスト ボックス 6">
          <a:extLst>
            <a:ext uri="{FF2B5EF4-FFF2-40B4-BE49-F238E27FC236}">
              <a16:creationId xmlns:a16="http://schemas.microsoft.com/office/drawing/2014/main" id="{394282F9-39C5-4A3F-88B7-D0FC488EFC95}"/>
            </a:ext>
          </a:extLst>
        </xdr:cNvPr>
        <xdr:cNvSpPr txBox="1"/>
      </xdr:nvSpPr>
      <xdr:spPr>
        <a:xfrm>
          <a:off x="1693333" y="46061839"/>
          <a:ext cx="2133600" cy="28786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委託</a:t>
          </a:r>
          <a:r>
            <a:rPr kumimoji="1" lang="en-US" altLang="ja-JP" sz="1100"/>
            <a:t>【</a:t>
          </a:r>
          <a:r>
            <a:rPr kumimoji="1" lang="ja-JP" altLang="en-US" sz="1100"/>
            <a:t>一般競争入札</a:t>
          </a:r>
          <a:r>
            <a:rPr kumimoji="1" lang="en-US" altLang="ja-JP" sz="1100"/>
            <a:t>(</a:t>
          </a:r>
          <a:r>
            <a:rPr kumimoji="1" lang="ja-JP" altLang="en-US" sz="1100"/>
            <a:t>総合評価</a:t>
          </a:r>
          <a:r>
            <a:rPr kumimoji="1" lang="en-US" altLang="ja-JP" sz="1100"/>
            <a:t>)】</a:t>
          </a:r>
          <a:endParaRPr kumimoji="1" lang="ja-JP" altLang="en-US" sz="1100"/>
        </a:p>
      </xdr:txBody>
    </xdr:sp>
    <xdr:clientData/>
  </xdr:oneCellAnchor>
  <xdr:oneCellAnchor>
    <xdr:from>
      <xdr:col>22</xdr:col>
      <xdr:colOff>50800</xdr:colOff>
      <xdr:row>747</xdr:row>
      <xdr:rowOff>16932</xdr:rowOff>
    </xdr:from>
    <xdr:ext cx="2269066" cy="262467"/>
    <xdr:sp macro="" textlink="">
      <xdr:nvSpPr>
        <xdr:cNvPr id="8" name="テキスト ボックス 7">
          <a:extLst>
            <a:ext uri="{FF2B5EF4-FFF2-40B4-BE49-F238E27FC236}">
              <a16:creationId xmlns:a16="http://schemas.microsoft.com/office/drawing/2014/main" id="{7B9F18B2-3369-4696-9A0D-FCDE7FA1B4B3}"/>
            </a:ext>
          </a:extLst>
        </xdr:cNvPr>
        <xdr:cNvSpPr txBox="1"/>
      </xdr:nvSpPr>
      <xdr:spPr>
        <a:xfrm>
          <a:off x="4451350" y="46070307"/>
          <a:ext cx="2269066" cy="26246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請負</a:t>
          </a:r>
          <a:r>
            <a:rPr kumimoji="1" lang="en-US" altLang="ja-JP" sz="1100"/>
            <a:t>【</a:t>
          </a:r>
          <a:r>
            <a:rPr kumimoji="1" lang="ja-JP" altLang="en-US" sz="1100"/>
            <a:t>一般競争入札</a:t>
          </a:r>
          <a:r>
            <a:rPr kumimoji="1" lang="en-US" altLang="ja-JP" sz="1100"/>
            <a:t>【(</a:t>
          </a:r>
          <a:r>
            <a:rPr kumimoji="1" lang="ja-JP" altLang="en-US" sz="1100"/>
            <a:t>最低価格</a:t>
          </a:r>
          <a:r>
            <a:rPr kumimoji="1" lang="en-US" altLang="ja-JP" sz="1100"/>
            <a:t>)】</a:t>
          </a:r>
          <a:endParaRPr kumimoji="1" lang="ja-JP" altLang="en-US" sz="1100"/>
        </a:p>
      </xdr:txBody>
    </xdr:sp>
    <xdr:clientData/>
  </xdr:oneCellAnchor>
  <xdr:oneCellAnchor>
    <xdr:from>
      <xdr:col>38</xdr:col>
      <xdr:colOff>16934</xdr:colOff>
      <xdr:row>746</xdr:row>
      <xdr:rowOff>347134</xdr:rowOff>
    </xdr:from>
    <xdr:ext cx="957944" cy="272143"/>
    <xdr:sp macro="" textlink="">
      <xdr:nvSpPr>
        <xdr:cNvPr id="9" name="テキスト ボックス 8">
          <a:extLst>
            <a:ext uri="{FF2B5EF4-FFF2-40B4-BE49-F238E27FC236}">
              <a16:creationId xmlns:a16="http://schemas.microsoft.com/office/drawing/2014/main" id="{1345B4B0-C3DE-4FC8-9F17-2DB4D4E3FFD2}"/>
            </a:ext>
          </a:extLst>
        </xdr:cNvPr>
        <xdr:cNvSpPr txBox="1"/>
      </xdr:nvSpPr>
      <xdr:spPr>
        <a:xfrm>
          <a:off x="7617884" y="46048084"/>
          <a:ext cx="957944" cy="27214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支出委任</a:t>
          </a:r>
          <a:r>
            <a:rPr kumimoji="1" lang="en-US" altLang="ja-JP" sz="1100"/>
            <a:t>】</a:t>
          </a:r>
          <a:endParaRPr kumimoji="1" lang="ja-JP" altLang="en-US" sz="1100"/>
        </a:p>
      </xdr:txBody>
    </xdr:sp>
    <xdr:clientData/>
  </xdr:oneCellAnchor>
  <xdr:oneCellAnchor>
    <xdr:from>
      <xdr:col>9</xdr:col>
      <xdr:colOff>177800</xdr:colOff>
      <xdr:row>747</xdr:row>
      <xdr:rowOff>330201</xdr:rowOff>
    </xdr:from>
    <xdr:ext cx="1458684" cy="664029"/>
    <xdr:sp macro="" textlink="">
      <xdr:nvSpPr>
        <xdr:cNvPr id="10" name="テキスト ボックス 9">
          <a:extLst>
            <a:ext uri="{FF2B5EF4-FFF2-40B4-BE49-F238E27FC236}">
              <a16:creationId xmlns:a16="http://schemas.microsoft.com/office/drawing/2014/main" id="{39FC1146-3FC2-45A4-BE1B-3179F23BA663}"/>
            </a:ext>
          </a:extLst>
        </xdr:cNvPr>
        <xdr:cNvSpPr txBox="1"/>
      </xdr:nvSpPr>
      <xdr:spPr>
        <a:xfrm>
          <a:off x="1978025" y="46383576"/>
          <a:ext cx="1458684" cy="66402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a:t>
          </a:r>
          <a:r>
            <a:rPr kumimoji="1" lang="ja-JP" altLang="en-US" sz="1100"/>
            <a:t>株式会社</a:t>
          </a:r>
          <a:endParaRPr kumimoji="1" lang="en-US" altLang="ja-JP" sz="1100"/>
        </a:p>
        <a:p>
          <a:r>
            <a:rPr kumimoji="1" lang="ja-JP" altLang="en-US" sz="1100"/>
            <a:t>　シィー・ディー・アイ</a:t>
          </a:r>
          <a:endParaRPr kumimoji="1" lang="en-US" altLang="ja-JP" sz="1100"/>
        </a:p>
        <a:p>
          <a:r>
            <a:rPr kumimoji="1" lang="en-US" altLang="ja-JP" sz="1100">
              <a:solidFill>
                <a:schemeClr val="tx1"/>
              </a:solidFill>
              <a:effectLst/>
              <a:latin typeface="+mn-lt"/>
              <a:ea typeface="+mn-ea"/>
              <a:cs typeface="+mn-cs"/>
            </a:rPr>
            <a:t>           4.8</a:t>
          </a:r>
          <a:r>
            <a:rPr kumimoji="1" lang="ja-JP" altLang="ja-JP" sz="1100">
              <a:solidFill>
                <a:schemeClr val="tx1"/>
              </a:solidFill>
              <a:effectLst/>
              <a:latin typeface="+mn-lt"/>
              <a:ea typeface="+mn-ea"/>
              <a:cs typeface="+mn-cs"/>
            </a:rPr>
            <a:t>百万円</a:t>
          </a:r>
          <a:endParaRPr kumimoji="1" lang="ja-JP" altLang="en-US" sz="1100"/>
        </a:p>
      </xdr:txBody>
    </xdr:sp>
    <xdr:clientData/>
  </xdr:oneCellAnchor>
  <xdr:oneCellAnchor>
    <xdr:from>
      <xdr:col>23</xdr:col>
      <xdr:colOff>67734</xdr:colOff>
      <xdr:row>748</xdr:row>
      <xdr:rowOff>1</xdr:rowOff>
    </xdr:from>
    <xdr:ext cx="1557866" cy="601134"/>
    <xdr:sp macro="" textlink="">
      <xdr:nvSpPr>
        <xdr:cNvPr id="11" name="テキスト ボックス 10">
          <a:extLst>
            <a:ext uri="{FF2B5EF4-FFF2-40B4-BE49-F238E27FC236}">
              <a16:creationId xmlns:a16="http://schemas.microsoft.com/office/drawing/2014/main" id="{C5C53C50-6A50-4120-8149-6EC1EE45E461}"/>
            </a:ext>
          </a:extLst>
        </xdr:cNvPr>
        <xdr:cNvSpPr txBox="1"/>
      </xdr:nvSpPr>
      <xdr:spPr>
        <a:xfrm>
          <a:off x="4668309" y="46405801"/>
          <a:ext cx="1557866" cy="60113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B.</a:t>
          </a:r>
          <a:r>
            <a:rPr kumimoji="1" lang="ja-JP" altLang="en-US" sz="1100"/>
            <a:t>税理士法人ゆびすい　　　</a:t>
          </a:r>
          <a:r>
            <a:rPr kumimoji="1" lang="en-US"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　　　　</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3.6</a:t>
          </a:r>
          <a:r>
            <a:rPr kumimoji="1" lang="ja-JP" altLang="ja-JP" sz="1100">
              <a:solidFill>
                <a:schemeClr val="tx1"/>
              </a:solidFill>
              <a:effectLst/>
              <a:latin typeface="+mn-lt"/>
              <a:ea typeface="+mn-ea"/>
              <a:cs typeface="+mn-cs"/>
            </a:rPr>
            <a:t>百万円</a:t>
          </a:r>
          <a:endParaRPr kumimoji="1" lang="ja-JP" altLang="en-US" sz="1100"/>
        </a:p>
      </xdr:txBody>
    </xdr:sp>
    <xdr:clientData/>
  </xdr:oneCellAnchor>
  <xdr:oneCellAnchor>
    <xdr:from>
      <xdr:col>37</xdr:col>
      <xdr:colOff>42333</xdr:colOff>
      <xdr:row>748</xdr:row>
      <xdr:rowOff>8466</xdr:rowOff>
    </xdr:from>
    <xdr:ext cx="2066774" cy="642484"/>
    <xdr:sp macro="" textlink="">
      <xdr:nvSpPr>
        <xdr:cNvPr id="12" name="テキスト ボックス 11">
          <a:extLst>
            <a:ext uri="{FF2B5EF4-FFF2-40B4-BE49-F238E27FC236}">
              <a16:creationId xmlns:a16="http://schemas.microsoft.com/office/drawing/2014/main" id="{8B6E6CD6-7DF2-48E1-9B7F-72CF12F2EC1C}"/>
            </a:ext>
          </a:extLst>
        </xdr:cNvPr>
        <xdr:cNvSpPr txBox="1"/>
      </xdr:nvSpPr>
      <xdr:spPr>
        <a:xfrm>
          <a:off x="7594297" y="63118395"/>
          <a:ext cx="2066774" cy="64248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     C.</a:t>
          </a:r>
          <a:r>
            <a:rPr kumimoji="1" lang="ja-JP" altLang="en-US" sz="1100"/>
            <a:t>大阪府・青森県・大分県</a:t>
          </a:r>
          <a:endParaRPr kumimoji="1" lang="en-US" altLang="ja-JP" sz="1100"/>
        </a:p>
        <a:p>
          <a:r>
            <a:rPr kumimoji="1" lang="ja-JP" altLang="en-US" sz="1100"/>
            <a:t>         （全</a:t>
          </a:r>
          <a:r>
            <a:rPr kumimoji="1" lang="en-US" altLang="ja-JP" sz="1100"/>
            <a:t>3</a:t>
          </a:r>
          <a:r>
            <a:rPr kumimoji="1" lang="ja-JP" altLang="en-US" sz="1100"/>
            <a:t>府県）</a:t>
          </a:r>
          <a:endParaRPr kumimoji="1" lang="en-US" altLang="ja-JP" sz="1100"/>
        </a:p>
        <a:p>
          <a:r>
            <a:rPr kumimoji="1" lang="en-US"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    5.8</a:t>
          </a:r>
          <a:r>
            <a:rPr kumimoji="1" lang="ja-JP" altLang="ja-JP" sz="1100">
              <a:solidFill>
                <a:schemeClr val="tx1"/>
              </a:solidFill>
              <a:effectLst/>
              <a:latin typeface="+mn-lt"/>
              <a:ea typeface="+mn-ea"/>
              <a:cs typeface="+mn-cs"/>
            </a:rPr>
            <a:t>百万円</a:t>
          </a:r>
          <a:endParaRPr kumimoji="1" lang="ja-JP" altLang="en-US" sz="1100"/>
        </a:p>
      </xdr:txBody>
    </xdr:sp>
    <xdr:clientData/>
  </xdr:oneCellAnchor>
  <xdr:oneCellAnchor>
    <xdr:from>
      <xdr:col>23</xdr:col>
      <xdr:colOff>127001</xdr:colOff>
      <xdr:row>750</xdr:row>
      <xdr:rowOff>93133</xdr:rowOff>
    </xdr:from>
    <xdr:ext cx="1441498" cy="490430"/>
    <xdr:sp macro="" textlink="">
      <xdr:nvSpPr>
        <xdr:cNvPr id="13" name="テキスト ボックス 12">
          <a:extLst>
            <a:ext uri="{FF2B5EF4-FFF2-40B4-BE49-F238E27FC236}">
              <a16:creationId xmlns:a16="http://schemas.microsoft.com/office/drawing/2014/main" id="{1EE0293F-CD9A-4761-97F5-23662B6B3D7A}"/>
            </a:ext>
          </a:extLst>
        </xdr:cNvPr>
        <xdr:cNvSpPr txBox="1"/>
      </xdr:nvSpPr>
      <xdr:spPr>
        <a:xfrm>
          <a:off x="4727576" y="47203783"/>
          <a:ext cx="1441498" cy="49043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宗教法人実務研修会での講義等業務委託</a:t>
          </a:r>
        </a:p>
      </xdr:txBody>
    </xdr:sp>
    <xdr:clientData/>
  </xdr:oneCellAnchor>
  <xdr:oneCellAnchor>
    <xdr:from>
      <xdr:col>37</xdr:col>
      <xdr:colOff>143934</xdr:colOff>
      <xdr:row>750</xdr:row>
      <xdr:rowOff>76200</xdr:rowOff>
    </xdr:from>
    <xdr:ext cx="1397000" cy="482600"/>
    <xdr:sp macro="" textlink="">
      <xdr:nvSpPr>
        <xdr:cNvPr id="14" name="テキスト ボックス 13">
          <a:extLst>
            <a:ext uri="{FF2B5EF4-FFF2-40B4-BE49-F238E27FC236}">
              <a16:creationId xmlns:a16="http://schemas.microsoft.com/office/drawing/2014/main" id="{661DA66E-B98A-492B-9F3E-E7BCE4D52DEB}"/>
            </a:ext>
          </a:extLst>
        </xdr:cNvPr>
        <xdr:cNvSpPr txBox="1"/>
      </xdr:nvSpPr>
      <xdr:spPr>
        <a:xfrm>
          <a:off x="7544859" y="47186850"/>
          <a:ext cx="1397000" cy="4826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不活動宗教法人の整理</a:t>
          </a:r>
        </a:p>
      </xdr:txBody>
    </xdr:sp>
    <xdr:clientData/>
  </xdr:oneCellAnchor>
  <xdr:oneCellAnchor>
    <xdr:from>
      <xdr:col>10</xdr:col>
      <xdr:colOff>16932</xdr:colOff>
      <xdr:row>750</xdr:row>
      <xdr:rowOff>93133</xdr:rowOff>
    </xdr:from>
    <xdr:ext cx="1447799" cy="522514"/>
    <xdr:sp macro="" textlink="">
      <xdr:nvSpPr>
        <xdr:cNvPr id="15" name="テキスト ボックス 14">
          <a:extLst>
            <a:ext uri="{FF2B5EF4-FFF2-40B4-BE49-F238E27FC236}">
              <a16:creationId xmlns:a16="http://schemas.microsoft.com/office/drawing/2014/main" id="{F814C7D6-350F-4EEC-8608-FE4EFAF46DDD}"/>
            </a:ext>
          </a:extLst>
        </xdr:cNvPr>
        <xdr:cNvSpPr txBox="1"/>
      </xdr:nvSpPr>
      <xdr:spPr>
        <a:xfrm>
          <a:off x="2017182" y="47203783"/>
          <a:ext cx="1447799" cy="52251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宗教法人等の運営に係る調査業務委託</a:t>
          </a:r>
        </a:p>
      </xdr:txBody>
    </xdr:sp>
    <xdr:clientData/>
  </xdr:oneCellAnchor>
  <xdr:twoCellAnchor>
    <xdr:from>
      <xdr:col>9</xdr:col>
      <xdr:colOff>177799</xdr:colOff>
      <xdr:row>750</xdr:row>
      <xdr:rowOff>67734</xdr:rowOff>
    </xdr:from>
    <xdr:to>
      <xdr:col>17</xdr:col>
      <xdr:colOff>138063</xdr:colOff>
      <xdr:row>751</xdr:row>
      <xdr:rowOff>256856</xdr:rowOff>
    </xdr:to>
    <xdr:sp macro="" textlink="">
      <xdr:nvSpPr>
        <xdr:cNvPr id="16" name="大かっこ 15">
          <a:extLst>
            <a:ext uri="{FF2B5EF4-FFF2-40B4-BE49-F238E27FC236}">
              <a16:creationId xmlns:a16="http://schemas.microsoft.com/office/drawing/2014/main" id="{C604FCE0-17D0-4477-BD47-82FD38FAD75E}"/>
            </a:ext>
          </a:extLst>
        </xdr:cNvPr>
        <xdr:cNvSpPr/>
      </xdr:nvSpPr>
      <xdr:spPr>
        <a:xfrm>
          <a:off x="1978024" y="47178384"/>
          <a:ext cx="1560464" cy="54154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135468</xdr:colOff>
      <xdr:row>750</xdr:row>
      <xdr:rowOff>42334</xdr:rowOff>
    </xdr:from>
    <xdr:to>
      <xdr:col>31</xdr:col>
      <xdr:colOff>95731</xdr:colOff>
      <xdr:row>751</xdr:row>
      <xdr:rowOff>231456</xdr:rowOff>
    </xdr:to>
    <xdr:sp macro="" textlink="">
      <xdr:nvSpPr>
        <xdr:cNvPr id="17" name="大かっこ 16">
          <a:extLst>
            <a:ext uri="{FF2B5EF4-FFF2-40B4-BE49-F238E27FC236}">
              <a16:creationId xmlns:a16="http://schemas.microsoft.com/office/drawing/2014/main" id="{CB276064-0F56-40A7-A765-1D67B6434C37}"/>
            </a:ext>
          </a:extLst>
        </xdr:cNvPr>
        <xdr:cNvSpPr/>
      </xdr:nvSpPr>
      <xdr:spPr>
        <a:xfrm>
          <a:off x="4736043" y="47152984"/>
          <a:ext cx="1560463" cy="54154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118533</xdr:colOff>
      <xdr:row>750</xdr:row>
      <xdr:rowOff>50801</xdr:rowOff>
    </xdr:from>
    <xdr:to>
      <xdr:col>44</xdr:col>
      <xdr:colOff>152400</xdr:colOff>
      <xdr:row>751</xdr:row>
      <xdr:rowOff>203201</xdr:rowOff>
    </xdr:to>
    <xdr:sp macro="" textlink="">
      <xdr:nvSpPr>
        <xdr:cNvPr id="18" name="大かっこ 17">
          <a:extLst>
            <a:ext uri="{FF2B5EF4-FFF2-40B4-BE49-F238E27FC236}">
              <a16:creationId xmlns:a16="http://schemas.microsoft.com/office/drawing/2014/main" id="{3A7FAF10-5CBD-4840-903A-5B0FCB126336}"/>
            </a:ext>
          </a:extLst>
        </xdr:cNvPr>
        <xdr:cNvSpPr/>
      </xdr:nvSpPr>
      <xdr:spPr>
        <a:xfrm>
          <a:off x="7519458" y="47161451"/>
          <a:ext cx="1434042" cy="5048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16934</xdr:colOff>
      <xdr:row>745</xdr:row>
      <xdr:rowOff>8466</xdr:rowOff>
    </xdr:from>
    <xdr:to>
      <xdr:col>14</xdr:col>
      <xdr:colOff>16934</xdr:colOff>
      <xdr:row>746</xdr:row>
      <xdr:rowOff>195873</xdr:rowOff>
    </xdr:to>
    <xdr:cxnSp macro="">
      <xdr:nvCxnSpPr>
        <xdr:cNvPr id="19" name="直線矢印コネクタ 18">
          <a:extLst>
            <a:ext uri="{FF2B5EF4-FFF2-40B4-BE49-F238E27FC236}">
              <a16:creationId xmlns:a16="http://schemas.microsoft.com/office/drawing/2014/main" id="{DFC82718-AC08-43F8-9757-DCF3BD0AAAE7}"/>
            </a:ext>
          </a:extLst>
        </xdr:cNvPr>
        <xdr:cNvCxnSpPr/>
      </xdr:nvCxnSpPr>
      <xdr:spPr>
        <a:xfrm>
          <a:off x="2817284" y="45356991"/>
          <a:ext cx="0" cy="539832"/>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178408</xdr:colOff>
      <xdr:row>743</xdr:row>
      <xdr:rowOff>189896</xdr:rowOff>
    </xdr:from>
    <xdr:to>
      <xdr:col>26</xdr:col>
      <xdr:colOff>190500</xdr:colOff>
      <xdr:row>746</xdr:row>
      <xdr:rowOff>175460</xdr:rowOff>
    </xdr:to>
    <xdr:cxnSp macro="">
      <xdr:nvCxnSpPr>
        <xdr:cNvPr id="20" name="直線矢印コネクタ 19">
          <a:extLst>
            <a:ext uri="{FF2B5EF4-FFF2-40B4-BE49-F238E27FC236}">
              <a16:creationId xmlns:a16="http://schemas.microsoft.com/office/drawing/2014/main" id="{0CC972CD-FAD6-455E-BAC2-BCB2F412497F}"/>
            </a:ext>
          </a:extLst>
        </xdr:cNvPr>
        <xdr:cNvCxnSpPr/>
      </xdr:nvCxnSpPr>
      <xdr:spPr>
        <a:xfrm>
          <a:off x="5379058" y="44833571"/>
          <a:ext cx="12092" cy="1042839"/>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8466</xdr:colOff>
      <xdr:row>745</xdr:row>
      <xdr:rowOff>25401</xdr:rowOff>
    </xdr:from>
    <xdr:to>
      <xdr:col>40</xdr:col>
      <xdr:colOff>8466</xdr:colOff>
      <xdr:row>746</xdr:row>
      <xdr:rowOff>212808</xdr:rowOff>
    </xdr:to>
    <xdr:cxnSp macro="">
      <xdr:nvCxnSpPr>
        <xdr:cNvPr id="21" name="直線矢印コネクタ 20">
          <a:extLst>
            <a:ext uri="{FF2B5EF4-FFF2-40B4-BE49-F238E27FC236}">
              <a16:creationId xmlns:a16="http://schemas.microsoft.com/office/drawing/2014/main" id="{6DE35281-8B8B-4E37-B458-145EF3A598D9}"/>
            </a:ext>
          </a:extLst>
        </xdr:cNvPr>
        <xdr:cNvCxnSpPr/>
      </xdr:nvCxnSpPr>
      <xdr:spPr>
        <a:xfrm>
          <a:off x="8009466" y="45373926"/>
          <a:ext cx="0" cy="539832"/>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119063</xdr:colOff>
      <xdr:row>742</xdr:row>
      <xdr:rowOff>59531</xdr:rowOff>
    </xdr:from>
    <xdr:to>
      <xdr:col>49</xdr:col>
      <xdr:colOff>100013</xdr:colOff>
      <xdr:row>743</xdr:row>
      <xdr:rowOff>50007</xdr:rowOff>
    </xdr:to>
    <xdr:sp macro="" textlink="">
      <xdr:nvSpPr>
        <xdr:cNvPr id="22" name="テキスト ボックス 21">
          <a:extLst>
            <a:ext uri="{FF2B5EF4-FFF2-40B4-BE49-F238E27FC236}">
              <a16:creationId xmlns:a16="http://schemas.microsoft.com/office/drawing/2014/main" id="{247D04F3-7E96-4C9B-AC07-8E601268247B}"/>
            </a:ext>
          </a:extLst>
        </xdr:cNvPr>
        <xdr:cNvSpPr txBox="1"/>
      </xdr:nvSpPr>
      <xdr:spPr>
        <a:xfrm>
          <a:off x="9227344" y="46041469"/>
          <a:ext cx="790575" cy="3476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を含む</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736" zoomScale="80" zoomScaleNormal="75" zoomScaleSheetLayoutView="80" zoomScalePageLayoutView="85" workbookViewId="0">
      <selection activeCell="BL721" sqref="BL72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381</v>
      </c>
      <c r="AT2" s="220"/>
      <c r="AU2" s="220"/>
      <c r="AV2" s="52" t="str">
        <f>IF(AW2="", "", "-")</f>
        <v/>
      </c>
      <c r="AW2" s="397"/>
      <c r="AX2" s="397"/>
    </row>
    <row r="3" spans="1:50" ht="21" customHeight="1" thickBot="1" x14ac:dyDescent="0.2">
      <c r="A3" s="523" t="s">
        <v>538</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572</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573</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630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574</v>
      </c>
      <c r="H5" s="559"/>
      <c r="I5" s="559"/>
      <c r="J5" s="559"/>
      <c r="K5" s="559"/>
      <c r="L5" s="559"/>
      <c r="M5" s="560" t="s">
        <v>66</v>
      </c>
      <c r="N5" s="561"/>
      <c r="O5" s="561"/>
      <c r="P5" s="561"/>
      <c r="Q5" s="561"/>
      <c r="R5" s="562"/>
      <c r="S5" s="563" t="s">
        <v>575</v>
      </c>
      <c r="T5" s="559"/>
      <c r="U5" s="559"/>
      <c r="V5" s="559"/>
      <c r="W5" s="559"/>
      <c r="X5" s="564"/>
      <c r="Y5" s="714" t="s">
        <v>3</v>
      </c>
      <c r="Z5" s="715"/>
      <c r="AA5" s="715"/>
      <c r="AB5" s="715"/>
      <c r="AC5" s="715"/>
      <c r="AD5" s="716"/>
      <c r="AE5" s="717" t="s">
        <v>631</v>
      </c>
      <c r="AF5" s="717"/>
      <c r="AG5" s="717"/>
      <c r="AH5" s="717"/>
      <c r="AI5" s="717"/>
      <c r="AJ5" s="717"/>
      <c r="AK5" s="717"/>
      <c r="AL5" s="717"/>
      <c r="AM5" s="717"/>
      <c r="AN5" s="717"/>
      <c r="AO5" s="717"/>
      <c r="AP5" s="718"/>
      <c r="AQ5" s="719" t="s">
        <v>576</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577</v>
      </c>
      <c r="H7" s="830"/>
      <c r="I7" s="830"/>
      <c r="J7" s="830"/>
      <c r="K7" s="830"/>
      <c r="L7" s="830"/>
      <c r="M7" s="830"/>
      <c r="N7" s="830"/>
      <c r="O7" s="830"/>
      <c r="P7" s="830"/>
      <c r="Q7" s="830"/>
      <c r="R7" s="830"/>
      <c r="S7" s="830"/>
      <c r="T7" s="830"/>
      <c r="U7" s="830"/>
      <c r="V7" s="830"/>
      <c r="W7" s="830"/>
      <c r="X7" s="831"/>
      <c r="Y7" s="395" t="s">
        <v>510</v>
      </c>
      <c r="Z7" s="296"/>
      <c r="AA7" s="296"/>
      <c r="AB7" s="296"/>
      <c r="AC7" s="296"/>
      <c r="AD7" s="396"/>
      <c r="AE7" s="383" t="s">
        <v>561</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529</v>
      </c>
      <c r="Q12" s="298"/>
      <c r="R12" s="298"/>
      <c r="S12" s="298"/>
      <c r="T12" s="298"/>
      <c r="U12" s="298"/>
      <c r="V12" s="299"/>
      <c r="W12" s="303" t="s">
        <v>526</v>
      </c>
      <c r="X12" s="298"/>
      <c r="Y12" s="298"/>
      <c r="Z12" s="298"/>
      <c r="AA12" s="298"/>
      <c r="AB12" s="298"/>
      <c r="AC12" s="299"/>
      <c r="AD12" s="303" t="s">
        <v>521</v>
      </c>
      <c r="AE12" s="298"/>
      <c r="AF12" s="298"/>
      <c r="AG12" s="298"/>
      <c r="AH12" s="298"/>
      <c r="AI12" s="298"/>
      <c r="AJ12" s="299"/>
      <c r="AK12" s="303" t="s">
        <v>514</v>
      </c>
      <c r="AL12" s="298"/>
      <c r="AM12" s="298"/>
      <c r="AN12" s="298"/>
      <c r="AO12" s="298"/>
      <c r="AP12" s="298"/>
      <c r="AQ12" s="299"/>
      <c r="AR12" s="303" t="s">
        <v>512</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35.700000000000003</v>
      </c>
      <c r="Q13" s="109"/>
      <c r="R13" s="109"/>
      <c r="S13" s="109"/>
      <c r="T13" s="109"/>
      <c r="U13" s="109"/>
      <c r="V13" s="110"/>
      <c r="W13" s="108">
        <v>35.700000000000003</v>
      </c>
      <c r="X13" s="109"/>
      <c r="Y13" s="109"/>
      <c r="Z13" s="109"/>
      <c r="AA13" s="109"/>
      <c r="AB13" s="109"/>
      <c r="AC13" s="110"/>
      <c r="AD13" s="108">
        <v>35.700000000000003</v>
      </c>
      <c r="AE13" s="109"/>
      <c r="AF13" s="109"/>
      <c r="AG13" s="109"/>
      <c r="AH13" s="109"/>
      <c r="AI13" s="109"/>
      <c r="AJ13" s="110"/>
      <c r="AK13" s="108">
        <v>36</v>
      </c>
      <c r="AL13" s="109"/>
      <c r="AM13" s="109"/>
      <c r="AN13" s="109"/>
      <c r="AO13" s="109"/>
      <c r="AP13" s="109"/>
      <c r="AQ13" s="110"/>
      <c r="AR13" s="105">
        <v>37</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580</v>
      </c>
      <c r="Q14" s="109"/>
      <c r="R14" s="109"/>
      <c r="S14" s="109"/>
      <c r="T14" s="109"/>
      <c r="U14" s="109"/>
      <c r="V14" s="110"/>
      <c r="W14" s="108" t="s">
        <v>580</v>
      </c>
      <c r="X14" s="109"/>
      <c r="Y14" s="109"/>
      <c r="Z14" s="109"/>
      <c r="AA14" s="109"/>
      <c r="AB14" s="109"/>
      <c r="AC14" s="110"/>
      <c r="AD14" s="108" t="s">
        <v>569</v>
      </c>
      <c r="AE14" s="109"/>
      <c r="AF14" s="109"/>
      <c r="AG14" s="109"/>
      <c r="AH14" s="109"/>
      <c r="AI14" s="109"/>
      <c r="AJ14" s="110"/>
      <c r="AK14" s="108" t="s">
        <v>566</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581</v>
      </c>
      <c r="Q15" s="109"/>
      <c r="R15" s="109"/>
      <c r="S15" s="109"/>
      <c r="T15" s="109"/>
      <c r="U15" s="109"/>
      <c r="V15" s="110"/>
      <c r="W15" s="108" t="s">
        <v>582</v>
      </c>
      <c r="X15" s="109"/>
      <c r="Y15" s="109"/>
      <c r="Z15" s="109"/>
      <c r="AA15" s="109"/>
      <c r="AB15" s="109"/>
      <c r="AC15" s="110"/>
      <c r="AD15" s="108" t="s">
        <v>582</v>
      </c>
      <c r="AE15" s="109"/>
      <c r="AF15" s="109"/>
      <c r="AG15" s="109"/>
      <c r="AH15" s="109"/>
      <c r="AI15" s="109"/>
      <c r="AJ15" s="110"/>
      <c r="AK15" s="108" t="s">
        <v>566</v>
      </c>
      <c r="AL15" s="109"/>
      <c r="AM15" s="109"/>
      <c r="AN15" s="109"/>
      <c r="AO15" s="109"/>
      <c r="AP15" s="109"/>
      <c r="AQ15" s="110"/>
      <c r="AR15" s="108" t="s">
        <v>670</v>
      </c>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561</v>
      </c>
      <c r="Q16" s="109"/>
      <c r="R16" s="109"/>
      <c r="S16" s="109"/>
      <c r="T16" s="109"/>
      <c r="U16" s="109"/>
      <c r="V16" s="110"/>
      <c r="W16" s="108" t="s">
        <v>561</v>
      </c>
      <c r="X16" s="109"/>
      <c r="Y16" s="109"/>
      <c r="Z16" s="109"/>
      <c r="AA16" s="109"/>
      <c r="AB16" s="109"/>
      <c r="AC16" s="110"/>
      <c r="AD16" s="108" t="s">
        <v>561</v>
      </c>
      <c r="AE16" s="109"/>
      <c r="AF16" s="109"/>
      <c r="AG16" s="109"/>
      <c r="AH16" s="109"/>
      <c r="AI16" s="109"/>
      <c r="AJ16" s="110"/>
      <c r="AK16" s="108" t="s">
        <v>566</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582</v>
      </c>
      <c r="Q17" s="109"/>
      <c r="R17" s="109"/>
      <c r="S17" s="109"/>
      <c r="T17" s="109"/>
      <c r="U17" s="109"/>
      <c r="V17" s="110"/>
      <c r="W17" s="108" t="s">
        <v>561</v>
      </c>
      <c r="X17" s="109"/>
      <c r="Y17" s="109"/>
      <c r="Z17" s="109"/>
      <c r="AA17" s="109"/>
      <c r="AB17" s="109"/>
      <c r="AC17" s="110"/>
      <c r="AD17" s="108" t="s">
        <v>561</v>
      </c>
      <c r="AE17" s="109"/>
      <c r="AF17" s="109"/>
      <c r="AG17" s="109"/>
      <c r="AH17" s="109"/>
      <c r="AI17" s="109"/>
      <c r="AJ17" s="110"/>
      <c r="AK17" s="108" t="s">
        <v>566</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35.700000000000003</v>
      </c>
      <c r="Q18" s="115"/>
      <c r="R18" s="115"/>
      <c r="S18" s="115"/>
      <c r="T18" s="115"/>
      <c r="U18" s="115"/>
      <c r="V18" s="116"/>
      <c r="W18" s="114">
        <f>SUM(W13:AC17)</f>
        <v>35.700000000000003</v>
      </c>
      <c r="X18" s="115"/>
      <c r="Y18" s="115"/>
      <c r="Z18" s="115"/>
      <c r="AA18" s="115"/>
      <c r="AB18" s="115"/>
      <c r="AC18" s="116"/>
      <c r="AD18" s="114">
        <f>SUM(AD13:AJ17)</f>
        <v>35.700000000000003</v>
      </c>
      <c r="AE18" s="115"/>
      <c r="AF18" s="115"/>
      <c r="AG18" s="115"/>
      <c r="AH18" s="115"/>
      <c r="AI18" s="115"/>
      <c r="AJ18" s="116"/>
      <c r="AK18" s="114">
        <f>SUM(AK13:AQ17)</f>
        <v>36</v>
      </c>
      <c r="AL18" s="115"/>
      <c r="AM18" s="115"/>
      <c r="AN18" s="115"/>
      <c r="AO18" s="115"/>
      <c r="AP18" s="115"/>
      <c r="AQ18" s="116"/>
      <c r="AR18" s="114">
        <f>SUM(AR13:AX17)</f>
        <v>37</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32.6</v>
      </c>
      <c r="Q19" s="109"/>
      <c r="R19" s="109"/>
      <c r="S19" s="109"/>
      <c r="T19" s="109"/>
      <c r="U19" s="109"/>
      <c r="V19" s="110"/>
      <c r="W19" s="108">
        <v>31</v>
      </c>
      <c r="X19" s="109"/>
      <c r="Y19" s="109"/>
      <c r="Z19" s="109"/>
      <c r="AA19" s="109"/>
      <c r="AB19" s="109"/>
      <c r="AC19" s="110"/>
      <c r="AD19" s="108">
        <v>31.7</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0.91316526610644255</v>
      </c>
      <c r="Q20" s="539"/>
      <c r="R20" s="539"/>
      <c r="S20" s="539"/>
      <c r="T20" s="539"/>
      <c r="U20" s="539"/>
      <c r="V20" s="539"/>
      <c r="W20" s="539">
        <f t="shared" ref="W20" si="0">IF(W18=0, "-", SUM(W19)/W18)</f>
        <v>0.86834733893557414</v>
      </c>
      <c r="X20" s="539"/>
      <c r="Y20" s="539"/>
      <c r="Z20" s="539"/>
      <c r="AA20" s="539"/>
      <c r="AB20" s="539"/>
      <c r="AC20" s="539"/>
      <c r="AD20" s="539">
        <f t="shared" ref="AD20" si="1">IF(AD18=0, "-", SUM(AD19)/AD18)</f>
        <v>0.88795518207282909</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477</v>
      </c>
      <c r="H21" s="927"/>
      <c r="I21" s="927"/>
      <c r="J21" s="927"/>
      <c r="K21" s="927"/>
      <c r="L21" s="927"/>
      <c r="M21" s="927"/>
      <c r="N21" s="927"/>
      <c r="O21" s="927"/>
      <c r="P21" s="539">
        <f>IF(P19=0, "-", SUM(P19)/SUM(P13,P14))</f>
        <v>0.91316526610644255</v>
      </c>
      <c r="Q21" s="539"/>
      <c r="R21" s="539"/>
      <c r="S21" s="539"/>
      <c r="T21" s="539"/>
      <c r="U21" s="539"/>
      <c r="V21" s="539"/>
      <c r="W21" s="539">
        <f t="shared" ref="W21" si="2">IF(W19=0, "-", SUM(W19)/SUM(W13,W14))</f>
        <v>0.86834733893557414</v>
      </c>
      <c r="X21" s="539"/>
      <c r="Y21" s="539"/>
      <c r="Z21" s="539"/>
      <c r="AA21" s="539"/>
      <c r="AB21" s="539"/>
      <c r="AC21" s="539"/>
      <c r="AD21" s="539">
        <f t="shared" ref="AD21" si="3">IF(AD19=0, "-", SUM(AD19)/SUM(AD13,AD14))</f>
        <v>0.88795518207282909</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554</v>
      </c>
      <c r="B22" s="199"/>
      <c r="C22" s="199"/>
      <c r="D22" s="199"/>
      <c r="E22" s="199"/>
      <c r="F22" s="200"/>
      <c r="G22" s="183" t="s">
        <v>456</v>
      </c>
      <c r="H22" s="184"/>
      <c r="I22" s="184"/>
      <c r="J22" s="184"/>
      <c r="K22" s="184"/>
      <c r="L22" s="184"/>
      <c r="M22" s="184"/>
      <c r="N22" s="184"/>
      <c r="O22" s="185"/>
      <c r="P22" s="207" t="s">
        <v>515</v>
      </c>
      <c r="Q22" s="184"/>
      <c r="R22" s="184"/>
      <c r="S22" s="184"/>
      <c r="T22" s="184"/>
      <c r="U22" s="184"/>
      <c r="V22" s="185"/>
      <c r="W22" s="207" t="s">
        <v>511</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583</v>
      </c>
      <c r="H23" s="187"/>
      <c r="I23" s="187"/>
      <c r="J23" s="187"/>
      <c r="K23" s="187"/>
      <c r="L23" s="187"/>
      <c r="M23" s="187"/>
      <c r="N23" s="187"/>
      <c r="O23" s="188"/>
      <c r="P23" s="105">
        <v>20.3</v>
      </c>
      <c r="Q23" s="106"/>
      <c r="R23" s="106"/>
      <c r="S23" s="106"/>
      <c r="T23" s="106"/>
      <c r="U23" s="106"/>
      <c r="V23" s="107"/>
      <c r="W23" s="105">
        <v>20.3</v>
      </c>
      <c r="X23" s="106"/>
      <c r="Y23" s="106"/>
      <c r="Z23" s="106"/>
      <c r="AA23" s="106"/>
      <c r="AB23" s="106"/>
      <c r="AC23" s="107"/>
      <c r="AD23" s="209" t="s">
        <v>565</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584</v>
      </c>
      <c r="H24" s="190"/>
      <c r="I24" s="190"/>
      <c r="J24" s="190"/>
      <c r="K24" s="190"/>
      <c r="L24" s="190"/>
      <c r="M24" s="190"/>
      <c r="N24" s="190"/>
      <c r="O24" s="191"/>
      <c r="P24" s="108">
        <v>6.4</v>
      </c>
      <c r="Q24" s="109"/>
      <c r="R24" s="109"/>
      <c r="S24" s="109"/>
      <c r="T24" s="109"/>
      <c r="U24" s="109"/>
      <c r="V24" s="110"/>
      <c r="W24" s="108">
        <v>7.5</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585</v>
      </c>
      <c r="H25" s="190"/>
      <c r="I25" s="190"/>
      <c r="J25" s="190"/>
      <c r="K25" s="190"/>
      <c r="L25" s="190"/>
      <c r="M25" s="190"/>
      <c r="N25" s="190"/>
      <c r="O25" s="191"/>
      <c r="P25" s="108">
        <v>4.7</v>
      </c>
      <c r="Q25" s="109"/>
      <c r="R25" s="109"/>
      <c r="S25" s="109"/>
      <c r="T25" s="109"/>
      <c r="U25" s="109"/>
      <c r="V25" s="110"/>
      <c r="W25" s="108">
        <v>4.8</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586</v>
      </c>
      <c r="H26" s="190"/>
      <c r="I26" s="190"/>
      <c r="J26" s="190"/>
      <c r="K26" s="190"/>
      <c r="L26" s="190"/>
      <c r="M26" s="190"/>
      <c r="N26" s="190"/>
      <c r="O26" s="191"/>
      <c r="P26" s="108">
        <v>2.5</v>
      </c>
      <c r="Q26" s="109"/>
      <c r="R26" s="109"/>
      <c r="S26" s="109"/>
      <c r="T26" s="109"/>
      <c r="U26" s="109"/>
      <c r="V26" s="110"/>
      <c r="W26" s="108">
        <v>2.5</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587</v>
      </c>
      <c r="H27" s="190"/>
      <c r="I27" s="190"/>
      <c r="J27" s="190"/>
      <c r="K27" s="190"/>
      <c r="L27" s="190"/>
      <c r="M27" s="190"/>
      <c r="N27" s="190"/>
      <c r="O27" s="191"/>
      <c r="P27" s="108">
        <v>2.1</v>
      </c>
      <c r="Q27" s="109"/>
      <c r="R27" s="109"/>
      <c r="S27" s="109"/>
      <c r="T27" s="109"/>
      <c r="U27" s="109"/>
      <c r="V27" s="110"/>
      <c r="W27" s="108">
        <v>2.1</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460</v>
      </c>
      <c r="H28" s="193"/>
      <c r="I28" s="193"/>
      <c r="J28" s="193"/>
      <c r="K28" s="193"/>
      <c r="L28" s="193"/>
      <c r="M28" s="193"/>
      <c r="N28" s="193"/>
      <c r="O28" s="194"/>
      <c r="P28" s="114">
        <f>P29-SUM(P23:P27)</f>
        <v>0</v>
      </c>
      <c r="Q28" s="115"/>
      <c r="R28" s="115"/>
      <c r="S28" s="115"/>
      <c r="T28" s="115"/>
      <c r="U28" s="115"/>
      <c r="V28" s="116"/>
      <c r="W28" s="114">
        <f>W29-SUM(W23:W27)</f>
        <v>-0.20000000000000284</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108">
        <f>AK13</f>
        <v>36</v>
      </c>
      <c r="Q29" s="109"/>
      <c r="R29" s="109"/>
      <c r="S29" s="109"/>
      <c r="T29" s="109"/>
      <c r="U29" s="109"/>
      <c r="V29" s="110"/>
      <c r="W29" s="227">
        <f>AR13</f>
        <v>37</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472</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530</v>
      </c>
      <c r="AF30" s="387"/>
      <c r="AG30" s="387"/>
      <c r="AH30" s="388"/>
      <c r="AI30" s="386" t="s">
        <v>527</v>
      </c>
      <c r="AJ30" s="387"/>
      <c r="AK30" s="387"/>
      <c r="AL30" s="388"/>
      <c r="AM30" s="389" t="s">
        <v>522</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v>31</v>
      </c>
      <c r="AR31" s="136"/>
      <c r="AS31" s="137" t="s">
        <v>355</v>
      </c>
      <c r="AT31" s="172"/>
      <c r="AU31" s="271"/>
      <c r="AV31" s="271"/>
      <c r="AW31" s="379" t="s">
        <v>300</v>
      </c>
      <c r="AX31" s="380"/>
    </row>
    <row r="32" spans="1:50" ht="27.75" customHeight="1" x14ac:dyDescent="0.15">
      <c r="A32" s="515"/>
      <c r="B32" s="513"/>
      <c r="C32" s="513"/>
      <c r="D32" s="513"/>
      <c r="E32" s="513"/>
      <c r="F32" s="514"/>
      <c r="G32" s="540" t="s">
        <v>588</v>
      </c>
      <c r="H32" s="541"/>
      <c r="I32" s="541"/>
      <c r="J32" s="541"/>
      <c r="K32" s="541"/>
      <c r="L32" s="541"/>
      <c r="M32" s="541"/>
      <c r="N32" s="541"/>
      <c r="O32" s="542"/>
      <c r="P32" s="161" t="s">
        <v>589</v>
      </c>
      <c r="Q32" s="161"/>
      <c r="R32" s="161"/>
      <c r="S32" s="161"/>
      <c r="T32" s="161"/>
      <c r="U32" s="161"/>
      <c r="V32" s="161"/>
      <c r="W32" s="161"/>
      <c r="X32" s="231"/>
      <c r="Y32" s="338" t="s">
        <v>12</v>
      </c>
      <c r="Z32" s="549"/>
      <c r="AA32" s="550"/>
      <c r="AB32" s="551" t="s">
        <v>590</v>
      </c>
      <c r="AC32" s="551"/>
      <c r="AD32" s="551"/>
      <c r="AE32" s="364">
        <v>77.7</v>
      </c>
      <c r="AF32" s="365"/>
      <c r="AG32" s="365"/>
      <c r="AH32" s="365"/>
      <c r="AI32" s="364">
        <v>77</v>
      </c>
      <c r="AJ32" s="365"/>
      <c r="AK32" s="365"/>
      <c r="AL32" s="365"/>
      <c r="AM32" s="364">
        <v>76.599999999999994</v>
      </c>
      <c r="AN32" s="365"/>
      <c r="AO32" s="365"/>
      <c r="AP32" s="365"/>
      <c r="AQ32" s="111" t="s">
        <v>561</v>
      </c>
      <c r="AR32" s="112"/>
      <c r="AS32" s="112"/>
      <c r="AT32" s="113"/>
      <c r="AU32" s="365" t="s">
        <v>581</v>
      </c>
      <c r="AV32" s="365"/>
      <c r="AW32" s="365"/>
      <c r="AX32" s="367"/>
    </row>
    <row r="33" spans="1:50" ht="27.7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591</v>
      </c>
      <c r="AC33" s="522"/>
      <c r="AD33" s="522"/>
      <c r="AE33" s="364">
        <v>80</v>
      </c>
      <c r="AF33" s="365"/>
      <c r="AG33" s="365"/>
      <c r="AH33" s="365"/>
      <c r="AI33" s="364">
        <v>80</v>
      </c>
      <c r="AJ33" s="365"/>
      <c r="AK33" s="365"/>
      <c r="AL33" s="365"/>
      <c r="AM33" s="364">
        <v>80</v>
      </c>
      <c r="AN33" s="365"/>
      <c r="AO33" s="365"/>
      <c r="AP33" s="365"/>
      <c r="AQ33" s="111">
        <v>80</v>
      </c>
      <c r="AR33" s="112"/>
      <c r="AS33" s="112"/>
      <c r="AT33" s="113"/>
      <c r="AU33" s="365" t="s">
        <v>592</v>
      </c>
      <c r="AV33" s="365"/>
      <c r="AW33" s="365"/>
      <c r="AX33" s="367"/>
    </row>
    <row r="34" spans="1:50" ht="27.7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97.1</v>
      </c>
      <c r="AF34" s="365"/>
      <c r="AG34" s="365"/>
      <c r="AH34" s="365"/>
      <c r="AI34" s="364">
        <v>96.3</v>
      </c>
      <c r="AJ34" s="365"/>
      <c r="AK34" s="365"/>
      <c r="AL34" s="365"/>
      <c r="AM34" s="364">
        <v>95.8</v>
      </c>
      <c r="AN34" s="365"/>
      <c r="AO34" s="365"/>
      <c r="AP34" s="365"/>
      <c r="AQ34" s="111" t="s">
        <v>561</v>
      </c>
      <c r="AR34" s="112"/>
      <c r="AS34" s="112"/>
      <c r="AT34" s="113"/>
      <c r="AU34" s="365" t="s">
        <v>561</v>
      </c>
      <c r="AV34" s="365"/>
      <c r="AW34" s="365"/>
      <c r="AX34" s="367"/>
    </row>
    <row r="35" spans="1:50" ht="23.25" customHeight="1" x14ac:dyDescent="0.15">
      <c r="A35" s="897" t="s">
        <v>500</v>
      </c>
      <c r="B35" s="898"/>
      <c r="C35" s="898"/>
      <c r="D35" s="898"/>
      <c r="E35" s="898"/>
      <c r="F35" s="899"/>
      <c r="G35" s="903" t="s">
        <v>655</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641" t="s">
        <v>472</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530</v>
      </c>
      <c r="AF37" s="369"/>
      <c r="AG37" s="369"/>
      <c r="AH37" s="370"/>
      <c r="AI37" s="368" t="s">
        <v>527</v>
      </c>
      <c r="AJ37" s="369"/>
      <c r="AK37" s="369"/>
      <c r="AL37" s="370"/>
      <c r="AM37" s="375" t="s">
        <v>522</v>
      </c>
      <c r="AN37" s="375"/>
      <c r="AO37" s="375"/>
      <c r="AP37" s="368"/>
      <c r="AQ37" s="267" t="s">
        <v>354</v>
      </c>
      <c r="AR37" s="268"/>
      <c r="AS37" s="268"/>
      <c r="AT37" s="269"/>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v>31</v>
      </c>
      <c r="AR38" s="136"/>
      <c r="AS38" s="137" t="s">
        <v>355</v>
      </c>
      <c r="AT38" s="172"/>
      <c r="AU38" s="271"/>
      <c r="AV38" s="271"/>
      <c r="AW38" s="379" t="s">
        <v>300</v>
      </c>
      <c r="AX38" s="380"/>
    </row>
    <row r="39" spans="1:50" ht="30" customHeight="1" x14ac:dyDescent="0.15">
      <c r="A39" s="515"/>
      <c r="B39" s="513"/>
      <c r="C39" s="513"/>
      <c r="D39" s="513"/>
      <c r="E39" s="513"/>
      <c r="F39" s="514"/>
      <c r="G39" s="540" t="s">
        <v>593</v>
      </c>
      <c r="H39" s="541"/>
      <c r="I39" s="541"/>
      <c r="J39" s="541"/>
      <c r="K39" s="541"/>
      <c r="L39" s="541"/>
      <c r="M39" s="541"/>
      <c r="N39" s="541"/>
      <c r="O39" s="542"/>
      <c r="P39" s="161" t="s">
        <v>594</v>
      </c>
      <c r="Q39" s="161"/>
      <c r="R39" s="161"/>
      <c r="S39" s="161"/>
      <c r="T39" s="161"/>
      <c r="U39" s="161"/>
      <c r="V39" s="161"/>
      <c r="W39" s="161"/>
      <c r="X39" s="231"/>
      <c r="Y39" s="338" t="s">
        <v>12</v>
      </c>
      <c r="Z39" s="549"/>
      <c r="AA39" s="550"/>
      <c r="AB39" s="551" t="s">
        <v>590</v>
      </c>
      <c r="AC39" s="551"/>
      <c r="AD39" s="551"/>
      <c r="AE39" s="364">
        <v>93</v>
      </c>
      <c r="AF39" s="365"/>
      <c r="AG39" s="365"/>
      <c r="AH39" s="365"/>
      <c r="AI39" s="364">
        <v>91</v>
      </c>
      <c r="AJ39" s="365"/>
      <c r="AK39" s="365"/>
      <c r="AL39" s="365"/>
      <c r="AM39" s="364">
        <v>93</v>
      </c>
      <c r="AN39" s="365"/>
      <c r="AO39" s="365"/>
      <c r="AP39" s="365"/>
      <c r="AQ39" s="111" t="s">
        <v>561</v>
      </c>
      <c r="AR39" s="112"/>
      <c r="AS39" s="112"/>
      <c r="AT39" s="113"/>
      <c r="AU39" s="365" t="s">
        <v>581</v>
      </c>
      <c r="AV39" s="365"/>
      <c r="AW39" s="365"/>
      <c r="AX39" s="367"/>
    </row>
    <row r="40" spans="1:50" ht="30"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591</v>
      </c>
      <c r="AC40" s="522"/>
      <c r="AD40" s="522"/>
      <c r="AE40" s="364">
        <v>90</v>
      </c>
      <c r="AF40" s="365"/>
      <c r="AG40" s="365"/>
      <c r="AH40" s="365"/>
      <c r="AI40" s="364">
        <v>90</v>
      </c>
      <c r="AJ40" s="365"/>
      <c r="AK40" s="365"/>
      <c r="AL40" s="365"/>
      <c r="AM40" s="364">
        <v>90</v>
      </c>
      <c r="AN40" s="365"/>
      <c r="AO40" s="365"/>
      <c r="AP40" s="365"/>
      <c r="AQ40" s="111">
        <v>90</v>
      </c>
      <c r="AR40" s="112"/>
      <c r="AS40" s="112"/>
      <c r="AT40" s="113"/>
      <c r="AU40" s="365" t="s">
        <v>592</v>
      </c>
      <c r="AV40" s="365"/>
      <c r="AW40" s="365"/>
      <c r="AX40" s="367"/>
    </row>
    <row r="41" spans="1:50" ht="30"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v>103</v>
      </c>
      <c r="AF41" s="365"/>
      <c r="AG41" s="365"/>
      <c r="AH41" s="365"/>
      <c r="AI41" s="364">
        <v>101</v>
      </c>
      <c r="AJ41" s="365"/>
      <c r="AK41" s="365"/>
      <c r="AL41" s="365"/>
      <c r="AM41" s="364">
        <v>103</v>
      </c>
      <c r="AN41" s="365"/>
      <c r="AO41" s="365"/>
      <c r="AP41" s="365"/>
      <c r="AQ41" s="111" t="s">
        <v>561</v>
      </c>
      <c r="AR41" s="112"/>
      <c r="AS41" s="112"/>
      <c r="AT41" s="113"/>
      <c r="AU41" s="365" t="s">
        <v>561</v>
      </c>
      <c r="AV41" s="365"/>
      <c r="AW41" s="365"/>
      <c r="AX41" s="367"/>
    </row>
    <row r="42" spans="1:50" ht="23.25" customHeight="1" x14ac:dyDescent="0.15">
      <c r="A42" s="897" t="s">
        <v>500</v>
      </c>
      <c r="B42" s="898"/>
      <c r="C42" s="898"/>
      <c r="D42" s="898"/>
      <c r="E42" s="898"/>
      <c r="F42" s="899"/>
      <c r="G42" s="903" t="s">
        <v>656</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472</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530</v>
      </c>
      <c r="AF44" s="369"/>
      <c r="AG44" s="369"/>
      <c r="AH44" s="370"/>
      <c r="AI44" s="368" t="s">
        <v>527</v>
      </c>
      <c r="AJ44" s="369"/>
      <c r="AK44" s="369"/>
      <c r="AL44" s="370"/>
      <c r="AM44" s="375" t="s">
        <v>522</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500</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472</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530</v>
      </c>
      <c r="AF51" s="369"/>
      <c r="AG51" s="369"/>
      <c r="AH51" s="370"/>
      <c r="AI51" s="368" t="s">
        <v>527</v>
      </c>
      <c r="AJ51" s="369"/>
      <c r="AK51" s="369"/>
      <c r="AL51" s="370"/>
      <c r="AM51" s="375" t="s">
        <v>523</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500</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472</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531</v>
      </c>
      <c r="AF58" s="369"/>
      <c r="AG58" s="369"/>
      <c r="AH58" s="370"/>
      <c r="AI58" s="368" t="s">
        <v>527</v>
      </c>
      <c r="AJ58" s="369"/>
      <c r="AK58" s="369"/>
      <c r="AL58" s="370"/>
      <c r="AM58" s="375" t="s">
        <v>522</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500</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473</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468</v>
      </c>
      <c r="X65" s="870"/>
      <c r="Y65" s="873"/>
      <c r="Z65" s="873"/>
      <c r="AA65" s="874"/>
      <c r="AB65" s="867" t="s">
        <v>11</v>
      </c>
      <c r="AC65" s="863"/>
      <c r="AD65" s="864"/>
      <c r="AE65" s="368" t="s">
        <v>530</v>
      </c>
      <c r="AF65" s="369"/>
      <c r="AG65" s="369"/>
      <c r="AH65" s="370"/>
      <c r="AI65" s="368" t="s">
        <v>527</v>
      </c>
      <c r="AJ65" s="369"/>
      <c r="AK65" s="369"/>
      <c r="AL65" s="370"/>
      <c r="AM65" s="375" t="s">
        <v>522</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471</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490</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490</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491</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478</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489</v>
      </c>
      <c r="X70" s="944"/>
      <c r="Y70" s="949" t="s">
        <v>12</v>
      </c>
      <c r="Z70" s="949"/>
      <c r="AA70" s="950"/>
      <c r="AB70" s="951" t="s">
        <v>490</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490</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491</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473</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530</v>
      </c>
      <c r="AF73" s="369"/>
      <c r="AG73" s="369"/>
      <c r="AH73" s="370"/>
      <c r="AI73" s="368" t="s">
        <v>527</v>
      </c>
      <c r="AJ73" s="369"/>
      <c r="AK73" s="369"/>
      <c r="AL73" s="370"/>
      <c r="AM73" s="375" t="s">
        <v>522</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503</v>
      </c>
      <c r="B78" s="912"/>
      <c r="C78" s="912"/>
      <c r="D78" s="912"/>
      <c r="E78" s="909" t="s">
        <v>450</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467</v>
      </c>
      <c r="AP79" s="149"/>
      <c r="AQ79" s="149"/>
      <c r="AR79" s="81" t="s">
        <v>465</v>
      </c>
      <c r="AS79" s="148"/>
      <c r="AT79" s="149"/>
      <c r="AU79" s="149"/>
      <c r="AV79" s="149"/>
      <c r="AW79" s="149"/>
      <c r="AX79" s="150"/>
    </row>
    <row r="80" spans="1:50" ht="18.75" hidden="1" customHeight="1" x14ac:dyDescent="0.15">
      <c r="A80" s="519" t="s">
        <v>266</v>
      </c>
      <c r="B80" s="846" t="s">
        <v>464</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555</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530</v>
      </c>
      <c r="AF85" s="369"/>
      <c r="AG85" s="369"/>
      <c r="AH85" s="370"/>
      <c r="AI85" s="368" t="s">
        <v>527</v>
      </c>
      <c r="AJ85" s="369"/>
      <c r="AK85" s="369"/>
      <c r="AL85" s="370"/>
      <c r="AM85" s="375" t="s">
        <v>522</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530</v>
      </c>
      <c r="AF90" s="369"/>
      <c r="AG90" s="369"/>
      <c r="AH90" s="370"/>
      <c r="AI90" s="368" t="s">
        <v>527</v>
      </c>
      <c r="AJ90" s="369"/>
      <c r="AK90" s="369"/>
      <c r="AL90" s="370"/>
      <c r="AM90" s="375" t="s">
        <v>522</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530</v>
      </c>
      <c r="AF95" s="369"/>
      <c r="AG95" s="369"/>
      <c r="AH95" s="370"/>
      <c r="AI95" s="368" t="s">
        <v>527</v>
      </c>
      <c r="AJ95" s="369"/>
      <c r="AK95" s="369"/>
      <c r="AL95" s="370"/>
      <c r="AM95" s="375" t="s">
        <v>522</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474</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530</v>
      </c>
      <c r="AF100" s="824"/>
      <c r="AG100" s="824"/>
      <c r="AH100" s="825"/>
      <c r="AI100" s="823" t="s">
        <v>527</v>
      </c>
      <c r="AJ100" s="824"/>
      <c r="AK100" s="824"/>
      <c r="AL100" s="825"/>
      <c r="AM100" s="823" t="s">
        <v>523</v>
      </c>
      <c r="AN100" s="824"/>
      <c r="AO100" s="824"/>
      <c r="AP100" s="825"/>
      <c r="AQ100" s="928" t="s">
        <v>516</v>
      </c>
      <c r="AR100" s="929"/>
      <c r="AS100" s="929"/>
      <c r="AT100" s="930"/>
      <c r="AU100" s="928" t="s">
        <v>513</v>
      </c>
      <c r="AV100" s="929"/>
      <c r="AW100" s="929"/>
      <c r="AX100" s="931"/>
    </row>
    <row r="101" spans="1:60" ht="23.25" customHeight="1" x14ac:dyDescent="0.15">
      <c r="A101" s="491"/>
      <c r="B101" s="492"/>
      <c r="C101" s="492"/>
      <c r="D101" s="492"/>
      <c r="E101" s="492"/>
      <c r="F101" s="493"/>
      <c r="G101" s="161" t="s">
        <v>595</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596</v>
      </c>
      <c r="AC101" s="551"/>
      <c r="AD101" s="551"/>
      <c r="AE101" s="364">
        <v>52</v>
      </c>
      <c r="AF101" s="365"/>
      <c r="AG101" s="365"/>
      <c r="AH101" s="366"/>
      <c r="AI101" s="364">
        <v>54</v>
      </c>
      <c r="AJ101" s="365"/>
      <c r="AK101" s="365"/>
      <c r="AL101" s="366"/>
      <c r="AM101" s="364">
        <v>68</v>
      </c>
      <c r="AN101" s="365"/>
      <c r="AO101" s="365"/>
      <c r="AP101" s="366"/>
      <c r="AQ101" s="364" t="s">
        <v>566</v>
      </c>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596</v>
      </c>
      <c r="AC102" s="551"/>
      <c r="AD102" s="551"/>
      <c r="AE102" s="358" t="s">
        <v>566</v>
      </c>
      <c r="AF102" s="358"/>
      <c r="AG102" s="358"/>
      <c r="AH102" s="358"/>
      <c r="AI102" s="358" t="s">
        <v>566</v>
      </c>
      <c r="AJ102" s="358"/>
      <c r="AK102" s="358"/>
      <c r="AL102" s="358"/>
      <c r="AM102" s="358" t="s">
        <v>657</v>
      </c>
      <c r="AN102" s="358"/>
      <c r="AO102" s="358"/>
      <c r="AP102" s="358"/>
      <c r="AQ102" s="814">
        <v>68</v>
      </c>
      <c r="AR102" s="815"/>
      <c r="AS102" s="815"/>
      <c r="AT102" s="816"/>
      <c r="AU102" s="814">
        <v>68</v>
      </c>
      <c r="AV102" s="815"/>
      <c r="AW102" s="815"/>
      <c r="AX102" s="816"/>
    </row>
    <row r="103" spans="1:60" ht="31.5" hidden="1" customHeight="1" x14ac:dyDescent="0.15">
      <c r="A103" s="488" t="s">
        <v>474</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530</v>
      </c>
      <c r="AF103" s="298"/>
      <c r="AG103" s="298"/>
      <c r="AH103" s="299"/>
      <c r="AI103" s="303" t="s">
        <v>527</v>
      </c>
      <c r="AJ103" s="298"/>
      <c r="AK103" s="298"/>
      <c r="AL103" s="299"/>
      <c r="AM103" s="303" t="s">
        <v>523</v>
      </c>
      <c r="AN103" s="298"/>
      <c r="AO103" s="298"/>
      <c r="AP103" s="299"/>
      <c r="AQ103" s="360" t="s">
        <v>516</v>
      </c>
      <c r="AR103" s="361"/>
      <c r="AS103" s="361"/>
      <c r="AT103" s="362"/>
      <c r="AU103" s="360" t="s">
        <v>513</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474</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530</v>
      </c>
      <c r="AF106" s="298"/>
      <c r="AG106" s="298"/>
      <c r="AH106" s="299"/>
      <c r="AI106" s="303" t="s">
        <v>527</v>
      </c>
      <c r="AJ106" s="298"/>
      <c r="AK106" s="298"/>
      <c r="AL106" s="299"/>
      <c r="AM106" s="303" t="s">
        <v>522</v>
      </c>
      <c r="AN106" s="298"/>
      <c r="AO106" s="298"/>
      <c r="AP106" s="299"/>
      <c r="AQ106" s="360" t="s">
        <v>516</v>
      </c>
      <c r="AR106" s="361"/>
      <c r="AS106" s="361"/>
      <c r="AT106" s="362"/>
      <c r="AU106" s="360" t="s">
        <v>513</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474</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530</v>
      </c>
      <c r="AF109" s="298"/>
      <c r="AG109" s="298"/>
      <c r="AH109" s="299"/>
      <c r="AI109" s="303" t="s">
        <v>527</v>
      </c>
      <c r="AJ109" s="298"/>
      <c r="AK109" s="298"/>
      <c r="AL109" s="299"/>
      <c r="AM109" s="303" t="s">
        <v>523</v>
      </c>
      <c r="AN109" s="298"/>
      <c r="AO109" s="298"/>
      <c r="AP109" s="299"/>
      <c r="AQ109" s="360" t="s">
        <v>516</v>
      </c>
      <c r="AR109" s="361"/>
      <c r="AS109" s="361"/>
      <c r="AT109" s="362"/>
      <c r="AU109" s="360" t="s">
        <v>513</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474</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530</v>
      </c>
      <c r="AF112" s="298"/>
      <c r="AG112" s="298"/>
      <c r="AH112" s="299"/>
      <c r="AI112" s="303" t="s">
        <v>527</v>
      </c>
      <c r="AJ112" s="298"/>
      <c r="AK112" s="298"/>
      <c r="AL112" s="299"/>
      <c r="AM112" s="303" t="s">
        <v>522</v>
      </c>
      <c r="AN112" s="298"/>
      <c r="AO112" s="298"/>
      <c r="AP112" s="299"/>
      <c r="AQ112" s="360" t="s">
        <v>516</v>
      </c>
      <c r="AR112" s="361"/>
      <c r="AS112" s="361"/>
      <c r="AT112" s="362"/>
      <c r="AU112" s="360" t="s">
        <v>513</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530</v>
      </c>
      <c r="AF115" s="298"/>
      <c r="AG115" s="298"/>
      <c r="AH115" s="299"/>
      <c r="AI115" s="303" t="s">
        <v>527</v>
      </c>
      <c r="AJ115" s="298"/>
      <c r="AK115" s="298"/>
      <c r="AL115" s="299"/>
      <c r="AM115" s="303" t="s">
        <v>522</v>
      </c>
      <c r="AN115" s="298"/>
      <c r="AO115" s="298"/>
      <c r="AP115" s="299"/>
      <c r="AQ115" s="335" t="s">
        <v>517</v>
      </c>
      <c r="AR115" s="336"/>
      <c r="AS115" s="336"/>
      <c r="AT115" s="336"/>
      <c r="AU115" s="336"/>
      <c r="AV115" s="336"/>
      <c r="AW115" s="336"/>
      <c r="AX115" s="337"/>
    </row>
    <row r="116" spans="1:50" ht="23.25" customHeight="1" x14ac:dyDescent="0.15">
      <c r="A116" s="292"/>
      <c r="B116" s="293"/>
      <c r="C116" s="293"/>
      <c r="D116" s="293"/>
      <c r="E116" s="293"/>
      <c r="F116" s="294"/>
      <c r="G116" s="351" t="s">
        <v>597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598</v>
      </c>
      <c r="AC116" s="301"/>
      <c r="AD116" s="302"/>
      <c r="AE116" s="358">
        <v>413</v>
      </c>
      <c r="AF116" s="358"/>
      <c r="AG116" s="358"/>
      <c r="AH116" s="358"/>
      <c r="AI116" s="358">
        <v>423</v>
      </c>
      <c r="AJ116" s="358"/>
      <c r="AK116" s="358"/>
      <c r="AL116" s="358"/>
      <c r="AM116" s="358">
        <v>343</v>
      </c>
      <c r="AN116" s="358"/>
      <c r="AO116" s="358"/>
      <c r="AP116" s="358"/>
      <c r="AQ116" s="364">
        <v>356</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599</v>
      </c>
      <c r="AC117" s="342"/>
      <c r="AD117" s="343"/>
      <c r="AE117" s="306" t="s">
        <v>600</v>
      </c>
      <c r="AF117" s="306"/>
      <c r="AG117" s="306"/>
      <c r="AH117" s="306"/>
      <c r="AI117" s="306" t="s">
        <v>601</v>
      </c>
      <c r="AJ117" s="306"/>
      <c r="AK117" s="306"/>
      <c r="AL117" s="306"/>
      <c r="AM117" s="306" t="s">
        <v>658</v>
      </c>
      <c r="AN117" s="306"/>
      <c r="AO117" s="306"/>
      <c r="AP117" s="306"/>
      <c r="AQ117" s="306" t="s">
        <v>659</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530</v>
      </c>
      <c r="AF118" s="298"/>
      <c r="AG118" s="298"/>
      <c r="AH118" s="299"/>
      <c r="AI118" s="303" t="s">
        <v>527</v>
      </c>
      <c r="AJ118" s="298"/>
      <c r="AK118" s="298"/>
      <c r="AL118" s="299"/>
      <c r="AM118" s="303" t="s">
        <v>522</v>
      </c>
      <c r="AN118" s="298"/>
      <c r="AO118" s="298"/>
      <c r="AP118" s="299"/>
      <c r="AQ118" s="335" t="s">
        <v>517</v>
      </c>
      <c r="AR118" s="336"/>
      <c r="AS118" s="336"/>
      <c r="AT118" s="336"/>
      <c r="AU118" s="336"/>
      <c r="AV118" s="336"/>
      <c r="AW118" s="336"/>
      <c r="AX118" s="337"/>
    </row>
    <row r="119" spans="1:50" ht="23.25" hidden="1" customHeight="1" x14ac:dyDescent="0.15">
      <c r="A119" s="292"/>
      <c r="B119" s="293"/>
      <c r="C119" s="293"/>
      <c r="D119" s="293"/>
      <c r="E119" s="293"/>
      <c r="F119" s="294"/>
      <c r="G119" s="351" t="s">
        <v>602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603</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530</v>
      </c>
      <c r="AF121" s="298"/>
      <c r="AG121" s="298"/>
      <c r="AH121" s="299"/>
      <c r="AI121" s="303" t="s">
        <v>527</v>
      </c>
      <c r="AJ121" s="298"/>
      <c r="AK121" s="298"/>
      <c r="AL121" s="299"/>
      <c r="AM121" s="303" t="s">
        <v>522</v>
      </c>
      <c r="AN121" s="298"/>
      <c r="AO121" s="298"/>
      <c r="AP121" s="299"/>
      <c r="AQ121" s="335" t="s">
        <v>517</v>
      </c>
      <c r="AR121" s="336"/>
      <c r="AS121" s="336"/>
      <c r="AT121" s="336"/>
      <c r="AU121" s="336"/>
      <c r="AV121" s="336"/>
      <c r="AW121" s="336"/>
      <c r="AX121" s="337"/>
    </row>
    <row r="122" spans="1:50" ht="23.25" hidden="1" customHeight="1" x14ac:dyDescent="0.15">
      <c r="A122" s="292"/>
      <c r="B122" s="293"/>
      <c r="C122" s="293"/>
      <c r="D122" s="293"/>
      <c r="E122" s="293"/>
      <c r="F122" s="294"/>
      <c r="G122" s="351" t="s">
        <v>604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603</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531</v>
      </c>
      <c r="AF124" s="298"/>
      <c r="AG124" s="298"/>
      <c r="AH124" s="299"/>
      <c r="AI124" s="303" t="s">
        <v>527</v>
      </c>
      <c r="AJ124" s="298"/>
      <c r="AK124" s="298"/>
      <c r="AL124" s="299"/>
      <c r="AM124" s="303" t="s">
        <v>522</v>
      </c>
      <c r="AN124" s="298"/>
      <c r="AO124" s="298"/>
      <c r="AP124" s="299"/>
      <c r="AQ124" s="335" t="s">
        <v>517</v>
      </c>
      <c r="AR124" s="336"/>
      <c r="AS124" s="336"/>
      <c r="AT124" s="336"/>
      <c r="AU124" s="336"/>
      <c r="AV124" s="336"/>
      <c r="AW124" s="336"/>
      <c r="AX124" s="337"/>
    </row>
    <row r="125" spans="1:50" ht="23.25" hidden="1" customHeight="1" x14ac:dyDescent="0.15">
      <c r="A125" s="292"/>
      <c r="B125" s="293"/>
      <c r="C125" s="293"/>
      <c r="D125" s="293"/>
      <c r="E125" s="293"/>
      <c r="F125" s="294"/>
      <c r="G125" s="351" t="s">
        <v>605</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603</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530</v>
      </c>
      <c r="AF127" s="298"/>
      <c r="AG127" s="298"/>
      <c r="AH127" s="299"/>
      <c r="AI127" s="303" t="s">
        <v>527</v>
      </c>
      <c r="AJ127" s="298"/>
      <c r="AK127" s="298"/>
      <c r="AL127" s="299"/>
      <c r="AM127" s="303" t="s">
        <v>522</v>
      </c>
      <c r="AN127" s="298"/>
      <c r="AO127" s="298"/>
      <c r="AP127" s="299"/>
      <c r="AQ127" s="335" t="s">
        <v>517</v>
      </c>
      <c r="AR127" s="336"/>
      <c r="AS127" s="336"/>
      <c r="AT127" s="336"/>
      <c r="AU127" s="336"/>
      <c r="AV127" s="336"/>
      <c r="AW127" s="336"/>
      <c r="AX127" s="337"/>
    </row>
    <row r="128" spans="1:50" ht="23.25" hidden="1" customHeight="1" x14ac:dyDescent="0.15">
      <c r="A128" s="292"/>
      <c r="B128" s="293"/>
      <c r="C128" s="293"/>
      <c r="D128" s="293"/>
      <c r="E128" s="293"/>
      <c r="F128" s="294"/>
      <c r="G128" s="351" t="s">
        <v>604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606</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560</v>
      </c>
      <c r="B130" s="991"/>
      <c r="C130" s="990" t="s">
        <v>358</v>
      </c>
      <c r="D130" s="991"/>
      <c r="E130" s="308" t="s">
        <v>387</v>
      </c>
      <c r="F130" s="309"/>
      <c r="G130" s="310" t="s">
        <v>665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629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530</v>
      </c>
      <c r="AF132" s="265"/>
      <c r="AG132" s="265"/>
      <c r="AH132" s="265"/>
      <c r="AI132" s="265" t="s">
        <v>527</v>
      </c>
      <c r="AJ132" s="265"/>
      <c r="AK132" s="265"/>
      <c r="AL132" s="265"/>
      <c r="AM132" s="265" t="s">
        <v>522</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v>31</v>
      </c>
      <c r="AR133" s="271"/>
      <c r="AS133" s="137" t="s">
        <v>355</v>
      </c>
      <c r="AT133" s="172"/>
      <c r="AU133" s="136" t="s">
        <v>561</v>
      </c>
      <c r="AV133" s="136"/>
      <c r="AW133" s="137" t="s">
        <v>300</v>
      </c>
      <c r="AX133" s="138"/>
    </row>
    <row r="134" spans="1:50" ht="39.75" customHeight="1" x14ac:dyDescent="0.15">
      <c r="A134" s="994"/>
      <c r="B134" s="252"/>
      <c r="C134" s="251"/>
      <c r="D134" s="252"/>
      <c r="E134" s="251"/>
      <c r="F134" s="314"/>
      <c r="G134" s="230" t="s">
        <v>607</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590</v>
      </c>
      <c r="AC134" s="221"/>
      <c r="AD134" s="221"/>
      <c r="AE134" s="266">
        <v>93</v>
      </c>
      <c r="AF134" s="112"/>
      <c r="AG134" s="112"/>
      <c r="AH134" s="112"/>
      <c r="AI134" s="266">
        <v>91</v>
      </c>
      <c r="AJ134" s="112"/>
      <c r="AK134" s="112"/>
      <c r="AL134" s="112"/>
      <c r="AM134" s="266">
        <v>93</v>
      </c>
      <c r="AN134" s="112"/>
      <c r="AO134" s="112"/>
      <c r="AP134" s="112"/>
      <c r="AQ134" s="266" t="s">
        <v>561</v>
      </c>
      <c r="AR134" s="112"/>
      <c r="AS134" s="112"/>
      <c r="AT134" s="112"/>
      <c r="AU134" s="266" t="s">
        <v>561</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590</v>
      </c>
      <c r="AC135" s="133"/>
      <c r="AD135" s="133"/>
      <c r="AE135" s="266">
        <v>90</v>
      </c>
      <c r="AF135" s="112"/>
      <c r="AG135" s="112"/>
      <c r="AH135" s="112"/>
      <c r="AI135" s="266">
        <v>90</v>
      </c>
      <c r="AJ135" s="112"/>
      <c r="AK135" s="112"/>
      <c r="AL135" s="112"/>
      <c r="AM135" s="266">
        <v>90</v>
      </c>
      <c r="AN135" s="112"/>
      <c r="AO135" s="112"/>
      <c r="AP135" s="112"/>
      <c r="AQ135" s="266">
        <v>90</v>
      </c>
      <c r="AR135" s="112"/>
      <c r="AS135" s="112"/>
      <c r="AT135" s="112"/>
      <c r="AU135" s="266" t="s">
        <v>561</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530</v>
      </c>
      <c r="AF136" s="265"/>
      <c r="AG136" s="265"/>
      <c r="AH136" s="265"/>
      <c r="AI136" s="265" t="s">
        <v>527</v>
      </c>
      <c r="AJ136" s="265"/>
      <c r="AK136" s="265"/>
      <c r="AL136" s="265"/>
      <c r="AM136" s="265" t="s">
        <v>522</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530</v>
      </c>
      <c r="AF140" s="265"/>
      <c r="AG140" s="265"/>
      <c r="AH140" s="265"/>
      <c r="AI140" s="265" t="s">
        <v>527</v>
      </c>
      <c r="AJ140" s="265"/>
      <c r="AK140" s="265"/>
      <c r="AL140" s="265"/>
      <c r="AM140" s="265" t="s">
        <v>522</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530</v>
      </c>
      <c r="AF144" s="265"/>
      <c r="AG144" s="265"/>
      <c r="AH144" s="265"/>
      <c r="AI144" s="265" t="s">
        <v>527</v>
      </c>
      <c r="AJ144" s="265"/>
      <c r="AK144" s="265"/>
      <c r="AL144" s="265"/>
      <c r="AM144" s="265" t="s">
        <v>522</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530</v>
      </c>
      <c r="AF148" s="265"/>
      <c r="AG148" s="265"/>
      <c r="AH148" s="265"/>
      <c r="AI148" s="265" t="s">
        <v>527</v>
      </c>
      <c r="AJ148" s="265"/>
      <c r="AK148" s="265"/>
      <c r="AL148" s="265"/>
      <c r="AM148" s="265" t="s">
        <v>522</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608</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530</v>
      </c>
      <c r="AF192" s="265"/>
      <c r="AG192" s="265"/>
      <c r="AH192" s="265"/>
      <c r="AI192" s="265" t="s">
        <v>527</v>
      </c>
      <c r="AJ192" s="265"/>
      <c r="AK192" s="265"/>
      <c r="AL192" s="265"/>
      <c r="AM192" s="265" t="s">
        <v>522</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531</v>
      </c>
      <c r="AF196" s="265"/>
      <c r="AG196" s="265"/>
      <c r="AH196" s="265"/>
      <c r="AI196" s="265" t="s">
        <v>527</v>
      </c>
      <c r="AJ196" s="265"/>
      <c r="AK196" s="265"/>
      <c r="AL196" s="265"/>
      <c r="AM196" s="265" t="s">
        <v>522</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530</v>
      </c>
      <c r="AF200" s="265"/>
      <c r="AG200" s="265"/>
      <c r="AH200" s="265"/>
      <c r="AI200" s="265" t="s">
        <v>527</v>
      </c>
      <c r="AJ200" s="265"/>
      <c r="AK200" s="265"/>
      <c r="AL200" s="265"/>
      <c r="AM200" s="265" t="s">
        <v>522</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530</v>
      </c>
      <c r="AF204" s="265"/>
      <c r="AG204" s="265"/>
      <c r="AH204" s="265"/>
      <c r="AI204" s="265" t="s">
        <v>527</v>
      </c>
      <c r="AJ204" s="265"/>
      <c r="AK204" s="265"/>
      <c r="AL204" s="265"/>
      <c r="AM204" s="265" t="s">
        <v>522</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530</v>
      </c>
      <c r="AF208" s="265"/>
      <c r="AG208" s="265"/>
      <c r="AH208" s="265"/>
      <c r="AI208" s="265" t="s">
        <v>527</v>
      </c>
      <c r="AJ208" s="265"/>
      <c r="AK208" s="265"/>
      <c r="AL208" s="265"/>
      <c r="AM208" s="265" t="s">
        <v>522</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530</v>
      </c>
      <c r="AF252" s="265"/>
      <c r="AG252" s="265"/>
      <c r="AH252" s="265"/>
      <c r="AI252" s="265" t="s">
        <v>527</v>
      </c>
      <c r="AJ252" s="265"/>
      <c r="AK252" s="265"/>
      <c r="AL252" s="265"/>
      <c r="AM252" s="265" t="s">
        <v>522</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530</v>
      </c>
      <c r="AF256" s="265"/>
      <c r="AG256" s="265"/>
      <c r="AH256" s="265"/>
      <c r="AI256" s="265" t="s">
        <v>527</v>
      </c>
      <c r="AJ256" s="265"/>
      <c r="AK256" s="265"/>
      <c r="AL256" s="265"/>
      <c r="AM256" s="265" t="s">
        <v>523</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530</v>
      </c>
      <c r="AF260" s="265"/>
      <c r="AG260" s="265"/>
      <c r="AH260" s="265"/>
      <c r="AI260" s="265" t="s">
        <v>527</v>
      </c>
      <c r="AJ260" s="265"/>
      <c r="AK260" s="265"/>
      <c r="AL260" s="265"/>
      <c r="AM260" s="265" t="s">
        <v>523</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530</v>
      </c>
      <c r="AF264" s="181"/>
      <c r="AG264" s="181"/>
      <c r="AH264" s="181"/>
      <c r="AI264" s="181" t="s">
        <v>527</v>
      </c>
      <c r="AJ264" s="181"/>
      <c r="AK264" s="181"/>
      <c r="AL264" s="181"/>
      <c r="AM264" s="181" t="s">
        <v>522</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531</v>
      </c>
      <c r="AF268" s="265"/>
      <c r="AG268" s="265"/>
      <c r="AH268" s="265"/>
      <c r="AI268" s="265" t="s">
        <v>527</v>
      </c>
      <c r="AJ268" s="265"/>
      <c r="AK268" s="265"/>
      <c r="AL268" s="265"/>
      <c r="AM268" s="265" t="s">
        <v>522</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530</v>
      </c>
      <c r="AF312" s="265"/>
      <c r="AG312" s="265"/>
      <c r="AH312" s="265"/>
      <c r="AI312" s="265" t="s">
        <v>527</v>
      </c>
      <c r="AJ312" s="265"/>
      <c r="AK312" s="265"/>
      <c r="AL312" s="265"/>
      <c r="AM312" s="265" t="s">
        <v>522</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530</v>
      </c>
      <c r="AF316" s="265"/>
      <c r="AG316" s="265"/>
      <c r="AH316" s="265"/>
      <c r="AI316" s="265" t="s">
        <v>527</v>
      </c>
      <c r="AJ316" s="265"/>
      <c r="AK316" s="265"/>
      <c r="AL316" s="265"/>
      <c r="AM316" s="265" t="s">
        <v>522</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530</v>
      </c>
      <c r="AF320" s="265"/>
      <c r="AG320" s="265"/>
      <c r="AH320" s="265"/>
      <c r="AI320" s="265" t="s">
        <v>527</v>
      </c>
      <c r="AJ320" s="265"/>
      <c r="AK320" s="265"/>
      <c r="AL320" s="265"/>
      <c r="AM320" s="265" t="s">
        <v>523</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530</v>
      </c>
      <c r="AF324" s="265"/>
      <c r="AG324" s="265"/>
      <c r="AH324" s="265"/>
      <c r="AI324" s="265" t="s">
        <v>527</v>
      </c>
      <c r="AJ324" s="265"/>
      <c r="AK324" s="265"/>
      <c r="AL324" s="265"/>
      <c r="AM324" s="265" t="s">
        <v>522</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531</v>
      </c>
      <c r="AF328" s="265"/>
      <c r="AG328" s="265"/>
      <c r="AH328" s="265"/>
      <c r="AI328" s="265" t="s">
        <v>527</v>
      </c>
      <c r="AJ328" s="265"/>
      <c r="AK328" s="265"/>
      <c r="AL328" s="265"/>
      <c r="AM328" s="265" t="s">
        <v>523</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530</v>
      </c>
      <c r="AF372" s="265"/>
      <c r="AG372" s="265"/>
      <c r="AH372" s="265"/>
      <c r="AI372" s="265" t="s">
        <v>527</v>
      </c>
      <c r="AJ372" s="265"/>
      <c r="AK372" s="265"/>
      <c r="AL372" s="265"/>
      <c r="AM372" s="265" t="s">
        <v>522</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530</v>
      </c>
      <c r="AF376" s="265"/>
      <c r="AG376" s="265"/>
      <c r="AH376" s="265"/>
      <c r="AI376" s="265" t="s">
        <v>527</v>
      </c>
      <c r="AJ376" s="265"/>
      <c r="AK376" s="265"/>
      <c r="AL376" s="265"/>
      <c r="AM376" s="265" t="s">
        <v>522</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530</v>
      </c>
      <c r="AF380" s="265"/>
      <c r="AG380" s="265"/>
      <c r="AH380" s="265"/>
      <c r="AI380" s="265" t="s">
        <v>527</v>
      </c>
      <c r="AJ380" s="265"/>
      <c r="AK380" s="265"/>
      <c r="AL380" s="265"/>
      <c r="AM380" s="265" t="s">
        <v>522</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530</v>
      </c>
      <c r="AF384" s="265"/>
      <c r="AG384" s="265"/>
      <c r="AH384" s="265"/>
      <c r="AI384" s="265" t="s">
        <v>527</v>
      </c>
      <c r="AJ384" s="265"/>
      <c r="AK384" s="265"/>
      <c r="AL384" s="265"/>
      <c r="AM384" s="265" t="s">
        <v>522</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530</v>
      </c>
      <c r="AF388" s="265"/>
      <c r="AG388" s="265"/>
      <c r="AH388" s="265"/>
      <c r="AI388" s="265" t="s">
        <v>527</v>
      </c>
      <c r="AJ388" s="265"/>
      <c r="AK388" s="265"/>
      <c r="AL388" s="265"/>
      <c r="AM388" s="265" t="s">
        <v>522</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556</v>
      </c>
      <c r="D430" s="250"/>
      <c r="E430" s="238" t="s">
        <v>540</v>
      </c>
      <c r="F430" s="448"/>
      <c r="G430" s="240" t="s">
        <v>374</v>
      </c>
      <c r="H430" s="158"/>
      <c r="I430" s="158"/>
      <c r="J430" s="241" t="s">
        <v>581</v>
      </c>
      <c r="K430" s="242"/>
      <c r="L430" s="242"/>
      <c r="M430" s="242"/>
      <c r="N430" s="242"/>
      <c r="O430" s="242"/>
      <c r="P430" s="242"/>
      <c r="Q430" s="242"/>
      <c r="R430" s="242"/>
      <c r="S430" s="242"/>
      <c r="T430" s="243"/>
      <c r="U430" s="244" t="s">
        <v>561</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523</v>
      </c>
      <c r="AJ431" s="181"/>
      <c r="AK431" s="181"/>
      <c r="AL431" s="176"/>
      <c r="AM431" s="181" t="s">
        <v>518</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561</v>
      </c>
      <c r="AF432" s="136"/>
      <c r="AG432" s="137" t="s">
        <v>355</v>
      </c>
      <c r="AH432" s="172"/>
      <c r="AI432" s="182"/>
      <c r="AJ432" s="182"/>
      <c r="AK432" s="182"/>
      <c r="AL432" s="177"/>
      <c r="AM432" s="182"/>
      <c r="AN432" s="182"/>
      <c r="AO432" s="182"/>
      <c r="AP432" s="177"/>
      <c r="AQ432" s="217" t="s">
        <v>561</v>
      </c>
      <c r="AR432" s="136"/>
      <c r="AS432" s="137" t="s">
        <v>355</v>
      </c>
      <c r="AT432" s="172"/>
      <c r="AU432" s="136" t="s">
        <v>581</v>
      </c>
      <c r="AV432" s="136"/>
      <c r="AW432" s="137" t="s">
        <v>300</v>
      </c>
      <c r="AX432" s="138"/>
    </row>
    <row r="433" spans="1:50" ht="23.25" customHeight="1" x14ac:dyDescent="0.15">
      <c r="A433" s="994"/>
      <c r="B433" s="252"/>
      <c r="C433" s="251"/>
      <c r="D433" s="252"/>
      <c r="E433" s="166"/>
      <c r="F433" s="167"/>
      <c r="G433" s="230" t="s">
        <v>561</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581</v>
      </c>
      <c r="AC433" s="133"/>
      <c r="AD433" s="133"/>
      <c r="AE433" s="111" t="s">
        <v>561</v>
      </c>
      <c r="AF433" s="112"/>
      <c r="AG433" s="112"/>
      <c r="AH433" s="113"/>
      <c r="AI433" s="111" t="s">
        <v>561</v>
      </c>
      <c r="AJ433" s="112"/>
      <c r="AK433" s="112"/>
      <c r="AL433" s="112"/>
      <c r="AM433" s="111" t="s">
        <v>566</v>
      </c>
      <c r="AN433" s="112"/>
      <c r="AO433" s="112"/>
      <c r="AP433" s="113"/>
      <c r="AQ433" s="111" t="s">
        <v>561</v>
      </c>
      <c r="AR433" s="112"/>
      <c r="AS433" s="112"/>
      <c r="AT433" s="113"/>
      <c r="AU433" s="112" t="s">
        <v>561</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561</v>
      </c>
      <c r="AC434" s="221"/>
      <c r="AD434" s="221"/>
      <c r="AE434" s="111" t="s">
        <v>581</v>
      </c>
      <c r="AF434" s="112"/>
      <c r="AG434" s="112"/>
      <c r="AH434" s="113"/>
      <c r="AI434" s="111" t="s">
        <v>581</v>
      </c>
      <c r="AJ434" s="112"/>
      <c r="AK434" s="112"/>
      <c r="AL434" s="112"/>
      <c r="AM434" s="111" t="s">
        <v>566</v>
      </c>
      <c r="AN434" s="112"/>
      <c r="AO434" s="112"/>
      <c r="AP434" s="113"/>
      <c r="AQ434" s="111" t="s">
        <v>561</v>
      </c>
      <c r="AR434" s="112"/>
      <c r="AS434" s="112"/>
      <c r="AT434" s="113"/>
      <c r="AU434" s="112" t="s">
        <v>561</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581</v>
      </c>
      <c r="AF435" s="112"/>
      <c r="AG435" s="112"/>
      <c r="AH435" s="113"/>
      <c r="AI435" s="111" t="s">
        <v>561</v>
      </c>
      <c r="AJ435" s="112"/>
      <c r="AK435" s="112"/>
      <c r="AL435" s="112"/>
      <c r="AM435" s="111" t="s">
        <v>566</v>
      </c>
      <c r="AN435" s="112"/>
      <c r="AO435" s="112"/>
      <c r="AP435" s="113"/>
      <c r="AQ435" s="111" t="s">
        <v>561</v>
      </c>
      <c r="AR435" s="112"/>
      <c r="AS435" s="112"/>
      <c r="AT435" s="113"/>
      <c r="AU435" s="112" t="s">
        <v>561</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522</v>
      </c>
      <c r="AJ436" s="181"/>
      <c r="AK436" s="181"/>
      <c r="AL436" s="176"/>
      <c r="AM436" s="181" t="s">
        <v>518</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522</v>
      </c>
      <c r="AJ441" s="181"/>
      <c r="AK441" s="181"/>
      <c r="AL441" s="176"/>
      <c r="AM441" s="181" t="s">
        <v>514</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522</v>
      </c>
      <c r="AJ446" s="181"/>
      <c r="AK446" s="181"/>
      <c r="AL446" s="176"/>
      <c r="AM446" s="181" t="s">
        <v>519</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522</v>
      </c>
      <c r="AJ451" s="181"/>
      <c r="AK451" s="181"/>
      <c r="AL451" s="176"/>
      <c r="AM451" s="181" t="s">
        <v>518</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522</v>
      </c>
      <c r="AJ456" s="181"/>
      <c r="AK456" s="181"/>
      <c r="AL456" s="176"/>
      <c r="AM456" s="181" t="s">
        <v>518</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561</v>
      </c>
      <c r="AF457" s="136"/>
      <c r="AG457" s="137" t="s">
        <v>355</v>
      </c>
      <c r="AH457" s="172"/>
      <c r="AI457" s="182"/>
      <c r="AJ457" s="182"/>
      <c r="AK457" s="182"/>
      <c r="AL457" s="177"/>
      <c r="AM457" s="182"/>
      <c r="AN457" s="182"/>
      <c r="AO457" s="182"/>
      <c r="AP457" s="177"/>
      <c r="AQ457" s="217" t="s">
        <v>561</v>
      </c>
      <c r="AR457" s="136"/>
      <c r="AS457" s="137" t="s">
        <v>355</v>
      </c>
      <c r="AT457" s="172"/>
      <c r="AU457" s="136" t="s">
        <v>561</v>
      </c>
      <c r="AV457" s="136"/>
      <c r="AW457" s="137" t="s">
        <v>300</v>
      </c>
      <c r="AX457" s="138"/>
    </row>
    <row r="458" spans="1:50" ht="23.25" customHeight="1" x14ac:dyDescent="0.15">
      <c r="A458" s="994"/>
      <c r="B458" s="252"/>
      <c r="C458" s="251"/>
      <c r="D458" s="252"/>
      <c r="E458" s="166"/>
      <c r="F458" s="167"/>
      <c r="G458" s="230" t="s">
        <v>561</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561</v>
      </c>
      <c r="AC458" s="133"/>
      <c r="AD458" s="133"/>
      <c r="AE458" s="111" t="s">
        <v>561</v>
      </c>
      <c r="AF458" s="112"/>
      <c r="AG458" s="112"/>
      <c r="AH458" s="112"/>
      <c r="AI458" s="111" t="s">
        <v>561</v>
      </c>
      <c r="AJ458" s="112"/>
      <c r="AK458" s="112"/>
      <c r="AL458" s="112"/>
      <c r="AM458" s="111" t="s">
        <v>566</v>
      </c>
      <c r="AN458" s="112"/>
      <c r="AO458" s="112"/>
      <c r="AP458" s="113"/>
      <c r="AQ458" s="111" t="s">
        <v>561</v>
      </c>
      <c r="AR458" s="112"/>
      <c r="AS458" s="112"/>
      <c r="AT458" s="113"/>
      <c r="AU458" s="112" t="s">
        <v>561</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561</v>
      </c>
      <c r="AC459" s="221"/>
      <c r="AD459" s="221"/>
      <c r="AE459" s="111" t="s">
        <v>561</v>
      </c>
      <c r="AF459" s="112"/>
      <c r="AG459" s="112"/>
      <c r="AH459" s="113"/>
      <c r="AI459" s="111" t="s">
        <v>561</v>
      </c>
      <c r="AJ459" s="112"/>
      <c r="AK459" s="112"/>
      <c r="AL459" s="112"/>
      <c r="AM459" s="111" t="s">
        <v>566</v>
      </c>
      <c r="AN459" s="112"/>
      <c r="AO459" s="112"/>
      <c r="AP459" s="113"/>
      <c r="AQ459" s="111" t="s">
        <v>561</v>
      </c>
      <c r="AR459" s="112"/>
      <c r="AS459" s="112"/>
      <c r="AT459" s="113"/>
      <c r="AU459" s="112" t="s">
        <v>561</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561</v>
      </c>
      <c r="AF460" s="112"/>
      <c r="AG460" s="112"/>
      <c r="AH460" s="113"/>
      <c r="AI460" s="111" t="s">
        <v>561</v>
      </c>
      <c r="AJ460" s="112"/>
      <c r="AK460" s="112"/>
      <c r="AL460" s="112"/>
      <c r="AM460" s="111" t="s">
        <v>566</v>
      </c>
      <c r="AN460" s="112"/>
      <c r="AO460" s="112"/>
      <c r="AP460" s="113"/>
      <c r="AQ460" s="111" t="s">
        <v>561</v>
      </c>
      <c r="AR460" s="112"/>
      <c r="AS460" s="112"/>
      <c r="AT460" s="113"/>
      <c r="AU460" s="112" t="s">
        <v>561</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522</v>
      </c>
      <c r="AJ461" s="181"/>
      <c r="AK461" s="181"/>
      <c r="AL461" s="176"/>
      <c r="AM461" s="181" t="s">
        <v>520</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522</v>
      </c>
      <c r="AJ466" s="181"/>
      <c r="AK466" s="181"/>
      <c r="AL466" s="176"/>
      <c r="AM466" s="181" t="s">
        <v>518</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522</v>
      </c>
      <c r="AJ471" s="181"/>
      <c r="AK471" s="181"/>
      <c r="AL471" s="176"/>
      <c r="AM471" s="181" t="s">
        <v>514</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522</v>
      </c>
      <c r="AJ476" s="181"/>
      <c r="AK476" s="181"/>
      <c r="AL476" s="176"/>
      <c r="AM476" s="181" t="s">
        <v>518</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562</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561</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557</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523</v>
      </c>
      <c r="AJ485" s="181"/>
      <c r="AK485" s="181"/>
      <c r="AL485" s="176"/>
      <c r="AM485" s="181" t="s">
        <v>520</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522</v>
      </c>
      <c r="AJ490" s="181"/>
      <c r="AK490" s="181"/>
      <c r="AL490" s="176"/>
      <c r="AM490" s="181" t="s">
        <v>520</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522</v>
      </c>
      <c r="AJ495" s="181"/>
      <c r="AK495" s="181"/>
      <c r="AL495" s="176"/>
      <c r="AM495" s="181" t="s">
        <v>518</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522</v>
      </c>
      <c r="AJ500" s="181"/>
      <c r="AK500" s="181"/>
      <c r="AL500" s="176"/>
      <c r="AM500" s="181" t="s">
        <v>519</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522</v>
      </c>
      <c r="AJ505" s="181"/>
      <c r="AK505" s="181"/>
      <c r="AL505" s="176"/>
      <c r="AM505" s="181" t="s">
        <v>520</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522</v>
      </c>
      <c r="AJ510" s="181"/>
      <c r="AK510" s="181"/>
      <c r="AL510" s="176"/>
      <c r="AM510" s="181" t="s">
        <v>518</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523</v>
      </c>
      <c r="AJ515" s="181"/>
      <c r="AK515" s="181"/>
      <c r="AL515" s="176"/>
      <c r="AM515" s="181" t="s">
        <v>518</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523</v>
      </c>
      <c r="AJ520" s="181"/>
      <c r="AK520" s="181"/>
      <c r="AL520" s="176"/>
      <c r="AM520" s="181" t="s">
        <v>518</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522</v>
      </c>
      <c r="AJ525" s="181"/>
      <c r="AK525" s="181"/>
      <c r="AL525" s="176"/>
      <c r="AM525" s="181" t="s">
        <v>514</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522</v>
      </c>
      <c r="AJ530" s="181"/>
      <c r="AK530" s="181"/>
      <c r="AL530" s="176"/>
      <c r="AM530" s="181" t="s">
        <v>518</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563</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558</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523</v>
      </c>
      <c r="AJ539" s="181"/>
      <c r="AK539" s="181"/>
      <c r="AL539" s="176"/>
      <c r="AM539" s="181" t="s">
        <v>518</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522</v>
      </c>
      <c r="AJ544" s="181"/>
      <c r="AK544" s="181"/>
      <c r="AL544" s="176"/>
      <c r="AM544" s="181" t="s">
        <v>520</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522</v>
      </c>
      <c r="AJ549" s="181"/>
      <c r="AK549" s="181"/>
      <c r="AL549" s="176"/>
      <c r="AM549" s="181" t="s">
        <v>514</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522</v>
      </c>
      <c r="AJ554" s="181"/>
      <c r="AK554" s="181"/>
      <c r="AL554" s="176"/>
      <c r="AM554" s="181" t="s">
        <v>514</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522</v>
      </c>
      <c r="AJ559" s="181"/>
      <c r="AK559" s="181"/>
      <c r="AL559" s="176"/>
      <c r="AM559" s="181" t="s">
        <v>518</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522</v>
      </c>
      <c r="AJ564" s="181"/>
      <c r="AK564" s="181"/>
      <c r="AL564" s="176"/>
      <c r="AM564" s="181" t="s">
        <v>514</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523</v>
      </c>
      <c r="AJ569" s="181"/>
      <c r="AK569" s="181"/>
      <c r="AL569" s="176"/>
      <c r="AM569" s="181" t="s">
        <v>514</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522</v>
      </c>
      <c r="AJ574" s="181"/>
      <c r="AK574" s="181"/>
      <c r="AL574" s="176"/>
      <c r="AM574" s="181" t="s">
        <v>514</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522</v>
      </c>
      <c r="AJ579" s="181"/>
      <c r="AK579" s="181"/>
      <c r="AL579" s="176"/>
      <c r="AM579" s="181" t="s">
        <v>514</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522</v>
      </c>
      <c r="AJ584" s="181"/>
      <c r="AK584" s="181"/>
      <c r="AL584" s="176"/>
      <c r="AM584" s="181" t="s">
        <v>518</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563</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557</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522</v>
      </c>
      <c r="AJ593" s="181"/>
      <c r="AK593" s="181"/>
      <c r="AL593" s="176"/>
      <c r="AM593" s="181" t="s">
        <v>514</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523</v>
      </c>
      <c r="AJ598" s="181"/>
      <c r="AK598" s="181"/>
      <c r="AL598" s="176"/>
      <c r="AM598" s="181" t="s">
        <v>519</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522</v>
      </c>
      <c r="AJ603" s="181"/>
      <c r="AK603" s="181"/>
      <c r="AL603" s="176"/>
      <c r="AM603" s="181" t="s">
        <v>514</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522</v>
      </c>
      <c r="AJ608" s="181"/>
      <c r="AK608" s="181"/>
      <c r="AL608" s="176"/>
      <c r="AM608" s="181" t="s">
        <v>514</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522</v>
      </c>
      <c r="AJ613" s="181"/>
      <c r="AK613" s="181"/>
      <c r="AL613" s="176"/>
      <c r="AM613" s="181" t="s">
        <v>518</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522</v>
      </c>
      <c r="AJ618" s="181"/>
      <c r="AK618" s="181"/>
      <c r="AL618" s="176"/>
      <c r="AM618" s="181" t="s">
        <v>518</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522</v>
      </c>
      <c r="AJ623" s="181"/>
      <c r="AK623" s="181"/>
      <c r="AL623" s="176"/>
      <c r="AM623" s="181" t="s">
        <v>519</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522</v>
      </c>
      <c r="AJ628" s="181"/>
      <c r="AK628" s="181"/>
      <c r="AL628" s="176"/>
      <c r="AM628" s="181" t="s">
        <v>518</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522</v>
      </c>
      <c r="AJ633" s="181"/>
      <c r="AK633" s="181"/>
      <c r="AL633" s="176"/>
      <c r="AM633" s="181" t="s">
        <v>514</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522</v>
      </c>
      <c r="AJ638" s="181"/>
      <c r="AK638" s="181"/>
      <c r="AL638" s="176"/>
      <c r="AM638" s="181" t="s">
        <v>518</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563</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558</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523</v>
      </c>
      <c r="AJ647" s="181"/>
      <c r="AK647" s="181"/>
      <c r="AL647" s="176"/>
      <c r="AM647" s="181" t="s">
        <v>514</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522</v>
      </c>
      <c r="AJ652" s="181"/>
      <c r="AK652" s="181"/>
      <c r="AL652" s="176"/>
      <c r="AM652" s="181" t="s">
        <v>514</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522</v>
      </c>
      <c r="AJ657" s="181"/>
      <c r="AK657" s="181"/>
      <c r="AL657" s="176"/>
      <c r="AM657" s="181" t="s">
        <v>518</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522</v>
      </c>
      <c r="AJ662" s="181"/>
      <c r="AK662" s="181"/>
      <c r="AL662" s="176"/>
      <c r="AM662" s="181" t="s">
        <v>514</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522</v>
      </c>
      <c r="AJ667" s="181"/>
      <c r="AK667" s="181"/>
      <c r="AL667" s="176"/>
      <c r="AM667" s="181" t="s">
        <v>514</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523</v>
      </c>
      <c r="AJ672" s="181"/>
      <c r="AK672" s="181"/>
      <c r="AL672" s="176"/>
      <c r="AM672" s="181" t="s">
        <v>514</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522</v>
      </c>
      <c r="AJ677" s="181"/>
      <c r="AK677" s="181"/>
      <c r="AL677" s="176"/>
      <c r="AM677" s="181" t="s">
        <v>520</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523</v>
      </c>
      <c r="AJ682" s="181"/>
      <c r="AK682" s="181"/>
      <c r="AL682" s="176"/>
      <c r="AM682" s="181" t="s">
        <v>518</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522</v>
      </c>
      <c r="AJ687" s="181"/>
      <c r="AK687" s="181"/>
      <c r="AL687" s="176"/>
      <c r="AM687" s="181" t="s">
        <v>514</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522</v>
      </c>
      <c r="AJ692" s="181"/>
      <c r="AK692" s="181"/>
      <c r="AL692" s="176"/>
      <c r="AM692" s="181" t="s">
        <v>519</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563</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4.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571</v>
      </c>
      <c r="AE702" s="896"/>
      <c r="AF702" s="896"/>
      <c r="AG702" s="885" t="s">
        <v>609</v>
      </c>
      <c r="AH702" s="886"/>
      <c r="AI702" s="886"/>
      <c r="AJ702" s="886"/>
      <c r="AK702" s="886"/>
      <c r="AL702" s="886"/>
      <c r="AM702" s="886"/>
      <c r="AN702" s="886"/>
      <c r="AO702" s="886"/>
      <c r="AP702" s="886"/>
      <c r="AQ702" s="886"/>
      <c r="AR702" s="886"/>
      <c r="AS702" s="886"/>
      <c r="AT702" s="886"/>
      <c r="AU702" s="886"/>
      <c r="AV702" s="886"/>
      <c r="AW702" s="886"/>
      <c r="AX702" s="887"/>
    </row>
    <row r="703" spans="1:50" ht="54"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571</v>
      </c>
      <c r="AE703" s="155"/>
      <c r="AF703" s="155"/>
      <c r="AG703" s="664" t="s">
        <v>609</v>
      </c>
      <c r="AH703" s="665"/>
      <c r="AI703" s="665"/>
      <c r="AJ703" s="665"/>
      <c r="AK703" s="665"/>
      <c r="AL703" s="665"/>
      <c r="AM703" s="665"/>
      <c r="AN703" s="665"/>
      <c r="AO703" s="665"/>
      <c r="AP703" s="665"/>
      <c r="AQ703" s="665"/>
      <c r="AR703" s="665"/>
      <c r="AS703" s="665"/>
      <c r="AT703" s="665"/>
      <c r="AU703" s="665"/>
      <c r="AV703" s="665"/>
      <c r="AW703" s="665"/>
      <c r="AX703" s="666"/>
    </row>
    <row r="704" spans="1:50" ht="72"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571</v>
      </c>
      <c r="AE704" s="586"/>
      <c r="AF704" s="586"/>
      <c r="AG704" s="428" t="s">
        <v>610</v>
      </c>
      <c r="AH704" s="233"/>
      <c r="AI704" s="233"/>
      <c r="AJ704" s="233"/>
      <c r="AK704" s="233"/>
      <c r="AL704" s="233"/>
      <c r="AM704" s="233"/>
      <c r="AN704" s="233"/>
      <c r="AO704" s="233"/>
      <c r="AP704" s="233"/>
      <c r="AQ704" s="233"/>
      <c r="AR704" s="233"/>
      <c r="AS704" s="233"/>
      <c r="AT704" s="233"/>
      <c r="AU704" s="233"/>
      <c r="AV704" s="233"/>
      <c r="AW704" s="233"/>
      <c r="AX704" s="429"/>
    </row>
    <row r="705" spans="1:50" ht="49.5"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571</v>
      </c>
      <c r="AE705" s="733"/>
      <c r="AF705" s="733"/>
      <c r="AG705" s="160" t="s">
        <v>611</v>
      </c>
      <c r="AH705" s="161"/>
      <c r="AI705" s="161"/>
      <c r="AJ705" s="161"/>
      <c r="AK705" s="161"/>
      <c r="AL705" s="161"/>
      <c r="AM705" s="161"/>
      <c r="AN705" s="161"/>
      <c r="AO705" s="161"/>
      <c r="AP705" s="161"/>
      <c r="AQ705" s="161"/>
      <c r="AR705" s="161"/>
      <c r="AS705" s="161"/>
      <c r="AT705" s="161"/>
      <c r="AU705" s="161"/>
      <c r="AV705" s="161"/>
      <c r="AW705" s="161"/>
      <c r="AX705" s="162"/>
    </row>
    <row r="706" spans="1:50" ht="49.5" customHeight="1" x14ac:dyDescent="0.15">
      <c r="A706" s="655"/>
      <c r="B706" s="770"/>
      <c r="C706" s="614"/>
      <c r="D706" s="615"/>
      <c r="E706" s="683" t="s">
        <v>501</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661</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49.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660</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51.7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571</v>
      </c>
      <c r="AE708" s="668"/>
      <c r="AF708" s="668"/>
      <c r="AG708" s="526" t="s">
        <v>612</v>
      </c>
      <c r="AH708" s="527"/>
      <c r="AI708" s="527"/>
      <c r="AJ708" s="527"/>
      <c r="AK708" s="527"/>
      <c r="AL708" s="527"/>
      <c r="AM708" s="527"/>
      <c r="AN708" s="527"/>
      <c r="AO708" s="527"/>
      <c r="AP708" s="527"/>
      <c r="AQ708" s="527"/>
      <c r="AR708" s="527"/>
      <c r="AS708" s="527"/>
      <c r="AT708" s="527"/>
      <c r="AU708" s="527"/>
      <c r="AV708" s="527"/>
      <c r="AW708" s="527"/>
      <c r="AX708" s="528"/>
    </row>
    <row r="709" spans="1:50" ht="38.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571</v>
      </c>
      <c r="AE709" s="155"/>
      <c r="AF709" s="155"/>
      <c r="AG709" s="664" t="s">
        <v>613</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662</v>
      </c>
      <c r="AE710" s="155"/>
      <c r="AF710" s="155"/>
      <c r="AG710" s="664" t="s">
        <v>614</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571</v>
      </c>
      <c r="AE711" s="155"/>
      <c r="AF711" s="155"/>
      <c r="AG711" s="664" t="s">
        <v>615</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469</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662</v>
      </c>
      <c r="AE712" s="586"/>
      <c r="AF712" s="586"/>
      <c r="AG712" s="594" t="s">
        <v>561</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662</v>
      </c>
      <c r="AE713" s="155"/>
      <c r="AF713" s="156"/>
      <c r="AG713" s="664" t="s">
        <v>561</v>
      </c>
      <c r="AH713" s="665"/>
      <c r="AI713" s="665"/>
      <c r="AJ713" s="665"/>
      <c r="AK713" s="665"/>
      <c r="AL713" s="665"/>
      <c r="AM713" s="665"/>
      <c r="AN713" s="665"/>
      <c r="AO713" s="665"/>
      <c r="AP713" s="665"/>
      <c r="AQ713" s="665"/>
      <c r="AR713" s="665"/>
      <c r="AS713" s="665"/>
      <c r="AT713" s="665"/>
      <c r="AU713" s="665"/>
      <c r="AV713" s="665"/>
      <c r="AW713" s="665"/>
      <c r="AX713" s="666"/>
    </row>
    <row r="714" spans="1:50" ht="41.25" customHeight="1" x14ac:dyDescent="0.15">
      <c r="A714" s="657"/>
      <c r="B714" s="658"/>
      <c r="C714" s="771" t="s">
        <v>446</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571</v>
      </c>
      <c r="AE714" s="592"/>
      <c r="AF714" s="593"/>
      <c r="AG714" s="689" t="s">
        <v>616</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447</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571</v>
      </c>
      <c r="AE715" s="668"/>
      <c r="AF715" s="777"/>
      <c r="AG715" s="526" t="s">
        <v>617</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571</v>
      </c>
      <c r="AE716" s="759"/>
      <c r="AF716" s="759"/>
      <c r="AG716" s="664" t="s">
        <v>618</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571</v>
      </c>
      <c r="AE717" s="155"/>
      <c r="AF717" s="155"/>
      <c r="AG717" s="664" t="s">
        <v>619</v>
      </c>
      <c r="AH717" s="665"/>
      <c r="AI717" s="665"/>
      <c r="AJ717" s="665"/>
      <c r="AK717" s="665"/>
      <c r="AL717" s="665"/>
      <c r="AM717" s="665"/>
      <c r="AN717" s="665"/>
      <c r="AO717" s="665"/>
      <c r="AP717" s="665"/>
      <c r="AQ717" s="665"/>
      <c r="AR717" s="665"/>
      <c r="AS717" s="665"/>
      <c r="AT717" s="665"/>
      <c r="AU717" s="665"/>
      <c r="AV717" s="665"/>
      <c r="AW717" s="665"/>
      <c r="AX717" s="666"/>
    </row>
    <row r="718" spans="1:50" ht="54"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571</v>
      </c>
      <c r="AE718" s="155"/>
      <c r="AF718" s="155"/>
      <c r="AG718" s="163" t="s">
        <v>620</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662</v>
      </c>
      <c r="AE719" s="668"/>
      <c r="AF719" s="668"/>
      <c r="AG719" s="160" t="s">
        <v>592</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462</v>
      </c>
      <c r="D720" s="933"/>
      <c r="E720" s="933"/>
      <c r="F720" s="936"/>
      <c r="G720" s="932" t="s">
        <v>463</v>
      </c>
      <c r="H720" s="933"/>
      <c r="I720" s="933"/>
      <c r="J720" s="933"/>
      <c r="K720" s="933"/>
      <c r="L720" s="933"/>
      <c r="M720" s="933"/>
      <c r="N720" s="932" t="s">
        <v>466</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663</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664</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666</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82.5" customHeight="1" thickBot="1" x14ac:dyDescent="0.2">
      <c r="A731" s="618" t="s">
        <v>256</v>
      </c>
      <c r="B731" s="619"/>
      <c r="C731" s="619"/>
      <c r="D731" s="619"/>
      <c r="E731" s="620"/>
      <c r="F731" s="680" t="s">
        <v>668</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667</v>
      </c>
      <c r="B733" s="750"/>
      <c r="C733" s="750"/>
      <c r="D733" s="750"/>
      <c r="E733" s="751"/>
      <c r="F733" s="766" t="s">
        <v>669</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544</v>
      </c>
      <c r="B737" s="124"/>
      <c r="C737" s="124"/>
      <c r="D737" s="125"/>
      <c r="E737" s="122" t="s">
        <v>621</v>
      </c>
      <c r="F737" s="122"/>
      <c r="G737" s="122"/>
      <c r="H737" s="122"/>
      <c r="I737" s="122"/>
      <c r="J737" s="122"/>
      <c r="K737" s="122"/>
      <c r="L737" s="122"/>
      <c r="M737" s="122"/>
      <c r="N737" s="101" t="s">
        <v>537</v>
      </c>
      <c r="O737" s="101"/>
      <c r="P737" s="101"/>
      <c r="Q737" s="101"/>
      <c r="R737" s="122" t="s">
        <v>622</v>
      </c>
      <c r="S737" s="122"/>
      <c r="T737" s="122"/>
      <c r="U737" s="122"/>
      <c r="V737" s="122"/>
      <c r="W737" s="122"/>
      <c r="X737" s="122"/>
      <c r="Y737" s="122"/>
      <c r="Z737" s="122"/>
      <c r="AA737" s="101" t="s">
        <v>536</v>
      </c>
      <c r="AB737" s="101"/>
      <c r="AC737" s="101"/>
      <c r="AD737" s="101"/>
      <c r="AE737" s="122" t="s">
        <v>623</v>
      </c>
      <c r="AF737" s="122"/>
      <c r="AG737" s="122"/>
      <c r="AH737" s="122"/>
      <c r="AI737" s="122"/>
      <c r="AJ737" s="122"/>
      <c r="AK737" s="122"/>
      <c r="AL737" s="122"/>
      <c r="AM737" s="122"/>
      <c r="AN737" s="101" t="s">
        <v>535</v>
      </c>
      <c r="AO737" s="101"/>
      <c r="AP737" s="101"/>
      <c r="AQ737" s="101"/>
      <c r="AR737" s="102" t="s">
        <v>624</v>
      </c>
      <c r="AS737" s="103"/>
      <c r="AT737" s="103"/>
      <c r="AU737" s="103"/>
      <c r="AV737" s="103"/>
      <c r="AW737" s="103"/>
      <c r="AX737" s="104"/>
      <c r="AY737" s="89"/>
      <c r="AZ737" s="89"/>
    </row>
    <row r="738" spans="1:52" ht="24.75" customHeight="1" x14ac:dyDescent="0.15">
      <c r="A738" s="123" t="s">
        <v>534</v>
      </c>
      <c r="B738" s="124"/>
      <c r="C738" s="124"/>
      <c r="D738" s="125"/>
      <c r="E738" s="122" t="s">
        <v>625</v>
      </c>
      <c r="F738" s="122"/>
      <c r="G738" s="122"/>
      <c r="H738" s="122"/>
      <c r="I738" s="122"/>
      <c r="J738" s="122"/>
      <c r="K738" s="122"/>
      <c r="L738" s="122"/>
      <c r="M738" s="122"/>
      <c r="N738" s="101" t="s">
        <v>533</v>
      </c>
      <c r="O738" s="101"/>
      <c r="P738" s="101"/>
      <c r="Q738" s="101"/>
      <c r="R738" s="122" t="s">
        <v>626</v>
      </c>
      <c r="S738" s="122"/>
      <c r="T738" s="122"/>
      <c r="U738" s="122"/>
      <c r="V738" s="122"/>
      <c r="W738" s="122"/>
      <c r="X738" s="122"/>
      <c r="Y738" s="122"/>
      <c r="Z738" s="122"/>
      <c r="AA738" s="101" t="s">
        <v>532</v>
      </c>
      <c r="AB738" s="101"/>
      <c r="AC738" s="101"/>
      <c r="AD738" s="101"/>
      <c r="AE738" s="122" t="s">
        <v>627</v>
      </c>
      <c r="AF738" s="122"/>
      <c r="AG738" s="122"/>
      <c r="AH738" s="122"/>
      <c r="AI738" s="122"/>
      <c r="AJ738" s="122"/>
      <c r="AK738" s="122"/>
      <c r="AL738" s="122"/>
      <c r="AM738" s="122"/>
      <c r="AN738" s="101" t="s">
        <v>528</v>
      </c>
      <c r="AO738" s="101"/>
      <c r="AP738" s="101"/>
      <c r="AQ738" s="101"/>
      <c r="AR738" s="102">
        <v>396</v>
      </c>
      <c r="AS738" s="103"/>
      <c r="AT738" s="103"/>
      <c r="AU738" s="103"/>
      <c r="AV738" s="103"/>
      <c r="AW738" s="103"/>
      <c r="AX738" s="104"/>
    </row>
    <row r="739" spans="1:52" ht="24.75" customHeight="1" thickBot="1" x14ac:dyDescent="0.2">
      <c r="A739" s="126" t="s">
        <v>524</v>
      </c>
      <c r="B739" s="127"/>
      <c r="C739" s="127"/>
      <c r="D739" s="128"/>
      <c r="E739" s="129" t="s">
        <v>628</v>
      </c>
      <c r="F739" s="117"/>
      <c r="G739" s="117"/>
      <c r="H739" s="93" t="str">
        <f>IF(E739="", "", "(")</f>
        <v>(</v>
      </c>
      <c r="I739" s="117"/>
      <c r="J739" s="117"/>
      <c r="K739" s="93" t="str">
        <f>IF(OR(I739="　", I739=""), "", "-")</f>
        <v/>
      </c>
      <c r="L739" s="118">
        <v>400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504</v>
      </c>
      <c r="B740" s="143"/>
      <c r="C740" s="143"/>
      <c r="D740" s="143"/>
      <c r="E740" s="143"/>
      <c r="F740" s="144"/>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564</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506</v>
      </c>
      <c r="B779" s="761"/>
      <c r="C779" s="761"/>
      <c r="D779" s="761"/>
      <c r="E779" s="761"/>
      <c r="F779" s="762"/>
      <c r="G779" s="439" t="s">
        <v>641</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642</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632</v>
      </c>
      <c r="H781" s="450"/>
      <c r="I781" s="450"/>
      <c r="J781" s="450"/>
      <c r="K781" s="451"/>
      <c r="L781" s="452" t="s">
        <v>645</v>
      </c>
      <c r="M781" s="453"/>
      <c r="N781" s="453"/>
      <c r="O781" s="453"/>
      <c r="P781" s="453"/>
      <c r="Q781" s="453"/>
      <c r="R781" s="453"/>
      <c r="S781" s="453"/>
      <c r="T781" s="453"/>
      <c r="U781" s="453"/>
      <c r="V781" s="453"/>
      <c r="W781" s="453"/>
      <c r="X781" s="454"/>
      <c r="Y781" s="455">
        <v>4.0999999999999996</v>
      </c>
      <c r="Z781" s="456"/>
      <c r="AA781" s="456"/>
      <c r="AB781" s="557"/>
      <c r="AC781" s="449" t="s">
        <v>650</v>
      </c>
      <c r="AD781" s="450"/>
      <c r="AE781" s="450"/>
      <c r="AF781" s="450"/>
      <c r="AG781" s="451"/>
      <c r="AH781" s="452" t="s">
        <v>648</v>
      </c>
      <c r="AI781" s="453"/>
      <c r="AJ781" s="453"/>
      <c r="AK781" s="453"/>
      <c r="AL781" s="453"/>
      <c r="AM781" s="453"/>
      <c r="AN781" s="453"/>
      <c r="AO781" s="453"/>
      <c r="AP781" s="453"/>
      <c r="AQ781" s="453"/>
      <c r="AR781" s="453"/>
      <c r="AS781" s="453"/>
      <c r="AT781" s="454"/>
      <c r="AU781" s="455">
        <v>3.3</v>
      </c>
      <c r="AV781" s="456"/>
      <c r="AW781" s="456"/>
      <c r="AX781" s="457"/>
    </row>
    <row r="782" spans="1:50" ht="24.75" customHeight="1" x14ac:dyDescent="0.15">
      <c r="A782" s="556"/>
      <c r="B782" s="763"/>
      <c r="C782" s="763"/>
      <c r="D782" s="763"/>
      <c r="E782" s="763"/>
      <c r="F782" s="764"/>
      <c r="G782" s="348" t="s">
        <v>633</v>
      </c>
      <c r="H782" s="349"/>
      <c r="I782" s="349"/>
      <c r="J782" s="349"/>
      <c r="K782" s="350"/>
      <c r="L782" s="401" t="s">
        <v>646</v>
      </c>
      <c r="M782" s="402"/>
      <c r="N782" s="402"/>
      <c r="O782" s="402"/>
      <c r="P782" s="402"/>
      <c r="Q782" s="402"/>
      <c r="R782" s="402"/>
      <c r="S782" s="402"/>
      <c r="T782" s="402"/>
      <c r="U782" s="402"/>
      <c r="V782" s="402"/>
      <c r="W782" s="402"/>
      <c r="X782" s="403"/>
      <c r="Y782" s="398">
        <v>0.4</v>
      </c>
      <c r="Z782" s="399"/>
      <c r="AA782" s="399"/>
      <c r="AB782" s="405"/>
      <c r="AC782" s="348" t="s">
        <v>651</v>
      </c>
      <c r="AD782" s="349"/>
      <c r="AE782" s="349"/>
      <c r="AF782" s="349"/>
      <c r="AG782" s="350"/>
      <c r="AH782" s="401" t="s">
        <v>649</v>
      </c>
      <c r="AI782" s="402"/>
      <c r="AJ782" s="402"/>
      <c r="AK782" s="402"/>
      <c r="AL782" s="402"/>
      <c r="AM782" s="402"/>
      <c r="AN782" s="402"/>
      <c r="AO782" s="402"/>
      <c r="AP782" s="402"/>
      <c r="AQ782" s="402"/>
      <c r="AR782" s="402"/>
      <c r="AS782" s="402"/>
      <c r="AT782" s="403"/>
      <c r="AU782" s="398">
        <v>0.3</v>
      </c>
      <c r="AV782" s="399"/>
      <c r="AW782" s="399"/>
      <c r="AX782" s="400"/>
    </row>
    <row r="783" spans="1:50" ht="24.75" customHeight="1" x14ac:dyDescent="0.15">
      <c r="A783" s="556"/>
      <c r="B783" s="763"/>
      <c r="C783" s="763"/>
      <c r="D783" s="763"/>
      <c r="E783" s="763"/>
      <c r="F783" s="764"/>
      <c r="G783" s="348" t="s">
        <v>634</v>
      </c>
      <c r="H783" s="349"/>
      <c r="I783" s="349"/>
      <c r="J783" s="349"/>
      <c r="K783" s="350"/>
      <c r="L783" s="401" t="s">
        <v>647</v>
      </c>
      <c r="M783" s="402"/>
      <c r="N783" s="402"/>
      <c r="O783" s="402"/>
      <c r="P783" s="402"/>
      <c r="Q783" s="402"/>
      <c r="R783" s="402"/>
      <c r="S783" s="402"/>
      <c r="T783" s="402"/>
      <c r="U783" s="402"/>
      <c r="V783" s="402"/>
      <c r="W783" s="402"/>
      <c r="X783" s="403"/>
      <c r="Y783" s="398">
        <v>0.3</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4.8</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3.5999999999999996</v>
      </c>
      <c r="AV791" s="415"/>
      <c r="AW791" s="415"/>
      <c r="AX791" s="417"/>
    </row>
    <row r="792" spans="1:50" ht="24.75" customHeight="1" x14ac:dyDescent="0.15">
      <c r="A792" s="556"/>
      <c r="B792" s="763"/>
      <c r="C792" s="763"/>
      <c r="D792" s="763"/>
      <c r="E792" s="763"/>
      <c r="F792" s="764"/>
      <c r="G792" s="439" t="s">
        <v>635</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6"/>
      <c r="B794" s="763"/>
      <c r="C794" s="763"/>
      <c r="D794" s="763"/>
      <c r="E794" s="763"/>
      <c r="F794" s="764"/>
      <c r="G794" s="449" t="s">
        <v>632</v>
      </c>
      <c r="H794" s="450"/>
      <c r="I794" s="450"/>
      <c r="J794" s="450"/>
      <c r="K794" s="451"/>
      <c r="L794" s="452" t="s">
        <v>652</v>
      </c>
      <c r="M794" s="453"/>
      <c r="N794" s="453"/>
      <c r="O794" s="453"/>
      <c r="P794" s="453"/>
      <c r="Q794" s="453"/>
      <c r="R794" s="453"/>
      <c r="S794" s="453"/>
      <c r="T794" s="453"/>
      <c r="U794" s="453"/>
      <c r="V794" s="453"/>
      <c r="W794" s="453"/>
      <c r="X794" s="454"/>
      <c r="Y794" s="455">
        <v>3</v>
      </c>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3</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441</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442</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467</v>
      </c>
      <c r="AM831" s="956"/>
      <c r="AN831" s="956"/>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461</v>
      </c>
      <c r="AD836" s="277"/>
      <c r="AE836" s="277"/>
      <c r="AF836" s="277"/>
      <c r="AG836" s="277"/>
      <c r="AH836" s="344" t="s">
        <v>487</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18" t="s">
        <v>643</v>
      </c>
      <c r="D837" s="418"/>
      <c r="E837" s="418"/>
      <c r="F837" s="418"/>
      <c r="G837" s="418"/>
      <c r="H837" s="418"/>
      <c r="I837" s="418"/>
      <c r="J837" s="419">
        <v>4130001003076</v>
      </c>
      <c r="K837" s="420"/>
      <c r="L837" s="420"/>
      <c r="M837" s="420"/>
      <c r="N837" s="420"/>
      <c r="O837" s="420"/>
      <c r="P837" s="317" t="s">
        <v>653</v>
      </c>
      <c r="Q837" s="317"/>
      <c r="R837" s="317"/>
      <c r="S837" s="317"/>
      <c r="T837" s="317"/>
      <c r="U837" s="317"/>
      <c r="V837" s="317"/>
      <c r="W837" s="317"/>
      <c r="X837" s="317"/>
      <c r="Y837" s="318">
        <v>4.8</v>
      </c>
      <c r="Z837" s="319"/>
      <c r="AA837" s="319"/>
      <c r="AB837" s="320"/>
      <c r="AC837" s="328" t="s">
        <v>493</v>
      </c>
      <c r="AD837" s="423"/>
      <c r="AE837" s="423"/>
      <c r="AF837" s="423"/>
      <c r="AG837" s="423"/>
      <c r="AH837" s="421">
        <v>1</v>
      </c>
      <c r="AI837" s="422"/>
      <c r="AJ837" s="422"/>
      <c r="AK837" s="422"/>
      <c r="AL837" s="325">
        <v>97.2</v>
      </c>
      <c r="AM837" s="326"/>
      <c r="AN837" s="326"/>
      <c r="AO837" s="327"/>
      <c r="AP837" s="321" t="s">
        <v>566</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461</v>
      </c>
      <c r="AD869" s="277"/>
      <c r="AE869" s="277"/>
      <c r="AF869" s="277"/>
      <c r="AG869" s="277"/>
      <c r="AH869" s="344" t="s">
        <v>487</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18" t="s">
        <v>644</v>
      </c>
      <c r="D870" s="418"/>
      <c r="E870" s="418"/>
      <c r="F870" s="418"/>
      <c r="G870" s="418"/>
      <c r="H870" s="418"/>
      <c r="I870" s="418"/>
      <c r="J870" s="419">
        <v>5120105003526</v>
      </c>
      <c r="K870" s="420"/>
      <c r="L870" s="420"/>
      <c r="M870" s="420"/>
      <c r="N870" s="420"/>
      <c r="O870" s="420"/>
      <c r="P870" s="317" t="s">
        <v>654</v>
      </c>
      <c r="Q870" s="317"/>
      <c r="R870" s="317"/>
      <c r="S870" s="317"/>
      <c r="T870" s="317"/>
      <c r="U870" s="317"/>
      <c r="V870" s="317"/>
      <c r="W870" s="317"/>
      <c r="X870" s="317"/>
      <c r="Y870" s="318">
        <v>3.6</v>
      </c>
      <c r="Z870" s="319"/>
      <c r="AA870" s="319"/>
      <c r="AB870" s="320"/>
      <c r="AC870" s="328" t="s">
        <v>492</v>
      </c>
      <c r="AD870" s="423"/>
      <c r="AE870" s="423"/>
      <c r="AF870" s="423"/>
      <c r="AG870" s="423"/>
      <c r="AH870" s="421">
        <v>1</v>
      </c>
      <c r="AI870" s="422"/>
      <c r="AJ870" s="422"/>
      <c r="AK870" s="422"/>
      <c r="AL870" s="325">
        <v>90.4</v>
      </c>
      <c r="AM870" s="326"/>
      <c r="AN870" s="326"/>
      <c r="AO870" s="327"/>
      <c r="AP870" s="321" t="s">
        <v>566</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461</v>
      </c>
      <c r="AD902" s="277"/>
      <c r="AE902" s="277"/>
      <c r="AF902" s="277"/>
      <c r="AG902" s="277"/>
      <c r="AH902" s="344" t="s">
        <v>487</v>
      </c>
      <c r="AI902" s="346"/>
      <c r="AJ902" s="346"/>
      <c r="AK902" s="346"/>
      <c r="AL902" s="346" t="s">
        <v>21</v>
      </c>
      <c r="AM902" s="346"/>
      <c r="AN902" s="346"/>
      <c r="AO902" s="426"/>
      <c r="AP902" s="427" t="s">
        <v>420</v>
      </c>
      <c r="AQ902" s="427"/>
      <c r="AR902" s="427"/>
      <c r="AS902" s="427"/>
      <c r="AT902" s="427"/>
      <c r="AU902" s="427"/>
      <c r="AV902" s="427"/>
      <c r="AW902" s="427"/>
      <c r="AX902" s="427"/>
    </row>
    <row r="903" spans="1:50" ht="30" customHeight="1" x14ac:dyDescent="0.15">
      <c r="A903" s="404">
        <v>1</v>
      </c>
      <c r="B903" s="404">
        <v>1</v>
      </c>
      <c r="C903" s="424" t="s">
        <v>636</v>
      </c>
      <c r="D903" s="418"/>
      <c r="E903" s="418"/>
      <c r="F903" s="418"/>
      <c r="G903" s="418"/>
      <c r="H903" s="418"/>
      <c r="I903" s="418"/>
      <c r="J903" s="419">
        <v>4000020270008</v>
      </c>
      <c r="K903" s="420"/>
      <c r="L903" s="420"/>
      <c r="M903" s="420"/>
      <c r="N903" s="420"/>
      <c r="O903" s="420"/>
      <c r="P903" s="317" t="s">
        <v>639</v>
      </c>
      <c r="Q903" s="317"/>
      <c r="R903" s="317"/>
      <c r="S903" s="317"/>
      <c r="T903" s="317"/>
      <c r="U903" s="317"/>
      <c r="V903" s="317"/>
      <c r="W903" s="317"/>
      <c r="X903" s="317"/>
      <c r="Y903" s="318">
        <v>3</v>
      </c>
      <c r="Z903" s="319"/>
      <c r="AA903" s="319"/>
      <c r="AB903" s="320"/>
      <c r="AC903" s="328" t="s">
        <v>196</v>
      </c>
      <c r="AD903" s="423"/>
      <c r="AE903" s="423"/>
      <c r="AF903" s="423"/>
      <c r="AG903" s="423"/>
      <c r="AH903" s="421" t="s">
        <v>566</v>
      </c>
      <c r="AI903" s="422"/>
      <c r="AJ903" s="422"/>
      <c r="AK903" s="422"/>
      <c r="AL903" s="325" t="s">
        <v>566</v>
      </c>
      <c r="AM903" s="326"/>
      <c r="AN903" s="326"/>
      <c r="AO903" s="327"/>
      <c r="AP903" s="321" t="s">
        <v>640</v>
      </c>
      <c r="AQ903" s="321"/>
      <c r="AR903" s="321"/>
      <c r="AS903" s="321"/>
      <c r="AT903" s="321"/>
      <c r="AU903" s="321"/>
      <c r="AV903" s="321"/>
      <c r="AW903" s="321"/>
      <c r="AX903" s="321"/>
    </row>
    <row r="904" spans="1:50" ht="30" customHeight="1" x14ac:dyDescent="0.15">
      <c r="A904" s="404">
        <v>2</v>
      </c>
      <c r="B904" s="404">
        <v>1</v>
      </c>
      <c r="C904" s="424" t="s">
        <v>637</v>
      </c>
      <c r="D904" s="418"/>
      <c r="E904" s="418"/>
      <c r="F904" s="418"/>
      <c r="G904" s="418"/>
      <c r="H904" s="418"/>
      <c r="I904" s="418"/>
      <c r="J904" s="419">
        <v>2000020020001</v>
      </c>
      <c r="K904" s="420"/>
      <c r="L904" s="420"/>
      <c r="M904" s="420"/>
      <c r="N904" s="420"/>
      <c r="O904" s="420"/>
      <c r="P904" s="317" t="s">
        <v>639</v>
      </c>
      <c r="Q904" s="317"/>
      <c r="R904" s="317"/>
      <c r="S904" s="317"/>
      <c r="T904" s="317"/>
      <c r="U904" s="317"/>
      <c r="V904" s="317"/>
      <c r="W904" s="317"/>
      <c r="X904" s="317"/>
      <c r="Y904" s="318">
        <v>1.7</v>
      </c>
      <c r="Z904" s="319"/>
      <c r="AA904" s="319"/>
      <c r="AB904" s="320"/>
      <c r="AC904" s="328" t="s">
        <v>196</v>
      </c>
      <c r="AD904" s="328"/>
      <c r="AE904" s="328"/>
      <c r="AF904" s="328"/>
      <c r="AG904" s="328"/>
      <c r="AH904" s="421" t="s">
        <v>566</v>
      </c>
      <c r="AI904" s="422"/>
      <c r="AJ904" s="422"/>
      <c r="AK904" s="422"/>
      <c r="AL904" s="325" t="s">
        <v>566</v>
      </c>
      <c r="AM904" s="326"/>
      <c r="AN904" s="326"/>
      <c r="AO904" s="327"/>
      <c r="AP904" s="321" t="s">
        <v>640</v>
      </c>
      <c r="AQ904" s="321"/>
      <c r="AR904" s="321"/>
      <c r="AS904" s="321"/>
      <c r="AT904" s="321"/>
      <c r="AU904" s="321"/>
      <c r="AV904" s="321"/>
      <c r="AW904" s="321"/>
      <c r="AX904" s="321"/>
    </row>
    <row r="905" spans="1:50" ht="30" customHeight="1" x14ac:dyDescent="0.15">
      <c r="A905" s="404">
        <v>3</v>
      </c>
      <c r="B905" s="404">
        <v>1</v>
      </c>
      <c r="C905" s="424" t="s">
        <v>638</v>
      </c>
      <c r="D905" s="418"/>
      <c r="E905" s="418"/>
      <c r="F905" s="418"/>
      <c r="G905" s="418"/>
      <c r="H905" s="418"/>
      <c r="I905" s="418"/>
      <c r="J905" s="419">
        <v>1000020440001</v>
      </c>
      <c r="K905" s="420"/>
      <c r="L905" s="420"/>
      <c r="M905" s="420"/>
      <c r="N905" s="420"/>
      <c r="O905" s="420"/>
      <c r="P905" s="425" t="s">
        <v>639</v>
      </c>
      <c r="Q905" s="317"/>
      <c r="R905" s="317"/>
      <c r="S905" s="317"/>
      <c r="T905" s="317"/>
      <c r="U905" s="317"/>
      <c r="V905" s="317"/>
      <c r="W905" s="317"/>
      <c r="X905" s="317"/>
      <c r="Y905" s="318">
        <v>1.1000000000000001</v>
      </c>
      <c r="Z905" s="319"/>
      <c r="AA905" s="319"/>
      <c r="AB905" s="320"/>
      <c r="AC905" s="328" t="s">
        <v>196</v>
      </c>
      <c r="AD905" s="328"/>
      <c r="AE905" s="328"/>
      <c r="AF905" s="328"/>
      <c r="AG905" s="328"/>
      <c r="AH905" s="323" t="s">
        <v>566</v>
      </c>
      <c r="AI905" s="324"/>
      <c r="AJ905" s="324"/>
      <c r="AK905" s="324"/>
      <c r="AL905" s="325" t="s">
        <v>566</v>
      </c>
      <c r="AM905" s="326"/>
      <c r="AN905" s="326"/>
      <c r="AO905" s="327"/>
      <c r="AP905" s="321" t="s">
        <v>640</v>
      </c>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461</v>
      </c>
      <c r="AD935" s="277"/>
      <c r="AE935" s="277"/>
      <c r="AF935" s="277"/>
      <c r="AG935" s="277"/>
      <c r="AH935" s="344" t="s">
        <v>487</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461</v>
      </c>
      <c r="AD968" s="277"/>
      <c r="AE968" s="277"/>
      <c r="AF968" s="277"/>
      <c r="AG968" s="277"/>
      <c r="AH968" s="344" t="s">
        <v>487</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461</v>
      </c>
      <c r="AD1001" s="277"/>
      <c r="AE1001" s="277"/>
      <c r="AF1001" s="277"/>
      <c r="AG1001" s="277"/>
      <c r="AH1001" s="344" t="s">
        <v>487</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461</v>
      </c>
      <c r="AD1034" s="277"/>
      <c r="AE1034" s="277"/>
      <c r="AF1034" s="277"/>
      <c r="AG1034" s="277"/>
      <c r="AH1034" s="344" t="s">
        <v>487</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461</v>
      </c>
      <c r="AD1067" s="277"/>
      <c r="AE1067" s="277"/>
      <c r="AF1067" s="277"/>
      <c r="AG1067" s="277"/>
      <c r="AH1067" s="344" t="s">
        <v>487</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8" t="s">
        <v>451</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467</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452</v>
      </c>
      <c r="AQ1101" s="427"/>
      <c r="AR1101" s="427"/>
      <c r="AS1101" s="427"/>
      <c r="AT1101" s="427"/>
      <c r="AU1101" s="427"/>
      <c r="AV1101" s="427"/>
      <c r="AW1101" s="427"/>
      <c r="AX1101" s="427"/>
    </row>
    <row r="1102" spans="1:50" ht="30" customHeight="1" x14ac:dyDescent="0.15">
      <c r="A1102" s="404">
        <v>1</v>
      </c>
      <c r="B1102" s="404">
        <v>1</v>
      </c>
      <c r="C1102" s="893"/>
      <c r="D1102" s="893"/>
      <c r="E1102" s="261" t="s">
        <v>567</v>
      </c>
      <c r="F1102" s="892"/>
      <c r="G1102" s="892"/>
      <c r="H1102" s="892"/>
      <c r="I1102" s="892"/>
      <c r="J1102" s="419" t="s">
        <v>568</v>
      </c>
      <c r="K1102" s="420"/>
      <c r="L1102" s="420"/>
      <c r="M1102" s="420"/>
      <c r="N1102" s="420"/>
      <c r="O1102" s="420"/>
      <c r="P1102" s="425" t="s">
        <v>567</v>
      </c>
      <c r="Q1102" s="317"/>
      <c r="R1102" s="317"/>
      <c r="S1102" s="317"/>
      <c r="T1102" s="317"/>
      <c r="U1102" s="317"/>
      <c r="V1102" s="317"/>
      <c r="W1102" s="317"/>
      <c r="X1102" s="317"/>
      <c r="Y1102" s="318" t="s">
        <v>569</v>
      </c>
      <c r="Z1102" s="319"/>
      <c r="AA1102" s="319"/>
      <c r="AB1102" s="320"/>
      <c r="AC1102" s="322"/>
      <c r="AD1102" s="322"/>
      <c r="AE1102" s="322"/>
      <c r="AF1102" s="322"/>
      <c r="AG1102" s="322"/>
      <c r="AH1102" s="323" t="s">
        <v>568</v>
      </c>
      <c r="AI1102" s="324"/>
      <c r="AJ1102" s="324"/>
      <c r="AK1102" s="324"/>
      <c r="AL1102" s="325" t="s">
        <v>570</v>
      </c>
      <c r="AM1102" s="326"/>
      <c r="AN1102" s="326"/>
      <c r="AO1102" s="327"/>
      <c r="AP1102" s="321" t="s">
        <v>567</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4" manualBreakCount="4">
    <brk id="68" max="49" man="1"/>
    <brk id="699" max="49" man="1"/>
    <brk id="727" max="49" man="1"/>
    <brk id="8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t="s">
        <v>571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571</v>
      </c>
      <c r="R3" s="13" t="str">
        <f t="shared" ref="R3:R8" si="3">IF(Q3="","",P3)</f>
        <v>委託・請負</v>
      </c>
      <c r="S3" s="13" t="str">
        <f t="shared" ref="S3:S8" si="4">IF(R3="",S2,IF(S2&lt;&gt;"",CONCATENATE(S2,"、",R3),R3))</f>
        <v>直接実施、委託・請負</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448</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482</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7"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472</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551</v>
      </c>
      <c r="AF2" s="996"/>
      <c r="AG2" s="996"/>
      <c r="AH2" s="996"/>
      <c r="AI2" s="996" t="s">
        <v>548</v>
      </c>
      <c r="AJ2" s="996"/>
      <c r="AK2" s="996"/>
      <c r="AL2" s="996"/>
      <c r="AM2" s="996" t="s">
        <v>522</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500</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472</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552</v>
      </c>
      <c r="AF9" s="996"/>
      <c r="AG9" s="996"/>
      <c r="AH9" s="996"/>
      <c r="AI9" s="996" t="s">
        <v>548</v>
      </c>
      <c r="AJ9" s="996"/>
      <c r="AK9" s="996"/>
      <c r="AL9" s="996"/>
      <c r="AM9" s="996" t="s">
        <v>522</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500</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472</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551</v>
      </c>
      <c r="AF16" s="996"/>
      <c r="AG16" s="996"/>
      <c r="AH16" s="996"/>
      <c r="AI16" s="996" t="s">
        <v>549</v>
      </c>
      <c r="AJ16" s="996"/>
      <c r="AK16" s="996"/>
      <c r="AL16" s="996"/>
      <c r="AM16" s="996" t="s">
        <v>522</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500</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472</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553</v>
      </c>
      <c r="AF23" s="996"/>
      <c r="AG23" s="996"/>
      <c r="AH23" s="996"/>
      <c r="AI23" s="996" t="s">
        <v>548</v>
      </c>
      <c r="AJ23" s="996"/>
      <c r="AK23" s="996"/>
      <c r="AL23" s="996"/>
      <c r="AM23" s="996" t="s">
        <v>522</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500</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472</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551</v>
      </c>
      <c r="AF30" s="996"/>
      <c r="AG30" s="996"/>
      <c r="AH30" s="996"/>
      <c r="AI30" s="996" t="s">
        <v>548</v>
      </c>
      <c r="AJ30" s="996"/>
      <c r="AK30" s="996"/>
      <c r="AL30" s="996"/>
      <c r="AM30" s="996" t="s">
        <v>546</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500</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472</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553</v>
      </c>
      <c r="AF37" s="996"/>
      <c r="AG37" s="996"/>
      <c r="AH37" s="996"/>
      <c r="AI37" s="996" t="s">
        <v>550</v>
      </c>
      <c r="AJ37" s="996"/>
      <c r="AK37" s="996"/>
      <c r="AL37" s="996"/>
      <c r="AM37" s="996" t="s">
        <v>547</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500</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472</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551</v>
      </c>
      <c r="AF44" s="996"/>
      <c r="AG44" s="996"/>
      <c r="AH44" s="996"/>
      <c r="AI44" s="996" t="s">
        <v>548</v>
      </c>
      <c r="AJ44" s="996"/>
      <c r="AK44" s="996"/>
      <c r="AL44" s="996"/>
      <c r="AM44" s="996" t="s">
        <v>522</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500</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472</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551</v>
      </c>
      <c r="AF51" s="996"/>
      <c r="AG51" s="996"/>
      <c r="AH51" s="996"/>
      <c r="AI51" s="996" t="s">
        <v>548</v>
      </c>
      <c r="AJ51" s="996"/>
      <c r="AK51" s="996"/>
      <c r="AL51" s="996"/>
      <c r="AM51" s="996" t="s">
        <v>522</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500</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472</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551</v>
      </c>
      <c r="AF58" s="996"/>
      <c r="AG58" s="996"/>
      <c r="AH58" s="996"/>
      <c r="AI58" s="996" t="s">
        <v>548</v>
      </c>
      <c r="AJ58" s="996"/>
      <c r="AK58" s="996"/>
      <c r="AL58" s="996"/>
      <c r="AM58" s="996" t="s">
        <v>522</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500</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472</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551</v>
      </c>
      <c r="AF65" s="996"/>
      <c r="AG65" s="996"/>
      <c r="AH65" s="996"/>
      <c r="AI65" s="996" t="s">
        <v>548</v>
      </c>
      <c r="AJ65" s="996"/>
      <c r="AK65" s="996"/>
      <c r="AL65" s="996"/>
      <c r="AM65" s="996" t="s">
        <v>522</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500</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topLeftCell="A70"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486</v>
      </c>
      <c r="H2" s="440"/>
      <c r="I2" s="440"/>
      <c r="J2" s="440"/>
      <c r="K2" s="440"/>
      <c r="L2" s="440"/>
      <c r="M2" s="440"/>
      <c r="N2" s="440"/>
      <c r="O2" s="440"/>
      <c r="P2" s="440"/>
      <c r="Q2" s="440"/>
      <c r="R2" s="440"/>
      <c r="S2" s="440"/>
      <c r="T2" s="440"/>
      <c r="U2" s="440"/>
      <c r="V2" s="440"/>
      <c r="W2" s="440"/>
      <c r="X2" s="440"/>
      <c r="Y2" s="440"/>
      <c r="Z2" s="440"/>
      <c r="AA2" s="440"/>
      <c r="AB2" s="441"/>
      <c r="AC2" s="439" t="s">
        <v>488</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476</v>
      </c>
      <c r="Z3" s="345"/>
      <c r="AA3" s="345"/>
      <c r="AB3" s="345"/>
      <c r="AC3" s="277" t="s">
        <v>461</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476</v>
      </c>
      <c r="Z36" s="345"/>
      <c r="AA36" s="345"/>
      <c r="AB36" s="345"/>
      <c r="AC36" s="277" t="s">
        <v>461</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476</v>
      </c>
      <c r="Z69" s="345"/>
      <c r="AA69" s="345"/>
      <c r="AB69" s="345"/>
      <c r="AC69" s="277" t="s">
        <v>461</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476</v>
      </c>
      <c r="Z102" s="345"/>
      <c r="AA102" s="345"/>
      <c r="AB102" s="345"/>
      <c r="AC102" s="277" t="s">
        <v>461</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476</v>
      </c>
      <c r="Z135" s="345"/>
      <c r="AA135" s="345"/>
      <c r="AB135" s="345"/>
      <c r="AC135" s="277" t="s">
        <v>461</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476</v>
      </c>
      <c r="Z168" s="345"/>
      <c r="AA168" s="345"/>
      <c r="AB168" s="345"/>
      <c r="AC168" s="277" t="s">
        <v>461</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476</v>
      </c>
      <c r="Z201" s="345"/>
      <c r="AA201" s="345"/>
      <c r="AB201" s="345"/>
      <c r="AC201" s="277" t="s">
        <v>461</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476</v>
      </c>
      <c r="Z234" s="345"/>
      <c r="AA234" s="345"/>
      <c r="AB234" s="345"/>
      <c r="AC234" s="277" t="s">
        <v>461</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476</v>
      </c>
      <c r="Z267" s="345"/>
      <c r="AA267" s="345"/>
      <c r="AB267" s="345"/>
      <c r="AC267" s="277" t="s">
        <v>461</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476</v>
      </c>
      <c r="Z300" s="345"/>
      <c r="AA300" s="345"/>
      <c r="AB300" s="345"/>
      <c r="AC300" s="277" t="s">
        <v>461</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476</v>
      </c>
      <c r="Z333" s="345"/>
      <c r="AA333" s="345"/>
      <c r="AB333" s="345"/>
      <c r="AC333" s="277" t="s">
        <v>461</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476</v>
      </c>
      <c r="Z366" s="345"/>
      <c r="AA366" s="345"/>
      <c r="AB366" s="345"/>
      <c r="AC366" s="277" t="s">
        <v>461</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476</v>
      </c>
      <c r="Z399" s="345"/>
      <c r="AA399" s="345"/>
      <c r="AB399" s="345"/>
      <c r="AC399" s="277" t="s">
        <v>461</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476</v>
      </c>
      <c r="Z432" s="345"/>
      <c r="AA432" s="345"/>
      <c r="AB432" s="345"/>
      <c r="AC432" s="277" t="s">
        <v>461</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476</v>
      </c>
      <c r="Z465" s="345"/>
      <c r="AA465" s="345"/>
      <c r="AB465" s="345"/>
      <c r="AC465" s="277" t="s">
        <v>461</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476</v>
      </c>
      <c r="Z498" s="345"/>
      <c r="AA498" s="345"/>
      <c r="AB498" s="345"/>
      <c r="AC498" s="277" t="s">
        <v>461</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476</v>
      </c>
      <c r="Z531" s="345"/>
      <c r="AA531" s="345"/>
      <c r="AB531" s="345"/>
      <c r="AC531" s="277" t="s">
        <v>461</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476</v>
      </c>
      <c r="Z564" s="345"/>
      <c r="AA564" s="345"/>
      <c r="AB564" s="345"/>
      <c r="AC564" s="277" t="s">
        <v>461</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476</v>
      </c>
      <c r="Z597" s="345"/>
      <c r="AA597" s="345"/>
      <c r="AB597" s="345"/>
      <c r="AC597" s="277" t="s">
        <v>461</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476</v>
      </c>
      <c r="Z630" s="345"/>
      <c r="AA630" s="345"/>
      <c r="AB630" s="345"/>
      <c r="AC630" s="277" t="s">
        <v>461</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476</v>
      </c>
      <c r="Z663" s="345"/>
      <c r="AA663" s="345"/>
      <c r="AB663" s="345"/>
      <c r="AC663" s="277" t="s">
        <v>461</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476</v>
      </c>
      <c r="Z696" s="345"/>
      <c r="AA696" s="345"/>
      <c r="AB696" s="345"/>
      <c r="AC696" s="277" t="s">
        <v>461</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476</v>
      </c>
      <c r="Z729" s="345"/>
      <c r="AA729" s="345"/>
      <c r="AB729" s="345"/>
      <c r="AC729" s="277" t="s">
        <v>461</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476</v>
      </c>
      <c r="Z762" s="345"/>
      <c r="AA762" s="345"/>
      <c r="AB762" s="345"/>
      <c r="AC762" s="277" t="s">
        <v>461</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476</v>
      </c>
      <c r="Z795" s="345"/>
      <c r="AA795" s="345"/>
      <c r="AB795" s="345"/>
      <c r="AC795" s="277" t="s">
        <v>461</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476</v>
      </c>
      <c r="Z828" s="345"/>
      <c r="AA828" s="345"/>
      <c r="AB828" s="345"/>
      <c r="AC828" s="277" t="s">
        <v>461</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476</v>
      </c>
      <c r="Z861" s="345"/>
      <c r="AA861" s="345"/>
      <c r="AB861" s="345"/>
      <c r="AC861" s="277" t="s">
        <v>461</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476</v>
      </c>
      <c r="Z894" s="345"/>
      <c r="AA894" s="345"/>
      <c r="AB894" s="345"/>
      <c r="AC894" s="277" t="s">
        <v>461</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476</v>
      </c>
      <c r="Z927" s="345"/>
      <c r="AA927" s="345"/>
      <c r="AB927" s="345"/>
      <c r="AC927" s="277" t="s">
        <v>461</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476</v>
      </c>
      <c r="Z960" s="345"/>
      <c r="AA960" s="345"/>
      <c r="AB960" s="345"/>
      <c r="AC960" s="277" t="s">
        <v>461</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476</v>
      </c>
      <c r="Z993" s="345"/>
      <c r="AA993" s="345"/>
      <c r="AB993" s="345"/>
      <c r="AC993" s="277" t="s">
        <v>461</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476</v>
      </c>
      <c r="Z1026" s="345"/>
      <c r="AA1026" s="345"/>
      <c r="AB1026" s="345"/>
      <c r="AC1026" s="277" t="s">
        <v>461</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476</v>
      </c>
      <c r="Z1059" s="345"/>
      <c r="AA1059" s="345"/>
      <c r="AB1059" s="345"/>
      <c r="AC1059" s="277" t="s">
        <v>461</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476</v>
      </c>
      <c r="Z1092" s="345"/>
      <c r="AA1092" s="345"/>
      <c r="AB1092" s="345"/>
      <c r="AC1092" s="277" t="s">
        <v>461</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476</v>
      </c>
      <c r="Z1125" s="345"/>
      <c r="AA1125" s="345"/>
      <c r="AB1125" s="345"/>
      <c r="AC1125" s="277" t="s">
        <v>461</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476</v>
      </c>
      <c r="Z1158" s="345"/>
      <c r="AA1158" s="345"/>
      <c r="AB1158" s="345"/>
      <c r="AC1158" s="277" t="s">
        <v>461</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476</v>
      </c>
      <c r="Z1191" s="345"/>
      <c r="AA1191" s="345"/>
      <c r="AB1191" s="345"/>
      <c r="AC1191" s="277" t="s">
        <v>461</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476</v>
      </c>
      <c r="Z1224" s="345"/>
      <c r="AA1224" s="345"/>
      <c r="AB1224" s="345"/>
      <c r="AC1224" s="277" t="s">
        <v>461</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476</v>
      </c>
      <c r="Z1257" s="345"/>
      <c r="AA1257" s="345"/>
      <c r="AB1257" s="345"/>
      <c r="AC1257" s="277" t="s">
        <v>461</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476</v>
      </c>
      <c r="Z1290" s="345"/>
      <c r="AA1290" s="345"/>
      <c r="AB1290" s="345"/>
      <c r="AC1290" s="277" t="s">
        <v>461</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2019-03-22T07:02:35Z</cp:lastPrinted>
  <dcterms:created xsi:type="dcterms:W3CDTF">2012-03-13T00:50:25Z</dcterms:created>
  <dcterms:modified xsi:type="dcterms:W3CDTF">2019-09-02T11:01:19Z</dcterms:modified>
</cp:coreProperties>
</file>