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970" windowWidth="3150" windowHeight="2520" tabRatio="929" activeTab="0"/>
  </bookViews>
  <sheets>
    <sheet name="学校数" sheetId="1" r:id="rId1"/>
    <sheet name="学生数（国・公・私立別）＜大学＞" sheetId="2" r:id="rId2"/>
    <sheet name="学生数（国・公・私立別）＜短期大学＞" sheetId="3" r:id="rId3"/>
    <sheet name="学生数（関係学科別）＜大学・学部＞" sheetId="4" r:id="rId4"/>
    <sheet name="学生数（関係学科別）＜短期大学・本科＞" sheetId="5" r:id="rId5"/>
    <sheet name="学生数（専攻分野別）＜大学院・修士課程＞" sheetId="6" r:id="rId6"/>
    <sheet name="学生数（専攻分野別）＜大学院・博士課程＞" sheetId="7" r:id="rId7"/>
    <sheet name="学生数（専攻分野別）＜大学院・専門職学位課程＞" sheetId="8" r:id="rId8"/>
    <sheet name="外国人学生数" sheetId="9" r:id="rId9"/>
    <sheet name="外国人学生数（外国人留学生数　地域別）" sheetId="10" r:id="rId10"/>
    <sheet name="外国人学生数（外国人留学生数　専攻分野別）" sheetId="11" r:id="rId11"/>
    <sheet name="教員数（大学）" sheetId="12" r:id="rId12"/>
    <sheet name="教員数（短期大学）" sheetId="13" r:id="rId13"/>
    <sheet name="職員数" sheetId="14" r:id="rId14"/>
    <sheet name="通信教育（学校,学部,専攻,学科,学生,教員数）＜大学・院＞" sheetId="15" r:id="rId15"/>
    <sheet name="通信教育（学校,学部,専攻,学科,学生,教員数）＜短大＞" sheetId="16" r:id="rId16"/>
    <sheet name="入学者数（大学・学部）" sheetId="17" r:id="rId17"/>
    <sheet name="入学者数（短期大学・本科）" sheetId="18" r:id="rId18"/>
    <sheet name="入学者数（大学院・修士・博士課程）" sheetId="19" r:id="rId19"/>
    <sheet name="入学者数（大学院・専門職学位課程）" sheetId="20" r:id="rId20"/>
    <sheet name="入学者数（大学院・専門職学位課程法科・教職大学院）" sheetId="21" r:id="rId21"/>
    <sheet name="卒業者数（大学）" sheetId="22" r:id="rId22"/>
    <sheet name="卒業者数（短期大学）" sheetId="23" r:id="rId23"/>
    <sheet name="卒業者数（大学院・修士課程）" sheetId="24" r:id="rId24"/>
    <sheet name="卒業者数（大学院・博士課程）" sheetId="25" r:id="rId25"/>
    <sheet name="卒業者数（大学院・専門職学位課程）" sheetId="26" r:id="rId26"/>
    <sheet name="卒業者数（大学院・専門職学位課程法科・教職大学院）" sheetId="27" r:id="rId27"/>
  </sheets>
  <definedNames>
    <definedName name="_xlfn.IFERROR" hidden="1">#NAME?</definedName>
    <definedName name="_xlnm.Print_Area" localSheetId="8">'外国人学生数'!$A$1:$H$44</definedName>
    <definedName name="_xlnm.Print_Area" localSheetId="10">'外国人学生数（外国人留学生数　専攻分野別）'!$A$1:$J$41</definedName>
    <definedName name="_xlnm.Print_Area" localSheetId="9">'外国人学生数（外国人留学生数　地域別）'!$A$6:$G$36</definedName>
    <definedName name="_xlnm.Print_Area" localSheetId="0">'学校数'!$A$1:$I$83</definedName>
    <definedName name="_xlnm.Print_Area" localSheetId="3">'学生数（関係学科別）＜大学・学部＞'!$A$1:$N$41</definedName>
    <definedName name="_xlnm.Print_Area" localSheetId="4">'学生数（関係学科別）＜短期大学・本科＞'!$A$2:$M$38</definedName>
    <definedName name="_xlnm.Print_Area" localSheetId="1">'学生数（国・公・私立別）＜大学＞'!$A$1:$H$71</definedName>
    <definedName name="_xlnm.Print_Area" localSheetId="2">'学生数（国・公・私立別）＜短期大学＞'!$A$1:$H$45</definedName>
    <definedName name="_xlnm.Print_Area" localSheetId="5">'学生数（専攻分野別）＜大学院・修士課程＞'!$A$1:$O$39</definedName>
    <definedName name="_xlnm.Print_Area" localSheetId="7">'学生数（専攻分野別）＜大学院・専門職学位課程＞'!$A$1:$T$43</definedName>
    <definedName name="_xlnm.Print_Area" localSheetId="6">'学生数（専攻分野別）＜大学院・博士課程＞'!$A$5:$P$40</definedName>
    <definedName name="_xlnm.Print_Area" localSheetId="11">'教員数（大学）'!$A$1:$G$46</definedName>
    <definedName name="_xlnm.Print_Area" localSheetId="12">'教員数（短期大学）'!$A$1:$G$45</definedName>
    <definedName name="_xlnm.Print_Area" localSheetId="13">'職員数'!$A$1:$G$78</definedName>
    <definedName name="_xlnm.Print_Area" localSheetId="21">'卒業者数（大学）'!$A$1:$L$58</definedName>
    <definedName name="_xlnm.Print_Area" localSheetId="23">'卒業者数（大学院・修士課程）'!$A$1:$K$51</definedName>
    <definedName name="_xlnm.Print_Area" localSheetId="25">'卒業者数（大学院・専門職学位課程）'!$A$1:$K$43</definedName>
    <definedName name="_xlnm.Print_Area" localSheetId="26">'卒業者数（大学院・専門職学位課程法科・教職大学院）'!$A$1:$K$62</definedName>
    <definedName name="_xlnm.Print_Area" localSheetId="24">'卒業者数（大学院・博士課程）'!$A$1:$L$54</definedName>
    <definedName name="_xlnm.Print_Area" localSheetId="22">'卒業者数（短期大学）'!$A$1:$K$51</definedName>
    <definedName name="_xlnm.Print_Area" localSheetId="14">'通信教育（学校,学部,専攻,学科,学生,教員数）＜大学・院＞'!$A$1:$J$44</definedName>
    <definedName name="_xlnm.Print_Area" localSheetId="15">'通信教育（学校,学部,専攻,学科,学生,教員数）＜短大＞'!$A$1:$H$29</definedName>
    <definedName name="_xlnm.Print_Area" localSheetId="16">'入学者数（大学・学部）'!$A$1:$F$59</definedName>
    <definedName name="_xlnm.Print_Area" localSheetId="18">'入学者数（大学院・修士・博士課程）'!$A$1:$F$83</definedName>
    <definedName name="_xlnm.Print_Area" localSheetId="19">'入学者数（大学院・専門職学位課程）'!$A$1:$F$37</definedName>
    <definedName name="_xlnm.Print_Area" localSheetId="20">'入学者数（大学院・専門職学位課程法科・教職大学院）'!$A$1:$F$52</definedName>
    <definedName name="_xlnm.Print_Area" localSheetId="17">'入学者数（短期大学・本科）'!$A$1:$F$59</definedName>
  </definedNames>
  <calcPr fullCalcOnLoad="1"/>
</workbook>
</file>

<file path=xl/sharedStrings.xml><?xml version="1.0" encoding="utf-8"?>
<sst xmlns="http://schemas.openxmlformats.org/spreadsheetml/2006/main" count="1941" uniqueCount="1105">
  <si>
    <t>区　　   分</t>
  </si>
  <si>
    <t>計</t>
  </si>
  <si>
    <t xml:space="preserve"> (再掲)</t>
  </si>
  <si>
    <t xml:space="preserve"> (別掲)</t>
  </si>
  <si>
    <t>国  立</t>
  </si>
  <si>
    <t>公  立</t>
  </si>
  <si>
    <t>通信により教育を行う短期大学</t>
  </si>
  <si>
    <t>私　立</t>
  </si>
  <si>
    <t>Local</t>
  </si>
  <si>
    <t>学　　　　校　　　　数</t>
  </si>
  <si>
    <t>国　立</t>
  </si>
  <si>
    <t>公　立</t>
  </si>
  <si>
    <t>私　立</t>
  </si>
  <si>
    <t>夜間の学科を置く短期大学</t>
  </si>
  <si>
    <t>通信により教育を行う大学院</t>
  </si>
  <si>
    <t>通信により教育を行う大学</t>
  </si>
  <si>
    <t xml:space="preserve"> (注)1  (再掲）の学校数は夜間の学部・修士課程・博士課程・専門職学位課程の在学状況による。</t>
  </si>
  <si>
    <t>　　　また，計には，いずれかの課程に在学者がいれば計上していることから，計と内訳は一致しない。</t>
  </si>
  <si>
    <t>National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</si>
  <si>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</si>
  <si>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</si>
  <si>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</si>
  <si>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</si>
  <si>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</si>
  <si>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</si>
  <si>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</si>
  <si>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2('90)　</t>
  </si>
  <si>
    <t xml:space="preserve">   7('95)</t>
  </si>
  <si>
    <t>　12('00)</t>
  </si>
  <si>
    <t>Total</t>
  </si>
  <si>
    <t>Private</t>
  </si>
  <si>
    <t>Percentage of private</t>
  </si>
  <si>
    <t>私立の
割合(％)</t>
  </si>
  <si>
    <t>　40('65)</t>
  </si>
  <si>
    <t>　45('70)</t>
  </si>
  <si>
    <t xml:space="preserve">   7('95)</t>
  </si>
  <si>
    <t xml:space="preserve"> (注)1  「（再掲）夜間の学科を置く短期大学」は夜間の本科に学生がいるもののみの数である。</t>
  </si>
  <si>
    <t>Colleges providing programs by correspondence and mass media</t>
  </si>
  <si>
    <t>Colleges providing evening courses</t>
  </si>
  <si>
    <t xml:space="preserve">Graduate schools providing programs by correspondence and mass media </t>
  </si>
  <si>
    <t xml:space="preserve">Universities providing programs by correspondence and mass media </t>
  </si>
  <si>
    <t>　17('05)</t>
  </si>
  <si>
    <t xml:space="preserve">       (Note) Figures in parentheses refer to those providing regular courses as well as correspondence courses.</t>
  </si>
  <si>
    <t>Universities providing:</t>
  </si>
  <si>
    <t xml:space="preserve">  夜間の学部を置く大学</t>
  </si>
  <si>
    <t>　修士課程を置く大学</t>
  </si>
  <si>
    <t>　博士課程を置く大学</t>
  </si>
  <si>
    <t>　専門職学位課程を置く大学</t>
  </si>
  <si>
    <t>　専門職学位課程のみを置く大学</t>
  </si>
  <si>
    <t>　　Evening courses</t>
  </si>
  <si>
    <t>　　Master's courses</t>
  </si>
  <si>
    <t>　　Doctor's courses</t>
  </si>
  <si>
    <t>　　Professional degree courses and
     other coures</t>
  </si>
  <si>
    <t xml:space="preserve">     Professional degree coures only</t>
  </si>
  <si>
    <t>　20('08)</t>
  </si>
  <si>
    <t>　短期大学  Junior Colleges</t>
  </si>
  <si>
    <t>　大　　学  Universities</t>
  </si>
  <si>
    <t>Universities &amp; Junior Colleges</t>
  </si>
  <si>
    <t>　21('09)</t>
  </si>
  <si>
    <t>　23('11)</t>
  </si>
  <si>
    <t>　22('10)</t>
  </si>
  <si>
    <t>　大　　学&lt;Universities&gt;</t>
  </si>
  <si>
    <t>区 　 　分</t>
  </si>
  <si>
    <t>国　立</t>
  </si>
  <si>
    <t>私 　立</t>
  </si>
  <si>
    <t>女の割合</t>
  </si>
  <si>
    <t>私立の
割  合</t>
  </si>
  <si>
    <t>うち女</t>
  </si>
  <si>
    <t>(％)</t>
  </si>
  <si>
    <t>(％)</t>
  </si>
  <si>
    <t>Female</t>
  </si>
  <si>
    <t xml:space="preserve">Percentage of Female </t>
  </si>
  <si>
    <t>Percentage of Private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</si>
  <si>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</si>
  <si>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</si>
  <si>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</si>
  <si>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</si>
  <si>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</si>
  <si>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</si>
  <si>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</si>
  <si>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2('90)　</t>
  </si>
  <si>
    <t>　 7('95)</t>
  </si>
  <si>
    <t>　12('00)</t>
  </si>
  <si>
    <t>　22('10)</t>
  </si>
  <si>
    <t>　学　　      部</t>
  </si>
  <si>
    <t>　Undergraduate</t>
  </si>
  <si>
    <t>　大　　学　　院</t>
  </si>
  <si>
    <t>　　修 士 課 程</t>
  </si>
  <si>
    <t>　　Master's</t>
  </si>
  <si>
    <t>　　博 士 課 程</t>
  </si>
  <si>
    <t>　　Doctor's</t>
  </si>
  <si>
    <t>　　専門職学位課程</t>
  </si>
  <si>
    <t>　　Professional degree</t>
  </si>
  <si>
    <t>　専    攻    科</t>
  </si>
  <si>
    <r>
      <t xml:space="preserve">　 Advanced </t>
    </r>
    <r>
      <rPr>
        <sz val="10"/>
        <rFont val="ＭＳ 明朝"/>
        <family val="1"/>
      </rPr>
      <t>(1)</t>
    </r>
  </si>
  <si>
    <t>　別  　      科</t>
  </si>
  <si>
    <r>
      <t xml:space="preserve"> 　Short-term </t>
    </r>
    <r>
      <rPr>
        <sz val="10"/>
        <rFont val="ＭＳ 明朝"/>
        <family val="1"/>
      </rPr>
      <t>(2)</t>
    </r>
  </si>
  <si>
    <t>　そ    の    他</t>
  </si>
  <si>
    <t>　Others</t>
  </si>
  <si>
    <t>　昼        　間</t>
  </si>
  <si>
    <t>　Day courses</t>
  </si>
  <si>
    <t>　夜        　間</t>
  </si>
  <si>
    <t>　Evening courses</t>
  </si>
  <si>
    <t>（再掲）大学院</t>
  </si>
  <si>
    <t>(Recounted)
　Graduate schools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</si>
  <si>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</si>
  <si>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</si>
  <si>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</si>
  <si>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</si>
  <si>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</si>
  <si>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</si>
  <si>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</si>
  <si>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2('90)　</t>
  </si>
  <si>
    <t>　 7('95)</t>
  </si>
  <si>
    <t>　12('00)</t>
  </si>
  <si>
    <t>　22('10)</t>
  </si>
  <si>
    <t xml:space="preserve"> (注)  「その他」とは，聴講生，選科生，研究生等である。</t>
  </si>
  <si>
    <t xml:space="preserve"> (注)  「その他」とは，聴講生，選科生，研究生等である。</t>
  </si>
  <si>
    <t xml:space="preserve">   (1) Advanced course is a program subsequent to completion of undergraduate course, lasting 1 year or more.</t>
  </si>
  <si>
    <t xml:space="preserve">   (2) Short-term course is a program for graduates of upper secondary school, lasting 1 year or more.</t>
  </si>
  <si>
    <t xml:space="preserve">   (2) Short-term course is a program for graduates of upper secondary school, lasting 1 year or more.</t>
  </si>
  <si>
    <t>　短期大学&lt;Junior Colleges&gt;</t>
  </si>
  <si>
    <t>女の  
割合</t>
  </si>
  <si>
    <t>私立の
割合</t>
  </si>
  <si>
    <t>(％)</t>
  </si>
  <si>
    <t xml:space="preserve">Percentage of Female </t>
  </si>
  <si>
    <t>Percentage of Private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</si>
  <si>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</si>
  <si>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</si>
  <si>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</si>
  <si>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</si>
  <si>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</si>
  <si>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</si>
  <si>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</si>
  <si>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 2('90) 　</t>
  </si>
  <si>
    <t>　 7('95)</t>
  </si>
  <si>
    <t>　12('00)</t>
  </si>
  <si>
    <t>本　　　　科</t>
  </si>
  <si>
    <t xml:space="preserve">    Regular</t>
  </si>
  <si>
    <t>専 　攻 　科</t>
  </si>
  <si>
    <t>別　　　　科</t>
  </si>
  <si>
    <t>そ 　の 　他</t>
  </si>
  <si>
    <t xml:space="preserve">    Others</t>
  </si>
  <si>
    <t>昼  　　　間</t>
  </si>
  <si>
    <t xml:space="preserve">    Day courses</t>
  </si>
  <si>
    <t>夜  　　　間</t>
  </si>
  <si>
    <t xml:space="preserve">    Evening courses</t>
  </si>
  <si>
    <t xml:space="preserve">   (1) Advanced course is a program subsequent to completion of regular course of junior college, lasting 1 year or more.</t>
  </si>
  <si>
    <t>学　　　　　　生　　　　　　数</t>
  </si>
  <si>
    <t>（関係学科別）（３－１）</t>
  </si>
  <si>
    <t>Students by Field</t>
  </si>
  <si>
    <t xml:space="preserve"> of Study</t>
  </si>
  <si>
    <t>　大学・学部 &lt;University -- Undergraduate Courses&gt;</t>
  </si>
  <si>
    <t>区  分</t>
  </si>
  <si>
    <t>人文科学</t>
  </si>
  <si>
    <t>社会科学</t>
  </si>
  <si>
    <t>理 　学</t>
  </si>
  <si>
    <t>工 　学</t>
  </si>
  <si>
    <t>農 　学</t>
  </si>
  <si>
    <t>保　　　　健</t>
  </si>
  <si>
    <t>商 船</t>
  </si>
  <si>
    <t>家　 政</t>
  </si>
  <si>
    <t>教　 育</t>
  </si>
  <si>
    <t>芸　 術</t>
  </si>
  <si>
    <t>その他</t>
  </si>
  <si>
    <t>Health</t>
  </si>
  <si>
    <t>医・歯学</t>
  </si>
  <si>
    <t>そ の 他</t>
  </si>
  <si>
    <t>Humanities</t>
  </si>
  <si>
    <t>Social science</t>
  </si>
  <si>
    <t>Science</t>
  </si>
  <si>
    <t>Engineering</t>
  </si>
  <si>
    <t>Agriculture</t>
  </si>
  <si>
    <t>Medicine &amp; Dentistry</t>
  </si>
  <si>
    <t>Others</t>
  </si>
  <si>
    <t>Mercantile marine</t>
  </si>
  <si>
    <t>Home economics</t>
  </si>
  <si>
    <t>Education &amp; teacher training</t>
  </si>
  <si>
    <t>Arts</t>
  </si>
  <si>
    <t>昭和35年('60)</t>
  </si>
  <si>
    <t>　40('65)</t>
  </si>
  <si>
    <t>　45('70)</t>
  </si>
  <si>
    <t>　50('75)</t>
  </si>
  <si>
    <t>　55('80)</t>
  </si>
  <si>
    <t>　60('85)</t>
  </si>
  <si>
    <t>平成 2('90)　</t>
  </si>
  <si>
    <t>　 7('95)</t>
  </si>
  <si>
    <t>　12('00)</t>
  </si>
  <si>
    <t>　22('10)</t>
  </si>
  <si>
    <t>　男 Male</t>
  </si>
  <si>
    <t>　女 Female</t>
  </si>
  <si>
    <t>　国　立 National</t>
  </si>
  <si>
    <t>　公　立 Local</t>
  </si>
  <si>
    <t>　私　立 Private</t>
  </si>
  <si>
    <t>　昼　間 Day courses</t>
  </si>
  <si>
    <t>　夜　間 Evening courses</t>
  </si>
  <si>
    <t xml:space="preserve"> (注)  （　）内は構成比（％）を示す。</t>
  </si>
  <si>
    <t xml:space="preserve"> (Note) Figures in parentheses indicate the percentage distribution.</t>
  </si>
  <si>
    <t>　　短期大学・本科&lt;Junior College -- Regular Courses&gt;</t>
  </si>
  <si>
    <t>区　　分</t>
  </si>
  <si>
    <t>人 　文</t>
  </si>
  <si>
    <t>社 　会</t>
  </si>
  <si>
    <t>教 　養</t>
  </si>
  <si>
    <t>工 　業</t>
  </si>
  <si>
    <t>農 　業</t>
  </si>
  <si>
    <t>保 　健</t>
  </si>
  <si>
    <t>家 　政</t>
  </si>
  <si>
    <t>教 　育</t>
  </si>
  <si>
    <t>芸 　術</t>
  </si>
  <si>
    <t>General culture</t>
  </si>
  <si>
    <t>Education
 &amp; teacher training</t>
  </si>
  <si>
    <t>昭和35年('60)</t>
  </si>
  <si>
    <t>　40('65)</t>
  </si>
  <si>
    <t>　45('70)</t>
  </si>
  <si>
    <t>　50('75)</t>
  </si>
  <si>
    <t>　55('80)</t>
  </si>
  <si>
    <t>　60('85)</t>
  </si>
  <si>
    <t>平成 2('90)</t>
  </si>
  <si>
    <t>　 7('95)</t>
  </si>
  <si>
    <t>　12('00)</t>
  </si>
  <si>
    <t>　私　立 Private</t>
  </si>
  <si>
    <t>　昼　間 Day courses</t>
  </si>
  <si>
    <t xml:space="preserve"> (注)  （　）内は構成比（％）を示す。</t>
  </si>
  <si>
    <t xml:space="preserve"> (Note) Figures in parentheses indicate the percentage distribution.</t>
  </si>
  <si>
    <t>学　　　　　　生　　　　　　数</t>
  </si>
  <si>
    <t>（専攻分野別）（３－２）</t>
  </si>
  <si>
    <t>Students by Field</t>
  </si>
  <si>
    <t>　　大学院・修士課程&lt;Graduate School -- Master's Courses&gt;</t>
  </si>
  <si>
    <t>区   分</t>
  </si>
  <si>
    <t>商 　船</t>
  </si>
  <si>
    <t>教    育</t>
  </si>
  <si>
    <t>芸  　術</t>
  </si>
  <si>
    <t>左記「計」のうち社会人</t>
  </si>
  <si>
    <t>区　分</t>
  </si>
  <si>
    <t>Education &amp; teacher training</t>
  </si>
  <si>
    <r>
      <t>Adult students</t>
    </r>
    <r>
      <rPr>
        <sz val="6"/>
        <rFont val="ＭＳ 明朝"/>
        <family val="1"/>
      </rPr>
      <t>(2)</t>
    </r>
  </si>
  <si>
    <t>昭和35年</t>
  </si>
  <si>
    <t>－</t>
  </si>
  <si>
    <t>…</t>
  </si>
  <si>
    <t>1960</t>
  </si>
  <si>
    <t>　40</t>
  </si>
  <si>
    <t>65</t>
  </si>
  <si>
    <t>　45</t>
  </si>
  <si>
    <t>70</t>
  </si>
  <si>
    <t>　50</t>
  </si>
  <si>
    <t>75</t>
  </si>
  <si>
    <t>　55</t>
  </si>
  <si>
    <t>80</t>
  </si>
  <si>
    <t>　60</t>
  </si>
  <si>
    <t>85</t>
  </si>
  <si>
    <t>90</t>
  </si>
  <si>
    <t>　 7</t>
  </si>
  <si>
    <t>95</t>
  </si>
  <si>
    <t>　12</t>
  </si>
  <si>
    <t>04</t>
  </si>
  <si>
    <t>　17</t>
  </si>
  <si>
    <t>05</t>
  </si>
  <si>
    <t>08</t>
  </si>
  <si>
    <t>09</t>
  </si>
  <si>
    <t>　22</t>
  </si>
  <si>
    <t>10</t>
  </si>
  <si>
    <t>11</t>
  </si>
  <si>
    <t>　   男</t>
  </si>
  <si>
    <t xml:space="preserve"> Male</t>
  </si>
  <si>
    <t>　   女</t>
  </si>
  <si>
    <t xml:space="preserve"> Female</t>
  </si>
  <si>
    <t xml:space="preserve">　 国　立 </t>
  </si>
  <si>
    <t xml:space="preserve">　 公　立 </t>
  </si>
  <si>
    <t>　 私　立</t>
  </si>
  <si>
    <t>Private</t>
  </si>
  <si>
    <t xml:space="preserve"> (注)1  修士課程及び博士前期課程（医歯学，獣医学関係以外の一貫制博士課程の1年次・2年次の</t>
  </si>
  <si>
    <t xml:space="preserve">   (1) Figures in parentheses indicate the percentage distribution.</t>
  </si>
  <si>
    <t xml:space="preserve">      課程を含む。）の学生数である。</t>
  </si>
  <si>
    <t xml:space="preserve">   (2) Adult students include those who have employed status having salary and other regular income, </t>
  </si>
  <si>
    <t>　　 2 「社会人」とは，①職に就いている者（給料，賃金，報酬，その他の経常的な収入を得る仕事</t>
  </si>
  <si>
    <t xml:space="preserve">      retired persons, and housewives and househusbands. </t>
  </si>
  <si>
    <t xml:space="preserve">      に現に就いている者），②給料，賃金，報酬，その他の経常的な収入を得る仕事から既に退職</t>
  </si>
  <si>
    <t>　　  した者，③主婦・主夫である。</t>
  </si>
  <si>
    <t>　　 3  （　）内は構成比（％）を示す。</t>
  </si>
  <si>
    <t>　　大学院・博士課程&lt;Graduate School -- Doctor's Courses&gt;</t>
  </si>
  <si>
    <t>商　船</t>
  </si>
  <si>
    <t>家　政</t>
  </si>
  <si>
    <t>教  育</t>
  </si>
  <si>
    <t>芸　術</t>
  </si>
  <si>
    <t>左記「計」の</t>
  </si>
  <si>
    <t>医・歯学</t>
  </si>
  <si>
    <t>うち社会人</t>
  </si>
  <si>
    <t>Medicine  &amp;  Dentistry</t>
  </si>
  <si>
    <t>Mer-cantile marine</t>
  </si>
  <si>
    <r>
      <t>Adult 
 students</t>
    </r>
    <r>
      <rPr>
        <sz val="9"/>
        <rFont val="ＭＳ 明朝"/>
        <family val="1"/>
      </rPr>
      <t xml:space="preserve"> </t>
    </r>
    <r>
      <rPr>
        <sz val="8"/>
        <rFont val="ＭＳ 明朝"/>
        <family val="1"/>
      </rPr>
      <t>(2)</t>
    </r>
  </si>
  <si>
    <t>昭和35年</t>
  </si>
  <si>
    <t>　40</t>
  </si>
  <si>
    <t>　45</t>
  </si>
  <si>
    <t>　50</t>
  </si>
  <si>
    <t>　55</t>
  </si>
  <si>
    <t>　60</t>
  </si>
  <si>
    <t>平成 2　</t>
  </si>
  <si>
    <t xml:space="preserve">  22</t>
  </si>
  <si>
    <t>　男</t>
  </si>
  <si>
    <t>　女</t>
  </si>
  <si>
    <t>　国　立</t>
  </si>
  <si>
    <t>　公　立</t>
  </si>
  <si>
    <t>　私　立</t>
  </si>
  <si>
    <t>Private</t>
  </si>
  <si>
    <t xml:space="preserve"> (注)1  博士後期課程（医歯学，獣医学関係以外の一貫制博士課程の3年次・4年次・5年次の課程を</t>
  </si>
  <si>
    <t xml:space="preserve">   (1) Figures in parentheses indicate the percentage distribution.</t>
  </si>
  <si>
    <t xml:space="preserve">      含む。）及び医歯学，獣医学関係の博士課程の学生数である。</t>
  </si>
  <si>
    <t xml:space="preserve">   (2) Adult students include those who have employed status having salary and other regular income,</t>
  </si>
  <si>
    <t>　　 2 「社会人」とは，①職に就いている者（給料，賃金，報酬，その他の経常的な収入を得る仕</t>
  </si>
  <si>
    <t xml:space="preserve">      retired persons, and housewives and househusbands. </t>
  </si>
  <si>
    <t xml:space="preserve">      事に現に就いている者），②給料，賃金，報酬，その他の経常的な収入を得る仕事から既に</t>
  </si>
  <si>
    <t>　　  退職した者，③主婦・主夫である。</t>
  </si>
  <si>
    <t>　　 3  （　）内は構成比（％）を示す。</t>
  </si>
  <si>
    <t>学　　　　　生　　　　　数</t>
  </si>
  <si>
    <t>Students by Field</t>
  </si>
  <si>
    <t>　　大学院・専門職学位課程&lt;Graduate School -- Professional Degree Courses&gt;</t>
  </si>
  <si>
    <t>左記「計」のうち社会人</t>
  </si>
  <si>
    <t>Adult students</t>
  </si>
  <si>
    <t>うち法科大学院</t>
  </si>
  <si>
    <t>うち教職大学院</t>
  </si>
  <si>
    <t>うち教職大学院</t>
  </si>
  <si>
    <t xml:space="preserve">Graduate Law School </t>
  </si>
  <si>
    <t>Professional Graduate Schools for Teacher Education</t>
  </si>
  <si>
    <t>平成 15年　</t>
  </si>
  <si>
    <t>2003</t>
  </si>
  <si>
    <t xml:space="preserve"> 16</t>
  </si>
  <si>
    <t xml:space="preserve"> 17</t>
  </si>
  <si>
    <t>05</t>
  </si>
  <si>
    <t xml:space="preserve"> 18</t>
  </si>
  <si>
    <t>06</t>
  </si>
  <si>
    <t xml:space="preserve"> 19</t>
  </si>
  <si>
    <t>07</t>
  </si>
  <si>
    <t xml:space="preserve"> 20</t>
  </si>
  <si>
    <t xml:space="preserve"> 21</t>
  </si>
  <si>
    <t xml:space="preserve"> 22</t>
  </si>
  <si>
    <t>10</t>
  </si>
  <si>
    <t xml:space="preserve"> 23</t>
  </si>
  <si>
    <t>Private</t>
  </si>
  <si>
    <t xml:space="preserve"> (注)1  専門職学位課程の学生数である。</t>
  </si>
  <si>
    <t>　　 2　「社会人」とは，①職に就いている者（給料，賃金，報酬，その他の経常的な収入を得る仕事に現に就いている者），②給料，賃</t>
  </si>
  <si>
    <t xml:space="preserve">      金，報酬，その他の経常的な収入を得る仕事から既に退職した者，③主婦・主夫である。</t>
  </si>
  <si>
    <t>　　 3  （　）内は構成比（％）を示す。</t>
  </si>
  <si>
    <t>　　大　　学 &lt;Universities&gt;</t>
  </si>
  <si>
    <t>　　大　　学 &lt;Universities&gt;</t>
  </si>
  <si>
    <t>区   分</t>
  </si>
  <si>
    <t>区   分</t>
  </si>
  <si>
    <t>国 　立</t>
  </si>
  <si>
    <t>公 　立</t>
  </si>
  <si>
    <t>女の割合</t>
  </si>
  <si>
    <t>（％）</t>
  </si>
  <si>
    <t xml:space="preserve">Percentage of female 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</si>
  <si>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</si>
  <si>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</si>
  <si>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</si>
  <si>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</si>
  <si>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</si>
  <si>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</si>
  <si>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</si>
  <si>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2('90)　</t>
  </si>
  <si>
    <t>　 7('95)</t>
  </si>
  <si>
    <t>　12('00)</t>
  </si>
  <si>
    <t>　22('10)</t>
  </si>
  <si>
    <t>　　学　長 President</t>
  </si>
  <si>
    <t>　　副学長 Vice-president</t>
  </si>
  <si>
    <t>　　副学長 Vice-president</t>
  </si>
  <si>
    <t>　　教　授 Professor</t>
  </si>
  <si>
    <t>　　教　授 Professor</t>
  </si>
  <si>
    <t>　　准教授 Associate professor</t>
  </si>
  <si>
    <t>　　講　師 Lecturer</t>
  </si>
  <si>
    <t>　　講　師 Lecturer</t>
  </si>
  <si>
    <t>　　助　教 Assistant professor</t>
  </si>
  <si>
    <t>　　助　手 Assistant</t>
  </si>
  <si>
    <t>　　助　手 Assistant</t>
  </si>
  <si>
    <t>（再掲）(recounted)</t>
  </si>
  <si>
    <t>（再掲）(recounted)</t>
  </si>
  <si>
    <t>大学院担当者 Graduate school teacher</t>
  </si>
  <si>
    <t>外国人教員 Non-Japanese nationals</t>
  </si>
  <si>
    <t>外国人教員 Non-Japanese nationals</t>
  </si>
  <si>
    <t>（別掲）</t>
  </si>
  <si>
    <t xml:space="preserve">兼務者 Part-time </t>
  </si>
  <si>
    <t xml:space="preserve">兼務者 Part-time </t>
  </si>
  <si>
    <t xml:space="preserve"> うち外国人教員 </t>
  </si>
  <si>
    <t xml:space="preserve"> (注)  本務教員である。</t>
  </si>
  <si>
    <t xml:space="preserve"> (注)  本務教員である。</t>
  </si>
  <si>
    <t xml:space="preserve"> </t>
  </si>
  <si>
    <t>　　短期大学 &lt;Junior Colleges&gt;</t>
  </si>
  <si>
    <t>　うち外国人教員</t>
  </si>
  <si>
    <t>　 of which non-Japanese nationals</t>
  </si>
  <si>
    <t>職　　　　員　　　　数</t>
  </si>
  <si>
    <t>Full-time Non-teaching Staff by Type of Position</t>
  </si>
  <si>
    <t>　　大　　学&lt;Universities&gt;</t>
  </si>
  <si>
    <t>Percentage of female</t>
  </si>
  <si>
    <t xml:space="preserve"> (注)  本務職員である。</t>
  </si>
  <si>
    <t>　　短期大学&lt;Junior Colleges&gt;</t>
  </si>
  <si>
    <t>区   分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</si>
  <si>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</si>
  <si>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</si>
  <si>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</si>
  <si>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</si>
  <si>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</si>
  <si>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</si>
  <si>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</si>
  <si>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2('90)　</t>
  </si>
  <si>
    <t>　 7('95)</t>
  </si>
  <si>
    <t>　12('00)</t>
  </si>
  <si>
    <t>　13('01)</t>
  </si>
  <si>
    <t>　14('02)</t>
  </si>
  <si>
    <t>　15('03)</t>
  </si>
  <si>
    <t>　16('04)</t>
  </si>
  <si>
    <t>　18('06)</t>
  </si>
  <si>
    <t>　19('07)</t>
  </si>
  <si>
    <t>　22('10)</t>
  </si>
  <si>
    <t>　23('11)</t>
  </si>
  <si>
    <r>
      <t>通 信 教 育</t>
    </r>
    <r>
      <rPr>
        <sz val="14"/>
        <rFont val="ＭＳ 明朝"/>
        <family val="1"/>
      </rPr>
      <t>（学校数  学部・専攻・学科数  学生数  教員数）</t>
    </r>
  </si>
  <si>
    <t>Correspondence Courses</t>
  </si>
  <si>
    <t>学　　校　　数</t>
  </si>
  <si>
    <t>学部数</t>
  </si>
  <si>
    <t>学　　　生　　　数</t>
  </si>
  <si>
    <t>教員数</t>
  </si>
  <si>
    <t>Universities</t>
  </si>
  <si>
    <t>Students</t>
  </si>
  <si>
    <t>Teachers</t>
  </si>
  <si>
    <t>私         立</t>
  </si>
  <si>
    <t>本務者</t>
  </si>
  <si>
    <t>兼務者</t>
  </si>
  <si>
    <t>通信教育部を置くもの(放送大学学園立を除く)</t>
  </si>
  <si>
    <t>放送大学学園立</t>
  </si>
  <si>
    <t>うち正規の課程</t>
  </si>
  <si>
    <t>Total</t>
  </si>
  <si>
    <t>Faculties</t>
  </si>
  <si>
    <t>Regular courses</t>
  </si>
  <si>
    <t>Full-time</t>
  </si>
  <si>
    <t>Part-time</t>
  </si>
  <si>
    <t>昭和47年('72)</t>
  </si>
  <si>
    <t>…</t>
  </si>
  <si>
    <t>　48('73)</t>
  </si>
  <si>
    <t>　49('74)</t>
  </si>
  <si>
    <t>　　大　学　院 &lt;Graduate Schools&gt;</t>
  </si>
  <si>
    <t>研究科数</t>
  </si>
  <si>
    <t>平成 11('99)　</t>
  </si>
  <si>
    <t>　 12('00)</t>
  </si>
  <si>
    <t>　 17('05)</t>
  </si>
  <si>
    <t>　 22('10)</t>
  </si>
  <si>
    <t>　　短期大学&lt;Junior Colleges&gt;</t>
  </si>
  <si>
    <t>区   分</t>
  </si>
  <si>
    <t>学校数</t>
  </si>
  <si>
    <t>学科数</t>
  </si>
  <si>
    <t>学　　　生　　　数</t>
  </si>
  <si>
    <t>教　　員　　数</t>
  </si>
  <si>
    <t xml:space="preserve">Colleges </t>
  </si>
  <si>
    <t>私立</t>
  </si>
  <si>
    <t>うち正規の課程</t>
  </si>
  <si>
    <t>Private</t>
  </si>
  <si>
    <t>Departments</t>
  </si>
  <si>
    <t>昭和47年('72)</t>
  </si>
  <si>
    <t>　48('73)</t>
  </si>
  <si>
    <t>　49('74)</t>
  </si>
  <si>
    <t>　50('75)</t>
  </si>
  <si>
    <t>　55('80)</t>
  </si>
  <si>
    <t>　60('85)</t>
  </si>
  <si>
    <t>平成 2('90)　</t>
  </si>
  <si>
    <t>　 7('95)</t>
  </si>
  <si>
    <t>　12('00)</t>
  </si>
  <si>
    <t>　22('10)</t>
  </si>
  <si>
    <t>（注）　学部数・研究科数・本科数は在学状況による。</t>
  </si>
  <si>
    <t>　　大学・学部 &lt;University --Undergraduate Courses&gt;</t>
  </si>
  <si>
    <t>区　　　分</t>
  </si>
  <si>
    <t>公　立</t>
  </si>
  <si>
    <t>私　立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</si>
  <si>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</si>
  <si>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</si>
  <si>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</si>
  <si>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</si>
  <si>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</si>
  <si>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</si>
  <si>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</si>
  <si>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2('90）　</t>
  </si>
  <si>
    <t>　 7（'95)</t>
  </si>
  <si>
    <t>　12('00)</t>
  </si>
  <si>
    <t>　22('10)</t>
  </si>
  <si>
    <t xml:space="preserve">   男 Male</t>
  </si>
  <si>
    <t xml:space="preserve">   女 Female</t>
  </si>
  <si>
    <t>人文科学 Humanities</t>
  </si>
  <si>
    <t>社会科学 Social science</t>
  </si>
  <si>
    <t>昭和30年('55)</t>
  </si>
  <si>
    <t>　45('70)</t>
  </si>
  <si>
    <t>　55('80)</t>
  </si>
  <si>
    <t>平成 2('90）　</t>
  </si>
  <si>
    <t>　 7（'95)</t>
  </si>
  <si>
    <t>人　文 Humanities</t>
  </si>
  <si>
    <t>社　会 Social science</t>
  </si>
  <si>
    <t>教　養 General culture</t>
  </si>
  <si>
    <t>工　業 Engineering</t>
  </si>
  <si>
    <t>農　業 Agriculture</t>
  </si>
  <si>
    <t>保　健 Health</t>
  </si>
  <si>
    <t>家　政 Home economics</t>
  </si>
  <si>
    <t>教　育 Education &amp; 
          teacher training</t>
  </si>
  <si>
    <t>芸　術 Arts</t>
  </si>
  <si>
    <t>その他 Others</t>
  </si>
  <si>
    <t>　35('60)</t>
  </si>
  <si>
    <t>　40('65)</t>
  </si>
  <si>
    <t xml:space="preserve">  45('70)</t>
  </si>
  <si>
    <t xml:space="preserve">  50('75)</t>
  </si>
  <si>
    <t xml:space="preserve">  55('80)</t>
  </si>
  <si>
    <t xml:space="preserve">  60('85)</t>
  </si>
  <si>
    <t>　12('00)</t>
  </si>
  <si>
    <t xml:space="preserve"> </t>
  </si>
  <si>
    <t>男  Male</t>
  </si>
  <si>
    <t>女  Female</t>
  </si>
  <si>
    <t>人文科学 Humanities</t>
  </si>
  <si>
    <t>社会科学 Social science</t>
  </si>
  <si>
    <t>理    学 Science</t>
  </si>
  <si>
    <t>工    学 Engineering</t>
  </si>
  <si>
    <t>農    学 Agriculture</t>
  </si>
  <si>
    <t>保    健 Health</t>
  </si>
  <si>
    <t>商    船 Mercantile marine</t>
  </si>
  <si>
    <t>家    政 Home economics</t>
  </si>
  <si>
    <t>教    育 Education</t>
  </si>
  <si>
    <t>芸    術 Arts</t>
  </si>
  <si>
    <t>そ の 他 Others</t>
  </si>
  <si>
    <t xml:space="preserve"> (注)  昭和50年以降については，修士課程，博士前期課程及び一貫制博士課程（医歯学，獣医学関係を除く。）である。</t>
  </si>
  <si>
    <t xml:space="preserve">     </t>
  </si>
  <si>
    <t xml:space="preserve">  45('70)</t>
  </si>
  <si>
    <t xml:space="preserve">  55('80)</t>
  </si>
  <si>
    <t xml:space="preserve"> (注)  昭和50年以降については，博士後期課程，一貫制博士課程（医歯学，獣医学関係）である。</t>
  </si>
  <si>
    <t>　　大学院・専門職学位課程 &lt;Graduate School -- Professional Degree Courses&gt;</t>
  </si>
  <si>
    <t>　  21('09)</t>
  </si>
  <si>
    <t>　  22('10)</t>
  </si>
  <si>
    <t>　  23('11)</t>
  </si>
  <si>
    <t xml:space="preserve"> 女 Female</t>
  </si>
  <si>
    <t>人文科学 Humanities</t>
  </si>
  <si>
    <t>社会科学 Social science</t>
  </si>
  <si>
    <t>理    学 Science</t>
  </si>
  <si>
    <t>工    学 Engineering</t>
  </si>
  <si>
    <t>農    学 Agriculture</t>
  </si>
  <si>
    <t>保    健 Health</t>
  </si>
  <si>
    <t>商    船 Mercantile marine</t>
  </si>
  <si>
    <t>教    育 Education</t>
  </si>
  <si>
    <t>芸    術 Arts</t>
  </si>
  <si>
    <t>そ の 他 Others</t>
  </si>
  <si>
    <t>（再掲）大学院・専門職学位課程法科大学院</t>
  </si>
  <si>
    <t xml:space="preserve"> (Recounted)&lt;Graduate School -- Professional Degree Courses(Graduate Law School)&gt;</t>
  </si>
  <si>
    <t>　　男  Male</t>
  </si>
  <si>
    <t>　　女  Female</t>
  </si>
  <si>
    <t>社会科学  Social science</t>
  </si>
  <si>
    <t>（再掲）大学院・専門職学位課程教職大学院</t>
  </si>
  <si>
    <t xml:space="preserve"> (Recounted)&lt;Graduate School -- Professional Degree Courses(Professional Graduate 
Schools for Teacher Education)&gt;</t>
  </si>
  <si>
    <t>　平成20年('08)</t>
  </si>
  <si>
    <t>教    育 Education</t>
  </si>
  <si>
    <t>卒　　　　　　業　　　　　　</t>
  </si>
  <si>
    <t xml:space="preserve">       First Destination of</t>
  </si>
  <si>
    <t xml:space="preserve"> New Graduates </t>
  </si>
  <si>
    <t>　　大　　学&lt;University&gt;</t>
  </si>
  <si>
    <t>区　 　分</t>
  </si>
  <si>
    <t>卒業者数</t>
  </si>
  <si>
    <t>進学者</t>
  </si>
  <si>
    <t>就職者</t>
  </si>
  <si>
    <r>
      <t>臨床研修医       　</t>
    </r>
    <r>
      <rPr>
        <sz val="9"/>
        <rFont val="ＭＳ 明朝"/>
        <family val="1"/>
      </rPr>
      <t>予定者含む</t>
    </r>
  </si>
  <si>
    <t>専修学校・外国の学校等入学者</t>
  </si>
  <si>
    <t>左記以外の者</t>
  </si>
  <si>
    <t>不詳・死亡の者</t>
  </si>
  <si>
    <t>左記「進学者」の
うち就職している者（再 掲）</t>
  </si>
  <si>
    <t>進学率(％)</t>
  </si>
  <si>
    <t>New graduates</t>
  </si>
  <si>
    <t>Advancing to higher-level courses</t>
  </si>
  <si>
    <t>Clinical training and candidates</t>
  </si>
  <si>
    <t xml:space="preserve">Continuing to study at specialized training colleges,etc </t>
  </si>
  <si>
    <r>
      <t>Entering provisional employment</t>
    </r>
    <r>
      <rPr>
        <sz val="9"/>
        <rFont val="ＭＳ 明朝"/>
        <family val="1"/>
      </rPr>
      <t xml:space="preserve"> (2)</t>
    </r>
  </si>
  <si>
    <t>Unknown &amp; deceased</t>
  </si>
  <si>
    <t>Advancing to higher-level courses while being employed (recounted)</t>
  </si>
  <si>
    <r>
      <t>Advancement 
rate</t>
    </r>
    <r>
      <rPr>
        <sz val="9"/>
        <rFont val="ＭＳ 明朝"/>
        <family val="1"/>
      </rPr>
      <t xml:space="preserve"> (4)</t>
    </r>
  </si>
  <si>
    <t>昭和30年('55)</t>
  </si>
  <si>
    <t>*</t>
  </si>
  <si>
    <t>*</t>
  </si>
  <si>
    <t>*</t>
  </si>
  <si>
    <t>　 7('95)</t>
  </si>
  <si>
    <t>*</t>
  </si>
  <si>
    <t xml:space="preserve">   国　立 National</t>
  </si>
  <si>
    <t xml:space="preserve">   公　立 Local</t>
  </si>
  <si>
    <t xml:space="preserve">   私  立 Private</t>
  </si>
  <si>
    <t xml:space="preserve">   人文科学 Humanities</t>
  </si>
  <si>
    <t xml:space="preserve">   社会科学 Social science</t>
  </si>
  <si>
    <t xml:space="preserve">   理    学 Science</t>
  </si>
  <si>
    <t xml:space="preserve">   工    学 Engineering</t>
  </si>
  <si>
    <t xml:space="preserve">   農    学 Agriculture</t>
  </si>
  <si>
    <t xml:space="preserve">   保    健 Health</t>
  </si>
  <si>
    <t xml:space="preserve">   商    船 Mercantile marine</t>
  </si>
  <si>
    <t xml:space="preserve">   家    政 Home economics</t>
  </si>
  <si>
    <t xml:space="preserve"> 　教  　育 Education &amp; 
            teacher training</t>
  </si>
  <si>
    <t xml:space="preserve">   芸    術 Arts</t>
  </si>
  <si>
    <t xml:space="preserve">   そ の 他 Others</t>
  </si>
  <si>
    <t xml:space="preserve"> (注)1  各年3月卒業者である。</t>
  </si>
  <si>
    <t xml:space="preserve">   (1) Including those advancing to graduate school, university and junior college, etc.</t>
  </si>
  <si>
    <t>　　 2  昼間・夜間の合計数である。</t>
  </si>
  <si>
    <t xml:space="preserve">   (2) Including those continuing to study at specialized training college,miscellaneous school and any type of school, other  </t>
  </si>
  <si>
    <t>　　 3  「進学者」とは大学院研究科，大学学部，短期大学本科，専攻科，別科のいずれかに進んだ者である。</t>
  </si>
  <si>
    <t xml:space="preserve">      than the column of "Advancing to higher level courses", staying as special non-degree student and studying abroad. </t>
  </si>
  <si>
    <t>　　 4  「一時的な仕事に就いた者」とは，臨時的な収入を目的とする仕事に就いた者である。</t>
  </si>
  <si>
    <t xml:space="preserve">(3) Including those involved in household work, etc. </t>
  </si>
  <si>
    <t xml:space="preserve">   (3) Including those involved in household work, etc. </t>
  </si>
  <si>
    <t>　　 4　「専修学校・外国の学校等入学者」とは，専修学校・各種学校・外国の学校・職業能力開発校等への入学者，</t>
  </si>
  <si>
    <t xml:space="preserve">   (4) Including those advancing to higher-level courses while being employed.</t>
  </si>
  <si>
    <t xml:space="preserve">   (5) * marks indicate that relevant graduates are included in “others.”</t>
  </si>
  <si>
    <t>　　 5　「一時的な仕事に就いた者」とは，臨時的な収入を目的とする仕事に就いた者をいう。</t>
  </si>
  <si>
    <t>　　 6  「左記以外の者」とは，家事の手伝いなど就職でも「進学者」や「専修学校・外国の学校等入学者」等でもない</t>
  </si>
  <si>
    <t>　　 7  「進学率」とは，「卒業者」のうち「進学者」の占める割合である。</t>
  </si>
  <si>
    <t>卒　　　　　　業　　　　　　　</t>
  </si>
  <si>
    <t xml:space="preserve">    First Destination of</t>
  </si>
  <si>
    <t xml:space="preserve"> New Graduates</t>
  </si>
  <si>
    <t>　　短期大学&lt;Junior College&gt;</t>
  </si>
  <si>
    <t>区　   分</t>
  </si>
  <si>
    <t>一時的な仕事に　就いた者</t>
  </si>
  <si>
    <t>進学率（％）</t>
  </si>
  <si>
    <t>Advancing to higher-level courses</t>
  </si>
  <si>
    <r>
      <t xml:space="preserve">Entering employment </t>
    </r>
    <r>
      <rPr>
        <sz val="9"/>
        <rFont val="ＭＳ 明朝"/>
        <family val="1"/>
      </rPr>
      <t>(1)</t>
    </r>
  </si>
  <si>
    <t xml:space="preserve">Continuing to study at specialized training colleges,etc </t>
  </si>
  <si>
    <r>
      <t>Others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(3)</t>
    </r>
  </si>
  <si>
    <t>Unknown &amp; deceased</t>
  </si>
  <si>
    <r>
      <t>Employment rate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 xml:space="preserve">(4)    </t>
    </r>
    <r>
      <rPr>
        <sz val="10"/>
        <rFont val="ＭＳ 明朝"/>
        <family val="1"/>
      </rPr>
      <t xml:space="preserve">      </t>
    </r>
  </si>
  <si>
    <t>昭和30年('55)</t>
  </si>
  <si>
    <t>*</t>
  </si>
  <si>
    <t>　35('60)</t>
  </si>
  <si>
    <t>　40('65)</t>
  </si>
  <si>
    <t>　45('70)</t>
  </si>
  <si>
    <t>　50('75)</t>
  </si>
  <si>
    <t>　55('80)</t>
  </si>
  <si>
    <t>　60('85)</t>
  </si>
  <si>
    <t>平成 2('90)　</t>
  </si>
  <si>
    <t>　 7('95)</t>
  </si>
  <si>
    <t>　12('00)</t>
  </si>
  <si>
    <t>　22('10)</t>
  </si>
  <si>
    <t xml:space="preserve">   男 Male</t>
  </si>
  <si>
    <t xml:space="preserve">   女 Female</t>
  </si>
  <si>
    <t xml:space="preserve">  国　立 National</t>
  </si>
  <si>
    <t xml:space="preserve">  公　立 Local</t>
  </si>
  <si>
    <t xml:space="preserve">  私　立 Private</t>
  </si>
  <si>
    <t xml:space="preserve">  人　文 Humanities</t>
  </si>
  <si>
    <t xml:space="preserve">  社　会 Social science</t>
  </si>
  <si>
    <t xml:space="preserve">  教　養 General culture</t>
  </si>
  <si>
    <t xml:space="preserve">  工  業 Engineering</t>
  </si>
  <si>
    <t xml:space="preserve">  農　業 Agriculture</t>
  </si>
  <si>
    <t xml:space="preserve">  保　健 Health</t>
  </si>
  <si>
    <t xml:space="preserve">  家　政 Home economics</t>
  </si>
  <si>
    <t>　教　育 Education &amp;</t>
  </si>
  <si>
    <t xml:space="preserve">         teacher training</t>
  </si>
  <si>
    <t xml:space="preserve">  芸　術 Arts</t>
  </si>
  <si>
    <t xml:space="preserve">  その他 Others</t>
  </si>
  <si>
    <t>(1) Including those advancing to graduate school, university and junior college, etc.</t>
  </si>
  <si>
    <t>　　(3) Including those engaged in household work, etc.</t>
  </si>
  <si>
    <t xml:space="preserve">(2) Including those continuing to study at specialized training college,miscellaneous school and any type of school, </t>
  </si>
  <si>
    <t>　　(4) Including those advancing to higher-level courses while being employed.</t>
  </si>
  <si>
    <t>　　(5) * marks indicate that relevant graduates are included in “others.”</t>
  </si>
  <si>
    <t>卒　　　　　　業　　　　　　　</t>
  </si>
  <si>
    <t xml:space="preserve">   First Destination of</t>
  </si>
  <si>
    <t>　　大学院・修士課程&lt;Graduate School -- Master's courses&gt;</t>
  </si>
  <si>
    <t>区 　分</t>
  </si>
  <si>
    <t>卒業者数</t>
  </si>
  <si>
    <t>一時的な
仕事に
就いた者</t>
  </si>
  <si>
    <t>左記「進学者」のうち就職している者（再掲）</t>
  </si>
  <si>
    <t>Advancing to higher-level courses</t>
  </si>
  <si>
    <t>Entering employment</t>
  </si>
  <si>
    <t>Entering provisional employment (1)</t>
  </si>
  <si>
    <r>
      <t>Others</t>
    </r>
    <r>
      <rPr>
        <sz val="10"/>
        <rFont val="ＭＳ 明朝"/>
        <family val="1"/>
      </rPr>
      <t xml:space="preserve"> (2)</t>
    </r>
  </si>
  <si>
    <t>Unknown &amp; deceased</t>
  </si>
  <si>
    <t>Advancement rate (3)</t>
  </si>
  <si>
    <t xml:space="preserve">Employment rate (3)       </t>
  </si>
  <si>
    <t>昭和40年('65)</t>
  </si>
  <si>
    <t>*</t>
  </si>
  <si>
    <t>　45('70)</t>
  </si>
  <si>
    <t>　50('75)</t>
  </si>
  <si>
    <t>　55('80)</t>
  </si>
  <si>
    <t>　60('85)</t>
  </si>
  <si>
    <t>平成 2('90)　</t>
  </si>
  <si>
    <t>　 7('95)</t>
  </si>
  <si>
    <t>　12('00)</t>
  </si>
  <si>
    <t xml:space="preserve">   男  Male</t>
  </si>
  <si>
    <t xml:space="preserve">   女  Female</t>
  </si>
  <si>
    <t xml:space="preserve">  国  立 National</t>
  </si>
  <si>
    <t xml:space="preserve">  公  立 Local   </t>
  </si>
  <si>
    <t xml:space="preserve">  私  立 Private </t>
  </si>
  <si>
    <t xml:space="preserve">  人文科学 Humanities      </t>
  </si>
  <si>
    <t xml:space="preserve">  社会科学 Social science  </t>
  </si>
  <si>
    <t xml:space="preserve">  理    学 Science       </t>
  </si>
  <si>
    <t xml:space="preserve">  工    学 Engineering      </t>
  </si>
  <si>
    <t xml:space="preserve">  農    学 Agriculture      </t>
  </si>
  <si>
    <t xml:space="preserve">  保    健 Health          </t>
  </si>
  <si>
    <t xml:space="preserve">  商    船 Mercantile marine</t>
  </si>
  <si>
    <t xml:space="preserve">  家    政 Home economics  </t>
  </si>
  <si>
    <t xml:space="preserve">  教    育 Education       </t>
  </si>
  <si>
    <t xml:space="preserve">  芸    術 Arts         </t>
  </si>
  <si>
    <t xml:space="preserve">  そ の 他 Others     </t>
  </si>
  <si>
    <t xml:space="preserve"> (注)  昭和55年以降は，修士課程及び博士前期課程である。</t>
  </si>
  <si>
    <t xml:space="preserve">    (1) Including those continuing to study at specialized training college,miscellaneous school and any type of school,   </t>
  </si>
  <si>
    <t xml:space="preserve">        other than the column of "Advancing to higher level courses", staying as special non-degree student and studying </t>
  </si>
  <si>
    <t xml:space="preserve">        abroad.</t>
  </si>
  <si>
    <t xml:space="preserve">    (2) Including those engaged in household work,etc.</t>
  </si>
  <si>
    <t xml:space="preserve">    (3) Including those advancing to higher-level courses while being employed.</t>
  </si>
  <si>
    <t xml:space="preserve">    (4) * marks indicate that relevant graduates are included in “others.”</t>
  </si>
  <si>
    <t>_x001A_</t>
  </si>
  <si>
    <t>　　大学院・博士課程 &lt;Graduate School -- Doctor's courses&gt;</t>
  </si>
  <si>
    <t>卒業者数</t>
  </si>
  <si>
    <t>左記
以外の者</t>
  </si>
  <si>
    <t>Reentering to institution of higher education</t>
  </si>
  <si>
    <t>Unknown &amp; deceased</t>
  </si>
  <si>
    <t>Reentering to institution of higher ed. While being employed (recounted)</t>
  </si>
  <si>
    <r>
      <t xml:space="preserve">Advancement rate </t>
    </r>
    <r>
      <rPr>
        <sz val="9"/>
        <rFont val="ＭＳ 明朝"/>
        <family val="1"/>
      </rPr>
      <t>(4)</t>
    </r>
  </si>
  <si>
    <t>昭和40年('65)</t>
  </si>
  <si>
    <t>　22('10)</t>
  </si>
  <si>
    <t xml:space="preserve">   男  Male</t>
  </si>
  <si>
    <t xml:space="preserve">   女  Female</t>
  </si>
  <si>
    <t xml:space="preserve">  国  立 National</t>
  </si>
  <si>
    <t xml:space="preserve">  公  立 Local   </t>
  </si>
  <si>
    <t xml:space="preserve">  私  立 Private </t>
  </si>
  <si>
    <t xml:space="preserve">  人文科学 Humanities      </t>
  </si>
  <si>
    <t xml:space="preserve">  社会科学 Social science  </t>
  </si>
  <si>
    <t xml:space="preserve">  理    学 Science       </t>
  </si>
  <si>
    <t xml:space="preserve">  工    学 Engineering      </t>
  </si>
  <si>
    <t xml:space="preserve">  農    学 Agriculture      </t>
  </si>
  <si>
    <t xml:space="preserve">  保    健 Health          </t>
  </si>
  <si>
    <t xml:space="preserve">  商    船 Mercantile marine</t>
  </si>
  <si>
    <t xml:space="preserve">  家    政 Home economics  </t>
  </si>
  <si>
    <t xml:space="preserve">  教    育 Education       </t>
  </si>
  <si>
    <t xml:space="preserve">  芸    術 Arts         </t>
  </si>
  <si>
    <t xml:space="preserve">  そ の 他 Others     </t>
  </si>
  <si>
    <t xml:space="preserve"> (注)1  所定の年限以上在学し，所定の単位を修得した後，学位を取らずに中途退学した者を含む。</t>
  </si>
  <si>
    <t>　　 2  昭和55年以降は博士後期課程及び一貫制博士課程である。</t>
  </si>
  <si>
    <t>　　 3  「左記以外の者」には臨床研修医を含む。</t>
  </si>
  <si>
    <t>卒　　　　　　業　　　　　　　</t>
  </si>
  <si>
    <t xml:space="preserve">    First Destination of</t>
  </si>
  <si>
    <t>　　大学院・専門職学位課程&lt;Graduate School -- Professional Degree Courses&gt;</t>
  </si>
  <si>
    <t>卒業者数</t>
  </si>
  <si>
    <t>専修学校・
外国の学校等
入学者</t>
  </si>
  <si>
    <t>左記「進学者」
のうち就職している
者（再掲）</t>
  </si>
  <si>
    <t>Advancing to         higher-level courses</t>
  </si>
  <si>
    <r>
      <t>Entering provisional employment</t>
    </r>
    <r>
      <rPr>
        <sz val="9"/>
        <rFont val="ＭＳ 明朝"/>
        <family val="1"/>
      </rPr>
      <t xml:space="preserve"> (1)</t>
    </r>
  </si>
  <si>
    <r>
      <t xml:space="preserve">Others </t>
    </r>
    <r>
      <rPr>
        <sz val="9"/>
        <rFont val="ＭＳ 明朝"/>
        <family val="1"/>
      </rPr>
      <t>(3)</t>
    </r>
  </si>
  <si>
    <t>Unknown &amp; deceased</t>
  </si>
  <si>
    <r>
      <t>Advancement rate</t>
    </r>
    <r>
      <rPr>
        <sz val="9"/>
        <rFont val="ＭＳ 明朝"/>
        <family val="1"/>
      </rPr>
      <t xml:space="preserve"> (3)</t>
    </r>
  </si>
  <si>
    <r>
      <t xml:space="preserve">Employment rate </t>
    </r>
    <r>
      <rPr>
        <sz val="9"/>
        <rFont val="ＭＳ 明朝"/>
        <family val="1"/>
      </rPr>
      <t>(3)</t>
    </r>
  </si>
  <si>
    <t>平成16年('04)</t>
  </si>
  <si>
    <t xml:space="preserve">  17('05)</t>
  </si>
  <si>
    <t xml:space="preserve">  22('10)</t>
  </si>
  <si>
    <t xml:space="preserve">  男  Male</t>
  </si>
  <si>
    <t xml:space="preserve">  女  Female</t>
  </si>
  <si>
    <t xml:space="preserve">  理    学 Science         </t>
  </si>
  <si>
    <t xml:space="preserve">  芸    術 Arts             </t>
  </si>
  <si>
    <t xml:space="preserve">     (1) Including those continuing to study at specialized training college,miscellaneous school and any type of school,   </t>
  </si>
  <si>
    <t xml:space="preserve">         other than the column of "Advancing to higher level courses", staying as specialnon-degree student and studying  </t>
  </si>
  <si>
    <t xml:space="preserve">         abroad. </t>
  </si>
  <si>
    <t xml:space="preserve">     (2) Including those engaged in household work, etc.</t>
  </si>
  <si>
    <t xml:space="preserve">     (3) Including those advancing to higher-level courses while being employed.</t>
  </si>
  <si>
    <t xml:space="preserve"> (Recounted)&lt;Graduate School -- Professional Degree Courses(Graduate Law School)&gt;</t>
  </si>
  <si>
    <t>　23('11)</t>
  </si>
  <si>
    <t xml:space="preserve">  男  Male</t>
  </si>
  <si>
    <t xml:space="preserve"> (Recounted)&lt;Graduate School -- Professional Degree Courses(Professional Graduate Schools</t>
  </si>
  <si>
    <t xml:space="preserve"> for Teacher Education)&gt;</t>
  </si>
  <si>
    <t>平成21年('09)</t>
  </si>
  <si>
    <t xml:space="preserve">  教    育 Education</t>
  </si>
  <si>
    <t>　24('12)</t>
  </si>
  <si>
    <t>12</t>
  </si>
  <si>
    <t xml:space="preserve"> 24</t>
  </si>
  <si>
    <t>　  24('12)</t>
  </si>
  <si>
    <t>　24('12)</t>
  </si>
  <si>
    <t>　24('12)</t>
  </si>
  <si>
    <t>The Open Univ. of Japan</t>
  </si>
  <si>
    <t>男 Male</t>
  </si>
  <si>
    <t>女 Female</t>
  </si>
  <si>
    <t>昼　間 Day courses</t>
  </si>
  <si>
    <t>夜　間 Evening courses</t>
  </si>
  <si>
    <t>工　　  学 Engineering</t>
  </si>
  <si>
    <t>農　　  学 Agriculture</t>
  </si>
  <si>
    <t>保　　  健 Health</t>
  </si>
  <si>
    <t>商　　  船 Mercantile marine</t>
  </si>
  <si>
    <t>家　　  政 Home economics</t>
  </si>
  <si>
    <t>教　　  育 Education &amp; 
             teacher training</t>
  </si>
  <si>
    <t>芸　　  術 Arts</t>
  </si>
  <si>
    <t>そ  の  他 Others</t>
  </si>
  <si>
    <t>男 Male</t>
  </si>
  <si>
    <t xml:space="preserve"> 男 Male</t>
  </si>
  <si>
    <t>　  21('09)</t>
  </si>
  <si>
    <t>　  22('10)</t>
  </si>
  <si>
    <t>　  23('11)</t>
  </si>
  <si>
    <t>　  24('12)</t>
  </si>
  <si>
    <t>　  21('09)</t>
  </si>
  <si>
    <t>　  22('10)</t>
  </si>
  <si>
    <t>　  23('11)</t>
  </si>
  <si>
    <t>　  24('12)</t>
  </si>
  <si>
    <t>New graduates</t>
  </si>
  <si>
    <t>　25('13)</t>
  </si>
  <si>
    <t>13</t>
  </si>
  <si>
    <t xml:space="preserve"> 25</t>
  </si>
  <si>
    <t>　25('13)</t>
  </si>
  <si>
    <t>　  25('13)</t>
  </si>
  <si>
    <t>　  25('13)</t>
  </si>
  <si>
    <t>　25('13)</t>
  </si>
  <si>
    <t>　26('14)</t>
  </si>
  <si>
    <t>　26('14)</t>
  </si>
  <si>
    <t>　26('14)</t>
  </si>
  <si>
    <t>　26('14)</t>
  </si>
  <si>
    <t>　26</t>
  </si>
  <si>
    <t>14</t>
  </si>
  <si>
    <t xml:space="preserve">  26</t>
  </si>
  <si>
    <t xml:space="preserve"> 26</t>
  </si>
  <si>
    <t>　26('14)</t>
  </si>
  <si>
    <t>　26('14)</t>
  </si>
  <si>
    <t>　26('14)</t>
  </si>
  <si>
    <t>　26('14)</t>
  </si>
  <si>
    <t>　 26('14)</t>
  </si>
  <si>
    <t>　26('14)</t>
  </si>
  <si>
    <t>　26('14)</t>
  </si>
  <si>
    <t>　  25('13)</t>
  </si>
  <si>
    <t>　  26('14)</t>
  </si>
  <si>
    <t>　  26('14)</t>
  </si>
  <si>
    <t>　26('14)</t>
  </si>
  <si>
    <t>区 　分</t>
  </si>
  <si>
    <t>　26('14)</t>
  </si>
  <si>
    <t xml:space="preserve">  26('14)</t>
  </si>
  <si>
    <t>　26('14)</t>
  </si>
  <si>
    <t>　26('14)</t>
  </si>
  <si>
    <t>　　 8  「卒業者に占める就職者の割合」とは，「卒業者」のうち「就職者」及び「左記「進学者」のうち就職した者」の占める割合である。</t>
  </si>
  <si>
    <t>卒業者に占める就職者の割合（％）</t>
  </si>
  <si>
    <t>University &amp; Junior College　125</t>
  </si>
  <si>
    <t>126　大　　学</t>
  </si>
  <si>
    <t>130　大　　学</t>
  </si>
  <si>
    <t>University &amp; Junior College　133</t>
  </si>
  <si>
    <t>　27('15)</t>
  </si>
  <si>
    <t>　27('15)</t>
  </si>
  <si>
    <t>　27</t>
  </si>
  <si>
    <t>15</t>
  </si>
  <si>
    <t xml:space="preserve">  27</t>
  </si>
  <si>
    <t xml:space="preserve"> 27</t>
  </si>
  <si>
    <t>　 27('15)</t>
  </si>
  <si>
    <t>　  27('15)</t>
  </si>
  <si>
    <t xml:space="preserve">  27('15)</t>
  </si>
  <si>
    <t>University &amp; Junior College　135</t>
  </si>
  <si>
    <t>17歳以下</t>
  </si>
  <si>
    <t>19　　　歳</t>
  </si>
  <si>
    <t>25～29歳</t>
  </si>
  <si>
    <t>理　　  学 Science</t>
  </si>
  <si>
    <t>30～39歳</t>
  </si>
  <si>
    <t>40～49歳</t>
  </si>
  <si>
    <t>20　　　歳</t>
  </si>
  <si>
    <t>21　　　歳</t>
  </si>
  <si>
    <t>22　　　歳</t>
  </si>
  <si>
    <t>23　　　歳</t>
  </si>
  <si>
    <t>24　　　歳</t>
  </si>
  <si>
    <t>18　　　歳</t>
  </si>
  <si>
    <t>　28('16)</t>
  </si>
  <si>
    <t>　28('16)</t>
  </si>
  <si>
    <t>　28</t>
  </si>
  <si>
    <t>16</t>
  </si>
  <si>
    <t xml:space="preserve">  28</t>
  </si>
  <si>
    <t xml:space="preserve"> 28</t>
  </si>
  <si>
    <t>　 28('16)</t>
  </si>
  <si>
    <t>　  28('16)</t>
  </si>
  <si>
    <t xml:space="preserve">  28('16)</t>
  </si>
  <si>
    <t>平成20年('08)</t>
  </si>
  <si>
    <t xml:space="preserve">      （専攻分野別）（３－３）</t>
  </si>
  <si>
    <r>
      <t xml:space="preserve">   者　　　　　　　数  </t>
    </r>
    <r>
      <rPr>
        <sz val="12"/>
        <rFont val="ＭＳ 明朝"/>
        <family val="1"/>
      </rPr>
      <t>（６－４）</t>
    </r>
  </si>
  <si>
    <r>
      <t xml:space="preserve">   者　　　　　　　数  </t>
    </r>
    <r>
      <rPr>
        <sz val="12"/>
        <rFont val="ＭＳ 明朝"/>
        <family val="1"/>
      </rPr>
      <t>（６－２）</t>
    </r>
  </si>
  <si>
    <r>
      <t xml:space="preserve">   者　　　　　　　数  </t>
    </r>
    <r>
      <rPr>
        <sz val="12"/>
        <rFont val="ＭＳ 明朝"/>
        <family val="1"/>
      </rPr>
      <t>（６－５）</t>
    </r>
  </si>
  <si>
    <r>
      <t xml:space="preserve">   者　　　　　　　数  </t>
    </r>
    <r>
      <rPr>
        <sz val="12"/>
        <rFont val="ＭＳ 明朝"/>
        <family val="1"/>
      </rPr>
      <t>（６－６）</t>
    </r>
  </si>
  <si>
    <t>Health</t>
  </si>
  <si>
    <t xml:space="preserve">    </t>
  </si>
  <si>
    <t xml:space="preserve">   　(1) Figures in parentheses indicate the percentage distribution.</t>
  </si>
  <si>
    <t xml:space="preserve">   　(2) Figures of this column is recounted of Graduate Law School.</t>
  </si>
  <si>
    <t xml:space="preserve"> 　  (3) Figures of this column is recounted of Professional Graduate Schools for Teacher Education.</t>
  </si>
  <si>
    <t xml:space="preserve"> 　  (4) Adult students include those who have employed status having salary and other regular income, </t>
  </si>
  <si>
    <t xml:space="preserve">    　  retired persons, and housewives and househusbands. </t>
  </si>
  <si>
    <t>　　   また，進学しかつ就職した者を含む。</t>
  </si>
  <si>
    <t>　　   研究生として入学したものである。</t>
  </si>
  <si>
    <t xml:space="preserve">       ことが明らかなものである。また，＊は，「左記以外の者」に含まれる。</t>
  </si>
  <si>
    <t xml:space="preserve">    other than the column of "Advancing to higher level courses", staying as special non-degree student and studying abroad.</t>
  </si>
  <si>
    <t xml:space="preserve">            other than the column of "Advancing to higher level courses", staying as special non-degree student and studying </t>
  </si>
  <si>
    <t xml:space="preserve">       (1) Including those continuing to study at specialized training college,miscellaneous school and any type of school, </t>
  </si>
  <si>
    <t xml:space="preserve">            abroad. </t>
  </si>
  <si>
    <t xml:space="preserve">       (2) Including those engaged in household work,etc.</t>
  </si>
  <si>
    <t xml:space="preserve">       (3) Including those for clinical training</t>
  </si>
  <si>
    <t xml:space="preserve">       (4) Including those advancing to higher-level courses while being employed.</t>
  </si>
  <si>
    <t xml:space="preserve">       (5) * marks indicate that relevant graduates are included in “others.”</t>
  </si>
  <si>
    <t>　29('17)</t>
  </si>
  <si>
    <t>　29('17)</t>
  </si>
  <si>
    <t xml:space="preserve">平成 2  </t>
  </si>
  <si>
    <t>　29</t>
  </si>
  <si>
    <t>17</t>
  </si>
  <si>
    <t>2000</t>
  </si>
  <si>
    <t xml:space="preserve">  29</t>
  </si>
  <si>
    <t xml:space="preserve"> 29</t>
  </si>
  <si>
    <t>　 29('17)</t>
  </si>
  <si>
    <t>　  29('17)</t>
  </si>
  <si>
    <t xml:space="preserve">  29('17)</t>
  </si>
  <si>
    <t>50～59歳</t>
  </si>
  <si>
    <t>60歳以上</t>
  </si>
  <si>
    <t>　　 2  通信教育を実施している学校数の実数は53校であり，大学と大学院の両方で通信教育を行う大学は18校である。</t>
  </si>
  <si>
    <t xml:space="preserve">     2  通信教育を実施している学校数の実数は11校であり，そのうち2校は通信教育のみ行う学校である。</t>
  </si>
  <si>
    <t>　　　また，53校のうち大学6校は通信教育のみ行う学校である。</t>
  </si>
  <si>
    <t>大　学／University &amp; Junior College　113</t>
  </si>
  <si>
    <t>114　大　　学</t>
  </si>
  <si>
    <t>University &amp; Junior College　115</t>
  </si>
  <si>
    <t>116　大　　学</t>
  </si>
  <si>
    <t>University &amp; Junior College 117</t>
  </si>
  <si>
    <t>118　大　　学</t>
  </si>
  <si>
    <t>University &amp; Junior College  119</t>
  </si>
  <si>
    <t>120　大　　学</t>
  </si>
  <si>
    <t>University &amp; Junior College  121</t>
  </si>
  <si>
    <t>124　大　　学</t>
  </si>
  <si>
    <t>University &amp; Junior College　127</t>
  </si>
  <si>
    <t>128　大　　学</t>
  </si>
  <si>
    <t>University &amp; Junior College　129</t>
  </si>
  <si>
    <t>University &amp; Junior College　131</t>
  </si>
  <si>
    <t>132　大　　学</t>
  </si>
  <si>
    <t>134　大　　学</t>
  </si>
  <si>
    <t>136　大　　学</t>
  </si>
  <si>
    <t>University &amp; Junior College　137</t>
  </si>
  <si>
    <t>138　大　　学</t>
  </si>
  <si>
    <t>University &amp; Junior College　139</t>
  </si>
  <si>
    <t>140　大　　学</t>
  </si>
  <si>
    <t>University &amp; Junior College　141</t>
  </si>
  <si>
    <t>142　大　　学</t>
  </si>
  <si>
    <t>University &amp; Junior College　143</t>
  </si>
  <si>
    <r>
      <t xml:space="preserve">教　務　系 </t>
    </r>
    <r>
      <rPr>
        <sz val="12"/>
        <rFont val="ＭＳ Ｐ明朝"/>
        <family val="1"/>
      </rPr>
      <t>Instructional</t>
    </r>
  </si>
  <si>
    <r>
      <t xml:space="preserve">Entering provisional employment </t>
    </r>
    <r>
      <rPr>
        <sz val="9"/>
        <rFont val="ＭＳ 明朝"/>
        <family val="1"/>
      </rPr>
      <t>(1)</t>
    </r>
  </si>
  <si>
    <r>
      <t xml:space="preserve">Others </t>
    </r>
    <r>
      <rPr>
        <sz val="9"/>
        <rFont val="ＭＳ 明朝"/>
        <family val="1"/>
      </rPr>
      <t>(2)</t>
    </r>
  </si>
  <si>
    <r>
      <t xml:space="preserve">Employment rate </t>
    </r>
    <r>
      <rPr>
        <sz val="9"/>
        <rFont val="ＭＳ 明朝"/>
        <family val="1"/>
      </rPr>
      <t>(3)</t>
    </r>
  </si>
  <si>
    <r>
      <t xml:space="preserve">Others </t>
    </r>
    <r>
      <rPr>
        <sz val="9"/>
        <rFont val="ＭＳ 明朝"/>
        <family val="1"/>
      </rPr>
      <t>(2)</t>
    </r>
  </si>
  <si>
    <r>
      <t>Advancement rate</t>
    </r>
    <r>
      <rPr>
        <sz val="9"/>
        <rFont val="ＭＳ 明朝"/>
        <family val="1"/>
      </rPr>
      <t xml:space="preserve"> (3)</t>
    </r>
  </si>
  <si>
    <r>
      <t xml:space="preserve">Others
</t>
    </r>
    <r>
      <rPr>
        <sz val="9"/>
        <rFont val="ＭＳ 明朝"/>
        <family val="1"/>
      </rPr>
      <t xml:space="preserve"> (2)(3)</t>
    </r>
  </si>
  <si>
    <r>
      <t xml:space="preserve">Employment rate </t>
    </r>
    <r>
      <rPr>
        <sz val="9"/>
        <rFont val="ＭＳ 明朝"/>
        <family val="1"/>
      </rPr>
      <t xml:space="preserve">(4)       </t>
    </r>
  </si>
  <si>
    <r>
      <t xml:space="preserve">   者　　　　　　　数  </t>
    </r>
    <r>
      <rPr>
        <sz val="12"/>
        <rFont val="ＭＳ 明朝"/>
        <family val="1"/>
      </rPr>
      <t>（６－３）</t>
    </r>
  </si>
  <si>
    <r>
      <t>Advancement rate</t>
    </r>
    <r>
      <rPr>
        <sz val="9"/>
        <rFont val="ＭＳ 明朝"/>
        <family val="1"/>
      </rPr>
      <t xml:space="preserve"> (4)</t>
    </r>
  </si>
  <si>
    <r>
      <t xml:space="preserve">　者　　　　　　数  </t>
    </r>
    <r>
      <rPr>
        <sz val="12"/>
        <rFont val="ＭＳ 明朝"/>
        <family val="1"/>
      </rPr>
      <t>（６－１）</t>
    </r>
  </si>
  <si>
    <r>
      <t>Entering employment</t>
    </r>
    <r>
      <rPr>
        <sz val="9"/>
        <rFont val="ＭＳ 明朝"/>
        <family val="1"/>
      </rPr>
      <t xml:space="preserve"> (1)</t>
    </r>
  </si>
  <si>
    <r>
      <t>Entering provisional employment</t>
    </r>
    <r>
      <rPr>
        <sz val="9"/>
        <rFont val="ＭＳ 明朝"/>
        <family val="1"/>
      </rPr>
      <t xml:space="preserve"> (2)</t>
    </r>
  </si>
  <si>
    <r>
      <t>Others</t>
    </r>
    <r>
      <rPr>
        <sz val="9"/>
        <rFont val="ＭＳ 明朝"/>
        <family val="1"/>
      </rPr>
      <t xml:space="preserve"> (3)</t>
    </r>
  </si>
  <si>
    <r>
      <t>Employment  rate</t>
    </r>
    <r>
      <rPr>
        <sz val="9"/>
        <rFont val="ＭＳ 明朝"/>
        <family val="1"/>
      </rPr>
      <t xml:space="preserve"> (4)</t>
    </r>
  </si>
  <si>
    <t>　30('18)</t>
  </si>
  <si>
    <t>　30('18)</t>
  </si>
  <si>
    <t>　30('18)</t>
  </si>
  <si>
    <t>　30('18)</t>
  </si>
  <si>
    <t>　30('18)</t>
  </si>
  <si>
    <t>18</t>
  </si>
  <si>
    <t xml:space="preserve">  30</t>
  </si>
  <si>
    <t>18</t>
  </si>
  <si>
    <t xml:space="preserve"> 30</t>
  </si>
  <si>
    <t>18</t>
  </si>
  <si>
    <t>　30('18)</t>
  </si>
  <si>
    <t>　 30('18)</t>
  </si>
  <si>
    <t>　30('18)</t>
  </si>
  <si>
    <t>　  30('18)</t>
  </si>
  <si>
    <t>　  30('18)</t>
  </si>
  <si>
    <t>　  30('18)</t>
  </si>
  <si>
    <t xml:space="preserve">  30('18)</t>
  </si>
  <si>
    <t>　30('18)</t>
  </si>
  <si>
    <t>卒業者に占める就職者の割合(％)</t>
  </si>
  <si>
    <t>就職者</t>
  </si>
  <si>
    <t>卒業者数</t>
  </si>
  <si>
    <t>一時的な仕事     に就いた者</t>
  </si>
  <si>
    <t>卒業者に占める就職者の割合（％）</t>
  </si>
  <si>
    <r>
      <t xml:space="preserve">    Advanced </t>
    </r>
    <r>
      <rPr>
        <sz val="10"/>
        <rFont val="ＭＳ 明朝"/>
        <family val="1"/>
      </rPr>
      <t>(1)</t>
    </r>
  </si>
  <si>
    <r>
      <t xml:space="preserve">    Short-term</t>
    </r>
    <r>
      <rPr>
        <sz val="10"/>
        <rFont val="ＭＳ 明朝"/>
        <family val="1"/>
      </rPr>
      <t xml:space="preserve"> (2)</t>
    </r>
  </si>
  <si>
    <t>　30</t>
  </si>
  <si>
    <r>
      <t xml:space="preserve"> </t>
    </r>
    <r>
      <rPr>
        <sz val="12"/>
        <rFont val="ＭＳ Ｐ明朝"/>
        <family val="1"/>
      </rPr>
      <t xml:space="preserve"> of which non-Japanese nationals</t>
    </r>
  </si>
  <si>
    <r>
      <t xml:space="preserve">事　務　系 </t>
    </r>
    <r>
      <rPr>
        <sz val="12"/>
        <rFont val="ＭＳ Ｐ明朝"/>
        <family val="1"/>
      </rPr>
      <t>Administrative</t>
    </r>
  </si>
  <si>
    <r>
      <t xml:space="preserve">技術技能系 </t>
    </r>
    <r>
      <rPr>
        <sz val="12"/>
        <rFont val="ＭＳ Ｐ明朝"/>
        <family val="1"/>
      </rPr>
      <t>Technical</t>
    </r>
  </si>
  <si>
    <r>
      <t xml:space="preserve">医　療　系 </t>
    </r>
    <r>
      <rPr>
        <sz val="12"/>
        <rFont val="ＭＳ Ｐ明朝"/>
        <family val="1"/>
      </rPr>
      <t>Medical/nursing</t>
    </r>
  </si>
  <si>
    <r>
      <t xml:space="preserve">そ　の　他 </t>
    </r>
    <r>
      <rPr>
        <sz val="12"/>
        <rFont val="ＭＳ Ｐ明朝"/>
        <family val="1"/>
      </rPr>
      <t>Others</t>
    </r>
  </si>
  <si>
    <r>
      <t xml:space="preserve">事　務　系 </t>
    </r>
    <r>
      <rPr>
        <sz val="12"/>
        <rFont val="ＭＳ Ｐ明朝"/>
        <family val="1"/>
      </rPr>
      <t>Administrative</t>
    </r>
  </si>
  <si>
    <r>
      <t xml:space="preserve">技術技能系 </t>
    </r>
    <r>
      <rPr>
        <sz val="12"/>
        <rFont val="ＭＳ Ｐ明朝"/>
        <family val="1"/>
      </rPr>
      <t>Technical</t>
    </r>
  </si>
  <si>
    <r>
      <t xml:space="preserve">そ　の　他 </t>
    </r>
    <r>
      <rPr>
        <sz val="12"/>
        <rFont val="ＭＳ Ｐ明朝"/>
        <family val="1"/>
      </rPr>
      <t>Others</t>
    </r>
  </si>
  <si>
    <t>122  大　　学</t>
  </si>
  <si>
    <t>外　国　人　学　生　数</t>
  </si>
  <si>
    <t>Students of Non-Japanese Nationality</t>
  </si>
  <si>
    <t>区    分</t>
  </si>
  <si>
    <t>大　学</t>
  </si>
  <si>
    <t>大学院</t>
  </si>
  <si>
    <t>短期大学</t>
  </si>
  <si>
    <t>留　学　生　数</t>
  </si>
  <si>
    <t xml:space="preserve">Students from abroad </t>
  </si>
  <si>
    <t>国費留学生</t>
  </si>
  <si>
    <t>私費留学生</t>
  </si>
  <si>
    <t>University</t>
  </si>
  <si>
    <t>Graduate school</t>
  </si>
  <si>
    <t>Junior college</t>
  </si>
  <si>
    <t>Financial source</t>
  </si>
  <si>
    <t>Japanese gov.</t>
  </si>
  <si>
    <t>Private funds, etc.</t>
  </si>
  <si>
    <t xml:space="preserve"> 昭和35年('60)</t>
  </si>
  <si>
    <t>　   40('65)</t>
  </si>
  <si>
    <t>　   45('70)</t>
  </si>
  <si>
    <t>　   50('75)</t>
  </si>
  <si>
    <t>　   55('80)</t>
  </si>
  <si>
    <t>　   60('85)</t>
  </si>
  <si>
    <t xml:space="preserve"> 平成 2('90)　</t>
  </si>
  <si>
    <t>　    7('95)</t>
  </si>
  <si>
    <t>　   12('00)</t>
  </si>
  <si>
    <t>　   17('05)</t>
  </si>
  <si>
    <t>　   22('10)</t>
  </si>
  <si>
    <t>　   26('14)</t>
  </si>
  <si>
    <t>　   27('15)</t>
  </si>
  <si>
    <t>　   28('16)</t>
  </si>
  <si>
    <t>　   29('17)</t>
  </si>
  <si>
    <t>　   30('18)</t>
  </si>
  <si>
    <t>　 男 Male</t>
  </si>
  <si>
    <t>　 女 Female</t>
  </si>
  <si>
    <t>　公　立 Local</t>
  </si>
  <si>
    <t>　私　立 Private</t>
  </si>
  <si>
    <t xml:space="preserve"> (注)1  「外国人学生」とは，日本国籍を有しない学生である。</t>
  </si>
  <si>
    <t xml:space="preserve">     2  留学生数については，平成15年度まで文部科学省留学生課，平成16年度以降は日本学生支援機構調べ。</t>
  </si>
  <si>
    <t xml:space="preserve">     3  「留学生」とは，留学ビザを取得して，我が国の大学，大学院及び短期大学において教育を受ける</t>
  </si>
  <si>
    <t>　　　外国人学生である。</t>
  </si>
  <si>
    <t xml:space="preserve">     4  留学生数については、各年5月1日現在の人数である。</t>
  </si>
  <si>
    <t xml:space="preserve">    (1) Including permanent residents in Japan.</t>
  </si>
  <si>
    <t xml:space="preserve">    (2) Those students coming to Japan from abroad for the purpose of study. The totals do not</t>
  </si>
  <si>
    <t xml:space="preserve">       include students of College of Technology and Special Training Colleges. </t>
  </si>
  <si>
    <t>　外国人留学生数　地域別  &lt;Students from Abroad by Region of Origin&gt;</t>
  </si>
  <si>
    <t>（May 1,2018)</t>
  </si>
  <si>
    <t xml:space="preserve">構成比 </t>
  </si>
  <si>
    <t>大 　学</t>
  </si>
  <si>
    <t>(％)</t>
  </si>
  <si>
    <t>計 Total</t>
  </si>
  <si>
    <t>　</t>
  </si>
  <si>
    <t>アジア</t>
  </si>
  <si>
    <t>Asia</t>
  </si>
  <si>
    <r>
      <t xml:space="preserve">  中 国</t>
    </r>
    <r>
      <rPr>
        <sz val="11"/>
        <color indexed="8"/>
        <rFont val="ＭＳ 明朝"/>
        <family val="1"/>
      </rPr>
      <t xml:space="preserve"> China</t>
    </r>
  </si>
  <si>
    <r>
      <t xml:space="preserve">  韓 国 </t>
    </r>
    <r>
      <rPr>
        <sz val="11"/>
        <color indexed="8"/>
        <rFont val="ＭＳ 明朝"/>
        <family val="1"/>
      </rPr>
      <t>Korea</t>
    </r>
  </si>
  <si>
    <r>
      <t xml:space="preserve">  ﾍﾞﾄﾅﾑ </t>
    </r>
    <r>
      <rPr>
        <sz val="11"/>
        <color indexed="8"/>
        <rFont val="ＭＳ 明朝"/>
        <family val="1"/>
      </rPr>
      <t>Vietnam</t>
    </r>
  </si>
  <si>
    <r>
      <t xml:space="preserve">  台 湾 </t>
    </r>
    <r>
      <rPr>
        <sz val="11"/>
        <color indexed="8"/>
        <rFont val="ＭＳ 明朝"/>
        <family val="1"/>
      </rPr>
      <t>Taiwan</t>
    </r>
  </si>
  <si>
    <r>
      <t xml:space="preserve">  ﾏﾚｰｼｱ </t>
    </r>
    <r>
      <rPr>
        <sz val="11"/>
        <color indexed="8"/>
        <rFont val="ＭＳ 明朝"/>
        <family val="1"/>
      </rPr>
      <t>Malaysia</t>
    </r>
  </si>
  <si>
    <r>
      <t xml:space="preserve">  その他</t>
    </r>
    <r>
      <rPr>
        <sz val="11"/>
        <color indexed="8"/>
        <rFont val="ＭＳ 明朝"/>
        <family val="1"/>
      </rPr>
      <t xml:space="preserve"> Others</t>
    </r>
  </si>
  <si>
    <t>オセアニア</t>
  </si>
  <si>
    <t>Oceania</t>
  </si>
  <si>
    <t>北米</t>
  </si>
  <si>
    <t>North America</t>
  </si>
  <si>
    <t>中南米</t>
  </si>
  <si>
    <t>Middle &amp; South America</t>
  </si>
  <si>
    <t>ヨーロッパ</t>
  </si>
  <si>
    <t>Europe</t>
  </si>
  <si>
    <t>中近東</t>
  </si>
  <si>
    <t>Middle East</t>
  </si>
  <si>
    <t>アフリカ</t>
  </si>
  <si>
    <t>Africa</t>
  </si>
  <si>
    <t>無国籍者（不明等）</t>
  </si>
  <si>
    <t>unknown</t>
  </si>
  <si>
    <t xml:space="preserve"> (注)1  日本学生支援機構調べ。</t>
  </si>
  <si>
    <t xml:space="preserve"> 　  2  平成30年5月1日現在である。</t>
  </si>
  <si>
    <t>University &amp; Junior College　123</t>
  </si>
  <si>
    <t>　外国人留学生数　専攻分野別 &lt;Students from Abroad by Field of Study&gt;</t>
  </si>
  <si>
    <t>（May 1,2018)</t>
  </si>
  <si>
    <t>国  費  留  学  生  数</t>
  </si>
  <si>
    <t>私  費  留  学  生  数</t>
  </si>
  <si>
    <t>Japanese government</t>
  </si>
  <si>
    <t>Private funds,etc</t>
  </si>
  <si>
    <t>大 学</t>
  </si>
  <si>
    <t>短期  大学</t>
  </si>
  <si>
    <t>短期  大学</t>
  </si>
  <si>
    <t>Univ.</t>
  </si>
  <si>
    <t>Grad. sch.</t>
  </si>
  <si>
    <t>Jr. col.</t>
  </si>
  <si>
    <t>　　計　Total　</t>
  </si>
  <si>
    <t>文科系 計</t>
  </si>
  <si>
    <t>　人文科学</t>
  </si>
  <si>
    <t>　Humanities</t>
  </si>
  <si>
    <t>　社会科学</t>
  </si>
  <si>
    <t>　Social science</t>
  </si>
  <si>
    <t>　教　　育</t>
  </si>
  <si>
    <t>　Education</t>
  </si>
  <si>
    <t>　芸　　術</t>
  </si>
  <si>
    <t>　arts</t>
  </si>
  <si>
    <t>理科系 計</t>
  </si>
  <si>
    <t>　理　　学</t>
  </si>
  <si>
    <t>　Physical science</t>
  </si>
  <si>
    <t>　工　　学</t>
  </si>
  <si>
    <t>　Engineering</t>
  </si>
  <si>
    <t>　農　　学</t>
  </si>
  <si>
    <t>　Agriculture</t>
  </si>
  <si>
    <t>　保　　健</t>
  </si>
  <si>
    <t>　Health</t>
  </si>
  <si>
    <t>　家　　政</t>
  </si>
  <si>
    <t>　Home economics</t>
  </si>
  <si>
    <t>そ  の  他</t>
  </si>
  <si>
    <t>(注)1  日本学生支援機構調べ。</t>
  </si>
  <si>
    <t xml:space="preserve"> 　 2  平成30年5月1日現在である。</t>
  </si>
  <si>
    <r>
      <t>学　　　生　　　数 　</t>
    </r>
    <r>
      <rPr>
        <sz val="12"/>
        <rFont val="ＭＳ 明朝"/>
        <family val="1"/>
      </rPr>
      <t>（国・公・私立別）</t>
    </r>
  </si>
  <si>
    <t>Students by Course</t>
  </si>
  <si>
    <t>Students by Course</t>
  </si>
  <si>
    <t>University &amp; Junior College 117</t>
  </si>
  <si>
    <r>
      <t xml:space="preserve">学　　　　　　生　　　　　　数 </t>
    </r>
    <r>
      <rPr>
        <sz val="12"/>
        <rFont val="ＭＳ 明朝"/>
        <family val="1"/>
      </rPr>
      <t xml:space="preserve"> （関係学科別）</t>
    </r>
  </si>
  <si>
    <t>118　大　　学</t>
  </si>
  <si>
    <t>学　　　　　　生　　　　　　数</t>
  </si>
  <si>
    <t>122  大　　学</t>
  </si>
  <si>
    <t>Students of Non-Japanese Nationality</t>
  </si>
  <si>
    <t>教　　　　員　　　　数</t>
  </si>
  <si>
    <t>Full-time Teachers by Type of Position</t>
  </si>
  <si>
    <t>教　　　　員　　　　数</t>
  </si>
  <si>
    <t>Full-time Teachers by Type of Position</t>
  </si>
  <si>
    <t>University &amp; Junior College　127</t>
  </si>
  <si>
    <r>
      <t>入　　学　　者　　数</t>
    </r>
    <r>
      <rPr>
        <sz val="12"/>
        <rFont val="ＭＳ 明朝"/>
        <family val="1"/>
      </rPr>
      <t>（２－1）</t>
    </r>
    <r>
      <rPr>
        <b/>
        <sz val="12"/>
        <rFont val="ＭＳ 明朝"/>
        <family val="1"/>
      </rPr>
      <t>　</t>
    </r>
  </si>
  <si>
    <t>New  Entrants</t>
  </si>
  <si>
    <r>
      <t>入　　学　　者　　数</t>
    </r>
    <r>
      <rPr>
        <sz val="12"/>
        <rFont val="ＭＳ 明朝"/>
        <family val="1"/>
      </rPr>
      <t>（２－1）</t>
    </r>
    <r>
      <rPr>
        <b/>
        <sz val="12"/>
        <rFont val="ＭＳ 明朝"/>
        <family val="1"/>
      </rPr>
      <t>　</t>
    </r>
  </si>
  <si>
    <t>New  Entrants</t>
  </si>
  <si>
    <r>
      <t>入　　学　　者　　数</t>
    </r>
    <r>
      <rPr>
        <sz val="12"/>
        <rFont val="ＭＳ 明朝"/>
        <family val="1"/>
      </rPr>
      <t>（２－２）</t>
    </r>
  </si>
  <si>
    <r>
      <t>入　　学　　者　　数</t>
    </r>
    <r>
      <rPr>
        <sz val="12"/>
        <rFont val="ＭＳ 明朝"/>
        <family val="1"/>
      </rPr>
      <t>（２－２）</t>
    </r>
  </si>
  <si>
    <t xml:space="preserve">New Entrants </t>
  </si>
  <si>
    <t xml:space="preserve">New Entrants </t>
  </si>
  <si>
    <t>University &amp; Junior College　131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</si>
</sst>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\(0\)"/>
    <numFmt numFmtId="179" formatCode="\(0.0\)"/>
    <numFmt numFmtId="180" formatCode="#,##0;0;&quot;…&quot;"/>
    <numFmt numFmtId="181" formatCode="\(0.0\);0;&quot;(－)&quot;"/>
    <numFmt numFmtId="182" formatCode="0.0;0;&quot;－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平成&quot;General&quot;年３月&quot;"/>
    <numFmt numFmtId="188" formatCode="\(0.0\);0.0;&quot;(－)&quot;"/>
    <numFmt numFmtId="189" formatCode="#,##0;0;&quot;OK&quot;"/>
    <numFmt numFmtId="190" formatCode="0.0_);\(0.0\)"/>
    <numFmt numFmtId="191" formatCode="#,##0.0_ "/>
    <numFmt numFmtId="192" formatCode="#,##0;0;&quot;ok&quot;"/>
    <numFmt numFmtId="193" formatCode="0_);[Red]\(0\)"/>
    <numFmt numFmtId="194" formatCode="0.0_ "/>
    <numFmt numFmtId="195" formatCode="0_ "/>
    <numFmt numFmtId="196" formatCode="#,##0_ ;[Red]\-#,##0\ "/>
    <numFmt numFmtId="197" formatCode="0.0%"/>
    <numFmt numFmtId="198" formatCode="#,##0;&quot;－&quot;;0"/>
  </numFmts>
  <fonts count="8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color indexed="8"/>
      <name val="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i/>
      <sz val="12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明朝"/>
      <family val="1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10"/>
      <color indexed="8"/>
      <name val="ＭＳ 明朝"/>
      <family val="1"/>
    </font>
    <font>
      <sz val="11"/>
      <name val="ＭＳ Ｐ明朝"/>
      <family val="1"/>
    </font>
    <font>
      <sz val="12"/>
      <name val="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2"/>
      <name val="明朝"/>
      <family val="1"/>
    </font>
    <font>
      <sz val="9.5"/>
      <name val="ＭＳ 明朝"/>
      <family val="1"/>
    </font>
    <font>
      <sz val="10"/>
      <name val="明朝"/>
      <family val="1"/>
    </font>
    <font>
      <sz val="11"/>
      <name val="ＭＳ ゴシック"/>
      <family val="3"/>
    </font>
    <font>
      <sz val="10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明朝"/>
      <family val="1"/>
    </font>
    <font>
      <sz val="12"/>
      <color theme="1"/>
      <name val="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>
        <color indexed="8"/>
      </top>
      <bottom>
        <color indexed="63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74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49" fontId="7" fillId="0" borderId="1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vertical="top"/>
    </xf>
    <xf numFmtId="49" fontId="7" fillId="0" borderId="10" xfId="0" applyNumberFormat="1" applyFont="1" applyBorder="1" applyAlignment="1">
      <alignment horizontal="center"/>
    </xf>
    <xf numFmtId="178" fontId="7" fillId="0" borderId="11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7" fillId="0" borderId="12" xfId="0" applyFont="1" applyBorder="1" applyAlignment="1">
      <alignment/>
    </xf>
    <xf numFmtId="176" fontId="8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76" fontId="1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distributed" vertical="center" wrapText="1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vertical="top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 vertical="distributed" wrapText="1"/>
    </xf>
    <xf numFmtId="0" fontId="7" fillId="0" borderId="20" xfId="0" applyFont="1" applyBorder="1" applyAlignment="1">
      <alignment horizontal="center" vertical="distributed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49" fontId="7" fillId="0" borderId="26" xfId="0" applyNumberFormat="1" applyFont="1" applyBorder="1" applyAlignment="1">
      <alignment horizontal="left"/>
    </xf>
    <xf numFmtId="177" fontId="7" fillId="0" borderId="0" xfId="0" applyNumberFormat="1" applyFont="1" applyAlignment="1">
      <alignment horizontal="right"/>
    </xf>
    <xf numFmtId="49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 quotePrefix="1">
      <alignment horizontal="left" wrapText="1"/>
    </xf>
    <xf numFmtId="0" fontId="7" fillId="0" borderId="21" xfId="0" applyFont="1" applyBorder="1" applyAlignment="1">
      <alignment/>
    </xf>
    <xf numFmtId="177" fontId="7" fillId="0" borderId="0" xfId="0" applyNumberFormat="1" applyFont="1" applyBorder="1" applyAlignment="1">
      <alignment/>
    </xf>
    <xf numFmtId="49" fontId="9" fillId="0" borderId="10" xfId="0" applyNumberFormat="1" applyFont="1" applyBorder="1" applyAlignment="1" quotePrefix="1">
      <alignment horizontal="center"/>
    </xf>
    <xf numFmtId="49" fontId="12" fillId="0" borderId="16" xfId="0" applyNumberFormat="1" applyFont="1" applyBorder="1" applyAlignment="1">
      <alignment/>
    </xf>
    <xf numFmtId="0" fontId="12" fillId="0" borderId="16" xfId="0" applyFont="1" applyBorder="1" applyAlignment="1">
      <alignment/>
    </xf>
    <xf numFmtId="49" fontId="11" fillId="0" borderId="0" xfId="0" applyNumberFormat="1" applyFont="1" applyAlignment="1" quotePrefix="1">
      <alignment horizontal="left"/>
    </xf>
    <xf numFmtId="49" fontId="1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2" fillId="0" borderId="29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right" vertical="top"/>
    </xf>
    <xf numFmtId="0" fontId="9" fillId="0" borderId="0" xfId="0" applyFont="1" applyAlignment="1" quotePrefix="1">
      <alignment horizontal="left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distributed" vertical="center"/>
    </xf>
    <xf numFmtId="49" fontId="7" fillId="0" borderId="26" xfId="0" applyNumberFormat="1" applyFont="1" applyBorder="1" applyAlignment="1">
      <alignment horizontal="center"/>
    </xf>
    <xf numFmtId="49" fontId="7" fillId="0" borderId="26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177" fontId="7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2" fillId="0" borderId="19" xfId="0" applyFont="1" applyBorder="1" applyAlignment="1">
      <alignment/>
    </xf>
    <xf numFmtId="0" fontId="11" fillId="0" borderId="0" xfId="0" applyFont="1" applyAlignment="1" quotePrefix="1">
      <alignment horizontal="left"/>
    </xf>
    <xf numFmtId="0" fontId="21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30" xfId="0" applyFont="1" applyBorder="1" applyAlignment="1">
      <alignment horizontal="distributed" vertical="center"/>
    </xf>
    <xf numFmtId="0" fontId="22" fillId="0" borderId="34" xfId="0" applyFont="1" applyBorder="1" applyAlignment="1">
      <alignment horizontal="distributed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49" fontId="7" fillId="0" borderId="26" xfId="0" applyNumberFormat="1" applyFont="1" applyBorder="1" applyAlignment="1">
      <alignment horizontal="centerContinuous"/>
    </xf>
    <xf numFmtId="38" fontId="7" fillId="0" borderId="0" xfId="48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179" fontId="7" fillId="0" borderId="0" xfId="0" applyNumberFormat="1" applyFont="1" applyAlignment="1">
      <alignment/>
    </xf>
    <xf numFmtId="0" fontId="23" fillId="0" borderId="0" xfId="0" applyFont="1" applyAlignment="1" quotePrefix="1">
      <alignment horizontal="right" vertical="top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 quotePrefix="1">
      <alignment horizontal="center"/>
    </xf>
    <xf numFmtId="49" fontId="18" fillId="0" borderId="26" xfId="0" applyNumberFormat="1" applyFont="1" applyBorder="1" applyAlignment="1">
      <alignment horizontal="center"/>
    </xf>
    <xf numFmtId="177" fontId="18" fillId="0" borderId="0" xfId="0" applyNumberFormat="1" applyFont="1" applyAlignment="1">
      <alignment/>
    </xf>
    <xf numFmtId="49" fontId="18" fillId="0" borderId="21" xfId="0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49" fontId="7" fillId="0" borderId="0" xfId="0" applyNumberFormat="1" applyFont="1" applyBorder="1" applyAlignment="1" quotePrefix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32" xfId="0" applyFont="1" applyBorder="1" applyAlignment="1" quotePrefix="1">
      <alignment horizontal="centerContinuous" vertical="center"/>
    </xf>
    <xf numFmtId="0" fontId="12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 quotePrefix="1">
      <alignment horizontal="centerContinuous"/>
    </xf>
    <xf numFmtId="0" fontId="7" fillId="0" borderId="32" xfId="0" applyFont="1" applyBorder="1" applyAlignment="1">
      <alignment horizontal="centerContinuous" vertical="center"/>
    </xf>
    <xf numFmtId="0" fontId="7" fillId="0" borderId="16" xfId="0" applyFont="1" applyBorder="1" applyAlignment="1" quotePrefix="1">
      <alignment horizontal="centerContinuous" vertical="center"/>
    </xf>
    <xf numFmtId="0" fontId="12" fillId="0" borderId="41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11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30" xfId="0" applyFont="1" applyBorder="1" applyAlignment="1">
      <alignment horizontal="center"/>
    </xf>
    <xf numFmtId="0" fontId="7" fillId="0" borderId="41" xfId="0" applyFont="1" applyBorder="1" applyAlignment="1" quotePrefix="1">
      <alignment horizontal="distributed" vertical="center"/>
    </xf>
    <xf numFmtId="0" fontId="11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44" xfId="0" applyFont="1" applyFill="1" applyBorder="1" applyAlignment="1">
      <alignment/>
    </xf>
    <xf numFmtId="0" fontId="8" fillId="0" borderId="44" xfId="0" applyFont="1" applyBorder="1" applyAlignment="1">
      <alignment/>
    </xf>
    <xf numFmtId="177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 quotePrefix="1">
      <alignment horizontal="right"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 quotePrefix="1">
      <alignment horizontal="right"/>
    </xf>
    <xf numFmtId="177" fontId="12" fillId="0" borderId="19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0" fontId="7" fillId="0" borderId="45" xfId="0" applyFont="1" applyBorder="1" applyAlignment="1" quotePrefix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6" xfId="0" applyFont="1" applyBorder="1" applyAlignment="1">
      <alignment/>
    </xf>
    <xf numFmtId="0" fontId="7" fillId="0" borderId="33" xfId="0" applyFont="1" applyBorder="1" applyAlignment="1">
      <alignment/>
    </xf>
    <xf numFmtId="0" fontId="16" fillId="0" borderId="39" xfId="0" applyFont="1" applyBorder="1" applyAlignment="1">
      <alignment vertical="center" wrapText="1"/>
    </xf>
    <xf numFmtId="0" fontId="13" fillId="0" borderId="39" xfId="0" applyFont="1" applyBorder="1" applyAlignment="1">
      <alignment horizontal="distributed" vertical="center" wrapText="1"/>
    </xf>
    <xf numFmtId="0" fontId="7" fillId="0" borderId="39" xfId="0" applyFont="1" applyBorder="1" applyAlignment="1">
      <alignment horizontal="distributed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right"/>
    </xf>
    <xf numFmtId="49" fontId="9" fillId="0" borderId="47" xfId="0" applyNumberFormat="1" applyFont="1" applyBorder="1" applyAlignment="1" quotePrefix="1">
      <alignment horizontal="center"/>
    </xf>
    <xf numFmtId="0" fontId="9" fillId="0" borderId="48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7" xfId="0" applyFont="1" applyFill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47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2" fillId="0" borderId="26" xfId="0" applyFont="1" applyBorder="1" applyAlignment="1">
      <alignment horizontal="distributed" vertical="center"/>
    </xf>
    <xf numFmtId="0" fontId="12" fillId="0" borderId="0" xfId="0" applyFont="1" applyBorder="1" applyAlignment="1" quotePrefix="1">
      <alignment horizontal="centerContinuous" vertical="center"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26" xfId="0" applyNumberFormat="1" applyFont="1" applyBorder="1" applyAlignment="1" quotePrefix="1">
      <alignment horizontal="centerContinuous"/>
    </xf>
    <xf numFmtId="49" fontId="7" fillId="0" borderId="0" xfId="0" applyNumberFormat="1" applyFont="1" applyBorder="1" applyAlignment="1">
      <alignment horizontal="distributed" vertical="center"/>
    </xf>
    <xf numFmtId="49" fontId="12" fillId="0" borderId="19" xfId="0" applyNumberFormat="1" applyFont="1" applyBorder="1" applyAlignment="1">
      <alignment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Continuous"/>
    </xf>
    <xf numFmtId="49" fontId="7" fillId="0" borderId="19" xfId="0" applyNumberFormat="1" applyFont="1" applyBorder="1" applyAlignment="1">
      <alignment/>
    </xf>
    <xf numFmtId="49" fontId="7" fillId="0" borderId="0" xfId="0" applyNumberFormat="1" applyFont="1" applyAlignment="1" quotePrefix="1">
      <alignment horizontal="left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 quotePrefix="1">
      <alignment horizontal="centerContinuous"/>
    </xf>
    <xf numFmtId="49" fontId="9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left"/>
    </xf>
    <xf numFmtId="49" fontId="23" fillId="0" borderId="0" xfId="0" applyNumberFormat="1" applyFont="1" applyAlignment="1" quotePrefix="1">
      <alignment horizontal="right" vertical="top"/>
    </xf>
    <xf numFmtId="49" fontId="9" fillId="0" borderId="0" xfId="0" applyNumberFormat="1" applyFont="1" applyAlignment="1" quotePrefix="1">
      <alignment/>
    </xf>
    <xf numFmtId="0" fontId="7" fillId="0" borderId="3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/>
    </xf>
    <xf numFmtId="177" fontId="7" fillId="0" borderId="53" xfId="0" applyNumberFormat="1" applyFont="1" applyBorder="1" applyAlignment="1">
      <alignment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/>
    </xf>
    <xf numFmtId="0" fontId="7" fillId="0" borderId="5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 shrinkToFit="1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Alignment="1" quotePrefix="1">
      <alignment horizontal="left" vertical="center"/>
    </xf>
    <xf numFmtId="49" fontId="7" fillId="0" borderId="0" xfId="60" applyNumberFormat="1" applyFont="1" applyAlignment="1">
      <alignment horizontal="left"/>
      <protection/>
    </xf>
    <xf numFmtId="0" fontId="7" fillId="0" borderId="0" xfId="60" applyFont="1">
      <alignment/>
      <protection/>
    </xf>
    <xf numFmtId="49" fontId="23" fillId="0" borderId="0" xfId="60" applyNumberFormat="1" applyFont="1" applyAlignment="1" quotePrefix="1">
      <alignment horizontal="right" vertical="top"/>
      <protection/>
    </xf>
    <xf numFmtId="0" fontId="7" fillId="0" borderId="0" xfId="60" applyFont="1" applyAlignment="1">
      <alignment horizontal="centerContinuous"/>
      <protection/>
    </xf>
    <xf numFmtId="49" fontId="9" fillId="0" borderId="0" xfId="60" applyNumberFormat="1" applyFont="1" applyAlignment="1" quotePrefix="1">
      <alignment horizontal="left"/>
      <protection/>
    </xf>
    <xf numFmtId="0" fontId="9" fillId="0" borderId="0" xfId="60" applyFont="1" applyAlignment="1">
      <alignment horizontal="left"/>
      <protection/>
    </xf>
    <xf numFmtId="0" fontId="7" fillId="0" borderId="0" xfId="60" applyFont="1" applyAlignment="1">
      <alignment horizontal="left"/>
      <protection/>
    </xf>
    <xf numFmtId="49" fontId="7" fillId="0" borderId="0" xfId="60" applyNumberFormat="1" applyFont="1" applyAlignment="1">
      <alignment vertical="top"/>
      <protection/>
    </xf>
    <xf numFmtId="0" fontId="12" fillId="0" borderId="36" xfId="60" applyFont="1" applyBorder="1" applyAlignment="1">
      <alignment horizontal="distributed" vertical="center"/>
      <protection/>
    </xf>
    <xf numFmtId="0" fontId="7" fillId="0" borderId="30" xfId="60" applyFont="1" applyBorder="1" applyAlignment="1">
      <alignment horizontal="distributed" vertical="center"/>
      <protection/>
    </xf>
    <xf numFmtId="0" fontId="13" fillId="0" borderId="30" xfId="60" applyFont="1" applyBorder="1" applyAlignment="1">
      <alignment horizontal="distributed" vertical="center"/>
      <protection/>
    </xf>
    <xf numFmtId="0" fontId="13" fillId="0" borderId="16" xfId="60" applyFont="1" applyBorder="1" applyAlignment="1">
      <alignment horizontal="distributed" vertical="center" wrapText="1"/>
      <protection/>
    </xf>
    <xf numFmtId="0" fontId="7" fillId="0" borderId="36" xfId="60" applyFont="1" applyBorder="1" applyAlignment="1">
      <alignment horizontal="distributed" vertical="center"/>
      <protection/>
    </xf>
    <xf numFmtId="0" fontId="12" fillId="0" borderId="16" xfId="60" applyFont="1" applyBorder="1" applyAlignment="1">
      <alignment horizontal="distributed" vertical="center"/>
      <protection/>
    </xf>
    <xf numFmtId="0" fontId="16" fillId="0" borderId="50" xfId="60" applyFont="1" applyBorder="1" applyAlignment="1">
      <alignment vertical="center" wrapText="1" shrinkToFit="1"/>
      <protection/>
    </xf>
    <xf numFmtId="0" fontId="7" fillId="0" borderId="54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distributed" vertical="center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distributed" vertical="center"/>
      <protection/>
    </xf>
    <xf numFmtId="0" fontId="11" fillId="0" borderId="18" xfId="60" applyFont="1" applyBorder="1" applyAlignment="1">
      <alignment horizontal="center" vertical="center" wrapText="1"/>
      <protection/>
    </xf>
    <xf numFmtId="0" fontId="12" fillId="0" borderId="13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15" fillId="0" borderId="24" xfId="60" applyFont="1" applyBorder="1" applyAlignment="1">
      <alignment horizontal="center" vertical="center" wrapText="1" shrinkToFit="1"/>
      <protection/>
    </xf>
    <xf numFmtId="0" fontId="11" fillId="0" borderId="52" xfId="60" applyFont="1" applyBorder="1" applyAlignment="1">
      <alignment horizontal="center" vertical="center" wrapText="1"/>
      <protection/>
    </xf>
    <xf numFmtId="49" fontId="7" fillId="0" borderId="26" xfId="60" applyNumberFormat="1" applyFont="1" applyBorder="1" applyAlignment="1" quotePrefix="1">
      <alignment horizontal="center"/>
      <protection/>
    </xf>
    <xf numFmtId="3" fontId="7" fillId="0" borderId="0" xfId="60" applyNumberFormat="1" applyFont="1">
      <alignment/>
      <protection/>
    </xf>
    <xf numFmtId="0" fontId="7" fillId="0" borderId="0" xfId="60" applyFont="1" applyAlignment="1">
      <alignment horizontal="right"/>
      <protection/>
    </xf>
    <xf numFmtId="176" fontId="8" fillId="0" borderId="0" xfId="60" applyNumberFormat="1" applyFont="1">
      <alignment/>
      <protection/>
    </xf>
    <xf numFmtId="49" fontId="7" fillId="0" borderId="26" xfId="60" applyNumberFormat="1" applyFont="1" applyBorder="1" applyAlignment="1">
      <alignment horizontal="center"/>
      <protection/>
    </xf>
    <xf numFmtId="177" fontId="7" fillId="0" borderId="0" xfId="60" applyNumberFormat="1" applyFont="1">
      <alignment/>
      <protection/>
    </xf>
    <xf numFmtId="182" fontId="8" fillId="0" borderId="0" xfId="60" applyNumberFormat="1" applyFont="1">
      <alignment/>
      <protection/>
    </xf>
    <xf numFmtId="0" fontId="5" fillId="0" borderId="0" xfId="60" applyFont="1">
      <alignment/>
      <protection/>
    </xf>
    <xf numFmtId="0" fontId="7" fillId="0" borderId="0" xfId="60" applyFont="1" applyBorder="1">
      <alignment/>
      <protection/>
    </xf>
    <xf numFmtId="0" fontId="12" fillId="0" borderId="19" xfId="60" applyFont="1" applyBorder="1">
      <alignment/>
      <protection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11" fillId="0" borderId="0" xfId="60" applyFont="1">
      <alignment/>
      <protection/>
    </xf>
    <xf numFmtId="0" fontId="15" fillId="0" borderId="0" xfId="60" applyFont="1" applyAlignment="1">
      <alignment vertical="center"/>
      <protection/>
    </xf>
    <xf numFmtId="49" fontId="12" fillId="0" borderId="0" xfId="60" applyNumberFormat="1" applyFont="1">
      <alignment/>
      <protection/>
    </xf>
    <xf numFmtId="0" fontId="7" fillId="0" borderId="0" xfId="0" applyFont="1" applyFill="1" applyAlignment="1">
      <alignment/>
    </xf>
    <xf numFmtId="0" fontId="12" fillId="0" borderId="36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/>
    </xf>
    <xf numFmtId="0" fontId="16" fillId="0" borderId="50" xfId="0" applyFont="1" applyBorder="1" applyAlignment="1">
      <alignment vertical="center" wrapText="1" shrinkToFit="1"/>
    </xf>
    <xf numFmtId="0" fontId="11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 shrinkToFit="1"/>
    </xf>
    <xf numFmtId="0" fontId="11" fillId="0" borderId="52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0" fontId="11" fillId="0" borderId="30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16" fillId="0" borderId="56" xfId="0" applyFont="1" applyBorder="1" applyAlignment="1">
      <alignment horizontal="distributed" vertical="center" wrapText="1" shrinkToFit="1"/>
    </xf>
    <xf numFmtId="182" fontId="7" fillId="0" borderId="2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vertical="top" wrapText="1"/>
    </xf>
    <xf numFmtId="0" fontId="13" fillId="0" borderId="3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60" applyFont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/>
    </xf>
    <xf numFmtId="176" fontId="14" fillId="0" borderId="0" xfId="0" applyNumberFormat="1" applyFont="1" applyBorder="1" applyAlignment="1">
      <alignment/>
    </xf>
    <xf numFmtId="177" fontId="8" fillId="0" borderId="53" xfId="0" applyNumberFormat="1" applyFont="1" applyBorder="1" applyAlignment="1">
      <alignment/>
    </xf>
    <xf numFmtId="176" fontId="8" fillId="0" borderId="0" xfId="0" applyNumberFormat="1" applyFont="1" applyAlignment="1">
      <alignment horizontal="right"/>
    </xf>
    <xf numFmtId="177" fontId="7" fillId="0" borderId="21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82" fontId="14" fillId="0" borderId="0" xfId="60" applyNumberFormat="1" applyFont="1">
      <alignment/>
      <protection/>
    </xf>
    <xf numFmtId="182" fontId="8" fillId="0" borderId="0" xfId="0" applyNumberFormat="1" applyFont="1" applyAlignment="1">
      <alignment/>
    </xf>
    <xf numFmtId="182" fontId="14" fillId="0" borderId="0" xfId="0" applyNumberFormat="1" applyFont="1" applyAlignment="1">
      <alignment/>
    </xf>
    <xf numFmtId="182" fontId="8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 quotePrefix="1">
      <alignment horizontal="right"/>
    </xf>
    <xf numFmtId="0" fontId="7" fillId="33" borderId="0" xfId="0" applyFont="1" applyFill="1" applyBorder="1" applyAlignment="1">
      <alignment/>
    </xf>
    <xf numFmtId="177" fontId="31" fillId="0" borderId="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left" vertical="center"/>
    </xf>
    <xf numFmtId="0" fontId="12" fillId="0" borderId="21" xfId="0" applyFont="1" applyBorder="1" applyAlignment="1">
      <alignment horizontal="centerContinuous" vertical="center"/>
    </xf>
    <xf numFmtId="0" fontId="20" fillId="0" borderId="0" xfId="0" applyFont="1" applyBorder="1" applyAlignment="1" quotePrefix="1">
      <alignment horizontal="left" vertical="center"/>
    </xf>
    <xf numFmtId="49" fontId="20" fillId="0" borderId="26" xfId="0" applyNumberFormat="1" applyFont="1" applyFill="1" applyBorder="1" applyAlignment="1" quotePrefix="1">
      <alignment horizontal="center" vertical="center"/>
    </xf>
    <xf numFmtId="49" fontId="7" fillId="0" borderId="0" xfId="0" applyNumberFormat="1" applyFont="1" applyAlignment="1" quotePrefix="1">
      <alignment horizontal="right"/>
    </xf>
    <xf numFmtId="0" fontId="13" fillId="0" borderId="0" xfId="0" applyFont="1" applyFill="1" applyAlignment="1" quotePrefix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left"/>
    </xf>
    <xf numFmtId="3" fontId="7" fillId="0" borderId="53" xfId="0" applyNumberFormat="1" applyFont="1" applyBorder="1" applyAlignment="1">
      <alignment/>
    </xf>
    <xf numFmtId="0" fontId="7" fillId="0" borderId="0" xfId="0" applyFont="1" applyFill="1" applyAlignment="1" quotePrefix="1">
      <alignment horizontal="right" vertical="top"/>
    </xf>
    <xf numFmtId="0" fontId="23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82" fontId="8" fillId="0" borderId="0" xfId="0" applyNumberFormat="1" applyFont="1" applyBorder="1" applyAlignment="1">
      <alignment/>
    </xf>
    <xf numFmtId="49" fontId="7" fillId="0" borderId="0" xfId="60" applyNumberFormat="1" applyFont="1" applyAlignment="1" quotePrefix="1">
      <alignment horizontal="left"/>
      <protection/>
    </xf>
    <xf numFmtId="182" fontId="8" fillId="0" borderId="0" xfId="60" applyNumberFormat="1" applyFont="1" applyBorder="1">
      <alignment/>
      <protection/>
    </xf>
    <xf numFmtId="177" fontId="14" fillId="0" borderId="0" xfId="0" applyNumberFormat="1" applyFont="1" applyBorder="1" applyAlignment="1">
      <alignment/>
    </xf>
    <xf numFmtId="177" fontId="7" fillId="0" borderId="53" xfId="0" applyNumberFormat="1" applyFont="1" applyBorder="1" applyAlignment="1">
      <alignment horizontal="right" vertical="center"/>
    </xf>
    <xf numFmtId="49" fontId="7" fillId="0" borderId="0" xfId="0" applyNumberFormat="1" applyFont="1" applyAlignment="1" quotePrefix="1">
      <alignment horizontal="center"/>
    </xf>
    <xf numFmtId="177" fontId="7" fillId="0" borderId="21" xfId="0" applyNumberFormat="1" applyFont="1" applyFill="1" applyBorder="1" applyAlignment="1">
      <alignment/>
    </xf>
    <xf numFmtId="180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49" fontId="7" fillId="0" borderId="58" xfId="0" applyNumberFormat="1" applyFont="1" applyFill="1" applyBorder="1" applyAlignment="1">
      <alignment/>
    </xf>
    <xf numFmtId="0" fontId="7" fillId="0" borderId="59" xfId="0" applyFont="1" applyFill="1" applyBorder="1" applyAlignment="1">
      <alignment/>
    </xf>
    <xf numFmtId="176" fontId="7" fillId="0" borderId="59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49" fontId="1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7" fillId="0" borderId="29" xfId="0" applyNumberFormat="1" applyFont="1" applyFill="1" applyBorder="1" applyAlignment="1">
      <alignment horizontal="distributed"/>
    </xf>
    <xf numFmtId="178" fontId="7" fillId="0" borderId="11" xfId="0" applyNumberFormat="1" applyFont="1" applyFill="1" applyBorder="1" applyAlignment="1">
      <alignment horizontal="right"/>
    </xf>
    <xf numFmtId="177" fontId="7" fillId="0" borderId="11" xfId="0" applyNumberFormat="1" applyFont="1" applyFill="1" applyBorder="1" applyAlignment="1">
      <alignment horizontal="right"/>
    </xf>
    <xf numFmtId="177" fontId="7" fillId="0" borderId="11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0" fontId="7" fillId="0" borderId="26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176" fontId="8" fillId="0" borderId="59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distributed"/>
    </xf>
    <xf numFmtId="0" fontId="15" fillId="0" borderId="26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horizontal="distributed"/>
    </xf>
    <xf numFmtId="178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9" fontId="9" fillId="0" borderId="26" xfId="0" applyNumberFormat="1" applyFont="1" applyFill="1" applyBorder="1" applyAlignment="1" quotePrefix="1">
      <alignment horizontal="center"/>
    </xf>
    <xf numFmtId="3" fontId="7" fillId="0" borderId="0" xfId="0" applyNumberFormat="1" applyFont="1" applyFill="1" applyAlignment="1">
      <alignment/>
    </xf>
    <xf numFmtId="49" fontId="7" fillId="0" borderId="26" xfId="0" applyNumberFormat="1" applyFont="1" applyFill="1" applyBorder="1" applyAlignment="1">
      <alignment horizontal="left"/>
    </xf>
    <xf numFmtId="49" fontId="7" fillId="0" borderId="26" xfId="0" applyNumberFormat="1" applyFont="1" applyFill="1" applyBorder="1" applyAlignment="1">
      <alignment horizontal="left" vertical="center"/>
    </xf>
    <xf numFmtId="49" fontId="12" fillId="0" borderId="26" xfId="0" applyNumberFormat="1" applyFont="1" applyFill="1" applyBorder="1" applyAlignment="1">
      <alignment horizontal="left"/>
    </xf>
    <xf numFmtId="49" fontId="12" fillId="0" borderId="26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 quotePrefix="1">
      <alignment horizontal="center"/>
    </xf>
    <xf numFmtId="49" fontId="7" fillId="0" borderId="26" xfId="0" applyNumberFormat="1" applyFont="1" applyFill="1" applyBorder="1" applyAlignment="1">
      <alignment horizontal="center"/>
    </xf>
    <xf numFmtId="179" fontId="8" fillId="0" borderId="0" xfId="0" applyNumberFormat="1" applyFont="1" applyFill="1" applyAlignment="1">
      <alignment/>
    </xf>
    <xf numFmtId="49" fontId="7" fillId="0" borderId="26" xfId="0" applyNumberFormat="1" applyFont="1" applyFill="1" applyBorder="1" applyAlignment="1" quotePrefix="1">
      <alignment horizontal="left"/>
    </xf>
    <xf numFmtId="0" fontId="7" fillId="0" borderId="0" xfId="0" applyFont="1" applyFill="1" applyAlignment="1">
      <alignment horizontal="right"/>
    </xf>
    <xf numFmtId="49" fontId="20" fillId="0" borderId="26" xfId="0" applyNumberFormat="1" applyFont="1" applyFill="1" applyBorder="1" applyAlignment="1" quotePrefix="1">
      <alignment horizontal="left"/>
    </xf>
    <xf numFmtId="177" fontId="7" fillId="0" borderId="47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5" fillId="0" borderId="26" xfId="0" applyNumberFormat="1" applyFont="1" applyFill="1" applyBorder="1" applyAlignment="1" quotePrefix="1">
      <alignment horizontal="center"/>
    </xf>
    <xf numFmtId="49" fontId="7" fillId="0" borderId="0" xfId="0" applyNumberFormat="1" applyFont="1" applyFill="1" applyBorder="1" applyAlignment="1">
      <alignment horizontal="centerContinuous"/>
    </xf>
    <xf numFmtId="49" fontId="7" fillId="0" borderId="26" xfId="0" applyNumberFormat="1" applyFont="1" applyFill="1" applyBorder="1" applyAlignment="1">
      <alignment horizontal="centerContinuous"/>
    </xf>
    <xf numFmtId="49" fontId="7" fillId="0" borderId="0" xfId="0" applyNumberFormat="1" applyFont="1" applyFill="1" applyBorder="1" applyAlignment="1">
      <alignment horizontal="left"/>
    </xf>
    <xf numFmtId="177" fontId="7" fillId="0" borderId="0" xfId="48" applyNumberFormat="1" applyFont="1" applyFill="1" applyBorder="1" applyAlignment="1">
      <alignment/>
    </xf>
    <xf numFmtId="38" fontId="7" fillId="0" borderId="0" xfId="48" applyFont="1" applyFill="1" applyBorder="1" applyAlignment="1">
      <alignment/>
    </xf>
    <xf numFmtId="0" fontId="11" fillId="0" borderId="0" xfId="0" applyFont="1" applyFill="1" applyAlignment="1" quotePrefix="1">
      <alignment horizontal="left"/>
    </xf>
    <xf numFmtId="49" fontId="5" fillId="0" borderId="26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49" fontId="7" fillId="0" borderId="21" xfId="0" applyNumberFormat="1" applyFont="1" applyFill="1" applyBorder="1" applyAlignment="1" quotePrefix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 quotePrefix="1">
      <alignment horizontal="center"/>
    </xf>
    <xf numFmtId="0" fontId="11" fillId="0" borderId="0" xfId="0" applyFont="1" applyFill="1" applyAlignment="1">
      <alignment horizontal="left" vertical="center"/>
    </xf>
    <xf numFmtId="49" fontId="5" fillId="0" borderId="21" xfId="0" applyNumberFormat="1" applyFont="1" applyFill="1" applyBorder="1" applyAlignment="1" quotePrefix="1">
      <alignment horizontal="center"/>
    </xf>
    <xf numFmtId="177" fontId="7" fillId="0" borderId="53" xfId="0" applyNumberFormat="1" applyFont="1" applyFill="1" applyBorder="1" applyAlignment="1">
      <alignment/>
    </xf>
    <xf numFmtId="179" fontId="7" fillId="0" borderId="21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/>
    </xf>
    <xf numFmtId="49" fontId="20" fillId="0" borderId="26" xfId="0" applyNumberFormat="1" applyFont="1" applyFill="1" applyBorder="1" applyAlignment="1">
      <alignment horizontal="left"/>
    </xf>
    <xf numFmtId="49" fontId="7" fillId="0" borderId="61" xfId="0" applyNumberFormat="1" applyFont="1" applyFill="1" applyBorder="1" applyAlignment="1" quotePrefix="1">
      <alignment horizontal="left"/>
    </xf>
    <xf numFmtId="49" fontId="7" fillId="0" borderId="0" xfId="0" applyNumberFormat="1" applyFont="1" applyFill="1" applyBorder="1" applyAlignment="1" quotePrefix="1">
      <alignment horizontal="left"/>
    </xf>
    <xf numFmtId="49" fontId="7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/>
    </xf>
    <xf numFmtId="177" fontId="7" fillId="0" borderId="0" xfId="62" applyNumberFormat="1" applyFont="1" applyFill="1" applyBorder="1" applyAlignment="1">
      <alignment/>
      <protection/>
    </xf>
    <xf numFmtId="0" fontId="7" fillId="0" borderId="61" xfId="0" applyFont="1" applyFill="1" applyBorder="1" applyAlignment="1" quotePrefix="1">
      <alignment horizontal="left"/>
    </xf>
    <xf numFmtId="0" fontId="8" fillId="0" borderId="44" xfId="0" applyFont="1" applyFill="1" applyBorder="1" applyAlignment="1">
      <alignment/>
    </xf>
    <xf numFmtId="0" fontId="7" fillId="0" borderId="26" xfId="0" applyFont="1" applyFill="1" applyBorder="1" applyAlignment="1" quotePrefix="1">
      <alignment horizontal="left"/>
    </xf>
    <xf numFmtId="177" fontId="7" fillId="0" borderId="0" xfId="61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quotePrefix="1">
      <alignment horizontal="center"/>
    </xf>
    <xf numFmtId="0" fontId="9" fillId="0" borderId="62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 quotePrefix="1">
      <alignment horizontal="center"/>
    </xf>
    <xf numFmtId="0" fontId="28" fillId="0" borderId="62" xfId="0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49" fontId="20" fillId="0" borderId="26" xfId="0" applyNumberFormat="1" applyFont="1" applyFill="1" applyBorder="1" applyAlignment="1" quotePrefix="1">
      <alignment horizontal="left" wrapText="1"/>
    </xf>
    <xf numFmtId="49" fontId="22" fillId="0" borderId="26" xfId="0" applyNumberFormat="1" applyFont="1" applyFill="1" applyBorder="1" applyAlignment="1" quotePrefix="1">
      <alignment horizontal="left" vertical="center" wrapText="1" shrinkToFit="1"/>
    </xf>
    <xf numFmtId="0" fontId="7" fillId="0" borderId="19" xfId="0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29" fillId="0" borderId="0" xfId="0" applyNumberFormat="1" applyFont="1" applyFill="1" applyAlignment="1" quotePrefix="1">
      <alignment horizontal="left"/>
    </xf>
    <xf numFmtId="49" fontId="7" fillId="0" borderId="0" xfId="0" applyNumberFormat="1" applyFont="1" applyFill="1" applyAlignment="1" quotePrefix="1">
      <alignment horizontal="left"/>
    </xf>
    <xf numFmtId="49" fontId="11" fillId="0" borderId="0" xfId="0" applyNumberFormat="1" applyFont="1" applyFill="1" applyAlignment="1" quotePrefix="1">
      <alignment horizontal="left"/>
    </xf>
    <xf numFmtId="49" fontId="7" fillId="0" borderId="0" xfId="0" applyNumberFormat="1" applyFont="1" applyFill="1" applyAlignment="1">
      <alignment vertical="top"/>
    </xf>
    <xf numFmtId="0" fontId="7" fillId="0" borderId="3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 horizontal="centerContinuous"/>
    </xf>
    <xf numFmtId="49" fontId="7" fillId="0" borderId="0" xfId="0" applyNumberFormat="1" applyFont="1" applyFill="1" applyBorder="1" applyAlignment="1">
      <alignment horizontal="center"/>
    </xf>
    <xf numFmtId="177" fontId="8" fillId="0" borderId="53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49" fontId="12" fillId="0" borderId="19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49" fontId="7" fillId="0" borderId="26" xfId="0" applyNumberFormat="1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49" fontId="7" fillId="0" borderId="26" xfId="0" applyNumberFormat="1" applyFont="1" applyFill="1" applyBorder="1" applyAlignment="1">
      <alignment wrapText="1"/>
    </xf>
    <xf numFmtId="177" fontId="5" fillId="0" borderId="0" xfId="60" applyNumberFormat="1" applyFont="1" applyFill="1">
      <alignment/>
      <protection/>
    </xf>
    <xf numFmtId="182" fontId="14" fillId="0" borderId="0" xfId="60" applyNumberFormat="1" applyFont="1" applyFill="1">
      <alignment/>
      <protection/>
    </xf>
    <xf numFmtId="49" fontId="7" fillId="0" borderId="26" xfId="60" applyNumberFormat="1" applyFont="1" applyFill="1" applyBorder="1">
      <alignment/>
      <protection/>
    </xf>
    <xf numFmtId="177" fontId="7" fillId="0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182" fontId="8" fillId="0" borderId="0" xfId="60" applyNumberFormat="1" applyFont="1" applyFill="1">
      <alignment/>
      <protection/>
    </xf>
    <xf numFmtId="49" fontId="7" fillId="0" borderId="26" xfId="60" applyNumberFormat="1" applyFont="1" applyFill="1" applyBorder="1" applyAlignment="1">
      <alignment horizontal="left"/>
      <protection/>
    </xf>
    <xf numFmtId="3" fontId="7" fillId="0" borderId="0" xfId="60" applyNumberFormat="1" applyFont="1" applyFill="1" applyAlignment="1">
      <alignment horizontal="right"/>
      <protection/>
    </xf>
    <xf numFmtId="49" fontId="7" fillId="0" borderId="26" xfId="60" applyNumberFormat="1" applyFont="1" applyFill="1" applyBorder="1" applyAlignment="1">
      <alignment horizontal="center"/>
      <protection/>
    </xf>
    <xf numFmtId="0" fontId="7" fillId="0" borderId="0" xfId="60" applyFont="1" applyFill="1" applyAlignment="1">
      <alignment horizontal="right"/>
      <protection/>
    </xf>
    <xf numFmtId="177" fontId="7" fillId="0" borderId="0" xfId="60" applyNumberFormat="1" applyFont="1" applyFill="1" applyAlignment="1">
      <alignment horizontal="right"/>
      <protection/>
    </xf>
    <xf numFmtId="177" fontId="7" fillId="0" borderId="0" xfId="60" applyNumberFormat="1" applyFont="1" applyFill="1" applyBorder="1">
      <alignment/>
      <protection/>
    </xf>
    <xf numFmtId="49" fontId="7" fillId="0" borderId="0" xfId="60" applyNumberFormat="1" applyFont="1" applyFill="1" applyBorder="1" applyAlignment="1">
      <alignment horizontal="center"/>
      <protection/>
    </xf>
    <xf numFmtId="177" fontId="7" fillId="0" borderId="53" xfId="60" applyNumberFormat="1" applyFont="1" applyFill="1" applyBorder="1">
      <alignment/>
      <protection/>
    </xf>
    <xf numFmtId="182" fontId="8" fillId="0" borderId="0" xfId="60" applyNumberFormat="1" applyFont="1" applyFill="1" applyBorder="1">
      <alignment/>
      <protection/>
    </xf>
    <xf numFmtId="49" fontId="12" fillId="0" borderId="19" xfId="60" applyNumberFormat="1" applyFont="1" applyFill="1" applyBorder="1">
      <alignment/>
      <protection/>
    </xf>
    <xf numFmtId="0" fontId="12" fillId="0" borderId="19" xfId="60" applyFont="1" applyFill="1" applyBorder="1">
      <alignment/>
      <protection/>
    </xf>
    <xf numFmtId="49" fontId="11" fillId="0" borderId="0" xfId="60" applyNumberFormat="1" applyFont="1" applyFill="1" applyAlignment="1" quotePrefix="1">
      <alignment horizontal="left"/>
      <protection/>
    </xf>
    <xf numFmtId="0" fontId="13" fillId="0" borderId="0" xfId="60" applyFont="1" applyFill="1">
      <alignment/>
      <protection/>
    </xf>
    <xf numFmtId="49" fontId="15" fillId="0" borderId="0" xfId="60" applyNumberFormat="1" applyFont="1" applyFill="1" applyBorder="1" applyAlignment="1">
      <alignment vertical="center"/>
      <protection/>
    </xf>
    <xf numFmtId="0" fontId="11" fillId="0" borderId="0" xfId="60" applyFont="1" applyFill="1">
      <alignment/>
      <protection/>
    </xf>
    <xf numFmtId="0" fontId="12" fillId="0" borderId="0" xfId="60" applyFont="1" applyFill="1">
      <alignment/>
      <protection/>
    </xf>
    <xf numFmtId="49" fontId="15" fillId="0" borderId="0" xfId="60" applyNumberFormat="1" applyFont="1" applyFill="1" applyAlignment="1">
      <alignment horizontal="left" vertical="center"/>
      <protection/>
    </xf>
    <xf numFmtId="49" fontId="5" fillId="0" borderId="26" xfId="60" applyNumberFormat="1" applyFont="1" applyFill="1" applyBorder="1" applyAlignment="1">
      <alignment horizontal="center"/>
      <protection/>
    </xf>
    <xf numFmtId="182" fontId="14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77" fontId="7" fillId="0" borderId="5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3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Border="1" applyAlignment="1">
      <alignment horizontal="center" vertical="top"/>
    </xf>
    <xf numFmtId="0" fontId="73" fillId="0" borderId="0" xfId="0" applyFont="1" applyBorder="1" applyAlignment="1">
      <alignment horizontal="left" vertical="top"/>
    </xf>
    <xf numFmtId="0" fontId="74" fillId="0" borderId="63" xfId="0" applyFont="1" applyFill="1" applyBorder="1" applyAlignment="1">
      <alignment horizontal="center" vertical="center"/>
    </xf>
    <xf numFmtId="0" fontId="74" fillId="0" borderId="64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center" vertical="center"/>
    </xf>
    <xf numFmtId="0" fontId="74" fillId="0" borderId="65" xfId="0" applyFont="1" applyFill="1" applyBorder="1" applyAlignment="1">
      <alignment horizontal="center" vertical="center" wrapText="1"/>
    </xf>
    <xf numFmtId="0" fontId="74" fillId="0" borderId="66" xfId="0" applyFont="1" applyFill="1" applyBorder="1" applyAlignment="1">
      <alignment horizontal="center" vertical="center" wrapText="1"/>
    </xf>
    <xf numFmtId="49" fontId="73" fillId="0" borderId="26" xfId="0" applyNumberFormat="1" applyFont="1" applyBorder="1" applyAlignment="1" quotePrefix="1">
      <alignment/>
    </xf>
    <xf numFmtId="3" fontId="73" fillId="0" borderId="0" xfId="0" applyNumberFormat="1" applyFont="1" applyBorder="1" applyAlignment="1">
      <alignment/>
    </xf>
    <xf numFmtId="0" fontId="73" fillId="0" borderId="23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3" fontId="73" fillId="0" borderId="23" xfId="0" applyNumberFormat="1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38" fontId="73" fillId="0" borderId="0" xfId="48" applyFont="1" applyFill="1" applyBorder="1" applyAlignment="1">
      <alignment/>
    </xf>
    <xf numFmtId="38" fontId="73" fillId="0" borderId="67" xfId="48" applyFont="1" applyFill="1" applyBorder="1" applyAlignment="1">
      <alignment/>
    </xf>
    <xf numFmtId="49" fontId="5" fillId="0" borderId="26" xfId="0" applyNumberFormat="1" applyFont="1" applyFill="1" applyBorder="1" applyAlignment="1" quotePrefix="1">
      <alignment/>
    </xf>
    <xf numFmtId="38" fontId="5" fillId="0" borderId="0" xfId="48" applyFont="1" applyFill="1" applyBorder="1" applyAlignment="1">
      <alignment/>
    </xf>
    <xf numFmtId="38" fontId="5" fillId="0" borderId="67" xfId="48" applyFont="1" applyFill="1" applyBorder="1" applyAlignment="1">
      <alignment/>
    </xf>
    <xf numFmtId="38" fontId="76" fillId="0" borderId="0" xfId="48" applyFont="1" applyFill="1" applyBorder="1" applyAlignment="1">
      <alignment/>
    </xf>
    <xf numFmtId="38" fontId="73" fillId="0" borderId="23" xfId="48" applyFont="1" applyFill="1" applyBorder="1" applyAlignment="1">
      <alignment/>
    </xf>
    <xf numFmtId="177" fontId="11" fillId="0" borderId="0" xfId="0" applyNumberFormat="1" applyFont="1" applyFill="1" applyBorder="1" applyAlignment="1" quotePrefix="1">
      <alignment horizontal="right"/>
    </xf>
    <xf numFmtId="49" fontId="73" fillId="0" borderId="0" xfId="0" applyNumberFormat="1" applyFont="1" applyBorder="1" applyAlignment="1" quotePrefix="1">
      <alignment horizontal="center"/>
    </xf>
    <xf numFmtId="3" fontId="73" fillId="0" borderId="53" xfId="0" applyNumberFormat="1" applyFont="1" applyFill="1" applyBorder="1" applyAlignment="1">
      <alignment/>
    </xf>
    <xf numFmtId="3" fontId="73" fillId="0" borderId="68" xfId="0" applyNumberFormat="1" applyFont="1" applyFill="1" applyBorder="1" applyAlignment="1">
      <alignment/>
    </xf>
    <xf numFmtId="0" fontId="75" fillId="0" borderId="19" xfId="0" applyFont="1" applyBorder="1" applyAlignment="1">
      <alignment/>
    </xf>
    <xf numFmtId="0" fontId="75" fillId="0" borderId="19" xfId="0" applyFont="1" applyFill="1" applyBorder="1" applyAlignment="1">
      <alignment/>
    </xf>
    <xf numFmtId="0" fontId="74" fillId="0" borderId="0" xfId="0" applyFont="1" applyBorder="1" applyAlignment="1" quotePrefix="1">
      <alignment horizontal="left"/>
    </xf>
    <xf numFmtId="0" fontId="77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0" borderId="69" xfId="0" applyFont="1" applyFill="1" applyBorder="1" applyAlignment="1">
      <alignment horizontal="center" vertical="center"/>
    </xf>
    <xf numFmtId="0" fontId="73" fillId="0" borderId="70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34" xfId="0" applyFont="1" applyFill="1" applyBorder="1" applyAlignment="1">
      <alignment horizontal="center" vertical="center"/>
    </xf>
    <xf numFmtId="0" fontId="73" fillId="0" borderId="34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3" fontId="76" fillId="0" borderId="21" xfId="0" applyNumberFormat="1" applyFont="1" applyFill="1" applyBorder="1" applyAlignment="1">
      <alignment/>
    </xf>
    <xf numFmtId="197" fontId="76" fillId="0" borderId="0" xfId="0" applyNumberFormat="1" applyFont="1" applyFill="1" applyBorder="1" applyAlignment="1">
      <alignment/>
    </xf>
    <xf numFmtId="3" fontId="76" fillId="0" borderId="0" xfId="0" applyNumberFormat="1" applyFont="1" applyFill="1" applyBorder="1" applyAlignment="1">
      <alignment/>
    </xf>
    <xf numFmtId="0" fontId="78" fillId="0" borderId="0" xfId="0" applyFont="1" applyAlignment="1">
      <alignment/>
    </xf>
    <xf numFmtId="0" fontId="76" fillId="0" borderId="0" xfId="0" applyFont="1" applyFill="1" applyBorder="1" applyAlignment="1">
      <alignment horizontal="center"/>
    </xf>
    <xf numFmtId="3" fontId="73" fillId="0" borderId="21" xfId="0" applyNumberFormat="1" applyFont="1" applyFill="1" applyBorder="1" applyAlignment="1">
      <alignment/>
    </xf>
    <xf numFmtId="197" fontId="73" fillId="0" borderId="0" xfId="42" applyNumberFormat="1" applyFont="1" applyFill="1" applyBorder="1" applyAlignment="1">
      <alignment/>
    </xf>
    <xf numFmtId="0" fontId="75" fillId="0" borderId="0" xfId="0" applyFont="1" applyFill="1" applyBorder="1" applyAlignment="1">
      <alignment horizontal="distributed"/>
    </xf>
    <xf numFmtId="0" fontId="73" fillId="0" borderId="0" xfId="0" applyFont="1" applyFill="1" applyBorder="1" applyAlignment="1">
      <alignment horizontal="distributed"/>
    </xf>
    <xf numFmtId="198" fontId="73" fillId="0" borderId="0" xfId="0" applyNumberFormat="1" applyFont="1" applyFill="1" applyBorder="1" applyAlignment="1">
      <alignment/>
    </xf>
    <xf numFmtId="198" fontId="73" fillId="0" borderId="0" xfId="0" applyNumberFormat="1" applyFont="1" applyAlignment="1">
      <alignment/>
    </xf>
    <xf numFmtId="0" fontId="75" fillId="0" borderId="0" xfId="0" applyFont="1" applyFill="1" applyBorder="1" applyAlignment="1">
      <alignment/>
    </xf>
    <xf numFmtId="177" fontId="73" fillId="0" borderId="0" xfId="0" applyNumberFormat="1" applyFont="1" applyFill="1" applyBorder="1" applyAlignment="1">
      <alignment/>
    </xf>
    <xf numFmtId="0" fontId="75" fillId="0" borderId="26" xfId="0" applyFont="1" applyFill="1" applyBorder="1" applyAlignment="1">
      <alignment/>
    </xf>
    <xf numFmtId="0" fontId="73" fillId="0" borderId="47" xfId="0" applyFont="1" applyFill="1" applyBorder="1" applyAlignment="1">
      <alignment horizontal="distributed"/>
    </xf>
    <xf numFmtId="0" fontId="73" fillId="0" borderId="53" xfId="0" applyFont="1" applyFill="1" applyBorder="1" applyAlignment="1">
      <alignment/>
    </xf>
    <xf numFmtId="176" fontId="73" fillId="0" borderId="47" xfId="0" applyNumberFormat="1" applyFont="1" applyFill="1" applyBorder="1" applyAlignment="1">
      <alignment/>
    </xf>
    <xf numFmtId="0" fontId="73" fillId="0" borderId="47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74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Alignment="1">
      <alignment/>
    </xf>
    <xf numFmtId="0" fontId="73" fillId="0" borderId="0" xfId="0" applyFont="1" applyFill="1" applyAlignment="1" quotePrefix="1">
      <alignment horizontal="left"/>
    </xf>
    <xf numFmtId="0" fontId="79" fillId="0" borderId="0" xfId="0" applyFont="1" applyFill="1" applyAlignment="1" quotePrefix="1">
      <alignment horizontal="right" vertical="top"/>
    </xf>
    <xf numFmtId="0" fontId="73" fillId="0" borderId="0" xfId="0" applyFont="1" applyFill="1" applyAlignment="1" quotePrefix="1">
      <alignment horizontal="right"/>
    </xf>
    <xf numFmtId="0" fontId="80" fillId="0" borderId="0" xfId="0" applyFont="1" applyFill="1" applyAlignment="1" quotePrefix="1">
      <alignment horizontal="centerContinuous"/>
    </xf>
    <xf numFmtId="0" fontId="73" fillId="0" borderId="0" xfId="0" applyFont="1" applyFill="1" applyAlignment="1">
      <alignment horizontal="centerContinuous"/>
    </xf>
    <xf numFmtId="0" fontId="73" fillId="0" borderId="71" xfId="0" applyFont="1" applyFill="1" applyBorder="1" applyAlignment="1">
      <alignment horizontal="centerContinuous" vertical="center"/>
    </xf>
    <xf numFmtId="0" fontId="73" fillId="0" borderId="72" xfId="0" applyFont="1" applyFill="1" applyBorder="1" applyAlignment="1">
      <alignment horizontal="centerContinuous" vertical="center"/>
    </xf>
    <xf numFmtId="0" fontId="73" fillId="0" borderId="0" xfId="0" applyFont="1" applyFill="1" applyAlignment="1">
      <alignment vertical="center"/>
    </xf>
    <xf numFmtId="0" fontId="73" fillId="0" borderId="39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distributed" vertical="center"/>
    </xf>
    <xf numFmtId="0" fontId="73" fillId="0" borderId="73" xfId="0" applyFont="1" applyFill="1" applyBorder="1" applyAlignment="1">
      <alignment horizontal="distributed" vertical="center"/>
    </xf>
    <xf numFmtId="0" fontId="75" fillId="0" borderId="34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distributed" vertical="center"/>
    </xf>
    <xf numFmtId="0" fontId="75" fillId="0" borderId="35" xfId="0" applyFont="1" applyFill="1" applyBorder="1" applyAlignment="1">
      <alignment horizontal="distributed" vertical="center"/>
    </xf>
    <xf numFmtId="0" fontId="76" fillId="0" borderId="0" xfId="0" applyFont="1" applyFill="1" applyBorder="1" applyAlignment="1">
      <alignment vertical="center" shrinkToFit="1"/>
    </xf>
    <xf numFmtId="177" fontId="76" fillId="0" borderId="21" xfId="0" applyNumberFormat="1" applyFont="1" applyFill="1" applyBorder="1" applyAlignment="1">
      <alignment vertical="center" shrinkToFit="1"/>
    </xf>
    <xf numFmtId="177" fontId="76" fillId="0" borderId="0" xfId="0" applyNumberFormat="1" applyFont="1" applyFill="1" applyAlignment="1">
      <alignment vertical="center" shrinkToFit="1"/>
    </xf>
    <xf numFmtId="0" fontId="76" fillId="0" borderId="0" xfId="0" applyFont="1" applyFill="1" applyAlignment="1">
      <alignment horizontal="right" vertical="center" shrinkToFit="1"/>
    </xf>
    <xf numFmtId="0" fontId="73" fillId="0" borderId="0" xfId="0" applyFont="1" applyFill="1" applyAlignment="1">
      <alignment vertical="center" shrinkToFit="1"/>
    </xf>
    <xf numFmtId="177" fontId="73" fillId="0" borderId="21" xfId="0" applyNumberFormat="1" applyFont="1" applyFill="1" applyBorder="1" applyAlignment="1">
      <alignment/>
    </xf>
    <xf numFmtId="177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right"/>
    </xf>
    <xf numFmtId="0" fontId="73" fillId="0" borderId="0" xfId="0" applyFont="1" applyFill="1" applyBorder="1" applyAlignment="1">
      <alignment vertical="center"/>
    </xf>
    <xf numFmtId="177" fontId="73" fillId="0" borderId="21" xfId="0" applyNumberFormat="1" applyFont="1" applyFill="1" applyBorder="1" applyAlignment="1">
      <alignment vertical="center"/>
    </xf>
    <xf numFmtId="177" fontId="73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177" fontId="73" fillId="0" borderId="0" xfId="48" applyNumberFormat="1" applyFont="1" applyFill="1" applyAlignment="1">
      <alignment vertical="center"/>
    </xf>
    <xf numFmtId="177" fontId="73" fillId="0" borderId="0" xfId="0" applyNumberFormat="1" applyFont="1" applyFill="1" applyBorder="1" applyAlignment="1">
      <alignment vertical="center"/>
    </xf>
    <xf numFmtId="177" fontId="73" fillId="0" borderId="0" xfId="48" applyNumberFormat="1" applyFont="1" applyFill="1" applyAlignment="1">
      <alignment horizontal="right" vertical="center"/>
    </xf>
    <xf numFmtId="177" fontId="73" fillId="0" borderId="0" xfId="48" applyNumberFormat="1" applyFont="1" applyFill="1" applyAlignment="1">
      <alignment/>
    </xf>
    <xf numFmtId="177" fontId="73" fillId="0" borderId="0" xfId="48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horizontal="right" vertical="center"/>
    </xf>
    <xf numFmtId="0" fontId="75" fillId="0" borderId="47" xfId="0" applyFont="1" applyFill="1" applyBorder="1" applyAlignment="1">
      <alignment/>
    </xf>
    <xf numFmtId="0" fontId="75" fillId="0" borderId="53" xfId="0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49" fontId="7" fillId="0" borderId="0" xfId="0" applyNumberFormat="1" applyFont="1" applyAlignment="1" quotePrefix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31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9" fillId="0" borderId="0" xfId="0" applyFont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30" xfId="0" applyFont="1" applyFill="1" applyBorder="1" applyAlignment="1" quotePrefix="1">
      <alignment horizontal="center" vertical="center"/>
    </xf>
    <xf numFmtId="0" fontId="7" fillId="0" borderId="79" xfId="0" applyFont="1" applyFill="1" applyBorder="1" applyAlignment="1" quotePrefix="1">
      <alignment horizontal="center" vertical="center"/>
    </xf>
    <xf numFmtId="0" fontId="7" fillId="0" borderId="78" xfId="0" applyFont="1" applyFill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1" fillId="0" borderId="2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2" fillId="0" borderId="35" xfId="0" applyFont="1" applyBorder="1" applyAlignment="1" quotePrefix="1">
      <alignment horizontal="center" vertical="center"/>
    </xf>
    <xf numFmtId="0" fontId="12" fillId="0" borderId="78" xfId="0" applyFont="1" applyBorder="1" applyAlignment="1" quotePrefix="1">
      <alignment horizontal="center" vertical="center"/>
    </xf>
    <xf numFmtId="0" fontId="74" fillId="0" borderId="0" xfId="0" applyFont="1" applyBorder="1" applyAlignment="1">
      <alignment horizontal="left"/>
    </xf>
    <xf numFmtId="0" fontId="75" fillId="0" borderId="81" xfId="0" applyFont="1" applyBorder="1" applyAlignment="1">
      <alignment horizontal="distributed" vertical="center"/>
    </xf>
    <xf numFmtId="0" fontId="75" fillId="0" borderId="13" xfId="0" applyFont="1" applyBorder="1" applyAlignment="1">
      <alignment horizontal="distributed" vertical="center"/>
    </xf>
    <xf numFmtId="0" fontId="74" fillId="0" borderId="81" xfId="0" applyFont="1" applyBorder="1" applyAlignment="1">
      <alignment horizontal="distributed" vertical="center"/>
    </xf>
    <xf numFmtId="0" fontId="74" fillId="0" borderId="13" xfId="0" applyFont="1" applyBorder="1" applyAlignment="1">
      <alignment horizontal="distributed" vertical="center"/>
    </xf>
    <xf numFmtId="0" fontId="74" fillId="0" borderId="0" xfId="0" applyFont="1" applyBorder="1" applyAlignment="1">
      <alignment horizontal="distributed" vertical="center"/>
    </xf>
    <xf numFmtId="0" fontId="74" fillId="0" borderId="25" xfId="0" applyFont="1" applyBorder="1" applyAlignment="1">
      <alignment horizontal="distributed" vertical="center"/>
    </xf>
    <xf numFmtId="0" fontId="81" fillId="0" borderId="21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74" fillId="0" borderId="0" xfId="0" applyFont="1" applyBorder="1" applyAlignment="1" quotePrefix="1">
      <alignment horizontal="left"/>
    </xf>
    <xf numFmtId="0" fontId="80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top"/>
    </xf>
    <xf numFmtId="0" fontId="73" fillId="0" borderId="19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70" xfId="0" applyFont="1" applyBorder="1" applyAlignment="1">
      <alignment horizontal="distributed" vertical="center"/>
    </xf>
    <xf numFmtId="0" fontId="73" fillId="0" borderId="42" xfId="0" applyFont="1" applyBorder="1" applyAlignment="1">
      <alignment horizontal="distributed" vertical="center"/>
    </xf>
    <xf numFmtId="0" fontId="73" fillId="0" borderId="76" xfId="0" applyFont="1" applyBorder="1" applyAlignment="1">
      <alignment horizontal="distributed" vertical="center"/>
    </xf>
    <xf numFmtId="0" fontId="73" fillId="0" borderId="77" xfId="0" applyFont="1" applyBorder="1" applyAlignment="1">
      <alignment horizontal="distributed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/>
    </xf>
    <xf numFmtId="0" fontId="74" fillId="0" borderId="79" xfId="0" applyFont="1" applyFill="1" applyBorder="1" applyAlignment="1">
      <alignment horizontal="center" vertical="center"/>
    </xf>
    <xf numFmtId="0" fontId="73" fillId="0" borderId="82" xfId="0" applyFont="1" applyFill="1" applyBorder="1" applyAlignment="1">
      <alignment horizontal="center" vertical="center"/>
    </xf>
    <xf numFmtId="0" fontId="73" fillId="0" borderId="83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 wrapText="1"/>
    </xf>
    <xf numFmtId="0" fontId="75" fillId="0" borderId="26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distributed"/>
    </xf>
    <xf numFmtId="0" fontId="75" fillId="0" borderId="0" xfId="0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0" fontId="78" fillId="0" borderId="26" xfId="0" applyFont="1" applyBorder="1" applyAlignment="1">
      <alignment/>
    </xf>
    <xf numFmtId="0" fontId="73" fillId="0" borderId="26" xfId="0" applyFont="1" applyFill="1" applyBorder="1" applyAlignment="1">
      <alignment horizontal="left"/>
    </xf>
    <xf numFmtId="0" fontId="73" fillId="0" borderId="84" xfId="0" applyFont="1" applyFill="1" applyBorder="1" applyAlignment="1">
      <alignment horizontal="center" vertical="center"/>
    </xf>
    <xf numFmtId="0" fontId="73" fillId="0" borderId="79" xfId="0" applyFont="1" applyFill="1" applyBorder="1" applyAlignment="1">
      <alignment horizontal="center" vertical="center"/>
    </xf>
    <xf numFmtId="0" fontId="73" fillId="0" borderId="78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73" fillId="0" borderId="47" xfId="0" applyFont="1" applyFill="1" applyBorder="1" applyAlignment="1">
      <alignment horizontal="right"/>
    </xf>
    <xf numFmtId="0" fontId="73" fillId="0" borderId="26" xfId="0" applyFont="1" applyFill="1" applyBorder="1" applyAlignment="1">
      <alignment horizontal="center" vertical="center"/>
    </xf>
    <xf numFmtId="0" fontId="73" fillId="0" borderId="71" xfId="0" applyFont="1" applyFill="1" applyBorder="1" applyAlignment="1">
      <alignment horizontal="center" vertical="center"/>
    </xf>
    <xf numFmtId="0" fontId="73" fillId="0" borderId="42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73" fillId="0" borderId="85" xfId="0" applyFont="1" applyFill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/>
    </xf>
    <xf numFmtId="0" fontId="73" fillId="0" borderId="86" xfId="0" applyFont="1" applyFill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32" xfId="0" applyFont="1" applyBorder="1" applyAlignment="1" quotePrefix="1">
      <alignment horizontal="distributed" vertical="center"/>
    </xf>
    <xf numFmtId="0" fontId="7" fillId="0" borderId="16" xfId="0" applyFont="1" applyBorder="1" applyAlignment="1" quotePrefix="1">
      <alignment horizontal="distributed" vertical="center"/>
    </xf>
    <xf numFmtId="0" fontId="7" fillId="0" borderId="35" xfId="0" applyFont="1" applyBorder="1" applyAlignment="1" quotePrefix="1">
      <alignment horizontal="distributed" vertical="center"/>
    </xf>
    <xf numFmtId="0" fontId="7" fillId="0" borderId="79" xfId="0" applyFont="1" applyBorder="1" applyAlignment="1" quotePrefix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/>
    </xf>
    <xf numFmtId="0" fontId="7" fillId="0" borderId="73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/>
    </xf>
    <xf numFmtId="0" fontId="7" fillId="0" borderId="73" xfId="0" applyFont="1" applyBorder="1" applyAlignment="1">
      <alignment horizontal="distributed" vertical="center"/>
    </xf>
    <xf numFmtId="0" fontId="12" fillId="0" borderId="35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49" fontId="7" fillId="0" borderId="26" xfId="0" applyNumberFormat="1" applyFont="1" applyBorder="1" applyAlignment="1" quotePrefix="1">
      <alignment horizontal="center"/>
    </xf>
    <xf numFmtId="0" fontId="0" fillId="0" borderId="26" xfId="0" applyFont="1" applyBorder="1" applyAlignment="1">
      <alignment horizontal="center"/>
    </xf>
    <xf numFmtId="49" fontId="15" fillId="0" borderId="0" xfId="0" applyNumberFormat="1" applyFont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/>
    </xf>
    <xf numFmtId="49" fontId="9" fillId="0" borderId="0" xfId="0" applyNumberFormat="1" applyFont="1" applyAlignment="1" quotePrefix="1">
      <alignment horizontal="center" vertical="center"/>
    </xf>
    <xf numFmtId="49" fontId="7" fillId="0" borderId="0" xfId="0" applyNumberFormat="1" applyFont="1" applyAlignment="1" quotePrefix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6" xfId="60" applyNumberFormat="1" applyFont="1" applyBorder="1" applyAlignment="1">
      <alignment horizontal="center" vertical="center"/>
      <protection/>
    </xf>
    <xf numFmtId="49" fontId="7" fillId="0" borderId="25" xfId="60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#108-111" xfId="60"/>
    <cellStyle name="標準_RP-29-35" xfId="61"/>
    <cellStyle name="標準_RP-49-55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47625</xdr:rowOff>
    </xdr:from>
    <xdr:to>
      <xdr:col>0</xdr:col>
      <xdr:colOff>190500</xdr:colOff>
      <xdr:row>41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6200" y="5762625"/>
          <a:ext cx="114300" cy="3124200"/>
          <a:chOff x="-6336" y="-52003"/>
          <a:chExt cx="3180" cy="17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6336" y="-51981"/>
            <a:ext cx="0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6336" y="-52003"/>
            <a:ext cx="3180" cy="174"/>
            <a:chOff x="500000" y="8900000"/>
            <a:chExt cx="200000" cy="17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500000" y="8900000"/>
              <a:ext cx="200000" cy="22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500000" y="10419890"/>
              <a:ext cx="200000" cy="22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57150</xdr:colOff>
      <xdr:row>42</xdr:row>
      <xdr:rowOff>152400</xdr:rowOff>
    </xdr:from>
    <xdr:to>
      <xdr:col>0</xdr:col>
      <xdr:colOff>133350</xdr:colOff>
      <xdr:row>45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57150" y="9105900"/>
          <a:ext cx="66675" cy="647700"/>
          <a:chOff x="-11078" y="-392910"/>
          <a:chExt cx="2975" cy="18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1078" y="-392883"/>
            <a:ext cx="0" cy="1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1078" y="-392910"/>
            <a:ext cx="2975" cy="180"/>
            <a:chOff x="540000" y="11360000"/>
            <a:chExt cx="140000" cy="40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540000" y="11360000"/>
              <a:ext cx="140000" cy="6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540000" y="11700000"/>
              <a:ext cx="140000" cy="6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180975</xdr:rowOff>
    </xdr:from>
    <xdr:to>
      <xdr:col>0</xdr:col>
      <xdr:colOff>295275</xdr:colOff>
      <xdr:row>34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52400" y="7772400"/>
          <a:ext cx="142875" cy="2314575"/>
          <a:chOff x="-24067" y="-494431"/>
          <a:chExt cx="4068" cy="2214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24067" y="-491890"/>
            <a:ext cx="0" cy="17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24067" y="-494431"/>
            <a:ext cx="4068" cy="22143"/>
            <a:chOff x="680000" y="12100000"/>
            <a:chExt cx="240000" cy="36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80000" y="12100000"/>
              <a:ext cx="240000" cy="41998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80000" y="15340015"/>
              <a:ext cx="240000" cy="41998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190500</xdr:rowOff>
    </xdr:from>
    <xdr:to>
      <xdr:col>0</xdr:col>
      <xdr:colOff>285750</xdr:colOff>
      <xdr:row>34</xdr:row>
      <xdr:rowOff>38100</xdr:rowOff>
    </xdr:to>
    <xdr:grpSp>
      <xdr:nvGrpSpPr>
        <xdr:cNvPr id="1" name="Group 6"/>
        <xdr:cNvGrpSpPr>
          <a:grpSpLocks/>
        </xdr:cNvGrpSpPr>
      </xdr:nvGrpSpPr>
      <xdr:grpSpPr>
        <a:xfrm>
          <a:off x="142875" y="7715250"/>
          <a:ext cx="142875" cy="2314575"/>
          <a:chOff x="-24067" y="-493830"/>
          <a:chExt cx="4068" cy="22326"/>
        </a:xfrm>
        <a:solidFill>
          <a:srgbClr val="FFFFFF"/>
        </a:solidFill>
      </xdr:grpSpPr>
      <xdr:sp>
        <xdr:nvSpPr>
          <xdr:cNvPr id="2" name="Line 7"/>
          <xdr:cNvSpPr>
            <a:spLocks/>
          </xdr:cNvSpPr>
        </xdr:nvSpPr>
        <xdr:spPr>
          <a:xfrm>
            <a:off x="-24067" y="-491268"/>
            <a:ext cx="0" cy="173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-24067" y="-493830"/>
            <a:ext cx="4068" cy="22326"/>
            <a:chOff x="680000" y="12020000"/>
            <a:chExt cx="240000" cy="3660000"/>
          </a:xfrm>
          <a:solidFill>
            <a:srgbClr val="FFFFFF"/>
          </a:solidFill>
        </xdr:grpSpPr>
        <xdr:sp>
          <xdr:nvSpPr>
            <xdr:cNvPr id="4" name="Arc 9"/>
            <xdr:cNvSpPr>
              <a:spLocks/>
            </xdr:cNvSpPr>
          </xdr:nvSpPr>
          <xdr:spPr>
            <a:xfrm flipH="1">
              <a:off x="680000" y="12020000"/>
              <a:ext cx="240000" cy="41998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10"/>
            <xdr:cNvSpPr>
              <a:spLocks/>
            </xdr:cNvSpPr>
          </xdr:nvSpPr>
          <xdr:spPr>
            <a:xfrm flipH="1" flipV="1">
              <a:off x="680000" y="15260015"/>
              <a:ext cx="240000" cy="41998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</xdr:row>
      <xdr:rowOff>85725</xdr:rowOff>
    </xdr:from>
    <xdr:to>
      <xdr:col>0</xdr:col>
      <xdr:colOff>190500</xdr:colOff>
      <xdr:row>42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104775" y="7153275"/>
          <a:ext cx="85725" cy="2600325"/>
          <a:chOff x="-14" y="-678279"/>
          <a:chExt cx="9" cy="2133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4" y="-675789"/>
            <a:ext cx="0" cy="164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4" y="-678279"/>
            <a:ext cx="9" cy="21331"/>
            <a:chOff x="600000" y="11740000"/>
            <a:chExt cx="180000" cy="51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00000" y="11740000"/>
              <a:ext cx="180000" cy="6000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00000" y="16279905"/>
              <a:ext cx="180000" cy="6000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26</xdr:row>
      <xdr:rowOff>95250</xdr:rowOff>
    </xdr:from>
    <xdr:to>
      <xdr:col>0</xdr:col>
      <xdr:colOff>142875</xdr:colOff>
      <xdr:row>27</xdr:row>
      <xdr:rowOff>219075</xdr:rowOff>
    </xdr:to>
    <xdr:grpSp>
      <xdr:nvGrpSpPr>
        <xdr:cNvPr id="6" name="Group 6"/>
        <xdr:cNvGrpSpPr>
          <a:grpSpLocks/>
        </xdr:cNvGrpSpPr>
      </xdr:nvGrpSpPr>
      <xdr:grpSpPr>
        <a:xfrm>
          <a:off x="95250" y="5924550"/>
          <a:ext cx="47625" cy="352425"/>
          <a:chOff x="-13" y="-3396819"/>
          <a:chExt cx="9" cy="32487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3" y="-3392653"/>
            <a:ext cx="0" cy="249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3" y="-3396819"/>
            <a:ext cx="9" cy="32487"/>
            <a:chOff x="620000" y="9160000"/>
            <a:chExt cx="180000" cy="7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620000" y="9160000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620000" y="9839965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29</xdr:row>
      <xdr:rowOff>85725</xdr:rowOff>
    </xdr:from>
    <xdr:to>
      <xdr:col>0</xdr:col>
      <xdr:colOff>161925</xdr:colOff>
      <xdr:row>30</xdr:row>
      <xdr:rowOff>190500</xdr:rowOff>
    </xdr:to>
    <xdr:grpSp>
      <xdr:nvGrpSpPr>
        <xdr:cNvPr id="11" name="Group 11"/>
        <xdr:cNvGrpSpPr>
          <a:grpSpLocks/>
        </xdr:cNvGrpSpPr>
      </xdr:nvGrpSpPr>
      <xdr:grpSpPr>
        <a:xfrm>
          <a:off x="95250" y="6534150"/>
          <a:ext cx="66675" cy="333375"/>
          <a:chOff x="-15" y="-5088819"/>
          <a:chExt cx="9" cy="32526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5" y="-5084648"/>
            <a:ext cx="0" cy="250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5" y="-5088819"/>
            <a:ext cx="9" cy="32526"/>
            <a:chOff x="580000" y="10440000"/>
            <a:chExt cx="180000" cy="78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580000" y="10440000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580000" y="11119965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628650</xdr:colOff>
      <xdr:row>44</xdr:row>
      <xdr:rowOff>85725</xdr:rowOff>
    </xdr:from>
    <xdr:to>
      <xdr:col>1</xdr:col>
      <xdr:colOff>771525</xdr:colOff>
      <xdr:row>56</xdr:row>
      <xdr:rowOff>200025</xdr:rowOff>
    </xdr:to>
    <xdr:grpSp>
      <xdr:nvGrpSpPr>
        <xdr:cNvPr id="16" name="Group 53"/>
        <xdr:cNvGrpSpPr>
          <a:grpSpLocks/>
        </xdr:cNvGrpSpPr>
      </xdr:nvGrpSpPr>
      <xdr:grpSpPr>
        <a:xfrm>
          <a:off x="885825" y="10039350"/>
          <a:ext cx="142875" cy="2762250"/>
          <a:chOff x="-18" y="-95940"/>
          <a:chExt cx="7" cy="1008"/>
        </a:xfrm>
        <a:solidFill>
          <a:srgbClr val="FFFFFF"/>
        </a:solidFill>
      </xdr:grpSpPr>
      <xdr:sp>
        <xdr:nvSpPr>
          <xdr:cNvPr id="17" name="Line 54"/>
          <xdr:cNvSpPr>
            <a:spLocks/>
          </xdr:cNvSpPr>
        </xdr:nvSpPr>
        <xdr:spPr>
          <a:xfrm>
            <a:off x="-18" y="-95805"/>
            <a:ext cx="0" cy="7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55"/>
          <xdr:cNvGrpSpPr>
            <a:grpSpLocks/>
          </xdr:cNvGrpSpPr>
        </xdr:nvGrpSpPr>
        <xdr:grpSpPr>
          <a:xfrm>
            <a:off x="-18" y="-95940"/>
            <a:ext cx="7" cy="1008"/>
            <a:chOff x="19560000" y="17380000"/>
            <a:chExt cx="140000" cy="2240000"/>
          </a:xfrm>
          <a:solidFill>
            <a:srgbClr val="FFFFFF"/>
          </a:solidFill>
        </xdr:grpSpPr>
        <xdr:sp>
          <xdr:nvSpPr>
            <xdr:cNvPr id="19" name="Arc 56"/>
            <xdr:cNvSpPr>
              <a:spLocks/>
            </xdr:cNvSpPr>
          </xdr:nvSpPr>
          <xdr:spPr>
            <a:xfrm flipH="1">
              <a:off x="19560000" y="17380000"/>
              <a:ext cx="140000" cy="3001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57"/>
            <xdr:cNvSpPr>
              <a:spLocks/>
            </xdr:cNvSpPr>
          </xdr:nvSpPr>
          <xdr:spPr>
            <a:xfrm flipH="1" flipV="1">
              <a:off x="19560000" y="19319840"/>
              <a:ext cx="140000" cy="3001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38100</xdr:rowOff>
    </xdr:from>
    <xdr:to>
      <xdr:col>0</xdr:col>
      <xdr:colOff>0</xdr:colOff>
      <xdr:row>41</xdr:row>
      <xdr:rowOff>200025</xdr:rowOff>
    </xdr:to>
    <xdr:grpSp>
      <xdr:nvGrpSpPr>
        <xdr:cNvPr id="1" name="Group 3"/>
        <xdr:cNvGrpSpPr>
          <a:grpSpLocks/>
        </xdr:cNvGrpSpPr>
      </xdr:nvGrpSpPr>
      <xdr:grpSpPr>
        <a:xfrm>
          <a:off x="0" y="7086600"/>
          <a:ext cx="0" cy="2590800"/>
          <a:chOff x="-14" y="-678279"/>
          <a:chExt cx="9" cy="21331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>
            <a:off x="-14" y="-675789"/>
            <a:ext cx="0" cy="164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5"/>
          <xdr:cNvGrpSpPr>
            <a:grpSpLocks/>
          </xdr:cNvGrpSpPr>
        </xdr:nvGrpSpPr>
        <xdr:grpSpPr>
          <a:xfrm>
            <a:off x="-14" y="-678279"/>
            <a:ext cx="9" cy="21331"/>
            <a:chOff x="600000" y="11740000"/>
            <a:chExt cx="180000" cy="5140000"/>
          </a:xfrm>
          <a:solidFill>
            <a:srgbClr val="FFFFFF"/>
          </a:solidFill>
        </xdr:grpSpPr>
        <xdr:sp>
          <xdr:nvSpPr>
            <xdr:cNvPr id="4" name="Arc 6"/>
            <xdr:cNvSpPr>
              <a:spLocks/>
            </xdr:cNvSpPr>
          </xdr:nvSpPr>
          <xdr:spPr>
            <a:xfrm flipH="1">
              <a:off x="600000" y="11740000"/>
              <a:ext cx="180000" cy="6000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7"/>
            <xdr:cNvSpPr>
              <a:spLocks/>
            </xdr:cNvSpPr>
          </xdr:nvSpPr>
          <xdr:spPr>
            <a:xfrm flipH="1" flipV="1">
              <a:off x="600000" y="16279905"/>
              <a:ext cx="180000" cy="6000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25</xdr:row>
      <xdr:rowOff>66675</xdr:rowOff>
    </xdr:from>
    <xdr:to>
      <xdr:col>0</xdr:col>
      <xdr:colOff>0</xdr:colOff>
      <xdr:row>26</xdr:row>
      <xdr:rowOff>209550</xdr:rowOff>
    </xdr:to>
    <xdr:grpSp>
      <xdr:nvGrpSpPr>
        <xdr:cNvPr id="6" name="Group 8"/>
        <xdr:cNvGrpSpPr>
          <a:grpSpLocks/>
        </xdr:cNvGrpSpPr>
      </xdr:nvGrpSpPr>
      <xdr:grpSpPr>
        <a:xfrm>
          <a:off x="0" y="5800725"/>
          <a:ext cx="0" cy="342900"/>
          <a:chOff x="-13" y="-3396819"/>
          <a:chExt cx="9" cy="32487"/>
        </a:xfrm>
        <a:solidFill>
          <a:srgbClr val="FFFFFF"/>
        </a:solidFill>
      </xdr:grpSpPr>
      <xdr:sp>
        <xdr:nvSpPr>
          <xdr:cNvPr id="7" name="Line 9"/>
          <xdr:cNvSpPr>
            <a:spLocks/>
          </xdr:cNvSpPr>
        </xdr:nvSpPr>
        <xdr:spPr>
          <a:xfrm>
            <a:off x="-13" y="-3392653"/>
            <a:ext cx="0" cy="249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10"/>
          <xdr:cNvGrpSpPr>
            <a:grpSpLocks/>
          </xdr:cNvGrpSpPr>
        </xdr:nvGrpSpPr>
        <xdr:grpSpPr>
          <a:xfrm>
            <a:off x="-13" y="-3396819"/>
            <a:ext cx="9" cy="32487"/>
            <a:chOff x="620000" y="9160000"/>
            <a:chExt cx="180000" cy="780000"/>
          </a:xfrm>
          <a:solidFill>
            <a:srgbClr val="FFFFFF"/>
          </a:solidFill>
        </xdr:grpSpPr>
        <xdr:sp>
          <xdr:nvSpPr>
            <xdr:cNvPr id="9" name="Arc 11"/>
            <xdr:cNvSpPr>
              <a:spLocks/>
            </xdr:cNvSpPr>
          </xdr:nvSpPr>
          <xdr:spPr>
            <a:xfrm flipH="1">
              <a:off x="620000" y="9160000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2"/>
            <xdr:cNvSpPr>
              <a:spLocks/>
            </xdr:cNvSpPr>
          </xdr:nvSpPr>
          <xdr:spPr>
            <a:xfrm flipH="1" flipV="1">
              <a:off x="620000" y="9839965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28</xdr:row>
      <xdr:rowOff>47625</xdr:rowOff>
    </xdr:from>
    <xdr:to>
      <xdr:col>0</xdr:col>
      <xdr:colOff>0</xdr:colOff>
      <xdr:row>29</xdr:row>
      <xdr:rowOff>190500</xdr:rowOff>
    </xdr:to>
    <xdr:grpSp>
      <xdr:nvGrpSpPr>
        <xdr:cNvPr id="11" name="Group 13"/>
        <xdr:cNvGrpSpPr>
          <a:grpSpLocks/>
        </xdr:cNvGrpSpPr>
      </xdr:nvGrpSpPr>
      <xdr:grpSpPr>
        <a:xfrm>
          <a:off x="0" y="6438900"/>
          <a:ext cx="0" cy="342900"/>
          <a:chOff x="-15" y="-5088819"/>
          <a:chExt cx="9" cy="32526"/>
        </a:xfrm>
        <a:solidFill>
          <a:srgbClr val="FFFFFF"/>
        </a:solidFill>
      </xdr:grpSpPr>
      <xdr:sp>
        <xdr:nvSpPr>
          <xdr:cNvPr id="12" name="Line 14"/>
          <xdr:cNvSpPr>
            <a:spLocks/>
          </xdr:cNvSpPr>
        </xdr:nvSpPr>
        <xdr:spPr>
          <a:xfrm>
            <a:off x="-15" y="-5084648"/>
            <a:ext cx="0" cy="250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5"/>
          <xdr:cNvGrpSpPr>
            <a:grpSpLocks/>
          </xdr:cNvGrpSpPr>
        </xdr:nvGrpSpPr>
        <xdr:grpSpPr>
          <a:xfrm>
            <a:off x="-15" y="-5088819"/>
            <a:ext cx="9" cy="32526"/>
            <a:chOff x="580000" y="10440000"/>
            <a:chExt cx="180000" cy="780000"/>
          </a:xfrm>
          <a:solidFill>
            <a:srgbClr val="FFFFFF"/>
          </a:solidFill>
        </xdr:grpSpPr>
        <xdr:sp>
          <xdr:nvSpPr>
            <xdr:cNvPr id="14" name="Arc 16"/>
            <xdr:cNvSpPr>
              <a:spLocks/>
            </xdr:cNvSpPr>
          </xdr:nvSpPr>
          <xdr:spPr>
            <a:xfrm flipH="1">
              <a:off x="580000" y="10440000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7"/>
            <xdr:cNvSpPr>
              <a:spLocks/>
            </xdr:cNvSpPr>
          </xdr:nvSpPr>
          <xdr:spPr>
            <a:xfrm flipH="1" flipV="1">
              <a:off x="580000" y="11119965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56</xdr:row>
      <xdr:rowOff>0</xdr:rowOff>
    </xdr:to>
    <xdr:grpSp>
      <xdr:nvGrpSpPr>
        <xdr:cNvPr id="16" name="Group 33"/>
        <xdr:cNvGrpSpPr>
          <a:grpSpLocks/>
        </xdr:cNvGrpSpPr>
      </xdr:nvGrpSpPr>
      <xdr:grpSpPr>
        <a:xfrm>
          <a:off x="0" y="9744075"/>
          <a:ext cx="0" cy="3057525"/>
          <a:chOff x="-13" y="-95940"/>
          <a:chExt cx="7" cy="1008"/>
        </a:xfrm>
        <a:solidFill>
          <a:srgbClr val="FFFFFF"/>
        </a:solidFill>
      </xdr:grpSpPr>
      <xdr:sp>
        <xdr:nvSpPr>
          <xdr:cNvPr id="17" name="Line 34"/>
          <xdr:cNvSpPr>
            <a:spLocks/>
          </xdr:cNvSpPr>
        </xdr:nvSpPr>
        <xdr:spPr>
          <a:xfrm>
            <a:off x="-13" y="-95805"/>
            <a:ext cx="0" cy="7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35"/>
          <xdr:cNvGrpSpPr>
            <a:grpSpLocks/>
          </xdr:cNvGrpSpPr>
        </xdr:nvGrpSpPr>
        <xdr:grpSpPr>
          <a:xfrm>
            <a:off x="-13" y="-95940"/>
            <a:ext cx="7" cy="1008"/>
            <a:chOff x="620000" y="17380000"/>
            <a:chExt cx="140000" cy="2240000"/>
          </a:xfrm>
          <a:solidFill>
            <a:srgbClr val="FFFFFF"/>
          </a:solidFill>
        </xdr:grpSpPr>
        <xdr:sp>
          <xdr:nvSpPr>
            <xdr:cNvPr id="19" name="Arc 36"/>
            <xdr:cNvSpPr>
              <a:spLocks/>
            </xdr:cNvSpPr>
          </xdr:nvSpPr>
          <xdr:spPr>
            <a:xfrm flipH="1">
              <a:off x="620000" y="17380000"/>
              <a:ext cx="140000" cy="3001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37"/>
            <xdr:cNvSpPr>
              <a:spLocks/>
            </xdr:cNvSpPr>
          </xdr:nvSpPr>
          <xdr:spPr>
            <a:xfrm flipH="1" flipV="1">
              <a:off x="620000" y="19319840"/>
              <a:ext cx="140000" cy="3001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32</xdr:row>
      <xdr:rowOff>104775</xdr:rowOff>
    </xdr:from>
    <xdr:to>
      <xdr:col>0</xdr:col>
      <xdr:colOff>238125</xdr:colOff>
      <xdr:row>41</xdr:row>
      <xdr:rowOff>152400</xdr:rowOff>
    </xdr:to>
    <xdr:grpSp>
      <xdr:nvGrpSpPr>
        <xdr:cNvPr id="21" name="Group 38"/>
        <xdr:cNvGrpSpPr>
          <a:grpSpLocks/>
        </xdr:cNvGrpSpPr>
      </xdr:nvGrpSpPr>
      <xdr:grpSpPr>
        <a:xfrm>
          <a:off x="133350" y="7353300"/>
          <a:ext cx="104775" cy="2276475"/>
          <a:chOff x="-19" y="-753187"/>
          <a:chExt cx="9" cy="21762"/>
        </a:xfrm>
        <a:solidFill>
          <a:srgbClr val="FFFFFF"/>
        </a:solidFill>
      </xdr:grpSpPr>
      <xdr:sp>
        <xdr:nvSpPr>
          <xdr:cNvPr id="22" name="Line 39"/>
          <xdr:cNvSpPr>
            <a:spLocks/>
          </xdr:cNvSpPr>
        </xdr:nvSpPr>
        <xdr:spPr>
          <a:xfrm>
            <a:off x="-19" y="-750673"/>
            <a:ext cx="0" cy="168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3" name="Group 40"/>
          <xdr:cNvGrpSpPr>
            <a:grpSpLocks/>
          </xdr:cNvGrpSpPr>
        </xdr:nvGrpSpPr>
        <xdr:grpSpPr>
          <a:xfrm>
            <a:off x="-19" y="-753187"/>
            <a:ext cx="9" cy="21762"/>
            <a:chOff x="19540000" y="11740000"/>
            <a:chExt cx="180000" cy="4680000"/>
          </a:xfrm>
          <a:solidFill>
            <a:srgbClr val="FFFFFF"/>
          </a:solidFill>
        </xdr:grpSpPr>
        <xdr:sp>
          <xdr:nvSpPr>
            <xdr:cNvPr id="24" name="Arc 41"/>
            <xdr:cNvSpPr>
              <a:spLocks/>
            </xdr:cNvSpPr>
          </xdr:nvSpPr>
          <xdr:spPr>
            <a:xfrm flipH="1">
              <a:off x="19540000" y="11740000"/>
              <a:ext cx="180000" cy="5405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Arc 42"/>
            <xdr:cNvSpPr>
              <a:spLocks/>
            </xdr:cNvSpPr>
          </xdr:nvSpPr>
          <xdr:spPr>
            <a:xfrm flipH="1" flipV="1">
              <a:off x="19540000" y="15879460"/>
              <a:ext cx="180000" cy="5405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628650</xdr:colOff>
      <xdr:row>43</xdr:row>
      <xdr:rowOff>85725</xdr:rowOff>
    </xdr:from>
    <xdr:to>
      <xdr:col>1</xdr:col>
      <xdr:colOff>771525</xdr:colOff>
      <xdr:row>55</xdr:row>
      <xdr:rowOff>200025</xdr:rowOff>
    </xdr:to>
    <xdr:grpSp>
      <xdr:nvGrpSpPr>
        <xdr:cNvPr id="26" name="Group 53"/>
        <xdr:cNvGrpSpPr>
          <a:grpSpLocks/>
        </xdr:cNvGrpSpPr>
      </xdr:nvGrpSpPr>
      <xdr:grpSpPr>
        <a:xfrm>
          <a:off x="885825" y="9991725"/>
          <a:ext cx="142875" cy="2771775"/>
          <a:chOff x="-18" y="-95940"/>
          <a:chExt cx="7" cy="1008"/>
        </a:xfrm>
        <a:solidFill>
          <a:srgbClr val="FFFFFF"/>
        </a:solidFill>
      </xdr:grpSpPr>
      <xdr:sp>
        <xdr:nvSpPr>
          <xdr:cNvPr id="27" name="Line 54"/>
          <xdr:cNvSpPr>
            <a:spLocks/>
          </xdr:cNvSpPr>
        </xdr:nvSpPr>
        <xdr:spPr>
          <a:xfrm>
            <a:off x="-18" y="-95805"/>
            <a:ext cx="0" cy="7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8" name="Group 55"/>
          <xdr:cNvGrpSpPr>
            <a:grpSpLocks/>
          </xdr:cNvGrpSpPr>
        </xdr:nvGrpSpPr>
        <xdr:grpSpPr>
          <a:xfrm>
            <a:off x="-18" y="-95940"/>
            <a:ext cx="7" cy="1008"/>
            <a:chOff x="19560000" y="17380000"/>
            <a:chExt cx="140000" cy="2240000"/>
          </a:xfrm>
          <a:solidFill>
            <a:srgbClr val="FFFFFF"/>
          </a:solidFill>
        </xdr:grpSpPr>
        <xdr:sp>
          <xdr:nvSpPr>
            <xdr:cNvPr id="29" name="Arc 56"/>
            <xdr:cNvSpPr>
              <a:spLocks/>
            </xdr:cNvSpPr>
          </xdr:nvSpPr>
          <xdr:spPr>
            <a:xfrm flipH="1">
              <a:off x="19560000" y="17380000"/>
              <a:ext cx="140000" cy="3001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0" name="Arc 57"/>
            <xdr:cNvSpPr>
              <a:spLocks/>
            </xdr:cNvSpPr>
          </xdr:nvSpPr>
          <xdr:spPr>
            <a:xfrm flipH="1" flipV="1">
              <a:off x="19560000" y="19319840"/>
              <a:ext cx="140000" cy="3001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26</xdr:row>
      <xdr:rowOff>161925</xdr:rowOff>
    </xdr:from>
    <xdr:to>
      <xdr:col>0</xdr:col>
      <xdr:colOff>209550</xdr:colOff>
      <xdr:row>27</xdr:row>
      <xdr:rowOff>171450</xdr:rowOff>
    </xdr:to>
    <xdr:grpSp>
      <xdr:nvGrpSpPr>
        <xdr:cNvPr id="31" name="Group 58"/>
        <xdr:cNvGrpSpPr>
          <a:grpSpLocks/>
        </xdr:cNvGrpSpPr>
      </xdr:nvGrpSpPr>
      <xdr:grpSpPr>
        <a:xfrm>
          <a:off x="104775" y="6096000"/>
          <a:ext cx="104775" cy="238125"/>
          <a:chOff x="-13" y="-3396819"/>
          <a:chExt cx="9" cy="32487"/>
        </a:xfrm>
        <a:solidFill>
          <a:srgbClr val="FFFFFF"/>
        </a:solidFill>
      </xdr:grpSpPr>
      <xdr:sp>
        <xdr:nvSpPr>
          <xdr:cNvPr id="32" name="Line 59"/>
          <xdr:cNvSpPr>
            <a:spLocks/>
          </xdr:cNvSpPr>
        </xdr:nvSpPr>
        <xdr:spPr>
          <a:xfrm>
            <a:off x="-13" y="-3392653"/>
            <a:ext cx="0" cy="249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3" name="Group 60"/>
          <xdr:cNvGrpSpPr>
            <a:grpSpLocks/>
          </xdr:cNvGrpSpPr>
        </xdr:nvGrpSpPr>
        <xdr:grpSpPr>
          <a:xfrm>
            <a:off x="-13" y="-3396819"/>
            <a:ext cx="9" cy="32487"/>
            <a:chOff x="620000" y="9160000"/>
            <a:chExt cx="180000" cy="780000"/>
          </a:xfrm>
          <a:solidFill>
            <a:srgbClr val="FFFFFF"/>
          </a:solidFill>
        </xdr:grpSpPr>
        <xdr:sp>
          <xdr:nvSpPr>
            <xdr:cNvPr id="34" name="Arc 61"/>
            <xdr:cNvSpPr>
              <a:spLocks/>
            </xdr:cNvSpPr>
          </xdr:nvSpPr>
          <xdr:spPr>
            <a:xfrm flipH="1">
              <a:off x="620000" y="9160000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5" name="Arc 62"/>
            <xdr:cNvSpPr>
              <a:spLocks/>
            </xdr:cNvSpPr>
          </xdr:nvSpPr>
          <xdr:spPr>
            <a:xfrm flipH="1" flipV="1">
              <a:off x="620000" y="9839965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29</xdr:row>
      <xdr:rowOff>142875</xdr:rowOff>
    </xdr:from>
    <xdr:to>
      <xdr:col>0</xdr:col>
      <xdr:colOff>219075</xdr:colOff>
      <xdr:row>30</xdr:row>
      <xdr:rowOff>142875</xdr:rowOff>
    </xdr:to>
    <xdr:grpSp>
      <xdr:nvGrpSpPr>
        <xdr:cNvPr id="36" name="Group 63"/>
        <xdr:cNvGrpSpPr>
          <a:grpSpLocks/>
        </xdr:cNvGrpSpPr>
      </xdr:nvGrpSpPr>
      <xdr:grpSpPr>
        <a:xfrm>
          <a:off x="133350" y="6734175"/>
          <a:ext cx="95250" cy="228600"/>
          <a:chOff x="-15" y="-5088819"/>
          <a:chExt cx="9" cy="32526"/>
        </a:xfrm>
        <a:solidFill>
          <a:srgbClr val="FFFFFF"/>
        </a:solidFill>
      </xdr:grpSpPr>
      <xdr:sp>
        <xdr:nvSpPr>
          <xdr:cNvPr id="37" name="Line 64"/>
          <xdr:cNvSpPr>
            <a:spLocks/>
          </xdr:cNvSpPr>
        </xdr:nvSpPr>
        <xdr:spPr>
          <a:xfrm>
            <a:off x="-15" y="-5084648"/>
            <a:ext cx="0" cy="250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8" name="Group 65"/>
          <xdr:cNvGrpSpPr>
            <a:grpSpLocks/>
          </xdr:cNvGrpSpPr>
        </xdr:nvGrpSpPr>
        <xdr:grpSpPr>
          <a:xfrm>
            <a:off x="-15" y="-5088819"/>
            <a:ext cx="9" cy="32526"/>
            <a:chOff x="580000" y="10440000"/>
            <a:chExt cx="180000" cy="780000"/>
          </a:xfrm>
          <a:solidFill>
            <a:srgbClr val="FFFFFF"/>
          </a:solidFill>
        </xdr:grpSpPr>
        <xdr:sp>
          <xdr:nvSpPr>
            <xdr:cNvPr id="39" name="Arc 66"/>
            <xdr:cNvSpPr>
              <a:spLocks/>
            </xdr:cNvSpPr>
          </xdr:nvSpPr>
          <xdr:spPr>
            <a:xfrm flipH="1">
              <a:off x="580000" y="10440000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Arc 67"/>
            <xdr:cNvSpPr>
              <a:spLocks/>
            </xdr:cNvSpPr>
          </xdr:nvSpPr>
          <xdr:spPr>
            <a:xfrm flipH="1" flipV="1">
              <a:off x="580000" y="11119965"/>
              <a:ext cx="180000" cy="10003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38100</xdr:rowOff>
    </xdr:from>
    <xdr:to>
      <xdr:col>0</xdr:col>
      <xdr:colOff>190500</xdr:colOff>
      <xdr:row>28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0" y="4962525"/>
          <a:ext cx="95250" cy="342900"/>
          <a:chOff x="-13" y="-3137036"/>
          <a:chExt cx="9" cy="3152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3" y="-3137036"/>
            <a:ext cx="9" cy="31529"/>
            <a:chOff x="620000" y="9780000"/>
            <a:chExt cx="180000" cy="8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978000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1049996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85725</xdr:colOff>
      <xdr:row>29</xdr:row>
      <xdr:rowOff>38100</xdr:rowOff>
    </xdr:from>
    <xdr:to>
      <xdr:col>0</xdr:col>
      <xdr:colOff>190500</xdr:colOff>
      <xdr:row>40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85725" y="5429250"/>
          <a:ext cx="104775" cy="1952625"/>
          <a:chOff x="-15" y="-469880"/>
          <a:chExt cx="6" cy="2125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5" y="-467261"/>
            <a:ext cx="0" cy="165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5" y="-469880"/>
            <a:ext cx="6" cy="21252"/>
            <a:chOff x="580000" y="11140000"/>
            <a:chExt cx="120000" cy="55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580000" y="11140000"/>
              <a:ext cx="120000" cy="6803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580000" y="15979660"/>
              <a:ext cx="120000" cy="6803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66</xdr:row>
      <xdr:rowOff>47625</xdr:rowOff>
    </xdr:from>
    <xdr:to>
      <xdr:col>1</xdr:col>
      <xdr:colOff>0</xdr:colOff>
      <xdr:row>68</xdr:row>
      <xdr:rowOff>0</xdr:rowOff>
    </xdr:to>
    <xdr:grpSp>
      <xdr:nvGrpSpPr>
        <xdr:cNvPr id="11" name="Group 21"/>
        <xdr:cNvGrpSpPr>
          <a:grpSpLocks/>
        </xdr:cNvGrpSpPr>
      </xdr:nvGrpSpPr>
      <xdr:grpSpPr>
        <a:xfrm>
          <a:off x="142875" y="12134850"/>
          <a:ext cx="114300" cy="352425"/>
          <a:chOff x="-13" y="-3137036"/>
          <a:chExt cx="9" cy="31529"/>
        </a:xfrm>
        <a:solidFill>
          <a:srgbClr val="FFFFFF"/>
        </a:solidFill>
      </xdr:grpSpPr>
      <xdr:sp>
        <xdr:nvSpPr>
          <xdr:cNvPr id="12" name="Line 2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23"/>
          <xdr:cNvGrpSpPr>
            <a:grpSpLocks/>
          </xdr:cNvGrpSpPr>
        </xdr:nvGrpSpPr>
        <xdr:grpSpPr>
          <a:xfrm>
            <a:off x="-13" y="-3137036"/>
            <a:ext cx="9" cy="31529"/>
            <a:chOff x="15900000" y="9780000"/>
            <a:chExt cx="180000" cy="820000"/>
          </a:xfrm>
          <a:solidFill>
            <a:srgbClr val="FFFFFF"/>
          </a:solidFill>
        </xdr:grpSpPr>
        <xdr:sp>
          <xdr:nvSpPr>
            <xdr:cNvPr id="14" name="Arc 24"/>
            <xdr:cNvSpPr>
              <a:spLocks/>
            </xdr:cNvSpPr>
          </xdr:nvSpPr>
          <xdr:spPr>
            <a:xfrm flipH="1">
              <a:off x="15900000" y="978000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25"/>
            <xdr:cNvSpPr>
              <a:spLocks/>
            </xdr:cNvSpPr>
          </xdr:nvSpPr>
          <xdr:spPr>
            <a:xfrm flipH="1" flipV="1">
              <a:off x="15900000" y="1049996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69</xdr:row>
      <xdr:rowOff>28575</xdr:rowOff>
    </xdr:from>
    <xdr:to>
      <xdr:col>1</xdr:col>
      <xdr:colOff>9525</xdr:colOff>
      <xdr:row>80</xdr:row>
      <xdr:rowOff>0</xdr:rowOff>
    </xdr:to>
    <xdr:grpSp>
      <xdr:nvGrpSpPr>
        <xdr:cNvPr id="16" name="Group 26"/>
        <xdr:cNvGrpSpPr>
          <a:grpSpLocks/>
        </xdr:cNvGrpSpPr>
      </xdr:nvGrpSpPr>
      <xdr:grpSpPr>
        <a:xfrm>
          <a:off x="152400" y="12601575"/>
          <a:ext cx="114300" cy="1914525"/>
          <a:chOff x="-15" y="-469880"/>
          <a:chExt cx="6" cy="21252"/>
        </a:xfrm>
        <a:solidFill>
          <a:srgbClr val="FFFFFF"/>
        </a:solidFill>
      </xdr:grpSpPr>
      <xdr:sp>
        <xdr:nvSpPr>
          <xdr:cNvPr id="17" name="Line 27"/>
          <xdr:cNvSpPr>
            <a:spLocks/>
          </xdr:cNvSpPr>
        </xdr:nvSpPr>
        <xdr:spPr>
          <a:xfrm>
            <a:off x="-15" y="-467261"/>
            <a:ext cx="0" cy="165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28"/>
          <xdr:cNvGrpSpPr>
            <a:grpSpLocks/>
          </xdr:cNvGrpSpPr>
        </xdr:nvGrpSpPr>
        <xdr:grpSpPr>
          <a:xfrm>
            <a:off x="-15" y="-469880"/>
            <a:ext cx="6" cy="21252"/>
            <a:chOff x="15860000" y="11140000"/>
            <a:chExt cx="120000" cy="5520000"/>
          </a:xfrm>
          <a:solidFill>
            <a:srgbClr val="FFFFFF"/>
          </a:solidFill>
        </xdr:grpSpPr>
        <xdr:sp>
          <xdr:nvSpPr>
            <xdr:cNvPr id="19" name="Arc 29"/>
            <xdr:cNvSpPr>
              <a:spLocks/>
            </xdr:cNvSpPr>
          </xdr:nvSpPr>
          <xdr:spPr>
            <a:xfrm flipH="1">
              <a:off x="15860000" y="11140000"/>
              <a:ext cx="120000" cy="6803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30"/>
            <xdr:cNvSpPr>
              <a:spLocks/>
            </xdr:cNvSpPr>
          </xdr:nvSpPr>
          <xdr:spPr>
            <a:xfrm flipH="1" flipV="1">
              <a:off x="15860000" y="15979660"/>
              <a:ext cx="120000" cy="6803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66675</xdr:rowOff>
    </xdr:from>
    <xdr:to>
      <xdr:col>0</xdr:col>
      <xdr:colOff>0</xdr:colOff>
      <xdr:row>21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0" y="4371975"/>
          <a:ext cx="0" cy="457200"/>
          <a:chOff x="-13" y="-3137036"/>
          <a:chExt cx="9" cy="3152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3" y="-3137036"/>
            <a:ext cx="9" cy="31529"/>
            <a:chOff x="620000" y="9780000"/>
            <a:chExt cx="180000" cy="8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978000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1049996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23</xdr:row>
      <xdr:rowOff>47625</xdr:rowOff>
    </xdr:from>
    <xdr:to>
      <xdr:col>0</xdr:col>
      <xdr:colOff>0</xdr:colOff>
      <xdr:row>33</xdr:row>
      <xdr:rowOff>200025</xdr:rowOff>
    </xdr:to>
    <xdr:grpSp>
      <xdr:nvGrpSpPr>
        <xdr:cNvPr id="6" name="Group 6"/>
        <xdr:cNvGrpSpPr>
          <a:grpSpLocks/>
        </xdr:cNvGrpSpPr>
      </xdr:nvGrpSpPr>
      <xdr:grpSpPr>
        <a:xfrm>
          <a:off x="0" y="5162550"/>
          <a:ext cx="0" cy="2914650"/>
          <a:chOff x="-15" y="-469880"/>
          <a:chExt cx="6" cy="2125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5" y="-467261"/>
            <a:ext cx="0" cy="165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5" y="-469880"/>
            <a:ext cx="6" cy="21252"/>
            <a:chOff x="580000" y="11140000"/>
            <a:chExt cx="120000" cy="55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580000" y="11140000"/>
              <a:ext cx="120000" cy="6803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580000" y="15979660"/>
              <a:ext cx="120000" cy="6803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20</xdr:row>
      <xdr:rowOff>200025</xdr:rowOff>
    </xdr:from>
    <xdr:to>
      <xdr:col>0</xdr:col>
      <xdr:colOff>200025</xdr:colOff>
      <xdr:row>21</xdr:row>
      <xdr:rowOff>200025</xdr:rowOff>
    </xdr:to>
    <xdr:grpSp>
      <xdr:nvGrpSpPr>
        <xdr:cNvPr id="11" name="Group 11"/>
        <xdr:cNvGrpSpPr>
          <a:grpSpLocks/>
        </xdr:cNvGrpSpPr>
      </xdr:nvGrpSpPr>
      <xdr:grpSpPr>
        <a:xfrm>
          <a:off x="95250" y="4505325"/>
          <a:ext cx="104775" cy="314325"/>
          <a:chOff x="-13" y="-3137036"/>
          <a:chExt cx="9" cy="3152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3" y="-3137036"/>
            <a:ext cx="9" cy="31529"/>
            <a:chOff x="15900000" y="9780000"/>
            <a:chExt cx="180000" cy="8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5900000" y="978000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5900000" y="1049996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23</xdr:row>
      <xdr:rowOff>238125</xdr:rowOff>
    </xdr:from>
    <xdr:to>
      <xdr:col>0</xdr:col>
      <xdr:colOff>247650</xdr:colOff>
      <xdr:row>33</xdr:row>
      <xdr:rowOff>247650</xdr:rowOff>
    </xdr:to>
    <xdr:grpSp>
      <xdr:nvGrpSpPr>
        <xdr:cNvPr id="16" name="Group 16"/>
        <xdr:cNvGrpSpPr>
          <a:grpSpLocks/>
        </xdr:cNvGrpSpPr>
      </xdr:nvGrpSpPr>
      <xdr:grpSpPr>
        <a:xfrm>
          <a:off x="104775" y="5353050"/>
          <a:ext cx="142875" cy="2771775"/>
          <a:chOff x="-15" y="-469880"/>
          <a:chExt cx="6" cy="21252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5" y="-467261"/>
            <a:ext cx="0" cy="165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15" y="-469880"/>
            <a:ext cx="6" cy="21252"/>
            <a:chOff x="15860000" y="11140000"/>
            <a:chExt cx="120000" cy="552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15860000" y="11140000"/>
              <a:ext cx="120000" cy="6803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15860000" y="15979660"/>
              <a:ext cx="120000" cy="6803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0</xdr:col>
      <xdr:colOff>0</xdr:colOff>
      <xdr:row>22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0" y="5286375"/>
          <a:ext cx="0" cy="457200"/>
          <a:chOff x="-13" y="-3137036"/>
          <a:chExt cx="9" cy="3152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3" y="-3137036"/>
            <a:ext cx="9" cy="31529"/>
            <a:chOff x="620000" y="9780000"/>
            <a:chExt cx="180000" cy="8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978000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1049996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6010275"/>
          <a:ext cx="0" cy="314325"/>
          <a:chOff x="-15" y="-469880"/>
          <a:chExt cx="6" cy="2125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5" y="-467261"/>
            <a:ext cx="0" cy="165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5" y="-469880"/>
            <a:ext cx="6" cy="21252"/>
            <a:chOff x="580000" y="11140000"/>
            <a:chExt cx="120000" cy="55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580000" y="11140000"/>
              <a:ext cx="120000" cy="6803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580000" y="15979660"/>
              <a:ext cx="120000" cy="6803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247650</xdr:colOff>
      <xdr:row>21</xdr:row>
      <xdr:rowOff>247650</xdr:rowOff>
    </xdr:from>
    <xdr:to>
      <xdr:col>1</xdr:col>
      <xdr:colOff>361950</xdr:colOff>
      <xdr:row>22</xdr:row>
      <xdr:rowOff>247650</xdr:rowOff>
    </xdr:to>
    <xdr:grpSp>
      <xdr:nvGrpSpPr>
        <xdr:cNvPr id="11" name="Group 11"/>
        <xdr:cNvGrpSpPr>
          <a:grpSpLocks/>
        </xdr:cNvGrpSpPr>
      </xdr:nvGrpSpPr>
      <xdr:grpSpPr>
        <a:xfrm>
          <a:off x="504825" y="5467350"/>
          <a:ext cx="104775" cy="314325"/>
          <a:chOff x="-13" y="-3137036"/>
          <a:chExt cx="9" cy="3152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3" y="-3137036"/>
            <a:ext cx="9" cy="31529"/>
            <a:chOff x="15900000" y="9780000"/>
            <a:chExt cx="180000" cy="8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5900000" y="978000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5900000" y="1049996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200025</xdr:colOff>
      <xdr:row>45</xdr:row>
      <xdr:rowOff>219075</xdr:rowOff>
    </xdr:from>
    <xdr:to>
      <xdr:col>1</xdr:col>
      <xdr:colOff>314325</xdr:colOff>
      <xdr:row>46</xdr:row>
      <xdr:rowOff>219075</xdr:rowOff>
    </xdr:to>
    <xdr:grpSp>
      <xdr:nvGrpSpPr>
        <xdr:cNvPr id="16" name="Group 41"/>
        <xdr:cNvGrpSpPr>
          <a:grpSpLocks/>
        </xdr:cNvGrpSpPr>
      </xdr:nvGrpSpPr>
      <xdr:grpSpPr>
        <a:xfrm>
          <a:off x="457200" y="11591925"/>
          <a:ext cx="104775" cy="304800"/>
          <a:chOff x="-13" y="-3137036"/>
          <a:chExt cx="9" cy="31529"/>
        </a:xfrm>
        <a:solidFill>
          <a:srgbClr val="FFFFFF"/>
        </a:solidFill>
      </xdr:grpSpPr>
      <xdr:sp>
        <xdr:nvSpPr>
          <xdr:cNvPr id="17" name="Line 42"/>
          <xdr:cNvSpPr>
            <a:spLocks/>
          </xdr:cNvSpPr>
        </xdr:nvSpPr>
        <xdr:spPr>
          <a:xfrm>
            <a:off x="-13" y="-3133189"/>
            <a:ext cx="0" cy="246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43"/>
          <xdr:cNvGrpSpPr>
            <a:grpSpLocks/>
          </xdr:cNvGrpSpPr>
        </xdr:nvGrpSpPr>
        <xdr:grpSpPr>
          <a:xfrm>
            <a:off x="-13" y="-3137036"/>
            <a:ext cx="9" cy="31529"/>
            <a:chOff x="15900000" y="9780000"/>
            <a:chExt cx="180000" cy="820000"/>
          </a:xfrm>
          <a:solidFill>
            <a:srgbClr val="FFFFFF"/>
          </a:solidFill>
        </xdr:grpSpPr>
        <xdr:sp>
          <xdr:nvSpPr>
            <xdr:cNvPr id="19" name="Arc 44"/>
            <xdr:cNvSpPr>
              <a:spLocks/>
            </xdr:cNvSpPr>
          </xdr:nvSpPr>
          <xdr:spPr>
            <a:xfrm flipH="1">
              <a:off x="15900000" y="978000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45"/>
            <xdr:cNvSpPr>
              <a:spLocks/>
            </xdr:cNvSpPr>
          </xdr:nvSpPr>
          <xdr:spPr>
            <a:xfrm flipH="1" flipV="1">
              <a:off x="15900000" y="10499960"/>
              <a:ext cx="180000" cy="10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123825</xdr:rowOff>
    </xdr:from>
    <xdr:to>
      <xdr:col>0</xdr:col>
      <xdr:colOff>247650</xdr:colOff>
      <xdr:row>31</xdr:row>
      <xdr:rowOff>219075</xdr:rowOff>
    </xdr:to>
    <xdr:grpSp>
      <xdr:nvGrpSpPr>
        <xdr:cNvPr id="1" name="Group 1"/>
        <xdr:cNvGrpSpPr>
          <a:grpSpLocks/>
        </xdr:cNvGrpSpPr>
      </xdr:nvGrpSpPr>
      <xdr:grpSpPr>
        <a:xfrm>
          <a:off x="180975" y="7648575"/>
          <a:ext cx="76200" cy="590550"/>
          <a:chOff x="-288541" y="-2348810"/>
          <a:chExt cx="22864" cy="2611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288541" y="-2345735"/>
            <a:ext cx="0" cy="20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288541" y="-2348810"/>
            <a:ext cx="22864" cy="26112"/>
            <a:chOff x="720000" y="11340000"/>
            <a:chExt cx="160000" cy="13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11340000"/>
              <a:ext cx="160000" cy="1601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12539860"/>
              <a:ext cx="160000" cy="1601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152400</xdr:colOff>
      <xdr:row>26</xdr:row>
      <xdr:rowOff>114300</xdr:rowOff>
    </xdr:from>
    <xdr:to>
      <xdr:col>0</xdr:col>
      <xdr:colOff>238125</xdr:colOff>
      <xdr:row>27</xdr:row>
      <xdr:rowOff>200025</xdr:rowOff>
    </xdr:to>
    <xdr:grpSp>
      <xdr:nvGrpSpPr>
        <xdr:cNvPr id="6" name="Group 6"/>
        <xdr:cNvGrpSpPr>
          <a:grpSpLocks/>
        </xdr:cNvGrpSpPr>
      </xdr:nvGrpSpPr>
      <xdr:grpSpPr>
        <a:xfrm>
          <a:off x="152400" y="6962775"/>
          <a:ext cx="85725" cy="333375"/>
          <a:chOff x="-288541" y="-3135772"/>
          <a:chExt cx="28580" cy="3234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288541" y="-3131924"/>
            <a:ext cx="0" cy="254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288541" y="-3135772"/>
            <a:ext cx="28580" cy="32340"/>
            <a:chOff x="720000" y="9940000"/>
            <a:chExt cx="200000" cy="84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9940000"/>
              <a:ext cx="20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10680040"/>
              <a:ext cx="20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180975</xdr:colOff>
      <xdr:row>33</xdr:row>
      <xdr:rowOff>142875</xdr:rowOff>
    </xdr:from>
    <xdr:to>
      <xdr:col>0</xdr:col>
      <xdr:colOff>247650</xdr:colOff>
      <xdr:row>43</xdr:row>
      <xdr:rowOff>209550</xdr:rowOff>
    </xdr:to>
    <xdr:grpSp>
      <xdr:nvGrpSpPr>
        <xdr:cNvPr id="11" name="Group 11"/>
        <xdr:cNvGrpSpPr>
          <a:grpSpLocks/>
        </xdr:cNvGrpSpPr>
      </xdr:nvGrpSpPr>
      <xdr:grpSpPr>
        <a:xfrm>
          <a:off x="180975" y="8591550"/>
          <a:ext cx="76200" cy="2771775"/>
          <a:chOff x="-288541" y="-625718"/>
          <a:chExt cx="17148" cy="21021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288541" y="-623253"/>
            <a:ext cx="0" cy="164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288541" y="-625718"/>
            <a:ext cx="17148" cy="21021"/>
            <a:chOff x="720000" y="13260000"/>
            <a:chExt cx="120000" cy="546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720000" y="13260000"/>
              <a:ext cx="120000" cy="64018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720000" y="18079815"/>
              <a:ext cx="120000" cy="64018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161925</xdr:rowOff>
    </xdr:from>
    <xdr:to>
      <xdr:col>0</xdr:col>
      <xdr:colOff>190500</xdr:colOff>
      <xdr:row>27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104775" y="7734300"/>
          <a:ext cx="85725" cy="352425"/>
          <a:chOff x="-288541" y="-3135772"/>
          <a:chExt cx="28580" cy="323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288541" y="-3131924"/>
            <a:ext cx="0" cy="254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288541" y="-3135772"/>
            <a:ext cx="28580" cy="32340"/>
            <a:chOff x="720000" y="9940000"/>
            <a:chExt cx="200000" cy="8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9940000"/>
              <a:ext cx="20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10680040"/>
              <a:ext cx="20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29</xdr:row>
      <xdr:rowOff>190500</xdr:rowOff>
    </xdr:from>
    <xdr:to>
      <xdr:col>0</xdr:col>
      <xdr:colOff>190500</xdr:colOff>
      <xdr:row>31</xdr:row>
      <xdr:rowOff>238125</xdr:rowOff>
    </xdr:to>
    <xdr:grpSp>
      <xdr:nvGrpSpPr>
        <xdr:cNvPr id="6" name="Group 6"/>
        <xdr:cNvGrpSpPr>
          <a:grpSpLocks/>
        </xdr:cNvGrpSpPr>
      </xdr:nvGrpSpPr>
      <xdr:grpSpPr>
        <a:xfrm>
          <a:off x="104775" y="8620125"/>
          <a:ext cx="85725" cy="619125"/>
          <a:chOff x="-288541" y="-2348810"/>
          <a:chExt cx="22864" cy="2611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288541" y="-2345735"/>
            <a:ext cx="0" cy="203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288541" y="-2348810"/>
            <a:ext cx="22864" cy="26112"/>
            <a:chOff x="720000" y="11340000"/>
            <a:chExt cx="160000" cy="136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11340000"/>
              <a:ext cx="160000" cy="1601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12539860"/>
              <a:ext cx="160000" cy="1601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33</xdr:row>
      <xdr:rowOff>209550</xdr:rowOff>
    </xdr:from>
    <xdr:to>
      <xdr:col>0</xdr:col>
      <xdr:colOff>180975</xdr:colOff>
      <xdr:row>43</xdr:row>
      <xdr:rowOff>257175</xdr:rowOff>
    </xdr:to>
    <xdr:grpSp>
      <xdr:nvGrpSpPr>
        <xdr:cNvPr id="11" name="Group 11"/>
        <xdr:cNvGrpSpPr>
          <a:grpSpLocks/>
        </xdr:cNvGrpSpPr>
      </xdr:nvGrpSpPr>
      <xdr:grpSpPr>
        <a:xfrm>
          <a:off x="104775" y="9782175"/>
          <a:ext cx="76200" cy="2800350"/>
          <a:chOff x="-288541" y="-625718"/>
          <a:chExt cx="17148" cy="21021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288541" y="-623253"/>
            <a:ext cx="0" cy="164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288541" y="-625718"/>
            <a:ext cx="17148" cy="21021"/>
            <a:chOff x="720000" y="13260000"/>
            <a:chExt cx="120000" cy="546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720000" y="13260000"/>
              <a:ext cx="120000" cy="64018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720000" y="18079815"/>
              <a:ext cx="120000" cy="64018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</xdr:row>
      <xdr:rowOff>190500</xdr:rowOff>
    </xdr:from>
    <xdr:to>
      <xdr:col>0</xdr:col>
      <xdr:colOff>228600</xdr:colOff>
      <xdr:row>25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133350" y="7400925"/>
          <a:ext cx="95250" cy="361950"/>
          <a:chOff x="-166000" y="-3135035"/>
          <a:chExt cx="20000" cy="284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66000" y="-3131958"/>
            <a:ext cx="0" cy="22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66000" y="-3135035"/>
            <a:ext cx="20000" cy="28490"/>
            <a:chOff x="620000" y="9100000"/>
            <a:chExt cx="200000" cy="7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9100000"/>
              <a:ext cx="200000" cy="799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9760080"/>
              <a:ext cx="200000" cy="799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27</xdr:row>
      <xdr:rowOff>180975</xdr:rowOff>
    </xdr:from>
    <xdr:to>
      <xdr:col>0</xdr:col>
      <xdr:colOff>190500</xdr:colOff>
      <xdr:row>29</xdr:row>
      <xdr:rowOff>257175</xdr:rowOff>
    </xdr:to>
    <xdr:grpSp>
      <xdr:nvGrpSpPr>
        <xdr:cNvPr id="6" name="Group 6"/>
        <xdr:cNvGrpSpPr>
          <a:grpSpLocks/>
        </xdr:cNvGrpSpPr>
      </xdr:nvGrpSpPr>
      <xdr:grpSpPr>
        <a:xfrm>
          <a:off x="95250" y="8229600"/>
          <a:ext cx="95250" cy="666750"/>
          <a:chOff x="-166000" y="-2347875"/>
          <a:chExt cx="16000" cy="2348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66000" y="-2345180"/>
            <a:ext cx="0" cy="180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66000" y="-2347875"/>
            <a:ext cx="16000" cy="23485"/>
            <a:chOff x="620000" y="10500000"/>
            <a:chExt cx="160000" cy="12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620000" y="10500000"/>
              <a:ext cx="160000" cy="1399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620000" y="11580005"/>
              <a:ext cx="160000" cy="1399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31</xdr:row>
      <xdr:rowOff>180975</xdr:rowOff>
    </xdr:from>
    <xdr:to>
      <xdr:col>0</xdr:col>
      <xdr:colOff>200025</xdr:colOff>
      <xdr:row>41</xdr:row>
      <xdr:rowOff>266700</xdr:rowOff>
    </xdr:to>
    <xdr:grpSp>
      <xdr:nvGrpSpPr>
        <xdr:cNvPr id="11" name="Group 11"/>
        <xdr:cNvGrpSpPr>
          <a:grpSpLocks/>
        </xdr:cNvGrpSpPr>
      </xdr:nvGrpSpPr>
      <xdr:grpSpPr>
        <a:xfrm>
          <a:off x="95250" y="9363075"/>
          <a:ext cx="104775" cy="3038475"/>
          <a:chOff x="-166000" y="-625645"/>
          <a:chExt cx="18000" cy="2071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66000" y="-623413"/>
            <a:ext cx="0" cy="16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66000" y="-625645"/>
            <a:ext cx="18000" cy="20713"/>
            <a:chOff x="620000" y="12420000"/>
            <a:chExt cx="180000" cy="538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620000" y="12420000"/>
              <a:ext cx="180000" cy="5796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620000" y="17220305"/>
              <a:ext cx="180000" cy="5796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35</xdr:row>
      <xdr:rowOff>266700</xdr:rowOff>
    </xdr:from>
    <xdr:to>
      <xdr:col>0</xdr:col>
      <xdr:colOff>228600</xdr:colOff>
      <xdr:row>39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52400" y="12096750"/>
          <a:ext cx="66675" cy="1123950"/>
          <a:chOff x="-13420" y="-2038000"/>
          <a:chExt cx="2860" cy="190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3420" y="-2034998"/>
            <a:ext cx="0" cy="139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3420" y="-2038000"/>
            <a:ext cx="2860" cy="19000"/>
            <a:chOff x="600000" y="11300000"/>
            <a:chExt cx="200000" cy="3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00000" y="11300000"/>
              <a:ext cx="200000" cy="6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00000" y="11619960"/>
              <a:ext cx="200000" cy="6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26</xdr:row>
      <xdr:rowOff>276225</xdr:rowOff>
    </xdr:from>
    <xdr:to>
      <xdr:col>0</xdr:col>
      <xdr:colOff>257175</xdr:colOff>
      <xdr:row>33</xdr:row>
      <xdr:rowOff>219075</xdr:rowOff>
    </xdr:to>
    <xdr:grpSp>
      <xdr:nvGrpSpPr>
        <xdr:cNvPr id="6" name="Group 11"/>
        <xdr:cNvGrpSpPr>
          <a:grpSpLocks/>
        </xdr:cNvGrpSpPr>
      </xdr:nvGrpSpPr>
      <xdr:grpSpPr>
        <a:xfrm>
          <a:off x="104775" y="9058275"/>
          <a:ext cx="152400" cy="2428875"/>
          <a:chOff x="-13828" y="-679488"/>
          <a:chExt cx="3084" cy="18981"/>
        </a:xfrm>
        <a:solidFill>
          <a:srgbClr val="FFFFFF"/>
        </a:solidFill>
      </xdr:grpSpPr>
      <xdr:sp>
        <xdr:nvSpPr>
          <xdr:cNvPr id="7" name="Line 12"/>
          <xdr:cNvSpPr>
            <a:spLocks/>
          </xdr:cNvSpPr>
        </xdr:nvSpPr>
        <xdr:spPr>
          <a:xfrm>
            <a:off x="-13828" y="-676826"/>
            <a:ext cx="0" cy="146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13"/>
          <xdr:cNvGrpSpPr>
            <a:grpSpLocks/>
          </xdr:cNvGrpSpPr>
        </xdr:nvGrpSpPr>
        <xdr:grpSpPr>
          <a:xfrm>
            <a:off x="-13828" y="-679488"/>
            <a:ext cx="3084" cy="18981"/>
            <a:chOff x="620000" y="9300000"/>
            <a:chExt cx="240000" cy="1140000"/>
          </a:xfrm>
          <a:solidFill>
            <a:srgbClr val="FFFFFF"/>
          </a:solidFill>
        </xdr:grpSpPr>
        <xdr:sp>
          <xdr:nvSpPr>
            <xdr:cNvPr id="9" name="Arc 14"/>
            <xdr:cNvSpPr>
              <a:spLocks/>
            </xdr:cNvSpPr>
          </xdr:nvSpPr>
          <xdr:spPr>
            <a:xfrm flipH="1">
              <a:off x="620000" y="9300000"/>
              <a:ext cx="240000" cy="15988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5"/>
            <xdr:cNvSpPr>
              <a:spLocks/>
            </xdr:cNvSpPr>
          </xdr:nvSpPr>
          <xdr:spPr>
            <a:xfrm flipH="1" flipV="1">
              <a:off x="620000" y="10280115"/>
              <a:ext cx="220020" cy="15988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190500</xdr:rowOff>
    </xdr:from>
    <xdr:to>
      <xdr:col>1</xdr:col>
      <xdr:colOff>228600</xdr:colOff>
      <xdr:row>25</xdr:row>
      <xdr:rowOff>257175</xdr:rowOff>
    </xdr:to>
    <xdr:grpSp>
      <xdr:nvGrpSpPr>
        <xdr:cNvPr id="1" name="Group 95"/>
        <xdr:cNvGrpSpPr>
          <a:grpSpLocks/>
        </xdr:cNvGrpSpPr>
      </xdr:nvGrpSpPr>
      <xdr:grpSpPr>
        <a:xfrm>
          <a:off x="390525" y="7477125"/>
          <a:ext cx="95250" cy="361950"/>
          <a:chOff x="-166000" y="-3135035"/>
          <a:chExt cx="20000" cy="28490"/>
        </a:xfrm>
        <a:solidFill>
          <a:srgbClr val="FFFFFF"/>
        </a:solidFill>
      </xdr:grpSpPr>
      <xdr:sp>
        <xdr:nvSpPr>
          <xdr:cNvPr id="2" name="Line 96"/>
          <xdr:cNvSpPr>
            <a:spLocks/>
          </xdr:cNvSpPr>
        </xdr:nvSpPr>
        <xdr:spPr>
          <a:xfrm>
            <a:off x="-166000" y="-3131958"/>
            <a:ext cx="0" cy="22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97"/>
          <xdr:cNvGrpSpPr>
            <a:grpSpLocks/>
          </xdr:cNvGrpSpPr>
        </xdr:nvGrpSpPr>
        <xdr:grpSpPr>
          <a:xfrm>
            <a:off x="-166000" y="-3135035"/>
            <a:ext cx="20000" cy="28490"/>
            <a:chOff x="620000" y="9100000"/>
            <a:chExt cx="200000" cy="740000"/>
          </a:xfrm>
          <a:solidFill>
            <a:srgbClr val="FFFFFF"/>
          </a:solidFill>
        </xdr:grpSpPr>
        <xdr:sp>
          <xdr:nvSpPr>
            <xdr:cNvPr id="4" name="Arc 98"/>
            <xdr:cNvSpPr>
              <a:spLocks/>
            </xdr:cNvSpPr>
          </xdr:nvSpPr>
          <xdr:spPr>
            <a:xfrm flipH="1">
              <a:off x="620000" y="9100000"/>
              <a:ext cx="200000" cy="799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99"/>
            <xdr:cNvSpPr>
              <a:spLocks/>
            </xdr:cNvSpPr>
          </xdr:nvSpPr>
          <xdr:spPr>
            <a:xfrm flipH="1" flipV="1">
              <a:off x="620000" y="9760080"/>
              <a:ext cx="200000" cy="799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95250</xdr:colOff>
      <xdr:row>27</xdr:row>
      <xdr:rowOff>180975</xdr:rowOff>
    </xdr:from>
    <xdr:to>
      <xdr:col>1</xdr:col>
      <xdr:colOff>190500</xdr:colOff>
      <xdr:row>29</xdr:row>
      <xdr:rowOff>257175</xdr:rowOff>
    </xdr:to>
    <xdr:grpSp>
      <xdr:nvGrpSpPr>
        <xdr:cNvPr id="6" name="Group 100"/>
        <xdr:cNvGrpSpPr>
          <a:grpSpLocks/>
        </xdr:cNvGrpSpPr>
      </xdr:nvGrpSpPr>
      <xdr:grpSpPr>
        <a:xfrm>
          <a:off x="352425" y="8305800"/>
          <a:ext cx="95250" cy="666750"/>
          <a:chOff x="-166000" y="-2347875"/>
          <a:chExt cx="16000" cy="23485"/>
        </a:xfrm>
        <a:solidFill>
          <a:srgbClr val="FFFFFF"/>
        </a:solidFill>
      </xdr:grpSpPr>
      <xdr:sp>
        <xdr:nvSpPr>
          <xdr:cNvPr id="7" name="Line 101"/>
          <xdr:cNvSpPr>
            <a:spLocks/>
          </xdr:cNvSpPr>
        </xdr:nvSpPr>
        <xdr:spPr>
          <a:xfrm>
            <a:off x="-166000" y="-2345180"/>
            <a:ext cx="0" cy="180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102"/>
          <xdr:cNvGrpSpPr>
            <a:grpSpLocks/>
          </xdr:cNvGrpSpPr>
        </xdr:nvGrpSpPr>
        <xdr:grpSpPr>
          <a:xfrm>
            <a:off x="-166000" y="-2347875"/>
            <a:ext cx="16000" cy="23485"/>
            <a:chOff x="620000" y="10500000"/>
            <a:chExt cx="160000" cy="1220000"/>
          </a:xfrm>
          <a:solidFill>
            <a:srgbClr val="FFFFFF"/>
          </a:solidFill>
        </xdr:grpSpPr>
        <xdr:sp>
          <xdr:nvSpPr>
            <xdr:cNvPr id="9" name="Arc 103"/>
            <xdr:cNvSpPr>
              <a:spLocks/>
            </xdr:cNvSpPr>
          </xdr:nvSpPr>
          <xdr:spPr>
            <a:xfrm flipH="1">
              <a:off x="620000" y="10500000"/>
              <a:ext cx="160000" cy="1399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4"/>
            <xdr:cNvSpPr>
              <a:spLocks/>
            </xdr:cNvSpPr>
          </xdr:nvSpPr>
          <xdr:spPr>
            <a:xfrm flipH="1" flipV="1">
              <a:off x="620000" y="11580005"/>
              <a:ext cx="160000" cy="1399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95250</xdr:colOff>
      <xdr:row>31</xdr:row>
      <xdr:rowOff>180975</xdr:rowOff>
    </xdr:from>
    <xdr:to>
      <xdr:col>1</xdr:col>
      <xdr:colOff>200025</xdr:colOff>
      <xdr:row>41</xdr:row>
      <xdr:rowOff>266700</xdr:rowOff>
    </xdr:to>
    <xdr:grpSp>
      <xdr:nvGrpSpPr>
        <xdr:cNvPr id="11" name="Group 105"/>
        <xdr:cNvGrpSpPr>
          <a:grpSpLocks/>
        </xdr:cNvGrpSpPr>
      </xdr:nvGrpSpPr>
      <xdr:grpSpPr>
        <a:xfrm>
          <a:off x="352425" y="9439275"/>
          <a:ext cx="104775" cy="3038475"/>
          <a:chOff x="-166000" y="-625645"/>
          <a:chExt cx="18000" cy="20713"/>
        </a:xfrm>
        <a:solidFill>
          <a:srgbClr val="FFFFFF"/>
        </a:solidFill>
      </xdr:grpSpPr>
      <xdr:sp>
        <xdr:nvSpPr>
          <xdr:cNvPr id="12" name="Line 106"/>
          <xdr:cNvSpPr>
            <a:spLocks/>
          </xdr:cNvSpPr>
        </xdr:nvSpPr>
        <xdr:spPr>
          <a:xfrm>
            <a:off x="-166000" y="-623413"/>
            <a:ext cx="0" cy="16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07"/>
          <xdr:cNvGrpSpPr>
            <a:grpSpLocks/>
          </xdr:cNvGrpSpPr>
        </xdr:nvGrpSpPr>
        <xdr:grpSpPr>
          <a:xfrm>
            <a:off x="-166000" y="-625645"/>
            <a:ext cx="18000" cy="20713"/>
            <a:chOff x="620000" y="12420000"/>
            <a:chExt cx="180000" cy="5380000"/>
          </a:xfrm>
          <a:solidFill>
            <a:srgbClr val="FFFFFF"/>
          </a:solidFill>
        </xdr:grpSpPr>
        <xdr:sp>
          <xdr:nvSpPr>
            <xdr:cNvPr id="14" name="Arc 108"/>
            <xdr:cNvSpPr>
              <a:spLocks/>
            </xdr:cNvSpPr>
          </xdr:nvSpPr>
          <xdr:spPr>
            <a:xfrm flipH="1">
              <a:off x="620000" y="12420000"/>
              <a:ext cx="180000" cy="5796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09"/>
            <xdr:cNvSpPr>
              <a:spLocks/>
            </xdr:cNvSpPr>
          </xdr:nvSpPr>
          <xdr:spPr>
            <a:xfrm flipH="1" flipV="1">
              <a:off x="620000" y="17220305"/>
              <a:ext cx="180000" cy="5796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180975</xdr:rowOff>
    </xdr:from>
    <xdr:to>
      <xdr:col>0</xdr:col>
      <xdr:colOff>228600</xdr:colOff>
      <xdr:row>18</xdr:row>
      <xdr:rowOff>247650</xdr:rowOff>
    </xdr:to>
    <xdr:grpSp>
      <xdr:nvGrpSpPr>
        <xdr:cNvPr id="1" name="Group 1"/>
        <xdr:cNvGrpSpPr>
          <a:grpSpLocks/>
        </xdr:cNvGrpSpPr>
      </xdr:nvGrpSpPr>
      <xdr:grpSpPr>
        <a:xfrm>
          <a:off x="133350" y="5800725"/>
          <a:ext cx="95250" cy="361950"/>
          <a:chOff x="-166000" y="-3135035"/>
          <a:chExt cx="20000" cy="284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66000" y="-3131958"/>
            <a:ext cx="0" cy="22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66000" y="-3135035"/>
            <a:ext cx="20000" cy="28490"/>
            <a:chOff x="620000" y="9100000"/>
            <a:chExt cx="200000" cy="7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9100000"/>
              <a:ext cx="200000" cy="799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9760080"/>
              <a:ext cx="200000" cy="799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20</xdr:row>
      <xdr:rowOff>180975</xdr:rowOff>
    </xdr:from>
    <xdr:to>
      <xdr:col>0</xdr:col>
      <xdr:colOff>190500</xdr:colOff>
      <xdr:row>22</xdr:row>
      <xdr:rowOff>257175</xdr:rowOff>
    </xdr:to>
    <xdr:grpSp>
      <xdr:nvGrpSpPr>
        <xdr:cNvPr id="6" name="Group 6"/>
        <xdr:cNvGrpSpPr>
          <a:grpSpLocks/>
        </xdr:cNvGrpSpPr>
      </xdr:nvGrpSpPr>
      <xdr:grpSpPr>
        <a:xfrm>
          <a:off x="95250" y="6638925"/>
          <a:ext cx="95250" cy="666750"/>
          <a:chOff x="-166000" y="-2347875"/>
          <a:chExt cx="16000" cy="2348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66000" y="-2345180"/>
            <a:ext cx="0" cy="180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66000" y="-2347875"/>
            <a:ext cx="16000" cy="23485"/>
            <a:chOff x="620000" y="10500000"/>
            <a:chExt cx="160000" cy="12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620000" y="10500000"/>
              <a:ext cx="160000" cy="1399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620000" y="11580005"/>
              <a:ext cx="160000" cy="1399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24</xdr:row>
      <xdr:rowOff>180975</xdr:rowOff>
    </xdr:from>
    <xdr:to>
      <xdr:col>0</xdr:col>
      <xdr:colOff>200025</xdr:colOff>
      <xdr:row>34</xdr:row>
      <xdr:rowOff>266700</xdr:rowOff>
    </xdr:to>
    <xdr:grpSp>
      <xdr:nvGrpSpPr>
        <xdr:cNvPr id="11" name="Group 11"/>
        <xdr:cNvGrpSpPr>
          <a:grpSpLocks/>
        </xdr:cNvGrpSpPr>
      </xdr:nvGrpSpPr>
      <xdr:grpSpPr>
        <a:xfrm>
          <a:off x="95250" y="7772400"/>
          <a:ext cx="104775" cy="3038475"/>
          <a:chOff x="-166000" y="-625645"/>
          <a:chExt cx="18000" cy="2071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66000" y="-623413"/>
            <a:ext cx="0" cy="162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66000" y="-625645"/>
            <a:ext cx="18000" cy="20713"/>
            <a:chOff x="620000" y="12420000"/>
            <a:chExt cx="180000" cy="538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620000" y="12420000"/>
              <a:ext cx="180000" cy="5796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620000" y="17220305"/>
              <a:ext cx="180000" cy="5796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21</xdr:row>
      <xdr:rowOff>180975</xdr:rowOff>
    </xdr:from>
    <xdr:to>
      <xdr:col>0</xdr:col>
      <xdr:colOff>228600</xdr:colOff>
      <xdr:row>22</xdr:row>
      <xdr:rowOff>247650</xdr:rowOff>
    </xdr:to>
    <xdr:grpSp>
      <xdr:nvGrpSpPr>
        <xdr:cNvPr id="1" name="Group 1"/>
        <xdr:cNvGrpSpPr>
          <a:grpSpLocks/>
        </xdr:cNvGrpSpPr>
      </xdr:nvGrpSpPr>
      <xdr:grpSpPr>
        <a:xfrm>
          <a:off x="133350" y="6229350"/>
          <a:ext cx="95250" cy="333375"/>
          <a:chOff x="-166000" y="-3135035"/>
          <a:chExt cx="20000" cy="284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66000" y="-3131958"/>
            <a:ext cx="0" cy="22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66000" y="-3135035"/>
            <a:ext cx="20000" cy="28490"/>
            <a:chOff x="620000" y="9100000"/>
            <a:chExt cx="200000" cy="7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9100000"/>
              <a:ext cx="200000" cy="799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9760080"/>
              <a:ext cx="200000" cy="799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24</xdr:row>
      <xdr:rowOff>180975</xdr:rowOff>
    </xdr:from>
    <xdr:to>
      <xdr:col>0</xdr:col>
      <xdr:colOff>190500</xdr:colOff>
      <xdr:row>26</xdr:row>
      <xdr:rowOff>257175</xdr:rowOff>
    </xdr:to>
    <xdr:grpSp>
      <xdr:nvGrpSpPr>
        <xdr:cNvPr id="6" name="Group 6"/>
        <xdr:cNvGrpSpPr>
          <a:grpSpLocks/>
        </xdr:cNvGrpSpPr>
      </xdr:nvGrpSpPr>
      <xdr:grpSpPr>
        <a:xfrm>
          <a:off x="95250" y="6886575"/>
          <a:ext cx="95250" cy="609600"/>
          <a:chOff x="-166000" y="-2347875"/>
          <a:chExt cx="16000" cy="2348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66000" y="-2345180"/>
            <a:ext cx="0" cy="180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66000" y="-2347875"/>
            <a:ext cx="16000" cy="23485"/>
            <a:chOff x="620000" y="10500000"/>
            <a:chExt cx="160000" cy="12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620000" y="10500000"/>
              <a:ext cx="160000" cy="1399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620000" y="11580005"/>
              <a:ext cx="160000" cy="1399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47</xdr:row>
      <xdr:rowOff>180975</xdr:rowOff>
    </xdr:from>
    <xdr:to>
      <xdr:col>0</xdr:col>
      <xdr:colOff>228600</xdr:colOff>
      <xdr:row>48</xdr:row>
      <xdr:rowOff>247650</xdr:rowOff>
    </xdr:to>
    <xdr:grpSp>
      <xdr:nvGrpSpPr>
        <xdr:cNvPr id="11" name="Group 26"/>
        <xdr:cNvGrpSpPr>
          <a:grpSpLocks/>
        </xdr:cNvGrpSpPr>
      </xdr:nvGrpSpPr>
      <xdr:grpSpPr>
        <a:xfrm>
          <a:off x="133350" y="13144500"/>
          <a:ext cx="95250" cy="333375"/>
          <a:chOff x="-166000" y="-3135035"/>
          <a:chExt cx="20000" cy="28490"/>
        </a:xfrm>
        <a:solidFill>
          <a:srgbClr val="FFFFFF"/>
        </a:solidFill>
      </xdr:grpSpPr>
      <xdr:sp>
        <xdr:nvSpPr>
          <xdr:cNvPr id="12" name="Line 27"/>
          <xdr:cNvSpPr>
            <a:spLocks/>
          </xdr:cNvSpPr>
        </xdr:nvSpPr>
        <xdr:spPr>
          <a:xfrm>
            <a:off x="-166000" y="-3131958"/>
            <a:ext cx="0" cy="22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28"/>
          <xdr:cNvGrpSpPr>
            <a:grpSpLocks/>
          </xdr:cNvGrpSpPr>
        </xdr:nvGrpSpPr>
        <xdr:grpSpPr>
          <a:xfrm>
            <a:off x="-166000" y="-3135035"/>
            <a:ext cx="20000" cy="28490"/>
            <a:chOff x="620000" y="9100000"/>
            <a:chExt cx="200000" cy="740000"/>
          </a:xfrm>
          <a:solidFill>
            <a:srgbClr val="FFFFFF"/>
          </a:solidFill>
        </xdr:grpSpPr>
        <xdr:sp>
          <xdr:nvSpPr>
            <xdr:cNvPr id="14" name="Arc 29"/>
            <xdr:cNvSpPr>
              <a:spLocks/>
            </xdr:cNvSpPr>
          </xdr:nvSpPr>
          <xdr:spPr>
            <a:xfrm flipH="1">
              <a:off x="620000" y="9100000"/>
              <a:ext cx="200000" cy="799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30"/>
            <xdr:cNvSpPr>
              <a:spLocks/>
            </xdr:cNvSpPr>
          </xdr:nvSpPr>
          <xdr:spPr>
            <a:xfrm flipH="1" flipV="1">
              <a:off x="620000" y="9760080"/>
              <a:ext cx="200000" cy="799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50</xdr:row>
      <xdr:rowOff>180975</xdr:rowOff>
    </xdr:from>
    <xdr:to>
      <xdr:col>0</xdr:col>
      <xdr:colOff>190500</xdr:colOff>
      <xdr:row>52</xdr:row>
      <xdr:rowOff>257175</xdr:rowOff>
    </xdr:to>
    <xdr:grpSp>
      <xdr:nvGrpSpPr>
        <xdr:cNvPr id="16" name="Group 31"/>
        <xdr:cNvGrpSpPr>
          <a:grpSpLocks/>
        </xdr:cNvGrpSpPr>
      </xdr:nvGrpSpPr>
      <xdr:grpSpPr>
        <a:xfrm>
          <a:off x="95250" y="13801725"/>
          <a:ext cx="95250" cy="609600"/>
          <a:chOff x="-166000" y="-2347875"/>
          <a:chExt cx="16000" cy="23485"/>
        </a:xfrm>
        <a:solidFill>
          <a:srgbClr val="FFFFFF"/>
        </a:solidFill>
      </xdr:grpSpPr>
      <xdr:sp>
        <xdr:nvSpPr>
          <xdr:cNvPr id="17" name="Line 32"/>
          <xdr:cNvSpPr>
            <a:spLocks/>
          </xdr:cNvSpPr>
        </xdr:nvSpPr>
        <xdr:spPr>
          <a:xfrm>
            <a:off x="-166000" y="-2345180"/>
            <a:ext cx="0" cy="180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33"/>
          <xdr:cNvGrpSpPr>
            <a:grpSpLocks/>
          </xdr:cNvGrpSpPr>
        </xdr:nvGrpSpPr>
        <xdr:grpSpPr>
          <a:xfrm>
            <a:off x="-166000" y="-2347875"/>
            <a:ext cx="16000" cy="23485"/>
            <a:chOff x="620000" y="10500000"/>
            <a:chExt cx="160000" cy="1220000"/>
          </a:xfrm>
          <a:solidFill>
            <a:srgbClr val="FFFFFF"/>
          </a:solidFill>
        </xdr:grpSpPr>
        <xdr:sp>
          <xdr:nvSpPr>
            <xdr:cNvPr id="19" name="Arc 34"/>
            <xdr:cNvSpPr>
              <a:spLocks/>
            </xdr:cNvSpPr>
          </xdr:nvSpPr>
          <xdr:spPr>
            <a:xfrm flipH="1">
              <a:off x="620000" y="10500000"/>
              <a:ext cx="160000" cy="1399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35"/>
            <xdr:cNvSpPr>
              <a:spLocks/>
            </xdr:cNvSpPr>
          </xdr:nvSpPr>
          <xdr:spPr>
            <a:xfrm flipH="1" flipV="1">
              <a:off x="620000" y="11580005"/>
              <a:ext cx="160000" cy="1399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28575</xdr:rowOff>
    </xdr:from>
    <xdr:to>
      <xdr:col>0</xdr:col>
      <xdr:colOff>152400</xdr:colOff>
      <xdr:row>28</xdr:row>
      <xdr:rowOff>161925</xdr:rowOff>
    </xdr:to>
    <xdr:grpSp>
      <xdr:nvGrpSpPr>
        <xdr:cNvPr id="1" name="Group 16"/>
        <xdr:cNvGrpSpPr>
          <a:grpSpLocks/>
        </xdr:cNvGrpSpPr>
      </xdr:nvGrpSpPr>
      <xdr:grpSpPr>
        <a:xfrm>
          <a:off x="104775" y="5610225"/>
          <a:ext cx="47625" cy="323850"/>
          <a:chOff x="-77" y="-252342"/>
          <a:chExt cx="6" cy="297"/>
        </a:xfrm>
        <a:solidFill>
          <a:srgbClr val="FFFFFF"/>
        </a:solidFill>
      </xdr:grpSpPr>
      <xdr:sp>
        <xdr:nvSpPr>
          <xdr:cNvPr id="2" name="Line 17"/>
          <xdr:cNvSpPr>
            <a:spLocks/>
          </xdr:cNvSpPr>
        </xdr:nvSpPr>
        <xdr:spPr>
          <a:xfrm>
            <a:off x="-77" y="-252306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18"/>
          <xdr:cNvGrpSpPr>
            <a:grpSpLocks/>
          </xdr:cNvGrpSpPr>
        </xdr:nvGrpSpPr>
        <xdr:grpSpPr>
          <a:xfrm>
            <a:off x="-77" y="-252342"/>
            <a:ext cx="6" cy="297"/>
            <a:chOff x="780000" y="7840000"/>
            <a:chExt cx="120000" cy="660000"/>
          </a:xfrm>
          <a:solidFill>
            <a:srgbClr val="FFFFFF"/>
          </a:solidFill>
        </xdr:grpSpPr>
        <xdr:sp>
          <xdr:nvSpPr>
            <xdr:cNvPr id="4" name="Arc 19"/>
            <xdr:cNvSpPr>
              <a:spLocks/>
            </xdr:cNvSpPr>
          </xdr:nvSpPr>
          <xdr:spPr>
            <a:xfrm flipH="1">
              <a:off x="780000" y="7840000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20"/>
            <xdr:cNvSpPr>
              <a:spLocks/>
            </xdr:cNvSpPr>
          </xdr:nvSpPr>
          <xdr:spPr>
            <a:xfrm flipH="1" flipV="1">
              <a:off x="780000" y="8419975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34</xdr:row>
      <xdr:rowOff>47625</xdr:rowOff>
    </xdr:from>
    <xdr:to>
      <xdr:col>0</xdr:col>
      <xdr:colOff>152400</xdr:colOff>
      <xdr:row>35</xdr:row>
      <xdr:rowOff>190500</xdr:rowOff>
    </xdr:to>
    <xdr:grpSp>
      <xdr:nvGrpSpPr>
        <xdr:cNvPr id="6" name="Group 21"/>
        <xdr:cNvGrpSpPr>
          <a:grpSpLocks/>
        </xdr:cNvGrpSpPr>
      </xdr:nvGrpSpPr>
      <xdr:grpSpPr>
        <a:xfrm>
          <a:off x="95250" y="6810375"/>
          <a:ext cx="57150" cy="333375"/>
          <a:chOff x="-77" y="-414674"/>
          <a:chExt cx="6" cy="330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-77" y="-414634"/>
            <a:ext cx="0" cy="2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23"/>
          <xdr:cNvGrpSpPr>
            <a:grpSpLocks/>
          </xdr:cNvGrpSpPr>
        </xdr:nvGrpSpPr>
        <xdr:grpSpPr>
          <a:xfrm>
            <a:off x="-77" y="-414674"/>
            <a:ext cx="6" cy="330"/>
            <a:chOff x="780000" y="10360000"/>
            <a:chExt cx="120000" cy="660000"/>
          </a:xfrm>
          <a:solidFill>
            <a:srgbClr val="FFFFFF"/>
          </a:solidFill>
        </xdr:grpSpPr>
        <xdr:sp>
          <xdr:nvSpPr>
            <xdr:cNvPr id="9" name="Arc 24"/>
            <xdr:cNvSpPr>
              <a:spLocks/>
            </xdr:cNvSpPr>
          </xdr:nvSpPr>
          <xdr:spPr>
            <a:xfrm flipH="1">
              <a:off x="780000" y="10360000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25"/>
            <xdr:cNvSpPr>
              <a:spLocks/>
            </xdr:cNvSpPr>
          </xdr:nvSpPr>
          <xdr:spPr>
            <a:xfrm flipH="1" flipV="1">
              <a:off x="780000" y="10939975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30</xdr:row>
      <xdr:rowOff>66675</xdr:rowOff>
    </xdr:from>
    <xdr:to>
      <xdr:col>0</xdr:col>
      <xdr:colOff>180975</xdr:colOff>
      <xdr:row>32</xdr:row>
      <xdr:rowOff>142875</xdr:rowOff>
    </xdr:to>
    <xdr:grpSp>
      <xdr:nvGrpSpPr>
        <xdr:cNvPr id="11" name="Group 26"/>
        <xdr:cNvGrpSpPr>
          <a:grpSpLocks/>
        </xdr:cNvGrpSpPr>
      </xdr:nvGrpSpPr>
      <xdr:grpSpPr>
        <a:xfrm>
          <a:off x="95250" y="6143625"/>
          <a:ext cx="85725" cy="457200"/>
          <a:chOff x="-77" y="-161314"/>
          <a:chExt cx="7" cy="196"/>
        </a:xfrm>
        <a:solidFill>
          <a:srgbClr val="FFFFFF"/>
        </a:solidFill>
      </xdr:grpSpPr>
      <xdr:sp>
        <xdr:nvSpPr>
          <xdr:cNvPr id="12" name="Line 27"/>
          <xdr:cNvSpPr>
            <a:spLocks/>
          </xdr:cNvSpPr>
        </xdr:nvSpPr>
        <xdr:spPr>
          <a:xfrm>
            <a:off x="-77" y="-161294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28"/>
          <xdr:cNvGrpSpPr>
            <a:grpSpLocks/>
          </xdr:cNvGrpSpPr>
        </xdr:nvGrpSpPr>
        <xdr:grpSpPr>
          <a:xfrm>
            <a:off x="-77" y="-161314"/>
            <a:ext cx="7" cy="196"/>
            <a:chOff x="780000" y="8920000"/>
            <a:chExt cx="140000" cy="980000"/>
          </a:xfrm>
          <a:solidFill>
            <a:srgbClr val="FFFFFF"/>
          </a:solidFill>
        </xdr:grpSpPr>
        <xdr:sp>
          <xdr:nvSpPr>
            <xdr:cNvPr id="14" name="Arc 29"/>
            <xdr:cNvSpPr>
              <a:spLocks/>
            </xdr:cNvSpPr>
          </xdr:nvSpPr>
          <xdr:spPr>
            <a:xfrm flipH="1">
              <a:off x="780000" y="8920000"/>
              <a:ext cx="14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30"/>
            <xdr:cNvSpPr>
              <a:spLocks/>
            </xdr:cNvSpPr>
          </xdr:nvSpPr>
          <xdr:spPr>
            <a:xfrm flipH="1" flipV="1">
              <a:off x="780000" y="9800040"/>
              <a:ext cx="14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47625</xdr:rowOff>
    </xdr:from>
    <xdr:to>
      <xdr:col>0</xdr:col>
      <xdr:colOff>152400</xdr:colOff>
      <xdr:row>30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85725" y="5838825"/>
          <a:ext cx="76200" cy="485775"/>
          <a:chOff x="-28" y="-396129"/>
          <a:chExt cx="6" cy="20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28" y="-396105"/>
            <a:ext cx="0" cy="1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28" y="-396129"/>
            <a:ext cx="6" cy="204"/>
            <a:chOff x="1760000" y="20420000"/>
            <a:chExt cx="120000" cy="10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760000" y="20420000"/>
              <a:ext cx="120000" cy="12010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760000" y="21319895"/>
              <a:ext cx="120000" cy="12010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25</xdr:row>
      <xdr:rowOff>66675</xdr:rowOff>
    </xdr:from>
    <xdr:to>
      <xdr:col>0</xdr:col>
      <xdr:colOff>171450</xdr:colOff>
      <xdr:row>27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95250" y="5362575"/>
          <a:ext cx="76200" cy="314325"/>
          <a:chOff x="-28" y="-703203"/>
          <a:chExt cx="6" cy="297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28" y="-703176"/>
            <a:ext cx="0" cy="2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28" y="-703203"/>
            <a:ext cx="6" cy="297"/>
            <a:chOff x="1760000" y="19340000"/>
            <a:chExt cx="120000" cy="66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760000" y="19340000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760000" y="19919975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85725</xdr:colOff>
      <xdr:row>32</xdr:row>
      <xdr:rowOff>28575</xdr:rowOff>
    </xdr:from>
    <xdr:to>
      <xdr:col>0</xdr:col>
      <xdr:colOff>171450</xdr:colOff>
      <xdr:row>34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85725" y="6505575"/>
          <a:ext cx="85725" cy="361950"/>
          <a:chOff x="-28" y="-914183"/>
          <a:chExt cx="6" cy="33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28" y="-914153"/>
            <a:ext cx="0" cy="2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28" y="-914183"/>
            <a:ext cx="6" cy="330"/>
            <a:chOff x="1760000" y="21860000"/>
            <a:chExt cx="120000" cy="66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760000" y="21860000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760000" y="22439975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114300</xdr:rowOff>
    </xdr:from>
    <xdr:to>
      <xdr:col>0</xdr:col>
      <xdr:colOff>209550</xdr:colOff>
      <xdr:row>26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133350" y="5200650"/>
          <a:ext cx="85725" cy="209550"/>
          <a:chOff x="-85" y="-252344"/>
          <a:chExt cx="6" cy="2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85" y="-252308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85" y="-252344"/>
            <a:ext cx="6" cy="297"/>
            <a:chOff x="780000" y="7560000"/>
            <a:chExt cx="120000" cy="6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80000" y="7560000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80000" y="8139975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28</xdr:row>
      <xdr:rowOff>114300</xdr:rowOff>
    </xdr:from>
    <xdr:to>
      <xdr:col>0</xdr:col>
      <xdr:colOff>209550</xdr:colOff>
      <xdr:row>30</xdr:row>
      <xdr:rowOff>104775</xdr:rowOff>
    </xdr:to>
    <xdr:grpSp>
      <xdr:nvGrpSpPr>
        <xdr:cNvPr id="6" name="Group 6"/>
        <xdr:cNvGrpSpPr>
          <a:grpSpLocks/>
        </xdr:cNvGrpSpPr>
      </xdr:nvGrpSpPr>
      <xdr:grpSpPr>
        <a:xfrm>
          <a:off x="133350" y="5715000"/>
          <a:ext cx="85725" cy="371475"/>
          <a:chOff x="-85" y="-168186"/>
          <a:chExt cx="7" cy="24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85" y="-168161"/>
            <a:ext cx="0" cy="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85" y="-168186"/>
            <a:ext cx="7" cy="245"/>
            <a:chOff x="780000" y="8640000"/>
            <a:chExt cx="14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80000" y="8640000"/>
              <a:ext cx="14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80000" y="9520040"/>
              <a:ext cx="14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26</xdr:row>
      <xdr:rowOff>85725</xdr:rowOff>
    </xdr:from>
    <xdr:to>
      <xdr:col>0</xdr:col>
      <xdr:colOff>323850</xdr:colOff>
      <xdr:row>27</xdr:row>
      <xdr:rowOff>123825</xdr:rowOff>
    </xdr:to>
    <xdr:grpSp>
      <xdr:nvGrpSpPr>
        <xdr:cNvPr id="1" name="Group 31"/>
        <xdr:cNvGrpSpPr>
          <a:grpSpLocks/>
        </xdr:cNvGrpSpPr>
      </xdr:nvGrpSpPr>
      <xdr:grpSpPr>
        <a:xfrm>
          <a:off x="247650" y="5457825"/>
          <a:ext cx="66675" cy="228600"/>
          <a:chOff x="-85" y="-612688"/>
          <a:chExt cx="6" cy="297"/>
        </a:xfrm>
        <a:solidFill>
          <a:srgbClr val="FFFFFF"/>
        </a:solidFill>
      </xdr:grpSpPr>
      <xdr:sp>
        <xdr:nvSpPr>
          <xdr:cNvPr id="2" name="Line 32"/>
          <xdr:cNvSpPr>
            <a:spLocks/>
          </xdr:cNvSpPr>
        </xdr:nvSpPr>
        <xdr:spPr>
          <a:xfrm>
            <a:off x="-85" y="-612652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3"/>
          <xdr:cNvGrpSpPr>
            <a:grpSpLocks/>
          </xdr:cNvGrpSpPr>
        </xdr:nvGrpSpPr>
        <xdr:grpSpPr>
          <a:xfrm>
            <a:off x="-85" y="-612688"/>
            <a:ext cx="6" cy="297"/>
            <a:chOff x="780000" y="18420000"/>
            <a:chExt cx="120000" cy="660000"/>
          </a:xfrm>
          <a:solidFill>
            <a:srgbClr val="FFFFFF"/>
          </a:solidFill>
        </xdr:grpSpPr>
        <xdr:sp>
          <xdr:nvSpPr>
            <xdr:cNvPr id="4" name="Arc 34"/>
            <xdr:cNvSpPr>
              <a:spLocks/>
            </xdr:cNvSpPr>
          </xdr:nvSpPr>
          <xdr:spPr>
            <a:xfrm flipH="1">
              <a:off x="780000" y="18420000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35"/>
            <xdr:cNvSpPr>
              <a:spLocks/>
            </xdr:cNvSpPr>
          </xdr:nvSpPr>
          <xdr:spPr>
            <a:xfrm flipH="1" flipV="1">
              <a:off x="780000" y="18999975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247650</xdr:colOff>
      <xdr:row>29</xdr:row>
      <xdr:rowOff>104775</xdr:rowOff>
    </xdr:from>
    <xdr:to>
      <xdr:col>0</xdr:col>
      <xdr:colOff>333375</xdr:colOff>
      <xdr:row>31</xdr:row>
      <xdr:rowOff>114300</xdr:rowOff>
    </xdr:to>
    <xdr:grpSp>
      <xdr:nvGrpSpPr>
        <xdr:cNvPr id="6" name="Group 36"/>
        <xdr:cNvGrpSpPr>
          <a:grpSpLocks/>
        </xdr:cNvGrpSpPr>
      </xdr:nvGrpSpPr>
      <xdr:grpSpPr>
        <a:xfrm>
          <a:off x="247650" y="5991225"/>
          <a:ext cx="85725" cy="390525"/>
          <a:chOff x="-85" y="-365983"/>
          <a:chExt cx="7" cy="245"/>
        </a:xfrm>
        <a:solidFill>
          <a:srgbClr val="FFFFFF"/>
        </a:solidFill>
      </xdr:grpSpPr>
      <xdr:sp>
        <xdr:nvSpPr>
          <xdr:cNvPr id="7" name="Line 37"/>
          <xdr:cNvSpPr>
            <a:spLocks/>
          </xdr:cNvSpPr>
        </xdr:nvSpPr>
        <xdr:spPr>
          <a:xfrm>
            <a:off x="-85" y="-365958"/>
            <a:ext cx="0" cy="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38"/>
          <xdr:cNvGrpSpPr>
            <a:grpSpLocks/>
          </xdr:cNvGrpSpPr>
        </xdr:nvGrpSpPr>
        <xdr:grpSpPr>
          <a:xfrm>
            <a:off x="-85" y="-365983"/>
            <a:ext cx="7" cy="245"/>
            <a:chOff x="780000" y="19500000"/>
            <a:chExt cx="140000" cy="980000"/>
          </a:xfrm>
          <a:solidFill>
            <a:srgbClr val="FFFFFF"/>
          </a:solidFill>
        </xdr:grpSpPr>
        <xdr:sp>
          <xdr:nvSpPr>
            <xdr:cNvPr id="9" name="Arc 39"/>
            <xdr:cNvSpPr>
              <a:spLocks/>
            </xdr:cNvSpPr>
          </xdr:nvSpPr>
          <xdr:spPr>
            <a:xfrm flipH="1">
              <a:off x="780000" y="19500000"/>
              <a:ext cx="14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40"/>
            <xdr:cNvSpPr>
              <a:spLocks/>
            </xdr:cNvSpPr>
          </xdr:nvSpPr>
          <xdr:spPr>
            <a:xfrm flipH="1" flipV="1">
              <a:off x="780000" y="20380040"/>
              <a:ext cx="14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30</xdr:row>
      <xdr:rowOff>85725</xdr:rowOff>
    </xdr:from>
    <xdr:to>
      <xdr:col>0</xdr:col>
      <xdr:colOff>323850</xdr:colOff>
      <xdr:row>31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47650" y="7153275"/>
          <a:ext cx="66675" cy="228600"/>
          <a:chOff x="-85" y="-612688"/>
          <a:chExt cx="6" cy="2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85" y="-612652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85" y="-612688"/>
            <a:ext cx="6" cy="297"/>
            <a:chOff x="780000" y="18420000"/>
            <a:chExt cx="120000" cy="6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80000" y="18420000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80000" y="18999975"/>
              <a:ext cx="120000" cy="8002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247650</xdr:colOff>
      <xdr:row>33</xdr:row>
      <xdr:rowOff>95250</xdr:rowOff>
    </xdr:from>
    <xdr:to>
      <xdr:col>0</xdr:col>
      <xdr:colOff>323850</xdr:colOff>
      <xdr:row>35</xdr:row>
      <xdr:rowOff>180975</xdr:rowOff>
    </xdr:to>
    <xdr:grpSp>
      <xdr:nvGrpSpPr>
        <xdr:cNvPr id="6" name="Group 6"/>
        <xdr:cNvGrpSpPr>
          <a:grpSpLocks/>
        </xdr:cNvGrpSpPr>
      </xdr:nvGrpSpPr>
      <xdr:grpSpPr>
        <a:xfrm>
          <a:off x="247650" y="7677150"/>
          <a:ext cx="66675" cy="485775"/>
          <a:chOff x="-85" y="-365983"/>
          <a:chExt cx="7" cy="24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85" y="-365958"/>
            <a:ext cx="0" cy="1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85" y="-365983"/>
            <a:ext cx="7" cy="245"/>
            <a:chOff x="780000" y="19500000"/>
            <a:chExt cx="14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80000" y="19500000"/>
              <a:ext cx="14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80000" y="20380040"/>
              <a:ext cx="14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4</xdr:col>
      <xdr:colOff>1009650</xdr:colOff>
      <xdr:row>11</xdr:row>
      <xdr:rowOff>533400</xdr:rowOff>
    </xdr:from>
    <xdr:ext cx="171450" cy="152400"/>
    <xdr:sp>
      <xdr:nvSpPr>
        <xdr:cNvPr id="11" name="Text Box 13"/>
        <xdr:cNvSpPr txBox="1">
          <a:spLocks noChangeArrowheads="1"/>
        </xdr:cNvSpPr>
      </xdr:nvSpPr>
      <xdr:spPr>
        <a:xfrm>
          <a:off x="5591175" y="284797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(2)</a:t>
          </a:r>
        </a:p>
      </xdr:txBody>
    </xdr:sp>
    <xdr:clientData/>
  </xdr:oneCellAnchor>
  <xdr:oneCellAnchor>
    <xdr:from>
      <xdr:col>17</xdr:col>
      <xdr:colOff>990600</xdr:colOff>
      <xdr:row>11</xdr:row>
      <xdr:rowOff>523875</xdr:rowOff>
    </xdr:from>
    <xdr:ext cx="171450" cy="152400"/>
    <xdr:sp>
      <xdr:nvSpPr>
        <xdr:cNvPr id="12" name="Text Box 14"/>
        <xdr:cNvSpPr txBox="1">
          <a:spLocks noChangeArrowheads="1"/>
        </xdr:cNvSpPr>
      </xdr:nvSpPr>
      <xdr:spPr>
        <a:xfrm>
          <a:off x="18507075" y="283845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(2)</a:t>
          </a:r>
        </a:p>
      </xdr:txBody>
    </xdr:sp>
    <xdr:clientData/>
  </xdr:oneCellAnchor>
  <xdr:oneCellAnchor>
    <xdr:from>
      <xdr:col>18</xdr:col>
      <xdr:colOff>323850</xdr:colOff>
      <xdr:row>9</xdr:row>
      <xdr:rowOff>38100</xdr:rowOff>
    </xdr:from>
    <xdr:ext cx="171450" cy="152400"/>
    <xdr:sp>
      <xdr:nvSpPr>
        <xdr:cNvPr id="13" name="Text Box 15"/>
        <xdr:cNvSpPr txBox="1">
          <a:spLocks noChangeArrowheads="1"/>
        </xdr:cNvSpPr>
      </xdr:nvSpPr>
      <xdr:spPr>
        <a:xfrm>
          <a:off x="19135725" y="188595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(4)</a:t>
          </a:r>
        </a:p>
      </xdr:txBody>
    </xdr:sp>
    <xdr:clientData/>
  </xdr:oneCellAnchor>
  <xdr:oneCellAnchor>
    <xdr:from>
      <xdr:col>13</xdr:col>
      <xdr:colOff>1085850</xdr:colOff>
      <xdr:row>11</xdr:row>
      <xdr:rowOff>762000</xdr:rowOff>
    </xdr:from>
    <xdr:ext cx="171450" cy="152400"/>
    <xdr:sp>
      <xdr:nvSpPr>
        <xdr:cNvPr id="14" name="Text Box 16"/>
        <xdr:cNvSpPr txBox="1">
          <a:spLocks noChangeArrowheads="1"/>
        </xdr:cNvSpPr>
      </xdr:nvSpPr>
      <xdr:spPr>
        <a:xfrm>
          <a:off x="14773275" y="307657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(3)</a:t>
          </a:r>
        </a:p>
      </xdr:txBody>
    </xdr:sp>
    <xdr:clientData/>
  </xdr:oneCellAnchor>
  <xdr:oneCellAnchor>
    <xdr:from>
      <xdr:col>18</xdr:col>
      <xdr:colOff>1085850</xdr:colOff>
      <xdr:row>11</xdr:row>
      <xdr:rowOff>752475</xdr:rowOff>
    </xdr:from>
    <xdr:ext cx="171450" cy="152400"/>
    <xdr:sp>
      <xdr:nvSpPr>
        <xdr:cNvPr id="15" name="Text Box 17"/>
        <xdr:cNvSpPr txBox="1">
          <a:spLocks noChangeArrowheads="1"/>
        </xdr:cNvSpPr>
      </xdr:nvSpPr>
      <xdr:spPr>
        <a:xfrm>
          <a:off x="19897725" y="306705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(3)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30</xdr:row>
      <xdr:rowOff>114300</xdr:rowOff>
    </xdr:from>
    <xdr:to>
      <xdr:col>0</xdr:col>
      <xdr:colOff>171450</xdr:colOff>
      <xdr:row>32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85725" y="6305550"/>
          <a:ext cx="85725" cy="400050"/>
          <a:chOff x="-80" y="-159965"/>
          <a:chExt cx="7" cy="2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80" y="-1599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80" y="-159965"/>
            <a:ext cx="7" cy="230"/>
            <a:chOff x="720000" y="8800000"/>
            <a:chExt cx="140000" cy="9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8800000"/>
              <a:ext cx="140000" cy="10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9619950"/>
              <a:ext cx="140000" cy="10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27</xdr:row>
      <xdr:rowOff>123825</xdr:rowOff>
    </xdr:from>
    <xdr:to>
      <xdr:col>0</xdr:col>
      <xdr:colOff>209550</xdr:colOff>
      <xdr:row>28</xdr:row>
      <xdr:rowOff>133350</xdr:rowOff>
    </xdr:to>
    <xdr:grpSp>
      <xdr:nvGrpSpPr>
        <xdr:cNvPr id="6" name="Group 6"/>
        <xdr:cNvGrpSpPr>
          <a:grpSpLocks/>
        </xdr:cNvGrpSpPr>
      </xdr:nvGrpSpPr>
      <xdr:grpSpPr>
        <a:xfrm>
          <a:off x="133350" y="5715000"/>
          <a:ext cx="85725" cy="209550"/>
          <a:chOff x="-80" y="-240152"/>
          <a:chExt cx="7" cy="261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80" y="-240125"/>
            <a:ext cx="0" cy="1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80" y="-240152"/>
            <a:ext cx="7" cy="261"/>
            <a:chOff x="720000" y="7720000"/>
            <a:chExt cx="140000" cy="5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7720000"/>
              <a:ext cx="140000" cy="8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8219960"/>
              <a:ext cx="140000" cy="8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5</xdr:col>
      <xdr:colOff>561975</xdr:colOff>
      <xdr:row>3</xdr:row>
      <xdr:rowOff>0</xdr:rowOff>
    </xdr:from>
    <xdr:ext cx="161925" cy="152400"/>
    <xdr:sp>
      <xdr:nvSpPr>
        <xdr:cNvPr id="11" name="Text Box 11"/>
        <xdr:cNvSpPr txBox="1">
          <a:spLocks noChangeArrowheads="1"/>
        </xdr:cNvSpPr>
      </xdr:nvSpPr>
      <xdr:spPr>
        <a:xfrm>
          <a:off x="6238875" y="542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(1)</a:t>
          </a:r>
        </a:p>
      </xdr:txBody>
    </xdr:sp>
    <xdr:clientData/>
  </xdr:oneCellAnchor>
  <xdr:oneCellAnchor>
    <xdr:from>
      <xdr:col>7</xdr:col>
      <xdr:colOff>485775</xdr:colOff>
      <xdr:row>6</xdr:row>
      <xdr:rowOff>9525</xdr:rowOff>
    </xdr:from>
    <xdr:ext cx="161925" cy="152400"/>
    <xdr:sp>
      <xdr:nvSpPr>
        <xdr:cNvPr id="12" name="Text Box 12"/>
        <xdr:cNvSpPr txBox="1">
          <a:spLocks noChangeArrowheads="1"/>
        </xdr:cNvSpPr>
      </xdr:nvSpPr>
      <xdr:spPr>
        <a:xfrm>
          <a:off x="8191500" y="1181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(2)</a:t>
          </a:r>
        </a:p>
      </xdr:txBody>
    </xdr:sp>
    <xdr:clientData/>
  </xdr:oneCellAnchor>
  <xdr:twoCellAnchor>
    <xdr:from>
      <xdr:col>0</xdr:col>
      <xdr:colOff>85725</xdr:colOff>
      <xdr:row>30</xdr:row>
      <xdr:rowOff>114300</xdr:rowOff>
    </xdr:from>
    <xdr:to>
      <xdr:col>0</xdr:col>
      <xdr:colOff>171450</xdr:colOff>
      <xdr:row>32</xdr:row>
      <xdr:rowOff>114300</xdr:rowOff>
    </xdr:to>
    <xdr:grpSp>
      <xdr:nvGrpSpPr>
        <xdr:cNvPr id="13" name="Group 1"/>
        <xdr:cNvGrpSpPr>
          <a:grpSpLocks/>
        </xdr:cNvGrpSpPr>
      </xdr:nvGrpSpPr>
      <xdr:grpSpPr>
        <a:xfrm>
          <a:off x="85725" y="6305550"/>
          <a:ext cx="85725" cy="400050"/>
          <a:chOff x="-80" y="-159965"/>
          <a:chExt cx="7" cy="230"/>
        </a:xfrm>
        <a:solidFill>
          <a:srgbClr val="FFFFFF"/>
        </a:solidFill>
      </xdr:grpSpPr>
      <xdr:sp>
        <xdr:nvSpPr>
          <xdr:cNvPr id="14" name="Line 2"/>
          <xdr:cNvSpPr>
            <a:spLocks/>
          </xdr:cNvSpPr>
        </xdr:nvSpPr>
        <xdr:spPr>
          <a:xfrm>
            <a:off x="-80" y="-1599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5" name="Group 3"/>
          <xdr:cNvGrpSpPr>
            <a:grpSpLocks/>
          </xdr:cNvGrpSpPr>
        </xdr:nvGrpSpPr>
        <xdr:grpSpPr>
          <a:xfrm>
            <a:off x="-80" y="-159965"/>
            <a:ext cx="7" cy="230"/>
            <a:chOff x="720000" y="8800000"/>
            <a:chExt cx="140000" cy="920000"/>
          </a:xfrm>
          <a:solidFill>
            <a:srgbClr val="FFFFFF"/>
          </a:solidFill>
        </xdr:grpSpPr>
        <xdr:sp>
          <xdr:nvSpPr>
            <xdr:cNvPr id="16" name="Arc 4"/>
            <xdr:cNvSpPr>
              <a:spLocks/>
            </xdr:cNvSpPr>
          </xdr:nvSpPr>
          <xdr:spPr>
            <a:xfrm flipH="1">
              <a:off x="720000" y="8800000"/>
              <a:ext cx="140000" cy="10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7" name="Arc 5"/>
            <xdr:cNvSpPr>
              <a:spLocks/>
            </xdr:cNvSpPr>
          </xdr:nvSpPr>
          <xdr:spPr>
            <a:xfrm flipH="1" flipV="1">
              <a:off x="720000" y="9619950"/>
              <a:ext cx="140000" cy="10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27</xdr:row>
      <xdr:rowOff>123825</xdr:rowOff>
    </xdr:from>
    <xdr:to>
      <xdr:col>0</xdr:col>
      <xdr:colOff>209550</xdr:colOff>
      <xdr:row>28</xdr:row>
      <xdr:rowOff>133350</xdr:rowOff>
    </xdr:to>
    <xdr:grpSp>
      <xdr:nvGrpSpPr>
        <xdr:cNvPr id="18" name="Group 6"/>
        <xdr:cNvGrpSpPr>
          <a:grpSpLocks/>
        </xdr:cNvGrpSpPr>
      </xdr:nvGrpSpPr>
      <xdr:grpSpPr>
        <a:xfrm>
          <a:off x="133350" y="5715000"/>
          <a:ext cx="85725" cy="209550"/>
          <a:chOff x="-80" y="-240152"/>
          <a:chExt cx="7" cy="261"/>
        </a:xfrm>
        <a:solidFill>
          <a:srgbClr val="FFFFFF"/>
        </a:solidFill>
      </xdr:grpSpPr>
      <xdr:sp>
        <xdr:nvSpPr>
          <xdr:cNvPr id="19" name="Line 7"/>
          <xdr:cNvSpPr>
            <a:spLocks/>
          </xdr:cNvSpPr>
        </xdr:nvSpPr>
        <xdr:spPr>
          <a:xfrm>
            <a:off x="-80" y="-240125"/>
            <a:ext cx="0" cy="1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0" name="Group 8"/>
          <xdr:cNvGrpSpPr>
            <a:grpSpLocks/>
          </xdr:cNvGrpSpPr>
        </xdr:nvGrpSpPr>
        <xdr:grpSpPr>
          <a:xfrm>
            <a:off x="-80" y="-240152"/>
            <a:ext cx="7" cy="261"/>
            <a:chOff x="720000" y="7720000"/>
            <a:chExt cx="140000" cy="580000"/>
          </a:xfrm>
          <a:solidFill>
            <a:srgbClr val="FFFFFF"/>
          </a:solidFill>
        </xdr:grpSpPr>
        <xdr:sp>
          <xdr:nvSpPr>
            <xdr:cNvPr id="21" name="Arc 9"/>
            <xdr:cNvSpPr>
              <a:spLocks/>
            </xdr:cNvSpPr>
          </xdr:nvSpPr>
          <xdr:spPr>
            <a:xfrm flipH="1">
              <a:off x="720000" y="7720000"/>
              <a:ext cx="140000" cy="8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Arc 10"/>
            <xdr:cNvSpPr>
              <a:spLocks/>
            </xdr:cNvSpPr>
          </xdr:nvSpPr>
          <xdr:spPr>
            <a:xfrm flipH="1" flipV="1">
              <a:off x="720000" y="8219960"/>
              <a:ext cx="140000" cy="8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942975"/>
          <a:ext cx="0" cy="0"/>
          <a:chOff x="-80" y="-159965"/>
          <a:chExt cx="7" cy="2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80" y="-159940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80" y="-159965"/>
            <a:ext cx="7" cy="230"/>
            <a:chOff x="720000" y="8800000"/>
            <a:chExt cx="140000" cy="9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8800000"/>
              <a:ext cx="140000" cy="10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9619950"/>
              <a:ext cx="140000" cy="10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942975"/>
          <a:ext cx="0" cy="0"/>
          <a:chOff x="-80" y="-240152"/>
          <a:chExt cx="7" cy="261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80" y="-240125"/>
            <a:ext cx="0" cy="1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80" y="-240152"/>
            <a:ext cx="7" cy="261"/>
            <a:chOff x="720000" y="7720000"/>
            <a:chExt cx="140000" cy="5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7720000"/>
              <a:ext cx="140000" cy="8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8219960"/>
              <a:ext cx="140000" cy="8004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32.3984375" style="14" customWidth="1"/>
    <col min="2" max="2" width="6.09765625" style="14" customWidth="1"/>
    <col min="3" max="3" width="6.8984375" style="14" customWidth="1"/>
    <col min="4" max="5" width="5.59765625" style="14" customWidth="1"/>
    <col min="6" max="6" width="10.59765625" style="14" customWidth="1"/>
    <col min="7" max="8" width="6.59765625" style="14" customWidth="1"/>
    <col min="9" max="9" width="13" style="14" customWidth="1"/>
    <col min="10" max="16384" width="9" style="14" customWidth="1"/>
  </cols>
  <sheetData>
    <row r="1" spans="1:9" s="2" customFormat="1" ht="14.25" customHeight="1">
      <c r="A1" s="32"/>
      <c r="I1" s="326" t="s">
        <v>896</v>
      </c>
    </row>
    <row r="2" s="2" customFormat="1" ht="14.25" customHeight="1">
      <c r="I2" s="327"/>
    </row>
    <row r="3" spans="1:9" s="2" customFormat="1" ht="14.25" customHeight="1">
      <c r="A3" s="8" t="s">
        <v>9</v>
      </c>
      <c r="B3" s="9"/>
      <c r="C3" s="9"/>
      <c r="D3" s="9"/>
      <c r="E3" s="9"/>
      <c r="F3" s="9"/>
      <c r="G3" s="9"/>
      <c r="H3" s="9"/>
      <c r="I3" s="9"/>
    </row>
    <row r="4" spans="1:9" s="2" customFormat="1" ht="13.5" customHeight="1">
      <c r="A4" s="615" t="s">
        <v>57</v>
      </c>
      <c r="B4" s="615"/>
      <c r="C4" s="615"/>
      <c r="D4" s="615"/>
      <c r="E4" s="615"/>
      <c r="F4" s="615"/>
      <c r="G4" s="615"/>
      <c r="H4" s="615"/>
      <c r="I4" s="615"/>
    </row>
    <row r="5" spans="1:9" s="2" customFormat="1" ht="13.5" customHeight="1">
      <c r="A5" s="33"/>
      <c r="B5" s="33"/>
      <c r="C5" s="33"/>
      <c r="D5" s="33"/>
      <c r="E5" s="33"/>
      <c r="F5" s="33"/>
      <c r="G5" s="33"/>
      <c r="H5" s="33"/>
      <c r="I5" s="33"/>
    </row>
    <row r="6" s="2" customFormat="1" ht="15" customHeight="1" thickBot="1">
      <c r="A6" s="10" t="s">
        <v>56</v>
      </c>
    </row>
    <row r="7" spans="1:9" s="2" customFormat="1" ht="33" customHeight="1">
      <c r="A7" s="612" t="s">
        <v>0</v>
      </c>
      <c r="B7" s="611" t="s">
        <v>1</v>
      </c>
      <c r="C7" s="612"/>
      <c r="D7" s="611" t="s">
        <v>10</v>
      </c>
      <c r="E7" s="612"/>
      <c r="F7" s="23" t="s">
        <v>11</v>
      </c>
      <c r="G7" s="24" t="s">
        <v>7</v>
      </c>
      <c r="H7" s="25"/>
      <c r="I7" s="26" t="s">
        <v>32</v>
      </c>
    </row>
    <row r="8" spans="1:9" s="2" customFormat="1" ht="27" customHeight="1">
      <c r="A8" s="619"/>
      <c r="B8" s="613" t="s">
        <v>29</v>
      </c>
      <c r="C8" s="614"/>
      <c r="D8" s="613" t="s">
        <v>18</v>
      </c>
      <c r="E8" s="614"/>
      <c r="F8" s="29" t="s">
        <v>8</v>
      </c>
      <c r="G8" s="613" t="s">
        <v>30</v>
      </c>
      <c r="H8" s="621"/>
      <c r="I8" s="30" t="s">
        <v>31</v>
      </c>
    </row>
    <row r="9" spans="1:9" s="2" customFormat="1" ht="21" customHeight="1">
      <c r="A9" s="5" t="s">
        <v>19</v>
      </c>
      <c r="C9" s="2">
        <v>228</v>
      </c>
      <c r="E9" s="2">
        <v>72</v>
      </c>
      <c r="F9" s="2">
        <v>34</v>
      </c>
      <c r="H9" s="2">
        <v>122</v>
      </c>
      <c r="I9" s="3">
        <v>53.5</v>
      </c>
    </row>
    <row r="10" spans="1:9" s="2" customFormat="1" ht="13.5" customHeight="1">
      <c r="A10" s="5" t="s">
        <v>20</v>
      </c>
      <c r="C10" s="2">
        <v>245</v>
      </c>
      <c r="E10" s="2">
        <v>72</v>
      </c>
      <c r="F10" s="2">
        <v>33</v>
      </c>
      <c r="H10" s="2">
        <v>140</v>
      </c>
      <c r="I10" s="3">
        <v>57.1</v>
      </c>
    </row>
    <row r="11" spans="1:9" s="2" customFormat="1" ht="13.5" customHeight="1">
      <c r="A11" s="5" t="s">
        <v>21</v>
      </c>
      <c r="C11" s="2">
        <v>317</v>
      </c>
      <c r="E11" s="2">
        <v>73</v>
      </c>
      <c r="F11" s="2">
        <v>35</v>
      </c>
      <c r="H11" s="2">
        <v>209</v>
      </c>
      <c r="I11" s="3">
        <v>65.9</v>
      </c>
    </row>
    <row r="12" spans="1:9" s="2" customFormat="1" ht="13.5" customHeight="1">
      <c r="A12" s="5" t="s">
        <v>22</v>
      </c>
      <c r="C12" s="2">
        <v>382</v>
      </c>
      <c r="E12" s="2">
        <v>75</v>
      </c>
      <c r="F12" s="2">
        <v>33</v>
      </c>
      <c r="H12" s="2">
        <v>274</v>
      </c>
      <c r="I12" s="3">
        <v>71.7</v>
      </c>
    </row>
    <row r="13" spans="1:9" s="2" customFormat="1" ht="13.5" customHeight="1">
      <c r="A13" s="5" t="s">
        <v>23</v>
      </c>
      <c r="C13" s="2">
        <v>420</v>
      </c>
      <c r="E13" s="2">
        <v>81</v>
      </c>
      <c r="F13" s="2">
        <v>34</v>
      </c>
      <c r="H13" s="2">
        <v>305</v>
      </c>
      <c r="I13" s="3">
        <v>72.6</v>
      </c>
    </row>
    <row r="14" spans="1:9" s="2" customFormat="1" ht="13.5" customHeight="1">
      <c r="A14" s="5" t="s">
        <v>24</v>
      </c>
      <c r="C14" s="2">
        <v>446</v>
      </c>
      <c r="E14" s="2">
        <v>93</v>
      </c>
      <c r="F14" s="2">
        <v>34</v>
      </c>
      <c r="H14" s="2">
        <v>319</v>
      </c>
      <c r="I14" s="3">
        <v>71.5</v>
      </c>
    </row>
    <row r="15" spans="1:9" s="2" customFormat="1" ht="13.5" customHeight="1">
      <c r="A15" s="5" t="s">
        <v>25</v>
      </c>
      <c r="C15" s="2">
        <v>460</v>
      </c>
      <c r="E15" s="2">
        <v>95</v>
      </c>
      <c r="F15" s="2">
        <v>34</v>
      </c>
      <c r="H15" s="2">
        <v>331</v>
      </c>
      <c r="I15" s="3">
        <v>72</v>
      </c>
    </row>
    <row r="16" spans="1:9" s="2" customFormat="1" ht="13.5" customHeight="1">
      <c r="A16" s="5" t="s">
        <v>26</v>
      </c>
      <c r="C16" s="2">
        <v>507</v>
      </c>
      <c r="E16" s="2">
        <v>96</v>
      </c>
      <c r="F16" s="2">
        <v>39</v>
      </c>
      <c r="H16" s="2">
        <v>372</v>
      </c>
      <c r="I16" s="3">
        <v>73.4</v>
      </c>
    </row>
    <row r="17" spans="1:9" s="2" customFormat="1" ht="13.5" customHeight="1">
      <c r="A17" s="11" t="s">
        <v>27</v>
      </c>
      <c r="C17" s="4">
        <v>565</v>
      </c>
      <c r="D17" s="4"/>
      <c r="E17" s="4">
        <v>98</v>
      </c>
      <c r="F17" s="4">
        <v>52</v>
      </c>
      <c r="G17" s="4"/>
      <c r="H17" s="4">
        <v>415</v>
      </c>
      <c r="I17" s="3">
        <v>73.45132743362832</v>
      </c>
    </row>
    <row r="18" spans="1:9" s="2" customFormat="1" ht="13.5" customHeight="1">
      <c r="A18" s="11" t="s">
        <v>28</v>
      </c>
      <c r="C18" s="4">
        <v>649</v>
      </c>
      <c r="D18" s="4"/>
      <c r="E18" s="4">
        <v>99</v>
      </c>
      <c r="F18" s="4">
        <v>72</v>
      </c>
      <c r="G18" s="4"/>
      <c r="H18" s="4">
        <v>478</v>
      </c>
      <c r="I18" s="3">
        <v>73.6517719568567</v>
      </c>
    </row>
    <row r="19" spans="1:9" s="2" customFormat="1" ht="13.5" customHeight="1">
      <c r="A19" s="11" t="s">
        <v>41</v>
      </c>
      <c r="C19" s="4">
        <v>726</v>
      </c>
      <c r="D19" s="4"/>
      <c r="E19" s="4">
        <v>87</v>
      </c>
      <c r="F19" s="4">
        <v>86</v>
      </c>
      <c r="G19" s="4"/>
      <c r="H19" s="4">
        <v>553</v>
      </c>
      <c r="I19" s="3">
        <v>76.17079889807162</v>
      </c>
    </row>
    <row r="20" spans="1:9" s="2" customFormat="1" ht="14.25" customHeight="1">
      <c r="A20" s="11" t="s">
        <v>60</v>
      </c>
      <c r="C20" s="4">
        <v>778</v>
      </c>
      <c r="D20" s="4"/>
      <c r="E20" s="4">
        <v>86</v>
      </c>
      <c r="F20" s="4">
        <v>95</v>
      </c>
      <c r="G20" s="4"/>
      <c r="H20" s="4">
        <v>597</v>
      </c>
      <c r="I20" s="3">
        <v>76.73521850899743</v>
      </c>
    </row>
    <row r="21" spans="1:9" s="2" customFormat="1" ht="21.75" customHeight="1">
      <c r="A21" s="11" t="s">
        <v>795</v>
      </c>
      <c r="C21" s="4">
        <v>781</v>
      </c>
      <c r="D21" s="4"/>
      <c r="E21" s="4">
        <v>86</v>
      </c>
      <c r="F21" s="4">
        <v>92</v>
      </c>
      <c r="G21" s="4"/>
      <c r="H21" s="4">
        <v>603</v>
      </c>
      <c r="I21" s="3">
        <v>77.20870678617158</v>
      </c>
    </row>
    <row r="22" spans="1:9" s="2" customFormat="1" ht="13.5" customHeight="1">
      <c r="A22" s="11" t="s">
        <v>825</v>
      </c>
      <c r="C22" s="4">
        <v>779</v>
      </c>
      <c r="D22" s="4"/>
      <c r="E22" s="4">
        <v>86</v>
      </c>
      <c r="F22" s="4">
        <v>89</v>
      </c>
      <c r="G22" s="4"/>
      <c r="H22" s="4">
        <v>604</v>
      </c>
      <c r="I22" s="3">
        <v>77.53530166880617</v>
      </c>
    </row>
    <row r="23" spans="1:9" s="2" customFormat="1" ht="13.5" customHeight="1">
      <c r="A23" s="11" t="s">
        <v>847</v>
      </c>
      <c r="C23" s="4">
        <v>777</v>
      </c>
      <c r="D23" s="4"/>
      <c r="E23" s="4">
        <v>86</v>
      </c>
      <c r="F23" s="4">
        <v>91</v>
      </c>
      <c r="G23" s="4"/>
      <c r="H23" s="4">
        <v>600</v>
      </c>
      <c r="I23" s="3">
        <v>77.22007722007721</v>
      </c>
    </row>
    <row r="24" spans="1:9" s="2" customFormat="1" ht="13.5" customHeight="1">
      <c r="A24" s="374" t="s">
        <v>880</v>
      </c>
      <c r="B24" s="95"/>
      <c r="C24" s="90">
        <v>780</v>
      </c>
      <c r="D24" s="90"/>
      <c r="E24" s="90">
        <v>86</v>
      </c>
      <c r="F24" s="90">
        <v>90</v>
      </c>
      <c r="G24" s="90"/>
      <c r="H24" s="90">
        <v>604</v>
      </c>
      <c r="I24" s="375">
        <v>77.43589743589745</v>
      </c>
    </row>
    <row r="25" spans="1:9" s="1" customFormat="1" ht="13.5" customHeight="1">
      <c r="A25" s="347" t="s">
        <v>935</v>
      </c>
      <c r="B25" s="348"/>
      <c r="C25" s="349">
        <v>782</v>
      </c>
      <c r="D25" s="349"/>
      <c r="E25" s="349">
        <v>86</v>
      </c>
      <c r="F25" s="349">
        <v>93</v>
      </c>
      <c r="G25" s="349"/>
      <c r="H25" s="349">
        <v>603</v>
      </c>
      <c r="I25" s="350">
        <v>77.10997442455243</v>
      </c>
    </row>
    <row r="26" spans="1:9" s="2" customFormat="1" ht="6" customHeight="1">
      <c r="A26" s="351"/>
      <c r="B26" s="95"/>
      <c r="C26" s="95"/>
      <c r="D26" s="95"/>
      <c r="E26" s="95"/>
      <c r="F26" s="95"/>
      <c r="G26" s="95"/>
      <c r="H26" s="95"/>
      <c r="I26" s="352"/>
    </row>
    <row r="27" spans="1:9" s="2" customFormat="1" ht="18" customHeight="1">
      <c r="A27" s="353" t="s">
        <v>2</v>
      </c>
      <c r="B27" s="354"/>
      <c r="C27" s="354"/>
      <c r="D27" s="354"/>
      <c r="E27" s="354"/>
      <c r="F27" s="354"/>
      <c r="G27" s="354"/>
      <c r="H27" s="354"/>
      <c r="I27" s="355"/>
    </row>
    <row r="28" spans="1:9" s="2" customFormat="1" ht="14.25" customHeight="1">
      <c r="A28" s="356" t="s">
        <v>43</v>
      </c>
      <c r="B28" s="181"/>
      <c r="C28" s="181"/>
      <c r="D28" s="181"/>
      <c r="E28" s="181"/>
      <c r="F28" s="181"/>
      <c r="G28" s="181"/>
      <c r="H28" s="181"/>
      <c r="I28" s="357"/>
    </row>
    <row r="29" spans="1:9" s="2" customFormat="1" ht="14.25">
      <c r="A29" s="358" t="s">
        <v>44</v>
      </c>
      <c r="B29" s="95"/>
      <c r="C29" s="90">
        <v>64</v>
      </c>
      <c r="D29" s="90"/>
      <c r="E29" s="90">
        <v>27</v>
      </c>
      <c r="F29" s="90">
        <v>5</v>
      </c>
      <c r="G29" s="90"/>
      <c r="H29" s="90">
        <v>32</v>
      </c>
      <c r="I29" s="352">
        <v>50</v>
      </c>
    </row>
    <row r="30" spans="1:9" s="2" customFormat="1" ht="14.25">
      <c r="A30" s="359" t="s">
        <v>49</v>
      </c>
      <c r="B30" s="95"/>
      <c r="C30" s="90"/>
      <c r="D30" s="90"/>
      <c r="E30" s="90"/>
      <c r="F30" s="90"/>
      <c r="G30" s="90"/>
      <c r="H30" s="90"/>
      <c r="I30" s="352"/>
    </row>
    <row r="31" spans="1:9" s="2" customFormat="1" ht="14.25">
      <c r="A31" s="358" t="s">
        <v>45</v>
      </c>
      <c r="B31" s="360"/>
      <c r="C31" s="361">
        <v>608</v>
      </c>
      <c r="D31" s="361"/>
      <c r="E31" s="361">
        <v>86</v>
      </c>
      <c r="F31" s="361">
        <v>81</v>
      </c>
      <c r="G31" s="361"/>
      <c r="H31" s="361">
        <v>441</v>
      </c>
      <c r="I31" s="362">
        <v>72.5328947368421</v>
      </c>
    </row>
    <row r="32" spans="1:9" s="2" customFormat="1" ht="14.25">
      <c r="A32" s="363" t="s">
        <v>50</v>
      </c>
      <c r="B32" s="360"/>
      <c r="C32" s="361"/>
      <c r="D32" s="361"/>
      <c r="E32" s="361"/>
      <c r="F32" s="361"/>
      <c r="G32" s="361"/>
      <c r="H32" s="361"/>
      <c r="I32" s="362"/>
    </row>
    <row r="33" spans="1:9" s="2" customFormat="1" ht="14.25">
      <c r="A33" s="358" t="s">
        <v>46</v>
      </c>
      <c r="B33" s="95"/>
      <c r="C33" s="90">
        <v>456</v>
      </c>
      <c r="D33" s="90"/>
      <c r="E33" s="90">
        <v>77</v>
      </c>
      <c r="F33" s="90">
        <v>63</v>
      </c>
      <c r="G33" s="90"/>
      <c r="H33" s="90">
        <v>316</v>
      </c>
      <c r="I33" s="352">
        <v>69.2982456140351</v>
      </c>
    </row>
    <row r="34" spans="1:9" s="2" customFormat="1" ht="14.25">
      <c r="A34" s="363" t="s">
        <v>51</v>
      </c>
      <c r="B34" s="95"/>
      <c r="C34" s="90"/>
      <c r="D34" s="90"/>
      <c r="E34" s="90"/>
      <c r="F34" s="90"/>
      <c r="G34" s="90"/>
      <c r="H34" s="90"/>
      <c r="I34" s="352"/>
    </row>
    <row r="35" spans="1:9" s="2" customFormat="1" ht="14.25">
      <c r="A35" s="358" t="s">
        <v>47</v>
      </c>
      <c r="B35" s="360"/>
      <c r="C35" s="361">
        <v>128</v>
      </c>
      <c r="D35" s="361"/>
      <c r="E35" s="361">
        <v>61</v>
      </c>
      <c r="F35" s="361">
        <v>7</v>
      </c>
      <c r="G35" s="361"/>
      <c r="H35" s="361">
        <v>60</v>
      </c>
      <c r="I35" s="362">
        <v>46.875</v>
      </c>
    </row>
    <row r="36" spans="1:9" s="2" customFormat="1" ht="24">
      <c r="A36" s="359" t="s">
        <v>52</v>
      </c>
      <c r="B36" s="360"/>
      <c r="C36" s="361"/>
      <c r="D36" s="361"/>
      <c r="E36" s="361"/>
      <c r="F36" s="361"/>
      <c r="G36" s="361"/>
      <c r="H36" s="361"/>
      <c r="I36" s="362"/>
    </row>
    <row r="37" spans="1:9" s="2" customFormat="1" ht="14.25">
      <c r="A37" s="358" t="s">
        <v>48</v>
      </c>
      <c r="B37" s="95"/>
      <c r="C37" s="90">
        <v>15</v>
      </c>
      <c r="D37" s="90"/>
      <c r="E37" s="90">
        <v>0</v>
      </c>
      <c r="F37" s="90">
        <v>2</v>
      </c>
      <c r="G37" s="90"/>
      <c r="H37" s="90">
        <v>13</v>
      </c>
      <c r="I37" s="362">
        <v>86.66666666666667</v>
      </c>
    </row>
    <row r="38" spans="1:9" s="2" customFormat="1" ht="14.25" customHeight="1">
      <c r="A38" s="363" t="s">
        <v>53</v>
      </c>
      <c r="B38" s="95"/>
      <c r="C38" s="90"/>
      <c r="D38" s="90"/>
      <c r="E38" s="90"/>
      <c r="F38" s="90"/>
      <c r="G38" s="90"/>
      <c r="H38" s="90"/>
      <c r="I38" s="362"/>
    </row>
    <row r="39" spans="1:9" s="2" customFormat="1" ht="16.5" customHeight="1">
      <c r="A39" s="364" t="s">
        <v>3</v>
      </c>
      <c r="B39" s="95"/>
      <c r="C39" s="95"/>
      <c r="D39" s="95"/>
      <c r="E39" s="95"/>
      <c r="F39" s="95"/>
      <c r="G39" s="95"/>
      <c r="H39" s="95"/>
      <c r="I39" s="352"/>
    </row>
    <row r="40" spans="1:9" s="2" customFormat="1" ht="14.25">
      <c r="A40" s="358" t="s">
        <v>15</v>
      </c>
      <c r="B40" s="365"/>
      <c r="C40" s="366">
        <v>44</v>
      </c>
      <c r="D40" s="366"/>
      <c r="E40" s="367">
        <v>0</v>
      </c>
      <c r="F40" s="366">
        <v>0</v>
      </c>
      <c r="G40" s="365"/>
      <c r="H40" s="366">
        <v>44</v>
      </c>
      <c r="I40" s="368">
        <v>100</v>
      </c>
    </row>
    <row r="41" spans="1:9" s="2" customFormat="1" ht="24">
      <c r="A41" s="359" t="s">
        <v>40</v>
      </c>
      <c r="B41" s="365"/>
      <c r="C41" s="366"/>
      <c r="D41" s="366"/>
      <c r="E41" s="367"/>
      <c r="F41" s="366"/>
      <c r="G41" s="365"/>
      <c r="H41" s="366"/>
      <c r="I41" s="368"/>
    </row>
    <row r="42" spans="1:9" s="2" customFormat="1" ht="14.25">
      <c r="A42" s="358" t="s">
        <v>14</v>
      </c>
      <c r="B42" s="365"/>
      <c r="C42" s="366">
        <v>27</v>
      </c>
      <c r="D42" s="365"/>
      <c r="E42" s="367">
        <v>0</v>
      </c>
      <c r="F42" s="366">
        <v>0</v>
      </c>
      <c r="G42" s="365"/>
      <c r="H42" s="366">
        <v>27</v>
      </c>
      <c r="I42" s="368">
        <v>100</v>
      </c>
    </row>
    <row r="43" spans="1:9" s="2" customFormat="1" ht="24">
      <c r="A43" s="359" t="s">
        <v>39</v>
      </c>
      <c r="B43" s="365"/>
      <c r="C43" s="366"/>
      <c r="D43" s="365"/>
      <c r="E43" s="367"/>
      <c r="F43" s="366"/>
      <c r="G43" s="365"/>
      <c r="H43" s="366"/>
      <c r="I43" s="368"/>
    </row>
    <row r="44" spans="1:9" s="2" customFormat="1" ht="6.75" customHeight="1" thickBot="1">
      <c r="A44" s="369"/>
      <c r="B44" s="370"/>
      <c r="C44" s="371"/>
      <c r="D44" s="370"/>
      <c r="E44" s="372"/>
      <c r="F44" s="371"/>
      <c r="G44" s="370"/>
      <c r="H44" s="371"/>
      <c r="I44" s="373"/>
    </row>
    <row r="45" ht="3.75" customHeight="1"/>
    <row r="46" s="16" customFormat="1" ht="11.25" customHeight="1">
      <c r="A46" s="15" t="s">
        <v>16</v>
      </c>
    </row>
    <row r="47" s="16" customFormat="1" ht="11.25" customHeight="1">
      <c r="A47" s="20" t="s">
        <v>17</v>
      </c>
    </row>
    <row r="48" spans="1:3" s="16" customFormat="1" ht="11.25" customHeight="1">
      <c r="A48" s="323" t="s">
        <v>893</v>
      </c>
      <c r="B48" s="324"/>
      <c r="C48" s="324"/>
    </row>
    <row r="49" spans="1:3" s="16" customFormat="1" ht="11.25" customHeight="1">
      <c r="A49" s="325" t="s">
        <v>895</v>
      </c>
      <c r="B49" s="324"/>
      <c r="C49" s="324"/>
    </row>
    <row r="50" s="16" customFormat="1" ht="11.25" customHeight="1">
      <c r="A50" s="27" t="s">
        <v>42</v>
      </c>
    </row>
    <row r="51" s="2" customFormat="1" ht="9" customHeight="1"/>
    <row r="52" s="2" customFormat="1" ht="15" customHeight="1" thickBot="1">
      <c r="A52" s="10" t="s">
        <v>55</v>
      </c>
    </row>
    <row r="53" spans="1:9" s="2" customFormat="1" ht="33" customHeight="1">
      <c r="A53" s="612" t="s">
        <v>0</v>
      </c>
      <c r="B53" s="611" t="s">
        <v>1</v>
      </c>
      <c r="C53" s="612"/>
      <c r="D53" s="611" t="s">
        <v>4</v>
      </c>
      <c r="E53" s="612"/>
      <c r="F53" s="23" t="s">
        <v>5</v>
      </c>
      <c r="G53" s="611" t="s">
        <v>12</v>
      </c>
      <c r="H53" s="620"/>
      <c r="I53" s="26" t="s">
        <v>32</v>
      </c>
    </row>
    <row r="54" spans="1:9" s="2" customFormat="1" ht="30" customHeight="1">
      <c r="A54" s="619"/>
      <c r="B54" s="616" t="s">
        <v>29</v>
      </c>
      <c r="C54" s="617"/>
      <c r="D54" s="616" t="s">
        <v>18</v>
      </c>
      <c r="E54" s="617"/>
      <c r="F54" s="22" t="s">
        <v>8</v>
      </c>
      <c r="G54" s="616" t="s">
        <v>30</v>
      </c>
      <c r="H54" s="618"/>
      <c r="I54" s="31" t="s">
        <v>31</v>
      </c>
    </row>
    <row r="55" spans="1:9" s="2" customFormat="1" ht="21" customHeight="1">
      <c r="A55" s="5" t="s">
        <v>19</v>
      </c>
      <c r="C55" s="2">
        <v>264</v>
      </c>
      <c r="E55" s="2">
        <v>17</v>
      </c>
      <c r="F55" s="2">
        <v>43</v>
      </c>
      <c r="H55" s="2">
        <v>204</v>
      </c>
      <c r="I55" s="3">
        <v>77.3</v>
      </c>
    </row>
    <row r="56" spans="1:9" s="2" customFormat="1" ht="13.5" customHeight="1">
      <c r="A56" s="5" t="s">
        <v>20</v>
      </c>
      <c r="C56" s="2">
        <v>280</v>
      </c>
      <c r="E56" s="2">
        <v>27</v>
      </c>
      <c r="F56" s="2">
        <v>39</v>
      </c>
      <c r="H56" s="2">
        <v>214</v>
      </c>
      <c r="I56" s="3">
        <v>76.4</v>
      </c>
    </row>
    <row r="57" spans="1:9" s="2" customFormat="1" ht="13.5" customHeight="1">
      <c r="A57" s="5" t="s">
        <v>33</v>
      </c>
      <c r="C57" s="2">
        <v>369</v>
      </c>
      <c r="E57" s="2">
        <v>28</v>
      </c>
      <c r="F57" s="2">
        <v>40</v>
      </c>
      <c r="H57" s="2">
        <v>301</v>
      </c>
      <c r="I57" s="3">
        <v>81.6</v>
      </c>
    </row>
    <row r="58" spans="1:9" s="2" customFormat="1" ht="13.5" customHeight="1">
      <c r="A58" s="5" t="s">
        <v>34</v>
      </c>
      <c r="C58" s="2">
        <v>479</v>
      </c>
      <c r="E58" s="2">
        <v>22</v>
      </c>
      <c r="F58" s="2">
        <v>43</v>
      </c>
      <c r="H58" s="2">
        <v>414</v>
      </c>
      <c r="I58" s="3">
        <v>86.4</v>
      </c>
    </row>
    <row r="59" spans="1:9" s="2" customFormat="1" ht="13.5" customHeight="1">
      <c r="A59" s="5" t="s">
        <v>23</v>
      </c>
      <c r="C59" s="2">
        <v>513</v>
      </c>
      <c r="E59" s="2">
        <v>31</v>
      </c>
      <c r="F59" s="2">
        <v>48</v>
      </c>
      <c r="H59" s="2">
        <v>434</v>
      </c>
      <c r="I59" s="3">
        <v>84.6</v>
      </c>
    </row>
    <row r="60" spans="1:9" s="2" customFormat="1" ht="13.5" customHeight="1">
      <c r="A60" s="5" t="s">
        <v>24</v>
      </c>
      <c r="C60" s="2">
        <v>517</v>
      </c>
      <c r="E60" s="2">
        <v>35</v>
      </c>
      <c r="F60" s="2">
        <v>50</v>
      </c>
      <c r="H60" s="2">
        <v>432</v>
      </c>
      <c r="I60" s="3">
        <v>83.6</v>
      </c>
    </row>
    <row r="61" spans="1:9" s="2" customFormat="1" ht="13.5" customHeight="1">
      <c r="A61" s="5" t="s">
        <v>25</v>
      </c>
      <c r="C61" s="2">
        <v>543</v>
      </c>
      <c r="E61" s="2">
        <v>37</v>
      </c>
      <c r="F61" s="2">
        <v>51</v>
      </c>
      <c r="H61" s="2">
        <v>455</v>
      </c>
      <c r="I61" s="3">
        <v>83.8</v>
      </c>
    </row>
    <row r="62" spans="1:9" s="2" customFormat="1" ht="13.5" customHeight="1">
      <c r="A62" s="5" t="s">
        <v>26</v>
      </c>
      <c r="C62" s="2">
        <v>593</v>
      </c>
      <c r="E62" s="2">
        <v>41</v>
      </c>
      <c r="F62" s="2">
        <v>54</v>
      </c>
      <c r="H62" s="2">
        <v>498</v>
      </c>
      <c r="I62" s="3">
        <v>84</v>
      </c>
    </row>
    <row r="63" spans="1:9" s="2" customFormat="1" ht="13.5" customHeight="1">
      <c r="A63" s="11" t="s">
        <v>35</v>
      </c>
      <c r="C63" s="4">
        <v>596</v>
      </c>
      <c r="D63" s="4"/>
      <c r="E63" s="4">
        <v>36</v>
      </c>
      <c r="F63" s="4">
        <v>60</v>
      </c>
      <c r="G63" s="4"/>
      <c r="H63" s="4">
        <v>500</v>
      </c>
      <c r="I63" s="3">
        <v>83.89261744966443</v>
      </c>
    </row>
    <row r="64" spans="1:9" s="2" customFormat="1" ht="14.25" customHeight="1">
      <c r="A64" s="11" t="s">
        <v>28</v>
      </c>
      <c r="C64" s="4">
        <v>572</v>
      </c>
      <c r="D64" s="4"/>
      <c r="E64" s="4">
        <v>20</v>
      </c>
      <c r="F64" s="4">
        <v>55</v>
      </c>
      <c r="G64" s="4"/>
      <c r="H64" s="4">
        <v>497</v>
      </c>
      <c r="I64" s="3">
        <v>86.88811188811188</v>
      </c>
    </row>
    <row r="65" spans="1:9" s="2" customFormat="1" ht="14.25" customHeight="1">
      <c r="A65" s="11" t="s">
        <v>41</v>
      </c>
      <c r="C65" s="4">
        <v>488</v>
      </c>
      <c r="D65" s="4"/>
      <c r="E65" s="4">
        <v>10</v>
      </c>
      <c r="F65" s="4">
        <v>42</v>
      </c>
      <c r="G65" s="4"/>
      <c r="H65" s="4">
        <v>436</v>
      </c>
      <c r="I65" s="3">
        <v>89.34426229508196</v>
      </c>
    </row>
    <row r="66" spans="1:9" s="2" customFormat="1" ht="14.25" customHeight="1">
      <c r="A66" s="11" t="s">
        <v>60</v>
      </c>
      <c r="C66" s="4">
        <v>395</v>
      </c>
      <c r="D66" s="4"/>
      <c r="E66" s="4">
        <v>0</v>
      </c>
      <c r="F66" s="4">
        <v>26</v>
      </c>
      <c r="G66" s="4"/>
      <c r="H66" s="4">
        <v>369</v>
      </c>
      <c r="I66" s="3">
        <v>93.41772151898734</v>
      </c>
    </row>
    <row r="67" spans="1:9" s="2" customFormat="1" ht="23.25" customHeight="1">
      <c r="A67" s="11" t="s">
        <v>796</v>
      </c>
      <c r="C67" s="4">
        <v>352</v>
      </c>
      <c r="D67" s="4"/>
      <c r="E67" s="4">
        <v>0</v>
      </c>
      <c r="F67" s="4">
        <v>18</v>
      </c>
      <c r="G67" s="4"/>
      <c r="H67" s="4">
        <v>334</v>
      </c>
      <c r="I67" s="3">
        <v>94.88636363636364</v>
      </c>
    </row>
    <row r="68" spans="1:9" s="2" customFormat="1" ht="13.5" customHeight="1">
      <c r="A68" s="11" t="s">
        <v>825</v>
      </c>
      <c r="C68" s="4">
        <v>346</v>
      </c>
      <c r="D68" s="4"/>
      <c r="E68" s="4">
        <v>0</v>
      </c>
      <c r="F68" s="4">
        <v>18</v>
      </c>
      <c r="G68" s="4"/>
      <c r="H68" s="4">
        <v>328</v>
      </c>
      <c r="I68" s="3">
        <v>94.79768786127167</v>
      </c>
    </row>
    <row r="69" spans="1:9" s="2" customFormat="1" ht="13.5" customHeight="1">
      <c r="A69" s="374" t="s">
        <v>847</v>
      </c>
      <c r="B69" s="95"/>
      <c r="C69" s="90">
        <v>341</v>
      </c>
      <c r="D69" s="90"/>
      <c r="E69" s="90">
        <v>0</v>
      </c>
      <c r="F69" s="90">
        <v>17</v>
      </c>
      <c r="G69" s="90"/>
      <c r="H69" s="90">
        <v>324</v>
      </c>
      <c r="I69" s="375">
        <v>95.01466275659824</v>
      </c>
    </row>
    <row r="70" spans="1:9" s="2" customFormat="1" ht="13.5" customHeight="1">
      <c r="A70" s="374" t="s">
        <v>880</v>
      </c>
      <c r="B70" s="95"/>
      <c r="C70" s="90">
        <v>337</v>
      </c>
      <c r="D70" s="90"/>
      <c r="E70" s="90">
        <v>0</v>
      </c>
      <c r="F70" s="90">
        <v>17</v>
      </c>
      <c r="G70" s="90"/>
      <c r="H70" s="90">
        <v>320</v>
      </c>
      <c r="I70" s="375">
        <v>94.95548961424333</v>
      </c>
    </row>
    <row r="71" spans="1:9" s="1" customFormat="1" ht="13.5" customHeight="1">
      <c r="A71" s="347" t="s">
        <v>936</v>
      </c>
      <c r="B71" s="348"/>
      <c r="C71" s="349">
        <v>331</v>
      </c>
      <c r="D71" s="349"/>
      <c r="E71" s="349">
        <v>0</v>
      </c>
      <c r="F71" s="349">
        <v>17</v>
      </c>
      <c r="G71" s="349"/>
      <c r="H71" s="349">
        <v>314</v>
      </c>
      <c r="I71" s="350">
        <v>94.86404833836858</v>
      </c>
    </row>
    <row r="72" spans="1:9" s="2" customFormat="1" ht="5.25" customHeight="1">
      <c r="A72" s="376"/>
      <c r="B72" s="95"/>
      <c r="C72" s="95"/>
      <c r="D72" s="95"/>
      <c r="E72" s="95"/>
      <c r="F72" s="95"/>
      <c r="G72" s="95"/>
      <c r="H72" s="95"/>
      <c r="I72" s="375"/>
    </row>
    <row r="73" spans="1:9" s="2" customFormat="1" ht="18" customHeight="1">
      <c r="A73" s="377" t="s">
        <v>2</v>
      </c>
      <c r="B73" s="354"/>
      <c r="C73" s="354"/>
      <c r="D73" s="354"/>
      <c r="E73" s="354"/>
      <c r="F73" s="354"/>
      <c r="G73" s="354"/>
      <c r="H73" s="354"/>
      <c r="I73" s="378"/>
    </row>
    <row r="74" spans="1:9" s="2" customFormat="1" ht="14.25">
      <c r="A74" s="379" t="s">
        <v>13</v>
      </c>
      <c r="B74" s="95"/>
      <c r="C74" s="90">
        <v>11</v>
      </c>
      <c r="D74" s="90"/>
      <c r="E74" s="90">
        <v>0</v>
      </c>
      <c r="F74" s="90">
        <v>3</v>
      </c>
      <c r="G74" s="90"/>
      <c r="H74" s="90">
        <v>8</v>
      </c>
      <c r="I74" s="352">
        <v>72.72727272727273</v>
      </c>
    </row>
    <row r="75" spans="1:9" s="2" customFormat="1" ht="13.5" customHeight="1">
      <c r="A75" s="380" t="s">
        <v>38</v>
      </c>
      <c r="B75" s="95"/>
      <c r="C75" s="90"/>
      <c r="D75" s="90"/>
      <c r="E75" s="90"/>
      <c r="F75" s="90"/>
      <c r="G75" s="90"/>
      <c r="H75" s="90"/>
      <c r="I75" s="352"/>
    </row>
    <row r="76" spans="1:9" s="2" customFormat="1" ht="16.5" customHeight="1">
      <c r="A76" s="376" t="s">
        <v>3</v>
      </c>
      <c r="B76" s="95"/>
      <c r="C76" s="95"/>
      <c r="D76" s="95"/>
      <c r="E76" s="95"/>
      <c r="F76" s="95"/>
      <c r="G76" s="95"/>
      <c r="H76" s="95"/>
      <c r="I76" s="352"/>
    </row>
    <row r="77" spans="1:9" s="2" customFormat="1" ht="14.25">
      <c r="A77" s="381" t="s">
        <v>6</v>
      </c>
      <c r="B77" s="382"/>
      <c r="C77" s="383">
        <v>11</v>
      </c>
      <c r="D77" s="383"/>
      <c r="E77" s="383">
        <v>0</v>
      </c>
      <c r="F77" s="383">
        <v>0</v>
      </c>
      <c r="G77" s="382"/>
      <c r="H77" s="383">
        <v>11</v>
      </c>
      <c r="I77" s="357">
        <v>100</v>
      </c>
    </row>
    <row r="78" spans="1:9" s="2" customFormat="1" ht="24" customHeight="1">
      <c r="A78" s="384" t="s">
        <v>37</v>
      </c>
      <c r="B78" s="382"/>
      <c r="C78" s="383"/>
      <c r="D78" s="383"/>
      <c r="E78" s="383"/>
      <c r="F78" s="383"/>
      <c r="G78" s="382"/>
      <c r="H78" s="383"/>
      <c r="I78" s="357"/>
    </row>
    <row r="79" spans="1:9" s="2" customFormat="1" ht="6.75" customHeight="1" thickBot="1">
      <c r="A79" s="17"/>
      <c r="B79" s="12"/>
      <c r="C79" s="13"/>
      <c r="D79" s="13"/>
      <c r="E79" s="13"/>
      <c r="F79" s="13"/>
      <c r="G79" s="12"/>
      <c r="H79" s="13"/>
      <c r="I79" s="18"/>
    </row>
    <row r="80" ht="3.75" customHeight="1"/>
    <row r="81" s="16" customFormat="1" ht="11.25" customHeight="1">
      <c r="A81" s="15" t="s">
        <v>36</v>
      </c>
    </row>
    <row r="82" spans="1:4" s="16" customFormat="1" ht="11.25" customHeight="1">
      <c r="A82" s="15" t="s">
        <v>894</v>
      </c>
      <c r="B82" s="324"/>
      <c r="C82" s="324"/>
      <c r="D82" s="324"/>
    </row>
    <row r="83" ht="11.25" customHeight="1">
      <c r="A83" s="28" t="s">
        <v>42</v>
      </c>
    </row>
  </sheetData>
  <sheetProtection/>
  <mergeCells count="14">
    <mergeCell ref="G8:H8"/>
    <mergeCell ref="A7:A8"/>
    <mergeCell ref="B7:C7"/>
    <mergeCell ref="D7:E7"/>
    <mergeCell ref="B53:C53"/>
    <mergeCell ref="D53:E53"/>
    <mergeCell ref="B8:C8"/>
    <mergeCell ref="D8:E8"/>
    <mergeCell ref="A4:I4"/>
    <mergeCell ref="B54:C54"/>
    <mergeCell ref="D54:E54"/>
    <mergeCell ref="G54:H54"/>
    <mergeCell ref="A53:A54"/>
    <mergeCell ref="G53:H53"/>
  </mergeCells>
  <printOptions horizontalCentered="1"/>
  <pageMargins left="0" right="0" top="0" bottom="0" header="0" footer="0"/>
  <pageSetup blackAndWhite="1"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.8984375" style="568" customWidth="1"/>
    <col min="2" max="4" width="13.69921875" style="568" customWidth="1"/>
    <col min="5" max="7" width="13.69921875" style="567" customWidth="1"/>
    <col min="8" max="16384" width="9" style="568" customWidth="1"/>
  </cols>
  <sheetData>
    <row r="1" spans="1:7" s="541" customFormat="1" ht="14.25" customHeight="1">
      <c r="A1" s="6" t="s">
        <v>1089</v>
      </c>
      <c r="E1" s="542"/>
      <c r="F1" s="542"/>
      <c r="G1" s="542"/>
    </row>
    <row r="2" spans="5:7" s="541" customFormat="1" ht="14.25" customHeight="1">
      <c r="E2" s="542"/>
      <c r="F2" s="542"/>
      <c r="G2" s="542"/>
    </row>
    <row r="3" spans="1:8" s="6" customFormat="1" ht="14.25" customHeight="1">
      <c r="A3" s="673" t="s">
        <v>970</v>
      </c>
      <c r="B3" s="673"/>
      <c r="C3" s="673"/>
      <c r="D3" s="673"/>
      <c r="E3" s="673"/>
      <c r="F3" s="673"/>
      <c r="G3" s="673"/>
      <c r="H3" s="673"/>
    </row>
    <row r="4" spans="1:8" s="6" customFormat="1" ht="15.75" customHeight="1">
      <c r="A4" s="674" t="s">
        <v>971</v>
      </c>
      <c r="B4" s="674"/>
      <c r="C4" s="674"/>
      <c r="D4" s="674"/>
      <c r="E4" s="674"/>
      <c r="F4" s="674"/>
      <c r="G4" s="674"/>
      <c r="H4" s="674"/>
    </row>
    <row r="5" spans="1:8" s="6" customFormat="1" ht="15.75" customHeight="1">
      <c r="A5" s="507"/>
      <c r="B5" s="507"/>
      <c r="C5" s="507"/>
      <c r="D5" s="507"/>
      <c r="E5" s="507"/>
      <c r="F5" s="507"/>
      <c r="G5" s="507"/>
      <c r="H5" s="507"/>
    </row>
    <row r="6" spans="1:7" s="541" customFormat="1" ht="15" thickBot="1">
      <c r="A6" s="542" t="s">
        <v>1014</v>
      </c>
      <c r="B6" s="542"/>
      <c r="C6" s="542"/>
      <c r="D6" s="542"/>
      <c r="E6" s="542"/>
      <c r="F6" s="542"/>
      <c r="G6" s="542" t="s">
        <v>1015</v>
      </c>
    </row>
    <row r="7" spans="1:7" s="541" customFormat="1" ht="27.75" customHeight="1">
      <c r="A7" s="683" t="s">
        <v>228</v>
      </c>
      <c r="B7" s="696"/>
      <c r="C7" s="543" t="s">
        <v>1</v>
      </c>
      <c r="D7" s="544" t="s">
        <v>1016</v>
      </c>
      <c r="E7" s="544" t="s">
        <v>1017</v>
      </c>
      <c r="F7" s="544" t="s">
        <v>974</v>
      </c>
      <c r="G7" s="545" t="s">
        <v>975</v>
      </c>
    </row>
    <row r="8" spans="1:7" s="541" customFormat="1" ht="32.25" customHeight="1">
      <c r="A8" s="697"/>
      <c r="B8" s="698"/>
      <c r="C8" s="546" t="s">
        <v>29</v>
      </c>
      <c r="D8" s="546" t="s">
        <v>1018</v>
      </c>
      <c r="E8" s="546" t="s">
        <v>980</v>
      </c>
      <c r="F8" s="547" t="s">
        <v>981</v>
      </c>
      <c r="G8" s="548" t="s">
        <v>982</v>
      </c>
    </row>
    <row r="9" spans="1:14" s="541" customFormat="1" ht="15.75" customHeight="1">
      <c r="A9" s="699" t="s">
        <v>1019</v>
      </c>
      <c r="B9" s="699"/>
      <c r="C9" s="549">
        <v>137480</v>
      </c>
      <c r="D9" s="550">
        <v>1</v>
      </c>
      <c r="E9" s="551">
        <v>84857</v>
      </c>
      <c r="F9" s="551">
        <v>50184</v>
      </c>
      <c r="G9" s="551">
        <v>2439</v>
      </c>
      <c r="H9" s="541" t="s">
        <v>1020</v>
      </c>
      <c r="I9" s="552"/>
      <c r="J9" s="552"/>
      <c r="K9" s="552"/>
      <c r="L9" s="552"/>
      <c r="M9" s="552"/>
      <c r="N9" s="552"/>
    </row>
    <row r="10" spans="1:14" s="541" customFormat="1" ht="12" customHeight="1">
      <c r="A10" s="553"/>
      <c r="B10" s="553"/>
      <c r="C10" s="549"/>
      <c r="D10" s="550"/>
      <c r="E10" s="551"/>
      <c r="F10" s="551"/>
      <c r="G10" s="551"/>
      <c r="I10" s="552"/>
      <c r="J10" s="552"/>
      <c r="K10" s="552"/>
      <c r="L10" s="552"/>
      <c r="M10" s="552"/>
      <c r="N10" s="552"/>
    </row>
    <row r="11" spans="1:14" s="541" customFormat="1" ht="15.75" customHeight="1">
      <c r="A11" s="690" t="s">
        <v>1021</v>
      </c>
      <c r="B11" s="690"/>
      <c r="C11" s="554">
        <v>122893</v>
      </c>
      <c r="D11" s="555">
        <v>0.8938972941518767</v>
      </c>
      <c r="E11" s="519">
        <v>77131</v>
      </c>
      <c r="F11" s="519">
        <v>43352</v>
      </c>
      <c r="G11" s="519">
        <v>2410</v>
      </c>
      <c r="I11" s="552"/>
      <c r="J11" s="552"/>
      <c r="K11" s="552"/>
      <c r="L11" s="552"/>
      <c r="M11" s="552"/>
      <c r="N11" s="552"/>
    </row>
    <row r="12" spans="1:14" s="541" customFormat="1" ht="15.75" customHeight="1">
      <c r="A12" s="556" t="s">
        <v>1022</v>
      </c>
      <c r="B12" s="557"/>
      <c r="C12" s="554"/>
      <c r="D12" s="555"/>
      <c r="E12" s="519"/>
      <c r="F12" s="519"/>
      <c r="G12" s="519"/>
      <c r="I12" s="552"/>
      <c r="J12" s="552"/>
      <c r="K12" s="552"/>
      <c r="L12" s="552"/>
      <c r="M12" s="552"/>
      <c r="N12" s="552"/>
    </row>
    <row r="13" spans="1:14" s="541" customFormat="1" ht="15.75" customHeight="1">
      <c r="A13" s="693" t="s">
        <v>1023</v>
      </c>
      <c r="B13" s="694"/>
      <c r="C13" s="554">
        <v>68706</v>
      </c>
      <c r="D13" s="555">
        <v>0.49975269130055283</v>
      </c>
      <c r="E13" s="558">
        <v>38787</v>
      </c>
      <c r="F13" s="558">
        <v>29097</v>
      </c>
      <c r="G13" s="558">
        <v>822</v>
      </c>
      <c r="I13" s="552"/>
      <c r="J13" s="552"/>
      <c r="K13" s="552"/>
      <c r="L13" s="552"/>
      <c r="M13" s="552"/>
      <c r="N13" s="552"/>
    </row>
    <row r="14" spans="1:14" s="541" customFormat="1" ht="15.75" customHeight="1">
      <c r="A14" s="693" t="s">
        <v>1024</v>
      </c>
      <c r="B14" s="694"/>
      <c r="C14" s="554">
        <v>11879</v>
      </c>
      <c r="D14" s="555">
        <v>0.08640529531568228</v>
      </c>
      <c r="E14" s="558">
        <v>9676</v>
      </c>
      <c r="F14" s="558">
        <v>2084</v>
      </c>
      <c r="G14" s="558">
        <v>119</v>
      </c>
      <c r="I14" s="552"/>
      <c r="J14" s="552"/>
      <c r="K14" s="552"/>
      <c r="L14" s="552"/>
      <c r="M14" s="552"/>
      <c r="N14" s="552"/>
    </row>
    <row r="15" spans="1:14" s="541" customFormat="1" ht="15.75" customHeight="1">
      <c r="A15" s="693" t="s">
        <v>1025</v>
      </c>
      <c r="B15" s="694"/>
      <c r="C15" s="554">
        <v>15870</v>
      </c>
      <c r="D15" s="555">
        <v>0.11543497235961594</v>
      </c>
      <c r="E15" s="558">
        <v>13176</v>
      </c>
      <c r="F15" s="558">
        <v>1817</v>
      </c>
      <c r="G15" s="558">
        <v>877</v>
      </c>
      <c r="I15" s="552"/>
      <c r="J15" s="552"/>
      <c r="K15" s="552"/>
      <c r="L15" s="552"/>
      <c r="M15" s="552"/>
      <c r="N15" s="552"/>
    </row>
    <row r="16" spans="1:14" s="541" customFormat="1" ht="15.75" customHeight="1">
      <c r="A16" s="693" t="s">
        <v>1026</v>
      </c>
      <c r="B16" s="694"/>
      <c r="C16" s="554">
        <v>4646</v>
      </c>
      <c r="D16" s="555">
        <v>0.03379400640093105</v>
      </c>
      <c r="E16" s="558">
        <v>3127</v>
      </c>
      <c r="F16" s="558">
        <v>1464</v>
      </c>
      <c r="G16" s="558">
        <v>55</v>
      </c>
      <c r="I16" s="552"/>
      <c r="J16" s="552"/>
      <c r="K16" s="552"/>
      <c r="L16" s="552"/>
      <c r="M16" s="552"/>
      <c r="N16" s="552"/>
    </row>
    <row r="17" spans="1:14" s="541" customFormat="1" ht="15.75" customHeight="1">
      <c r="A17" s="693" t="s">
        <v>1027</v>
      </c>
      <c r="B17" s="694"/>
      <c r="C17" s="554">
        <v>2261</v>
      </c>
      <c r="D17" s="555">
        <v>0.01644602851323829</v>
      </c>
      <c r="E17" s="558">
        <v>1658</v>
      </c>
      <c r="F17" s="558">
        <v>595</v>
      </c>
      <c r="G17" s="558">
        <v>8</v>
      </c>
      <c r="I17" s="552"/>
      <c r="J17" s="552"/>
      <c r="K17" s="552"/>
      <c r="L17" s="552"/>
      <c r="M17" s="552"/>
      <c r="N17" s="552"/>
    </row>
    <row r="18" spans="1:14" s="541" customFormat="1" ht="15.75" customHeight="1">
      <c r="A18" s="693" t="s">
        <v>1028</v>
      </c>
      <c r="B18" s="695"/>
      <c r="C18" s="554">
        <v>19531</v>
      </c>
      <c r="D18" s="555">
        <v>0.14206430026185626</v>
      </c>
      <c r="E18" s="558">
        <v>10707</v>
      </c>
      <c r="F18" s="558">
        <v>8295</v>
      </c>
      <c r="G18" s="558">
        <v>529</v>
      </c>
      <c r="H18" s="559"/>
      <c r="I18" s="552"/>
      <c r="J18" s="552"/>
      <c r="K18" s="552"/>
      <c r="L18" s="552"/>
      <c r="M18" s="552"/>
      <c r="N18" s="552"/>
    </row>
    <row r="19" spans="1:14" s="541" customFormat="1" ht="15.75" customHeight="1">
      <c r="A19" s="690" t="s">
        <v>1029</v>
      </c>
      <c r="B19" s="690"/>
      <c r="C19" s="554">
        <v>725</v>
      </c>
      <c r="D19" s="555">
        <v>0.005273494326447483</v>
      </c>
      <c r="E19" s="558">
        <v>483</v>
      </c>
      <c r="F19" s="558">
        <v>241</v>
      </c>
      <c r="G19" s="558">
        <v>1</v>
      </c>
      <c r="I19" s="552"/>
      <c r="J19" s="552"/>
      <c r="K19" s="552"/>
      <c r="L19" s="552"/>
      <c r="M19" s="552"/>
      <c r="N19" s="552"/>
    </row>
    <row r="20" spans="1:14" s="541" customFormat="1" ht="15.75" customHeight="1">
      <c r="A20" s="560" t="s">
        <v>1030</v>
      </c>
      <c r="B20" s="557"/>
      <c r="C20" s="554"/>
      <c r="D20" s="555"/>
      <c r="E20" s="558"/>
      <c r="F20" s="558"/>
      <c r="G20" s="558"/>
      <c r="I20" s="552"/>
      <c r="J20" s="552"/>
      <c r="K20" s="552"/>
      <c r="L20" s="552"/>
      <c r="M20" s="552"/>
      <c r="N20" s="552"/>
    </row>
    <row r="21" spans="1:14" s="541" customFormat="1" ht="15.75" customHeight="1">
      <c r="A21" s="690" t="s">
        <v>1031</v>
      </c>
      <c r="B21" s="690"/>
      <c r="C21" s="554">
        <v>2854</v>
      </c>
      <c r="D21" s="555">
        <v>0.020759383183008438</v>
      </c>
      <c r="E21" s="558">
        <v>2381</v>
      </c>
      <c r="F21" s="558">
        <v>469</v>
      </c>
      <c r="G21" s="558">
        <v>4</v>
      </c>
      <c r="I21" s="552"/>
      <c r="J21" s="552"/>
      <c r="K21" s="552"/>
      <c r="L21" s="552"/>
      <c r="M21" s="552"/>
      <c r="N21" s="552"/>
    </row>
    <row r="22" spans="1:14" s="541" customFormat="1" ht="15.75" customHeight="1">
      <c r="A22" s="560" t="s">
        <v>1032</v>
      </c>
      <c r="B22" s="557"/>
      <c r="C22" s="554"/>
      <c r="D22" s="555"/>
      <c r="E22" s="558"/>
      <c r="F22" s="558"/>
      <c r="G22" s="558"/>
      <c r="I22" s="552"/>
      <c r="J22" s="552"/>
      <c r="K22" s="552"/>
      <c r="L22" s="552"/>
      <c r="M22" s="552"/>
      <c r="N22" s="552"/>
    </row>
    <row r="23" spans="1:14" s="541" customFormat="1" ht="15.75" customHeight="1">
      <c r="A23" s="690" t="s">
        <v>1033</v>
      </c>
      <c r="B23" s="690"/>
      <c r="C23" s="554">
        <v>1233</v>
      </c>
      <c r="D23" s="555">
        <v>0.008968577247599651</v>
      </c>
      <c r="E23" s="558">
        <v>511</v>
      </c>
      <c r="F23" s="558">
        <v>717</v>
      </c>
      <c r="G23" s="558">
        <v>5</v>
      </c>
      <c r="I23" s="552"/>
      <c r="J23" s="552"/>
      <c r="K23" s="552"/>
      <c r="L23" s="552"/>
      <c r="M23" s="552"/>
      <c r="N23" s="552"/>
    </row>
    <row r="24" spans="1:14" s="541" customFormat="1" ht="24.75" customHeight="1">
      <c r="A24" s="688" t="s">
        <v>1034</v>
      </c>
      <c r="B24" s="689"/>
      <c r="C24" s="554"/>
      <c r="D24" s="555"/>
      <c r="E24" s="558"/>
      <c r="F24" s="558"/>
      <c r="G24" s="558"/>
      <c r="I24" s="552"/>
      <c r="J24" s="552"/>
      <c r="K24" s="552"/>
      <c r="L24" s="552"/>
      <c r="M24" s="552"/>
      <c r="N24" s="552"/>
    </row>
    <row r="25" spans="1:14" s="541" customFormat="1" ht="15.75" customHeight="1">
      <c r="A25" s="690" t="s">
        <v>1035</v>
      </c>
      <c r="B25" s="690"/>
      <c r="C25" s="554">
        <v>6386</v>
      </c>
      <c r="D25" s="555">
        <v>0.046450392784405006</v>
      </c>
      <c r="E25" s="558">
        <v>3628</v>
      </c>
      <c r="F25" s="558">
        <v>2742</v>
      </c>
      <c r="G25" s="558">
        <v>16</v>
      </c>
      <c r="I25" s="552"/>
      <c r="J25" s="552"/>
      <c r="K25" s="552"/>
      <c r="L25" s="552"/>
      <c r="M25" s="552"/>
      <c r="N25" s="552"/>
    </row>
    <row r="26" spans="1:14" s="541" customFormat="1" ht="15.75" customHeight="1">
      <c r="A26" s="560" t="s">
        <v>1036</v>
      </c>
      <c r="B26" s="557"/>
      <c r="C26" s="554"/>
      <c r="D26" s="555"/>
      <c r="E26" s="558"/>
      <c r="F26" s="558"/>
      <c r="G26" s="558"/>
      <c r="I26" s="552"/>
      <c r="J26" s="552"/>
      <c r="K26" s="552"/>
      <c r="L26" s="552"/>
      <c r="M26" s="552"/>
      <c r="N26" s="552"/>
    </row>
    <row r="27" spans="1:14" s="541" customFormat="1" ht="15.75" customHeight="1">
      <c r="A27" s="690" t="s">
        <v>1037</v>
      </c>
      <c r="B27" s="690"/>
      <c r="C27" s="554">
        <v>1267</v>
      </c>
      <c r="D27" s="555">
        <v>0.009215885947046844</v>
      </c>
      <c r="E27" s="558">
        <v>438</v>
      </c>
      <c r="F27" s="558">
        <v>829</v>
      </c>
      <c r="G27" s="558">
        <v>0</v>
      </c>
      <c r="I27" s="552"/>
      <c r="J27" s="552"/>
      <c r="K27" s="552"/>
      <c r="L27" s="552"/>
      <c r="M27" s="552"/>
      <c r="N27" s="552"/>
    </row>
    <row r="28" spans="1:14" s="541" customFormat="1" ht="15.75" customHeight="1">
      <c r="A28" s="560" t="s">
        <v>1038</v>
      </c>
      <c r="B28" s="557"/>
      <c r="C28" s="554"/>
      <c r="D28" s="555"/>
      <c r="E28" s="558"/>
      <c r="F28" s="506"/>
      <c r="G28" s="506"/>
      <c r="I28" s="552"/>
      <c r="J28" s="552"/>
      <c r="K28" s="552"/>
      <c r="L28" s="552"/>
      <c r="M28" s="552"/>
      <c r="N28" s="552"/>
    </row>
    <row r="29" spans="1:14" s="541" customFormat="1" ht="15.75" customHeight="1">
      <c r="A29" s="690" t="s">
        <v>1039</v>
      </c>
      <c r="B29" s="690"/>
      <c r="C29" s="554">
        <v>2116</v>
      </c>
      <c r="D29" s="555">
        <v>0.015391329647948792</v>
      </c>
      <c r="E29" s="561">
        <v>283</v>
      </c>
      <c r="F29" s="561">
        <v>1831</v>
      </c>
      <c r="G29" s="558">
        <v>2</v>
      </c>
      <c r="I29" s="552"/>
      <c r="J29" s="552"/>
      <c r="K29" s="552"/>
      <c r="L29" s="552"/>
      <c r="M29" s="552"/>
      <c r="N29" s="552"/>
    </row>
    <row r="30" spans="1:14" s="541" customFormat="1" ht="15.75" customHeight="1">
      <c r="A30" s="560" t="s">
        <v>1040</v>
      </c>
      <c r="B30" s="557"/>
      <c r="C30" s="554"/>
      <c r="D30" s="555"/>
      <c r="E30" s="561"/>
      <c r="F30" s="561"/>
      <c r="G30" s="561"/>
      <c r="I30" s="552"/>
      <c r="J30" s="552"/>
      <c r="K30" s="552"/>
      <c r="L30" s="552"/>
      <c r="M30" s="552"/>
      <c r="N30" s="552"/>
    </row>
    <row r="31" spans="1:14" s="541" customFormat="1" ht="15.75" customHeight="1">
      <c r="A31" s="691" t="s">
        <v>1041</v>
      </c>
      <c r="B31" s="692"/>
      <c r="C31" s="554">
        <v>6</v>
      </c>
      <c r="D31" s="555">
        <v>4.8822959810566916E-05</v>
      </c>
      <c r="E31" s="561">
        <v>2</v>
      </c>
      <c r="F31" s="558">
        <v>3</v>
      </c>
      <c r="G31" s="558">
        <v>1</v>
      </c>
      <c r="I31" s="552"/>
      <c r="J31" s="552"/>
      <c r="K31" s="552"/>
      <c r="L31" s="552"/>
      <c r="M31" s="552"/>
      <c r="N31" s="552"/>
    </row>
    <row r="32" spans="1:14" s="541" customFormat="1" ht="15.75" customHeight="1">
      <c r="A32" s="560" t="s">
        <v>1042</v>
      </c>
      <c r="B32" s="562"/>
      <c r="C32" s="554"/>
      <c r="D32" s="555"/>
      <c r="E32" s="561"/>
      <c r="F32" s="561"/>
      <c r="G32" s="561"/>
      <c r="I32" s="552"/>
      <c r="J32" s="552"/>
      <c r="K32" s="552"/>
      <c r="L32" s="552"/>
      <c r="M32" s="552"/>
      <c r="N32" s="552"/>
    </row>
    <row r="33" spans="1:7" s="541" customFormat="1" ht="5.25" customHeight="1" thickBot="1">
      <c r="A33" s="563"/>
      <c r="B33" s="563"/>
      <c r="C33" s="564"/>
      <c r="D33" s="565"/>
      <c r="E33" s="566"/>
      <c r="F33" s="566"/>
      <c r="G33" s="566"/>
    </row>
    <row r="34" spans="1:4" ht="3.75" customHeight="1">
      <c r="A34" s="567"/>
      <c r="B34" s="567"/>
      <c r="C34" s="567"/>
      <c r="D34" s="567"/>
    </row>
    <row r="35" spans="1:7" s="571" customFormat="1" ht="12.75" customHeight="1">
      <c r="A35" s="569" t="s">
        <v>1043</v>
      </c>
      <c r="B35" s="570"/>
      <c r="C35" s="570"/>
      <c r="D35" s="570"/>
      <c r="E35" s="570"/>
      <c r="F35" s="570"/>
      <c r="G35" s="570"/>
    </row>
    <row r="36" spans="1:7" s="571" customFormat="1" ht="12.75" customHeight="1">
      <c r="A36" s="569" t="s">
        <v>1044</v>
      </c>
      <c r="B36" s="570"/>
      <c r="C36" s="570"/>
      <c r="D36" s="570"/>
      <c r="E36" s="570"/>
      <c r="F36" s="570"/>
      <c r="G36" s="570"/>
    </row>
    <row r="37" spans="1:4" ht="13.5">
      <c r="A37" s="569"/>
      <c r="B37" s="570"/>
      <c r="C37" s="570"/>
      <c r="D37" s="570"/>
    </row>
  </sheetData>
  <sheetProtection/>
  <mergeCells count="19">
    <mergeCell ref="A3:H3"/>
    <mergeCell ref="A4:H4"/>
    <mergeCell ref="A23:B23"/>
    <mergeCell ref="A7:B8"/>
    <mergeCell ref="A9:B9"/>
    <mergeCell ref="A11:B11"/>
    <mergeCell ref="A13:B13"/>
    <mergeCell ref="A14:B14"/>
    <mergeCell ref="A15:B15"/>
    <mergeCell ref="A24:B24"/>
    <mergeCell ref="A25:B25"/>
    <mergeCell ref="A27:B27"/>
    <mergeCell ref="A29:B29"/>
    <mergeCell ref="A31:B31"/>
    <mergeCell ref="A16:B16"/>
    <mergeCell ref="A17:B17"/>
    <mergeCell ref="A18:B18"/>
    <mergeCell ref="A19:B19"/>
    <mergeCell ref="A21:B21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0.5" style="567" customWidth="1"/>
    <col min="2" max="10" width="8" style="567" customWidth="1"/>
    <col min="11" max="16384" width="9" style="567" customWidth="1"/>
  </cols>
  <sheetData>
    <row r="1" spans="1:10" s="542" customFormat="1" ht="14.25" customHeight="1">
      <c r="A1" s="572"/>
      <c r="J1" s="573" t="s">
        <v>1045</v>
      </c>
    </row>
    <row r="2" spans="1:10" s="542" customFormat="1" ht="14.25" customHeight="1">
      <c r="A2" s="572"/>
      <c r="J2" s="574"/>
    </row>
    <row r="3" spans="1:10" s="6" customFormat="1" ht="14.25" customHeight="1">
      <c r="A3" s="673" t="s">
        <v>970</v>
      </c>
      <c r="B3" s="673"/>
      <c r="C3" s="673"/>
      <c r="D3" s="673"/>
      <c r="E3" s="673"/>
      <c r="F3" s="673"/>
      <c r="G3" s="673"/>
      <c r="H3" s="673"/>
      <c r="I3" s="673"/>
      <c r="J3" s="673"/>
    </row>
    <row r="4" spans="1:10" s="6" customFormat="1" ht="15.75" customHeight="1">
      <c r="A4" s="674" t="s">
        <v>1090</v>
      </c>
      <c r="B4" s="674"/>
      <c r="C4" s="674"/>
      <c r="D4" s="674"/>
      <c r="E4" s="674"/>
      <c r="F4" s="674"/>
      <c r="G4" s="674"/>
      <c r="H4" s="674"/>
      <c r="I4" s="674"/>
      <c r="J4" s="674"/>
    </row>
    <row r="5" spans="1:10" s="542" customFormat="1" ht="14.25" customHeight="1">
      <c r="A5" s="575"/>
      <c r="B5" s="576"/>
      <c r="C5" s="576"/>
      <c r="D5" s="576"/>
      <c r="E5" s="576"/>
      <c r="F5" s="576"/>
      <c r="G5" s="576"/>
      <c r="H5" s="576"/>
      <c r="I5" s="576"/>
      <c r="J5" s="576"/>
    </row>
    <row r="6" spans="1:10" s="542" customFormat="1" ht="14.25" customHeight="1" thickBot="1">
      <c r="A6" s="542" t="s">
        <v>1046</v>
      </c>
      <c r="I6" s="700" t="s">
        <v>1047</v>
      </c>
      <c r="J6" s="700"/>
    </row>
    <row r="7" spans="1:10" s="579" customFormat="1" ht="14.25">
      <c r="A7" s="696" t="s">
        <v>228</v>
      </c>
      <c r="B7" s="702" t="s">
        <v>1</v>
      </c>
      <c r="C7" s="577" t="s">
        <v>1048</v>
      </c>
      <c r="D7" s="577"/>
      <c r="E7" s="577"/>
      <c r="F7" s="577"/>
      <c r="G7" s="577" t="s">
        <v>1049</v>
      </c>
      <c r="H7" s="577"/>
      <c r="I7" s="577"/>
      <c r="J7" s="578"/>
    </row>
    <row r="8" spans="1:10" s="579" customFormat="1" ht="14.25">
      <c r="A8" s="701"/>
      <c r="B8" s="703"/>
      <c r="C8" s="705" t="s">
        <v>1050</v>
      </c>
      <c r="D8" s="706"/>
      <c r="E8" s="706"/>
      <c r="F8" s="707"/>
      <c r="G8" s="705" t="s">
        <v>1051</v>
      </c>
      <c r="H8" s="706"/>
      <c r="I8" s="706"/>
      <c r="J8" s="706"/>
    </row>
    <row r="9" spans="1:10" s="542" customFormat="1" ht="34.5" customHeight="1">
      <c r="A9" s="701"/>
      <c r="B9" s="704"/>
      <c r="C9" s="580" t="s">
        <v>1</v>
      </c>
      <c r="D9" s="580" t="s">
        <v>1052</v>
      </c>
      <c r="E9" s="580" t="s">
        <v>974</v>
      </c>
      <c r="F9" s="581" t="s">
        <v>1053</v>
      </c>
      <c r="G9" s="580" t="s">
        <v>1</v>
      </c>
      <c r="H9" s="580" t="s">
        <v>1052</v>
      </c>
      <c r="I9" s="580" t="s">
        <v>974</v>
      </c>
      <c r="J9" s="582" t="s">
        <v>1054</v>
      </c>
    </row>
    <row r="10" spans="1:10" s="542" customFormat="1" ht="34.5" customHeight="1">
      <c r="A10" s="698"/>
      <c r="B10" s="583" t="s">
        <v>29</v>
      </c>
      <c r="C10" s="583" t="s">
        <v>29</v>
      </c>
      <c r="D10" s="583" t="s">
        <v>1055</v>
      </c>
      <c r="E10" s="584" t="s">
        <v>1056</v>
      </c>
      <c r="F10" s="585" t="s">
        <v>1057</v>
      </c>
      <c r="G10" s="583" t="s">
        <v>29</v>
      </c>
      <c r="H10" s="583" t="s">
        <v>1055</v>
      </c>
      <c r="I10" s="584" t="s">
        <v>1056</v>
      </c>
      <c r="J10" s="586" t="s">
        <v>1057</v>
      </c>
    </row>
    <row r="11" spans="1:10" s="591" customFormat="1" ht="33.75" customHeight="1">
      <c r="A11" s="587" t="s">
        <v>1058</v>
      </c>
      <c r="B11" s="588">
        <v>137480</v>
      </c>
      <c r="C11" s="589">
        <v>9073</v>
      </c>
      <c r="D11" s="589">
        <v>1709</v>
      </c>
      <c r="E11" s="589">
        <v>7364</v>
      </c>
      <c r="F11" s="590" t="s">
        <v>434</v>
      </c>
      <c r="G11" s="589">
        <v>128407</v>
      </c>
      <c r="H11" s="589">
        <v>42820</v>
      </c>
      <c r="I11" s="589">
        <v>83148</v>
      </c>
      <c r="J11" s="589">
        <v>2439</v>
      </c>
    </row>
    <row r="12" spans="1:10" s="542" customFormat="1" ht="15" customHeight="1">
      <c r="A12" s="506"/>
      <c r="B12" s="592"/>
      <c r="C12" s="593"/>
      <c r="D12" s="593"/>
      <c r="E12" s="593"/>
      <c r="F12" s="594"/>
      <c r="G12" s="593"/>
      <c r="H12" s="593"/>
      <c r="I12" s="593"/>
      <c r="J12" s="593"/>
    </row>
    <row r="13" spans="1:10" s="579" customFormat="1" ht="21.75" customHeight="1">
      <c r="A13" s="595" t="s">
        <v>1059</v>
      </c>
      <c r="B13" s="596">
        <v>85312</v>
      </c>
      <c r="C13" s="597">
        <v>2652</v>
      </c>
      <c r="D13" s="597">
        <v>842</v>
      </c>
      <c r="E13" s="597">
        <v>1810</v>
      </c>
      <c r="F13" s="598" t="s">
        <v>434</v>
      </c>
      <c r="G13" s="597">
        <v>82660</v>
      </c>
      <c r="H13" s="597">
        <v>18066</v>
      </c>
      <c r="I13" s="597">
        <v>62712</v>
      </c>
      <c r="J13" s="597">
        <v>1882</v>
      </c>
    </row>
    <row r="14" spans="1:10" s="579" customFormat="1" ht="21.75" customHeight="1">
      <c r="A14" s="595" t="s">
        <v>178</v>
      </c>
      <c r="B14" s="596"/>
      <c r="C14" s="597"/>
      <c r="D14" s="597"/>
      <c r="E14" s="597"/>
      <c r="F14" s="598"/>
      <c r="G14" s="597"/>
      <c r="H14" s="597"/>
      <c r="I14" s="597"/>
      <c r="J14" s="597"/>
    </row>
    <row r="15" spans="1:10" s="579" customFormat="1" ht="21.75" customHeight="1">
      <c r="A15" s="595" t="s">
        <v>1060</v>
      </c>
      <c r="B15" s="596">
        <v>26748</v>
      </c>
      <c r="C15" s="597">
        <v>1286</v>
      </c>
      <c r="D15" s="599">
        <v>588</v>
      </c>
      <c r="E15" s="599">
        <v>698</v>
      </c>
      <c r="F15" s="598" t="s">
        <v>434</v>
      </c>
      <c r="G15" s="597">
        <v>25462</v>
      </c>
      <c r="H15" s="599">
        <v>19814</v>
      </c>
      <c r="I15" s="599">
        <v>4807</v>
      </c>
      <c r="J15" s="599">
        <v>841</v>
      </c>
    </row>
    <row r="16" spans="1:10" s="579" customFormat="1" ht="21.75" customHeight="1">
      <c r="A16" s="595" t="s">
        <v>1061</v>
      </c>
      <c r="B16" s="596"/>
      <c r="C16" s="597"/>
      <c r="D16" s="599"/>
      <c r="E16" s="599"/>
      <c r="F16" s="598"/>
      <c r="G16" s="597"/>
      <c r="H16" s="599"/>
      <c r="I16" s="599"/>
      <c r="J16" s="599"/>
    </row>
    <row r="17" spans="1:10" s="579" customFormat="1" ht="21.75" customHeight="1">
      <c r="A17" s="595" t="s">
        <v>1062</v>
      </c>
      <c r="B17" s="596">
        <v>50181</v>
      </c>
      <c r="C17" s="597">
        <v>993</v>
      </c>
      <c r="D17" s="599">
        <v>172</v>
      </c>
      <c r="E17" s="599">
        <v>821</v>
      </c>
      <c r="F17" s="598" t="s">
        <v>434</v>
      </c>
      <c r="G17" s="597">
        <v>49188</v>
      </c>
      <c r="H17" s="599">
        <v>37967</v>
      </c>
      <c r="I17" s="599">
        <v>10429</v>
      </c>
      <c r="J17" s="599">
        <v>792</v>
      </c>
    </row>
    <row r="18" spans="1:10" s="579" customFormat="1" ht="21.75" customHeight="1">
      <c r="A18" s="595" t="s">
        <v>1063</v>
      </c>
      <c r="B18" s="596"/>
      <c r="C18" s="597"/>
      <c r="D18" s="599"/>
      <c r="E18" s="599"/>
      <c r="F18" s="598"/>
      <c r="G18" s="597"/>
      <c r="H18" s="599"/>
      <c r="I18" s="599"/>
      <c r="J18" s="599"/>
    </row>
    <row r="19" spans="1:10" s="579" customFormat="1" ht="21.75" customHeight="1">
      <c r="A19" s="595" t="s">
        <v>1064</v>
      </c>
      <c r="B19" s="596">
        <v>3448</v>
      </c>
      <c r="C19" s="597">
        <v>269</v>
      </c>
      <c r="D19" s="599">
        <v>70</v>
      </c>
      <c r="E19" s="599">
        <v>199</v>
      </c>
      <c r="F19" s="598" t="s">
        <v>434</v>
      </c>
      <c r="G19" s="597">
        <v>3179</v>
      </c>
      <c r="H19" s="599">
        <v>1692</v>
      </c>
      <c r="I19" s="599">
        <v>1472</v>
      </c>
      <c r="J19" s="599">
        <v>15</v>
      </c>
    </row>
    <row r="20" spans="1:10" s="579" customFormat="1" ht="21.75" customHeight="1">
      <c r="A20" s="595" t="s">
        <v>1065</v>
      </c>
      <c r="B20" s="596"/>
      <c r="C20" s="597"/>
      <c r="D20" s="599"/>
      <c r="E20" s="599"/>
      <c r="F20" s="598"/>
      <c r="G20" s="597"/>
      <c r="H20" s="599"/>
      <c r="I20" s="599"/>
      <c r="J20" s="599"/>
    </row>
    <row r="21" spans="1:10" s="579" customFormat="1" ht="21.75" customHeight="1">
      <c r="A21" s="595" t="s">
        <v>1066</v>
      </c>
      <c r="B21" s="596">
        <v>4935</v>
      </c>
      <c r="C21" s="597">
        <v>104</v>
      </c>
      <c r="D21" s="599">
        <v>12</v>
      </c>
      <c r="E21" s="599">
        <v>92</v>
      </c>
      <c r="F21" s="598" t="s">
        <v>434</v>
      </c>
      <c r="G21" s="597">
        <v>4831</v>
      </c>
      <c r="H21" s="599">
        <v>3239</v>
      </c>
      <c r="I21" s="599">
        <v>1358</v>
      </c>
      <c r="J21" s="599">
        <v>234</v>
      </c>
    </row>
    <row r="22" spans="1:10" s="579" customFormat="1" ht="21.75" customHeight="1">
      <c r="A22" s="595" t="s">
        <v>1067</v>
      </c>
      <c r="B22" s="596"/>
      <c r="C22" s="597"/>
      <c r="D22" s="599"/>
      <c r="E22" s="599"/>
      <c r="F22" s="598"/>
      <c r="G22" s="597"/>
      <c r="H22" s="599"/>
      <c r="I22" s="599"/>
      <c r="J22" s="599"/>
    </row>
    <row r="23" spans="1:10" s="542" customFormat="1" ht="15" customHeight="1">
      <c r="A23" s="506"/>
      <c r="B23" s="592"/>
      <c r="C23" s="593"/>
      <c r="D23" s="593"/>
      <c r="E23" s="593"/>
      <c r="F23" s="594"/>
      <c r="G23" s="593"/>
      <c r="H23" s="593"/>
      <c r="I23" s="593"/>
      <c r="J23" s="593"/>
    </row>
    <row r="24" spans="1:10" s="579" customFormat="1" ht="21.75" customHeight="1">
      <c r="A24" s="595" t="s">
        <v>1068</v>
      </c>
      <c r="B24" s="596">
        <v>36887</v>
      </c>
      <c r="C24" s="597">
        <v>5402</v>
      </c>
      <c r="D24" s="597">
        <v>775</v>
      </c>
      <c r="E24" s="597">
        <v>4627</v>
      </c>
      <c r="F24" s="598" t="s">
        <v>434</v>
      </c>
      <c r="G24" s="600">
        <v>31485</v>
      </c>
      <c r="H24" s="597">
        <v>18073</v>
      </c>
      <c r="I24" s="597">
        <v>13006</v>
      </c>
      <c r="J24" s="597">
        <v>406</v>
      </c>
    </row>
    <row r="25" spans="1:10" s="579" customFormat="1" ht="21.75" customHeight="1">
      <c r="A25" s="595" t="s">
        <v>170</v>
      </c>
      <c r="B25" s="596"/>
      <c r="C25" s="597"/>
      <c r="D25" s="597"/>
      <c r="E25" s="597"/>
      <c r="F25" s="598"/>
      <c r="G25" s="597"/>
      <c r="H25" s="597"/>
      <c r="I25" s="597"/>
      <c r="J25" s="597"/>
    </row>
    <row r="26" spans="1:10" s="579" customFormat="1" ht="21.75" customHeight="1">
      <c r="A26" s="595" t="s">
        <v>1069</v>
      </c>
      <c r="B26" s="596">
        <v>3981</v>
      </c>
      <c r="C26" s="597">
        <v>717</v>
      </c>
      <c r="D26" s="599">
        <v>92</v>
      </c>
      <c r="E26" s="599">
        <v>625</v>
      </c>
      <c r="F26" s="598" t="s">
        <v>434</v>
      </c>
      <c r="G26" s="597">
        <v>3264</v>
      </c>
      <c r="H26" s="599">
        <v>1173</v>
      </c>
      <c r="I26" s="599">
        <v>2091</v>
      </c>
      <c r="J26" s="601">
        <v>0</v>
      </c>
    </row>
    <row r="27" spans="1:10" s="579" customFormat="1" ht="21.75" customHeight="1">
      <c r="A27" s="595" t="s">
        <v>1070</v>
      </c>
      <c r="B27" s="596"/>
      <c r="C27" s="597"/>
      <c r="D27" s="599"/>
      <c r="E27" s="599"/>
      <c r="F27" s="598"/>
      <c r="G27" s="597"/>
      <c r="H27" s="599"/>
      <c r="I27" s="599"/>
      <c r="J27" s="599"/>
    </row>
    <row r="28" spans="1:10" s="579" customFormat="1" ht="21.75" customHeight="1">
      <c r="A28" s="595" t="s">
        <v>1071</v>
      </c>
      <c r="B28" s="596">
        <v>23687</v>
      </c>
      <c r="C28" s="597">
        <v>2859</v>
      </c>
      <c r="D28" s="599">
        <v>582</v>
      </c>
      <c r="E28" s="599">
        <v>2277</v>
      </c>
      <c r="F28" s="598" t="s">
        <v>434</v>
      </c>
      <c r="G28" s="597">
        <v>20828</v>
      </c>
      <c r="H28" s="599">
        <v>9341</v>
      </c>
      <c r="I28" s="599">
        <v>11223</v>
      </c>
      <c r="J28" s="599">
        <v>264</v>
      </c>
    </row>
    <row r="29" spans="1:10" s="579" customFormat="1" ht="21.75" customHeight="1">
      <c r="A29" s="595" t="s">
        <v>1072</v>
      </c>
      <c r="B29" s="596"/>
      <c r="C29" s="597"/>
      <c r="D29" s="599"/>
      <c r="E29" s="599"/>
      <c r="F29" s="598"/>
      <c r="G29" s="597"/>
      <c r="H29" s="599"/>
      <c r="I29" s="599"/>
      <c r="J29" s="599"/>
    </row>
    <row r="30" spans="1:10" s="579" customFormat="1" ht="21.75" customHeight="1">
      <c r="A30" s="595" t="s">
        <v>1073</v>
      </c>
      <c r="B30" s="596">
        <v>3875</v>
      </c>
      <c r="C30" s="597">
        <v>886</v>
      </c>
      <c r="D30" s="599">
        <v>72</v>
      </c>
      <c r="E30" s="599">
        <v>814</v>
      </c>
      <c r="F30" s="598" t="s">
        <v>434</v>
      </c>
      <c r="G30" s="597">
        <v>2989</v>
      </c>
      <c r="H30" s="599">
        <v>853</v>
      </c>
      <c r="I30" s="599">
        <v>2132</v>
      </c>
      <c r="J30" s="599">
        <v>4</v>
      </c>
    </row>
    <row r="31" spans="1:10" s="579" customFormat="1" ht="21.75" customHeight="1">
      <c r="A31" s="595" t="s">
        <v>1074</v>
      </c>
      <c r="B31" s="596"/>
      <c r="C31" s="597"/>
      <c r="D31" s="599"/>
      <c r="E31" s="599"/>
      <c r="F31" s="598"/>
      <c r="G31" s="597"/>
      <c r="H31" s="599"/>
      <c r="I31" s="599"/>
      <c r="J31" s="599"/>
    </row>
    <row r="32" spans="1:10" s="579" customFormat="1" ht="21.75" customHeight="1">
      <c r="A32" s="595" t="s">
        <v>1075</v>
      </c>
      <c r="B32" s="596">
        <v>4479</v>
      </c>
      <c r="C32" s="597">
        <v>928</v>
      </c>
      <c r="D32" s="599">
        <v>25</v>
      </c>
      <c r="E32" s="599">
        <v>903</v>
      </c>
      <c r="F32" s="598" t="s">
        <v>434</v>
      </c>
      <c r="G32" s="597">
        <v>3551</v>
      </c>
      <c r="H32" s="599">
        <v>1047</v>
      </c>
      <c r="I32" s="599">
        <v>2491</v>
      </c>
      <c r="J32" s="599">
        <v>13</v>
      </c>
    </row>
    <row r="33" spans="1:10" s="579" customFormat="1" ht="21.75" customHeight="1">
      <c r="A33" s="595" t="s">
        <v>1076</v>
      </c>
      <c r="B33" s="596"/>
      <c r="C33" s="597"/>
      <c r="D33" s="599"/>
      <c r="E33" s="599"/>
      <c r="F33" s="598"/>
      <c r="G33" s="597"/>
      <c r="H33" s="599"/>
      <c r="I33" s="599"/>
      <c r="J33" s="599"/>
    </row>
    <row r="34" spans="1:10" s="579" customFormat="1" ht="21.75" customHeight="1">
      <c r="A34" s="595" t="s">
        <v>1077</v>
      </c>
      <c r="B34" s="596">
        <v>865</v>
      </c>
      <c r="C34" s="597">
        <v>12</v>
      </c>
      <c r="D34" s="601">
        <v>4</v>
      </c>
      <c r="E34" s="599">
        <v>8</v>
      </c>
      <c r="F34" s="598" t="s">
        <v>434</v>
      </c>
      <c r="G34" s="597">
        <v>853</v>
      </c>
      <c r="H34" s="599">
        <v>592</v>
      </c>
      <c r="I34" s="599">
        <v>136</v>
      </c>
      <c r="J34" s="599">
        <v>125</v>
      </c>
    </row>
    <row r="35" spans="1:10" s="579" customFormat="1" ht="21.75" customHeight="1">
      <c r="A35" s="595" t="s">
        <v>1078</v>
      </c>
      <c r="B35" s="596"/>
      <c r="C35" s="597"/>
      <c r="D35" s="599"/>
      <c r="E35" s="599"/>
      <c r="F35" s="598"/>
      <c r="G35" s="597"/>
      <c r="H35" s="599"/>
      <c r="I35" s="599"/>
      <c r="J35" s="599"/>
    </row>
    <row r="36" spans="1:10" s="542" customFormat="1" ht="15" customHeight="1">
      <c r="A36" s="506"/>
      <c r="B36" s="592"/>
      <c r="C36" s="593"/>
      <c r="D36" s="602"/>
      <c r="E36" s="602"/>
      <c r="F36" s="594"/>
      <c r="G36" s="593"/>
      <c r="H36" s="602"/>
      <c r="I36" s="602"/>
      <c r="J36" s="602"/>
    </row>
    <row r="37" spans="1:10" s="579" customFormat="1" ht="22.5" customHeight="1">
      <c r="A37" s="595" t="s">
        <v>1079</v>
      </c>
      <c r="B37" s="596">
        <v>15281</v>
      </c>
      <c r="C37" s="600">
        <v>1019</v>
      </c>
      <c r="D37" s="603">
        <v>92</v>
      </c>
      <c r="E37" s="603">
        <v>927</v>
      </c>
      <c r="F37" s="604" t="s">
        <v>434</v>
      </c>
      <c r="G37" s="597">
        <v>14262</v>
      </c>
      <c r="H37" s="603">
        <v>7430</v>
      </c>
      <c r="I37" s="603">
        <v>6681</v>
      </c>
      <c r="J37" s="603">
        <v>151</v>
      </c>
    </row>
    <row r="38" spans="1:10" s="579" customFormat="1" ht="22.5" customHeight="1">
      <c r="A38" s="595" t="s">
        <v>174</v>
      </c>
      <c r="B38" s="596"/>
      <c r="C38" s="600"/>
      <c r="D38" s="603"/>
      <c r="E38" s="603"/>
      <c r="F38" s="604"/>
      <c r="G38" s="600"/>
      <c r="H38" s="603"/>
      <c r="I38" s="603"/>
      <c r="J38" s="603"/>
    </row>
    <row r="39" spans="1:10" ht="3.75" customHeight="1" thickBot="1">
      <c r="A39" s="605"/>
      <c r="B39" s="606"/>
      <c r="C39" s="605"/>
      <c r="D39" s="605"/>
      <c r="E39" s="605"/>
      <c r="F39" s="605"/>
      <c r="G39" s="605"/>
      <c r="H39" s="605"/>
      <c r="I39" s="605"/>
      <c r="J39" s="605"/>
    </row>
    <row r="40" s="570" customFormat="1" ht="12.75" customHeight="1">
      <c r="A40" s="569" t="s">
        <v>1080</v>
      </c>
    </row>
    <row r="41" s="570" customFormat="1" ht="12.75" customHeight="1">
      <c r="A41" s="569" t="s">
        <v>1081</v>
      </c>
    </row>
  </sheetData>
  <sheetProtection/>
  <mergeCells count="7">
    <mergeCell ref="I6:J6"/>
    <mergeCell ref="A7:A10"/>
    <mergeCell ref="B7:B9"/>
    <mergeCell ref="C8:F8"/>
    <mergeCell ref="G8:J8"/>
    <mergeCell ref="A3:J3"/>
    <mergeCell ref="A4:J4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36.59765625" style="14" customWidth="1"/>
    <col min="2" max="7" width="10.8984375" style="14" customWidth="1"/>
    <col min="8" max="16384" width="9" style="14" customWidth="1"/>
  </cols>
  <sheetData>
    <row r="1" s="2" customFormat="1" ht="14.25" customHeight="1">
      <c r="A1" s="2" t="s">
        <v>905</v>
      </c>
    </row>
    <row r="2" s="2" customFormat="1" ht="14.25" customHeight="1"/>
    <row r="3" spans="1:7" s="2" customFormat="1" ht="15" customHeight="1">
      <c r="A3" s="641" t="s">
        <v>1093</v>
      </c>
      <c r="B3" s="641"/>
      <c r="C3" s="641"/>
      <c r="D3" s="641"/>
      <c r="E3" s="641"/>
      <c r="F3" s="641"/>
      <c r="G3" s="641"/>
    </row>
    <row r="4" spans="1:7" s="2" customFormat="1" ht="15" customHeight="1">
      <c r="A4" s="708" t="s">
        <v>1092</v>
      </c>
      <c r="B4" s="708"/>
      <c r="C4" s="708"/>
      <c r="D4" s="708"/>
      <c r="E4" s="708"/>
      <c r="F4" s="708"/>
      <c r="G4" s="708"/>
    </row>
    <row r="5" spans="1:7" s="2" customFormat="1" ht="15" customHeight="1">
      <c r="A5" s="154"/>
      <c r="B5" s="154"/>
      <c r="C5" s="154"/>
      <c r="D5" s="154"/>
      <c r="E5" s="154"/>
      <c r="F5" s="154"/>
      <c r="G5" s="154"/>
    </row>
    <row r="6" s="2" customFormat="1" ht="15" customHeight="1" thickBot="1">
      <c r="A6" s="10" t="s">
        <v>343</v>
      </c>
    </row>
    <row r="7" spans="1:7" s="2" customFormat="1" ht="24" customHeight="1">
      <c r="A7" s="709" t="s">
        <v>345</v>
      </c>
      <c r="B7" s="654" t="s">
        <v>1</v>
      </c>
      <c r="C7" s="155"/>
      <c r="D7" s="656" t="s">
        <v>346</v>
      </c>
      <c r="E7" s="656" t="s">
        <v>347</v>
      </c>
      <c r="F7" s="657" t="s">
        <v>64</v>
      </c>
      <c r="G7" s="156" t="s">
        <v>348</v>
      </c>
    </row>
    <row r="8" spans="1:7" s="2" customFormat="1" ht="18" customHeight="1">
      <c r="A8" s="710"/>
      <c r="B8" s="628"/>
      <c r="C8" s="132" t="s">
        <v>67</v>
      </c>
      <c r="D8" s="630"/>
      <c r="E8" s="630"/>
      <c r="F8" s="632"/>
      <c r="G8" s="44" t="s">
        <v>349</v>
      </c>
    </row>
    <row r="9" spans="1:7" s="2" customFormat="1" ht="26.25" customHeight="1">
      <c r="A9" s="711"/>
      <c r="B9" s="134" t="s">
        <v>29</v>
      </c>
      <c r="C9" s="133" t="s">
        <v>70</v>
      </c>
      <c r="D9" s="134" t="s">
        <v>18</v>
      </c>
      <c r="E9" s="134" t="s">
        <v>8</v>
      </c>
      <c r="F9" s="136" t="s">
        <v>30</v>
      </c>
      <c r="G9" s="157" t="s">
        <v>350</v>
      </c>
    </row>
    <row r="10" spans="1:7" s="2" customFormat="1" ht="27.75" customHeight="1">
      <c r="A10" s="87" t="s">
        <v>351</v>
      </c>
      <c r="B10" s="48">
        <v>38010</v>
      </c>
      <c r="C10" s="48">
        <v>1979</v>
      </c>
      <c r="D10" s="48">
        <v>22680</v>
      </c>
      <c r="E10" s="48">
        <v>4417</v>
      </c>
      <c r="F10" s="48">
        <v>10913</v>
      </c>
      <c r="G10" s="3">
        <v>5.206524598789792</v>
      </c>
    </row>
    <row r="11" spans="1:7" s="2" customFormat="1" ht="24" customHeight="1">
      <c r="A11" s="87" t="s">
        <v>352</v>
      </c>
      <c r="B11" s="48">
        <v>44434</v>
      </c>
      <c r="C11" s="48">
        <v>2693</v>
      </c>
      <c r="D11" s="48">
        <v>24410</v>
      </c>
      <c r="E11" s="48">
        <v>4725</v>
      </c>
      <c r="F11" s="48">
        <v>15299</v>
      </c>
      <c r="G11" s="3">
        <v>6.060674258450736</v>
      </c>
    </row>
    <row r="12" spans="1:7" s="2" customFormat="1" ht="24" customHeight="1">
      <c r="A12" s="87" t="s">
        <v>353</v>
      </c>
      <c r="B12" s="48">
        <v>57445</v>
      </c>
      <c r="C12" s="48">
        <v>4233</v>
      </c>
      <c r="D12" s="48">
        <v>29828</v>
      </c>
      <c r="E12" s="48">
        <v>5089</v>
      </c>
      <c r="F12" s="48">
        <v>22528</v>
      </c>
      <c r="G12" s="3">
        <v>7.368787535903907</v>
      </c>
    </row>
    <row r="13" spans="1:7" s="2" customFormat="1" ht="24" customHeight="1">
      <c r="A13" s="87" t="s">
        <v>354</v>
      </c>
      <c r="B13" s="48">
        <v>76275</v>
      </c>
      <c r="C13" s="48">
        <v>6454</v>
      </c>
      <c r="D13" s="48">
        <v>36840</v>
      </c>
      <c r="E13" s="48">
        <v>5342</v>
      </c>
      <c r="F13" s="48">
        <v>34093</v>
      </c>
      <c r="G13" s="3">
        <v>8.461488036709277</v>
      </c>
    </row>
    <row r="14" spans="1:7" s="2" customFormat="1" ht="24" customHeight="1">
      <c r="A14" s="87" t="s">
        <v>355</v>
      </c>
      <c r="B14" s="48">
        <v>89648</v>
      </c>
      <c r="C14" s="48">
        <v>7535</v>
      </c>
      <c r="D14" s="48">
        <v>42020</v>
      </c>
      <c r="E14" s="48">
        <v>5602</v>
      </c>
      <c r="F14" s="48">
        <v>42026</v>
      </c>
      <c r="G14" s="3">
        <v>8.405095484561842</v>
      </c>
    </row>
    <row r="15" spans="1:7" s="2" customFormat="1" ht="24" customHeight="1">
      <c r="A15" s="87" t="s">
        <v>356</v>
      </c>
      <c r="B15" s="48">
        <v>102989</v>
      </c>
      <c r="C15" s="48">
        <v>8630</v>
      </c>
      <c r="D15" s="48">
        <v>47842</v>
      </c>
      <c r="E15" s="48">
        <v>5794</v>
      </c>
      <c r="F15" s="48">
        <v>49353</v>
      </c>
      <c r="G15" s="3">
        <v>8.379535678567613</v>
      </c>
    </row>
    <row r="16" spans="1:7" s="2" customFormat="1" ht="24" customHeight="1">
      <c r="A16" s="87" t="s">
        <v>357</v>
      </c>
      <c r="B16" s="48">
        <v>112249</v>
      </c>
      <c r="C16" s="48">
        <v>9582</v>
      </c>
      <c r="D16" s="48">
        <v>51475</v>
      </c>
      <c r="E16" s="48">
        <v>6053</v>
      </c>
      <c r="F16" s="48">
        <v>54721</v>
      </c>
      <c r="G16" s="3">
        <v>8.536378943242257</v>
      </c>
    </row>
    <row r="17" spans="1:7" s="2" customFormat="1" ht="24" customHeight="1">
      <c r="A17" s="87" t="s">
        <v>358</v>
      </c>
      <c r="B17" s="48">
        <v>123838</v>
      </c>
      <c r="C17" s="48">
        <v>11399</v>
      </c>
      <c r="D17" s="48">
        <v>53765</v>
      </c>
      <c r="E17" s="48">
        <v>6592</v>
      </c>
      <c r="F17" s="48">
        <v>63481</v>
      </c>
      <c r="G17" s="3">
        <v>9.204767518855277</v>
      </c>
    </row>
    <row r="18" spans="1:7" s="2" customFormat="1" ht="24" customHeight="1">
      <c r="A18" s="87" t="s">
        <v>359</v>
      </c>
      <c r="B18" s="4">
        <v>137464</v>
      </c>
      <c r="C18" s="4">
        <v>14752</v>
      </c>
      <c r="D18" s="4">
        <v>57488</v>
      </c>
      <c r="E18" s="4">
        <v>8256</v>
      </c>
      <c r="F18" s="4">
        <v>71720</v>
      </c>
      <c r="G18" s="3">
        <v>10.7315369842286</v>
      </c>
    </row>
    <row r="19" spans="1:7" s="2" customFormat="1" ht="24" customHeight="1">
      <c r="A19" s="87" t="s">
        <v>360</v>
      </c>
      <c r="B19" s="4">
        <v>150563</v>
      </c>
      <c r="C19" s="4">
        <v>20314</v>
      </c>
      <c r="D19" s="4">
        <v>60673</v>
      </c>
      <c r="E19" s="4">
        <v>10513</v>
      </c>
      <c r="F19" s="4">
        <v>79377</v>
      </c>
      <c r="G19" s="3">
        <v>13.492026593518991</v>
      </c>
    </row>
    <row r="20" spans="1:7" s="2" customFormat="1" ht="24" customHeight="1">
      <c r="A20" s="87" t="s">
        <v>41</v>
      </c>
      <c r="B20" s="4">
        <v>161690</v>
      </c>
      <c r="C20" s="4">
        <v>26950</v>
      </c>
      <c r="D20" s="4">
        <v>60937</v>
      </c>
      <c r="E20" s="4">
        <v>11426</v>
      </c>
      <c r="F20" s="4">
        <v>89327</v>
      </c>
      <c r="G20" s="3">
        <v>16.66769744572948</v>
      </c>
    </row>
    <row r="21" spans="1:7" s="2" customFormat="1" ht="24.75" customHeight="1">
      <c r="A21" s="87" t="s">
        <v>361</v>
      </c>
      <c r="B21" s="4">
        <v>174403</v>
      </c>
      <c r="C21" s="4">
        <v>35054</v>
      </c>
      <c r="D21" s="4">
        <v>61689</v>
      </c>
      <c r="E21" s="4">
        <v>12646</v>
      </c>
      <c r="F21" s="4">
        <v>100068</v>
      </c>
      <c r="G21" s="3">
        <v>20.099424895213957</v>
      </c>
    </row>
    <row r="22" spans="1:7" s="2" customFormat="1" ht="38.25" customHeight="1">
      <c r="A22" s="87" t="s">
        <v>803</v>
      </c>
      <c r="B22" s="4">
        <v>180879</v>
      </c>
      <c r="C22" s="4">
        <v>40744</v>
      </c>
      <c r="D22" s="4">
        <v>64252</v>
      </c>
      <c r="E22" s="4">
        <v>13013</v>
      </c>
      <c r="F22" s="4">
        <v>103614</v>
      </c>
      <c r="G22" s="3">
        <v>22.52555575826934</v>
      </c>
    </row>
    <row r="23" spans="1:7" s="2" customFormat="1" ht="24" customHeight="1">
      <c r="A23" s="87" t="s">
        <v>826</v>
      </c>
      <c r="B23" s="4">
        <v>182723</v>
      </c>
      <c r="C23" s="4">
        <v>42433</v>
      </c>
      <c r="D23" s="4">
        <v>64684</v>
      </c>
      <c r="E23" s="4">
        <v>13126</v>
      </c>
      <c r="F23" s="4">
        <v>104913</v>
      </c>
      <c r="G23" s="3">
        <v>23.222582816613123</v>
      </c>
    </row>
    <row r="24" spans="1:7" s="2" customFormat="1" ht="24" customHeight="1">
      <c r="A24" s="87" t="s">
        <v>848</v>
      </c>
      <c r="B24" s="4">
        <v>184248</v>
      </c>
      <c r="C24" s="4">
        <v>43723</v>
      </c>
      <c r="D24" s="4">
        <v>64771</v>
      </c>
      <c r="E24" s="4">
        <v>13294</v>
      </c>
      <c r="F24" s="4">
        <v>106183</v>
      </c>
      <c r="G24" s="3">
        <v>23.730515392297338</v>
      </c>
    </row>
    <row r="25" spans="1:7" s="2" customFormat="1" ht="24" customHeight="1">
      <c r="A25" s="396" t="s">
        <v>881</v>
      </c>
      <c r="B25" s="90">
        <v>185343</v>
      </c>
      <c r="C25" s="90">
        <v>44943</v>
      </c>
      <c r="D25" s="90">
        <v>64479</v>
      </c>
      <c r="E25" s="90">
        <v>13439</v>
      </c>
      <c r="F25" s="90">
        <v>107425</v>
      </c>
      <c r="G25" s="3">
        <v>24.24855538110422</v>
      </c>
    </row>
    <row r="26" spans="1:7" s="1" customFormat="1" ht="24" customHeight="1">
      <c r="A26" s="405" t="s">
        <v>939</v>
      </c>
      <c r="B26" s="349">
        <v>187163</v>
      </c>
      <c r="C26" s="349">
        <v>46494</v>
      </c>
      <c r="D26" s="349">
        <v>64562</v>
      </c>
      <c r="E26" s="349">
        <v>13840</v>
      </c>
      <c r="F26" s="349">
        <v>108761</v>
      </c>
      <c r="G26" s="21">
        <v>24.841448363191443</v>
      </c>
    </row>
    <row r="27" spans="1:7" s="2" customFormat="1" ht="14.25">
      <c r="A27" s="397"/>
      <c r="B27" s="95"/>
      <c r="C27" s="95"/>
      <c r="D27" s="95"/>
      <c r="E27" s="95"/>
      <c r="F27" s="95"/>
      <c r="G27" s="158"/>
    </row>
    <row r="28" spans="1:7" s="2" customFormat="1" ht="27.75" customHeight="1">
      <c r="A28" s="424" t="s">
        <v>362</v>
      </c>
      <c r="B28" s="90">
        <v>752</v>
      </c>
      <c r="C28" s="90">
        <v>85</v>
      </c>
      <c r="D28" s="90">
        <v>86</v>
      </c>
      <c r="E28" s="90">
        <v>91</v>
      </c>
      <c r="F28" s="90">
        <v>575</v>
      </c>
      <c r="G28" s="3">
        <v>11.303191489361703</v>
      </c>
    </row>
    <row r="29" spans="1:7" s="2" customFormat="1" ht="27.75" customHeight="1">
      <c r="A29" s="424" t="s">
        <v>364</v>
      </c>
      <c r="B29" s="90">
        <v>1440</v>
      </c>
      <c r="C29" s="90">
        <v>169</v>
      </c>
      <c r="D29" s="90">
        <v>439</v>
      </c>
      <c r="E29" s="90">
        <v>132</v>
      </c>
      <c r="F29" s="90">
        <v>869</v>
      </c>
      <c r="G29" s="3">
        <v>11.73611111111111</v>
      </c>
    </row>
    <row r="30" spans="1:7" s="2" customFormat="1" ht="27.75" customHeight="1">
      <c r="A30" s="424" t="s">
        <v>366</v>
      </c>
      <c r="B30" s="90">
        <v>69724</v>
      </c>
      <c r="C30" s="90">
        <v>11772</v>
      </c>
      <c r="D30" s="90">
        <v>21347</v>
      </c>
      <c r="E30" s="90">
        <v>4688</v>
      </c>
      <c r="F30" s="90">
        <v>43689</v>
      </c>
      <c r="G30" s="3">
        <v>16.88371292524812</v>
      </c>
    </row>
    <row r="31" spans="1:7" s="2" customFormat="1" ht="27.75" customHeight="1">
      <c r="A31" s="424" t="s">
        <v>367</v>
      </c>
      <c r="B31" s="90">
        <v>44133</v>
      </c>
      <c r="C31" s="90">
        <v>10852</v>
      </c>
      <c r="D31" s="90">
        <v>18184</v>
      </c>
      <c r="E31" s="90">
        <v>3952</v>
      </c>
      <c r="F31" s="90">
        <v>21997</v>
      </c>
      <c r="G31" s="3">
        <v>24.589309586930415</v>
      </c>
    </row>
    <row r="32" spans="1:7" s="2" customFormat="1" ht="27.75" customHeight="1">
      <c r="A32" s="424" t="s">
        <v>369</v>
      </c>
      <c r="B32" s="90">
        <v>22553</v>
      </c>
      <c r="C32" s="90">
        <v>7274</v>
      </c>
      <c r="D32" s="90">
        <v>5333</v>
      </c>
      <c r="E32" s="90">
        <v>1787</v>
      </c>
      <c r="F32" s="90">
        <v>15433</v>
      </c>
      <c r="G32" s="3">
        <v>32.25291535494169</v>
      </c>
    </row>
    <row r="33" spans="1:7" s="2" customFormat="1" ht="27.75" customHeight="1">
      <c r="A33" s="424" t="s">
        <v>370</v>
      </c>
      <c r="B33" s="90">
        <v>42699</v>
      </c>
      <c r="C33" s="90">
        <v>12997</v>
      </c>
      <c r="D33" s="90">
        <v>18594</v>
      </c>
      <c r="E33" s="90">
        <v>2750</v>
      </c>
      <c r="F33" s="90">
        <v>21355</v>
      </c>
      <c r="G33" s="3">
        <v>30.438651959062273</v>
      </c>
    </row>
    <row r="34" spans="1:7" s="2" customFormat="1" ht="27.75" customHeight="1">
      <c r="A34" s="424" t="s">
        <v>372</v>
      </c>
      <c r="B34" s="90">
        <v>5862</v>
      </c>
      <c r="C34" s="90">
        <v>3345</v>
      </c>
      <c r="D34" s="90">
        <v>579</v>
      </c>
      <c r="E34" s="90">
        <v>440</v>
      </c>
      <c r="F34" s="90">
        <v>4843</v>
      </c>
      <c r="G34" s="3">
        <v>57.06243602865916</v>
      </c>
    </row>
    <row r="35" spans="1:7" s="2" customFormat="1" ht="15">
      <c r="A35" s="397"/>
      <c r="B35" s="95"/>
      <c r="C35" s="95"/>
      <c r="D35" s="95"/>
      <c r="E35" s="95"/>
      <c r="F35" s="95"/>
      <c r="G35" s="158"/>
    </row>
    <row r="36" spans="1:7" s="2" customFormat="1" ht="14.25">
      <c r="A36" s="399" t="s">
        <v>374</v>
      </c>
      <c r="B36" s="95"/>
      <c r="C36" s="95"/>
      <c r="D36" s="95"/>
      <c r="E36" s="95"/>
      <c r="F36" s="95"/>
      <c r="G36" s="158"/>
    </row>
    <row r="37" spans="1:7" s="2" customFormat="1" ht="27.75" customHeight="1">
      <c r="A37" s="401" t="s">
        <v>375</v>
      </c>
      <c r="B37" s="90">
        <v>106467</v>
      </c>
      <c r="C37" s="90">
        <v>19476</v>
      </c>
      <c r="D37" s="90">
        <v>51563</v>
      </c>
      <c r="E37" s="90">
        <v>8960</v>
      </c>
      <c r="F37" s="90">
        <v>45944</v>
      </c>
      <c r="G37" s="3">
        <v>18.292992194764576</v>
      </c>
    </row>
    <row r="38" spans="1:7" s="2" customFormat="1" ht="27.75" customHeight="1">
      <c r="A38" s="401" t="s">
        <v>377</v>
      </c>
      <c r="B38" s="90">
        <v>8609</v>
      </c>
      <c r="C38" s="90">
        <v>2510</v>
      </c>
      <c r="D38" s="90">
        <v>2972</v>
      </c>
      <c r="E38" s="90">
        <v>553</v>
      </c>
      <c r="F38" s="90">
        <v>5084</v>
      </c>
      <c r="G38" s="3">
        <v>29.15553490533163</v>
      </c>
    </row>
    <row r="39" spans="1:7" s="2" customFormat="1" ht="14.25">
      <c r="A39" s="397"/>
      <c r="B39" s="95"/>
      <c r="C39" s="95"/>
      <c r="D39" s="95"/>
      <c r="E39" s="95"/>
      <c r="F39" s="95"/>
      <c r="G39" s="158"/>
    </row>
    <row r="40" spans="1:7" s="2" customFormat="1" ht="14.25">
      <c r="A40" s="425" t="s">
        <v>378</v>
      </c>
      <c r="B40" s="159"/>
      <c r="C40" s="159"/>
      <c r="D40" s="159"/>
      <c r="E40" s="159"/>
      <c r="F40" s="159"/>
      <c r="G40" s="160"/>
    </row>
    <row r="41" spans="1:7" s="2" customFormat="1" ht="27.75" customHeight="1">
      <c r="A41" s="399" t="s">
        <v>380</v>
      </c>
      <c r="B41" s="90">
        <v>194515</v>
      </c>
      <c r="C41" s="90">
        <v>60651</v>
      </c>
      <c r="D41" s="90">
        <v>38728</v>
      </c>
      <c r="E41" s="90">
        <v>14587</v>
      </c>
      <c r="F41" s="90">
        <v>141200</v>
      </c>
      <c r="G41" s="3">
        <v>31.18062874328458</v>
      </c>
    </row>
    <row r="42" spans="1:7" s="2" customFormat="1" ht="27.75" customHeight="1">
      <c r="A42" s="399" t="s">
        <v>381</v>
      </c>
      <c r="B42" s="161">
        <v>13637</v>
      </c>
      <c r="C42" s="161">
        <v>4888</v>
      </c>
      <c r="D42" s="161">
        <v>2498</v>
      </c>
      <c r="E42" s="161">
        <v>951</v>
      </c>
      <c r="F42" s="161">
        <v>10188</v>
      </c>
      <c r="G42" s="54">
        <v>35.843660629170635</v>
      </c>
    </row>
    <row r="43" spans="1:7" s="2" customFormat="1" ht="18" customHeight="1">
      <c r="A43" s="426" t="s">
        <v>961</v>
      </c>
      <c r="B43" s="344"/>
      <c r="C43" s="161"/>
      <c r="D43" s="161"/>
      <c r="E43" s="161"/>
      <c r="F43" s="161"/>
      <c r="G43" s="54"/>
    </row>
    <row r="44" spans="1:7" s="2" customFormat="1" ht="6" customHeight="1" thickBot="1">
      <c r="A44" s="427"/>
      <c r="B44" s="420"/>
      <c r="C44" s="161"/>
      <c r="D44" s="161"/>
      <c r="E44" s="161"/>
      <c r="F44" s="161"/>
      <c r="G44" s="54"/>
    </row>
    <row r="45" spans="1:7" ht="3.75" customHeight="1">
      <c r="A45" s="92"/>
      <c r="B45" s="92"/>
      <c r="C45" s="92"/>
      <c r="D45" s="92"/>
      <c r="E45" s="92"/>
      <c r="F45" s="92"/>
      <c r="G45" s="92"/>
    </row>
    <row r="46" s="16" customFormat="1" ht="12.75" customHeight="1">
      <c r="A46" s="93" t="s">
        <v>383</v>
      </c>
    </row>
    <row r="47" ht="13.5">
      <c r="A47" s="14" t="s">
        <v>384</v>
      </c>
    </row>
  </sheetData>
  <sheetProtection/>
  <mergeCells count="7">
    <mergeCell ref="A3:G3"/>
    <mergeCell ref="A4:G4"/>
    <mergeCell ref="A7:A9"/>
    <mergeCell ref="B7:B8"/>
    <mergeCell ref="D7:D8"/>
    <mergeCell ref="E7:E8"/>
    <mergeCell ref="F7:F8"/>
  </mergeCells>
  <printOptions horizontalCentered="1"/>
  <pageMargins left="0" right="0" top="0" bottom="0" header="0" footer="0"/>
  <pageSetup blackAndWhite="1"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35.09765625" style="14" customWidth="1"/>
    <col min="2" max="7" width="10.8984375" style="14" customWidth="1"/>
    <col min="8" max="16384" width="9" style="14" customWidth="1"/>
  </cols>
  <sheetData>
    <row r="1" spans="1:7" s="2" customFormat="1" ht="14.25" customHeight="1">
      <c r="A1" s="35"/>
      <c r="G1" s="107" t="s">
        <v>821</v>
      </c>
    </row>
    <row r="2" s="2" customFormat="1" ht="14.25" customHeight="1">
      <c r="A2" s="35"/>
    </row>
    <row r="3" spans="1:7" s="2" customFormat="1" ht="15" customHeight="1">
      <c r="A3" s="641" t="s">
        <v>1091</v>
      </c>
      <c r="B3" s="641"/>
      <c r="C3" s="641"/>
      <c r="D3" s="641"/>
      <c r="E3" s="641"/>
      <c r="F3" s="641"/>
      <c r="G3" s="641"/>
    </row>
    <row r="4" spans="1:7" s="2" customFormat="1" ht="15" customHeight="1">
      <c r="A4" s="708" t="s">
        <v>1094</v>
      </c>
      <c r="B4" s="708"/>
      <c r="C4" s="708"/>
      <c r="D4" s="708"/>
      <c r="E4" s="708"/>
      <c r="F4" s="708"/>
      <c r="G4" s="708"/>
    </row>
    <row r="5" spans="1:7" s="2" customFormat="1" ht="14.25" customHeight="1">
      <c r="A5" s="141"/>
      <c r="B5" s="9"/>
      <c r="C5" s="9"/>
      <c r="D5" s="9"/>
      <c r="E5" s="9"/>
      <c r="F5" s="9"/>
      <c r="G5" s="9"/>
    </row>
    <row r="6" s="2" customFormat="1" ht="15" customHeight="1" thickBot="1">
      <c r="A6" s="10" t="s">
        <v>385</v>
      </c>
    </row>
    <row r="7" spans="1:7" s="2" customFormat="1" ht="24" customHeight="1">
      <c r="A7" s="709" t="s">
        <v>344</v>
      </c>
      <c r="B7" s="654" t="s">
        <v>1</v>
      </c>
      <c r="C7" s="155"/>
      <c r="D7" s="656" t="s">
        <v>346</v>
      </c>
      <c r="E7" s="656" t="s">
        <v>347</v>
      </c>
      <c r="F7" s="657" t="s">
        <v>64</v>
      </c>
      <c r="G7" s="156" t="s">
        <v>348</v>
      </c>
    </row>
    <row r="8" spans="1:7" s="2" customFormat="1" ht="18" customHeight="1">
      <c r="A8" s="710"/>
      <c r="B8" s="628"/>
      <c r="C8" s="132" t="s">
        <v>67</v>
      </c>
      <c r="D8" s="630"/>
      <c r="E8" s="630"/>
      <c r="F8" s="632"/>
      <c r="G8" s="44" t="s">
        <v>349</v>
      </c>
    </row>
    <row r="9" spans="1:7" s="2" customFormat="1" ht="26.25" customHeight="1">
      <c r="A9" s="711"/>
      <c r="B9" s="134" t="s">
        <v>29</v>
      </c>
      <c r="C9" s="133" t="s">
        <v>70</v>
      </c>
      <c r="D9" s="134" t="s">
        <v>18</v>
      </c>
      <c r="E9" s="134" t="s">
        <v>8</v>
      </c>
      <c r="F9" s="136" t="s">
        <v>30</v>
      </c>
      <c r="G9" s="157" t="s">
        <v>350</v>
      </c>
    </row>
    <row r="10" spans="1:7" s="2" customFormat="1" ht="27.75" customHeight="1">
      <c r="A10" s="87" t="s">
        <v>19</v>
      </c>
      <c r="B10" s="163">
        <v>5505</v>
      </c>
      <c r="C10" s="48">
        <v>1675</v>
      </c>
      <c r="D10" s="91">
        <v>102</v>
      </c>
      <c r="E10" s="48">
        <v>1000</v>
      </c>
      <c r="F10" s="48">
        <v>4403</v>
      </c>
      <c r="G10" s="158">
        <v>30.4</v>
      </c>
    </row>
    <row r="11" spans="1:7" s="2" customFormat="1" ht="24" customHeight="1">
      <c r="A11" s="87" t="s">
        <v>20</v>
      </c>
      <c r="B11" s="48">
        <v>6394</v>
      </c>
      <c r="C11" s="48">
        <v>2251</v>
      </c>
      <c r="D11" s="2">
        <v>211</v>
      </c>
      <c r="E11" s="2">
        <v>927</v>
      </c>
      <c r="F11" s="48">
        <v>5256</v>
      </c>
      <c r="G11" s="158">
        <v>35.2</v>
      </c>
    </row>
    <row r="12" spans="1:7" s="2" customFormat="1" ht="24" customHeight="1">
      <c r="A12" s="87" t="s">
        <v>21</v>
      </c>
      <c r="B12" s="48">
        <v>9321</v>
      </c>
      <c r="C12" s="48">
        <v>3555</v>
      </c>
      <c r="D12" s="2">
        <v>271</v>
      </c>
      <c r="E12" s="2">
        <v>963</v>
      </c>
      <c r="F12" s="48">
        <v>8087</v>
      </c>
      <c r="G12" s="158">
        <v>38.1</v>
      </c>
    </row>
    <row r="13" spans="1:7" s="2" customFormat="1" ht="24" customHeight="1">
      <c r="A13" s="87" t="s">
        <v>22</v>
      </c>
      <c r="B13" s="48">
        <v>15320</v>
      </c>
      <c r="C13" s="48">
        <v>6062</v>
      </c>
      <c r="D13" s="2">
        <v>363</v>
      </c>
      <c r="E13" s="48">
        <v>1248</v>
      </c>
      <c r="F13" s="48">
        <v>13709</v>
      </c>
      <c r="G13" s="158">
        <v>39.6</v>
      </c>
    </row>
    <row r="14" spans="1:7" s="2" customFormat="1" ht="24" customHeight="1">
      <c r="A14" s="87" t="s">
        <v>23</v>
      </c>
      <c r="B14" s="48">
        <v>15557</v>
      </c>
      <c r="C14" s="48">
        <v>5812</v>
      </c>
      <c r="D14" s="2">
        <v>654</v>
      </c>
      <c r="E14" s="48">
        <v>1617</v>
      </c>
      <c r="F14" s="48">
        <v>13286</v>
      </c>
      <c r="G14" s="158">
        <v>37.4</v>
      </c>
    </row>
    <row r="15" spans="1:7" s="2" customFormat="1" ht="24" customHeight="1">
      <c r="A15" s="87" t="s">
        <v>24</v>
      </c>
      <c r="B15" s="48">
        <v>16372</v>
      </c>
      <c r="C15" s="48">
        <v>6320</v>
      </c>
      <c r="D15" s="2">
        <v>861</v>
      </c>
      <c r="E15" s="48">
        <v>1707</v>
      </c>
      <c r="F15" s="48">
        <v>13804</v>
      </c>
      <c r="G15" s="158">
        <v>38.6</v>
      </c>
    </row>
    <row r="16" spans="1:7" s="2" customFormat="1" ht="24" customHeight="1">
      <c r="A16" s="87" t="s">
        <v>25</v>
      </c>
      <c r="B16" s="48">
        <v>17760</v>
      </c>
      <c r="C16" s="48">
        <v>6895</v>
      </c>
      <c r="D16" s="48">
        <v>1121</v>
      </c>
      <c r="E16" s="48">
        <v>1898</v>
      </c>
      <c r="F16" s="48">
        <v>14741</v>
      </c>
      <c r="G16" s="158">
        <v>38.8</v>
      </c>
    </row>
    <row r="17" spans="1:7" s="2" customFormat="1" ht="24" customHeight="1">
      <c r="A17" s="87" t="s">
        <v>26</v>
      </c>
      <c r="B17" s="48">
        <v>20489</v>
      </c>
      <c r="C17" s="48">
        <v>7818</v>
      </c>
      <c r="D17" s="48">
        <v>1305</v>
      </c>
      <c r="E17" s="48">
        <v>1989</v>
      </c>
      <c r="F17" s="48">
        <v>17195</v>
      </c>
      <c r="G17" s="158">
        <v>38.2</v>
      </c>
    </row>
    <row r="18" spans="1:7" s="2" customFormat="1" ht="24" customHeight="1">
      <c r="A18" s="87" t="s">
        <v>81</v>
      </c>
      <c r="B18" s="4">
        <v>20702</v>
      </c>
      <c r="C18" s="4">
        <v>8233</v>
      </c>
      <c r="D18" s="4">
        <v>1122</v>
      </c>
      <c r="E18" s="4">
        <v>2219</v>
      </c>
      <c r="F18" s="4">
        <v>17361</v>
      </c>
      <c r="G18" s="3">
        <v>39.76910443435417</v>
      </c>
    </row>
    <row r="19" spans="1:7" s="2" customFormat="1" ht="24" customHeight="1">
      <c r="A19" s="87" t="s">
        <v>28</v>
      </c>
      <c r="B19" s="4">
        <v>16752</v>
      </c>
      <c r="C19" s="4">
        <v>7339</v>
      </c>
      <c r="D19" s="4">
        <v>713</v>
      </c>
      <c r="E19" s="4">
        <v>1863</v>
      </c>
      <c r="F19" s="4">
        <v>14176</v>
      </c>
      <c r="G19" s="3">
        <v>43.8</v>
      </c>
    </row>
    <row r="20" spans="1:7" s="2" customFormat="1" ht="24" customHeight="1">
      <c r="A20" s="87" t="s">
        <v>41</v>
      </c>
      <c r="B20" s="4">
        <v>11960</v>
      </c>
      <c r="C20" s="4">
        <v>5568</v>
      </c>
      <c r="D20" s="4">
        <v>244</v>
      </c>
      <c r="E20" s="4">
        <v>1209</v>
      </c>
      <c r="F20" s="4">
        <v>10507</v>
      </c>
      <c r="G20" s="3">
        <v>46.55518394648829</v>
      </c>
    </row>
    <row r="21" spans="1:7" s="2" customFormat="1" ht="22.5" customHeight="1">
      <c r="A21" s="87" t="s">
        <v>60</v>
      </c>
      <c r="B21" s="4">
        <v>9657</v>
      </c>
      <c r="C21" s="4">
        <v>4822</v>
      </c>
      <c r="D21" s="4">
        <v>0</v>
      </c>
      <c r="E21" s="4">
        <v>692</v>
      </c>
      <c r="F21" s="4">
        <v>8965</v>
      </c>
      <c r="G21" s="3">
        <v>49.93269131200166</v>
      </c>
    </row>
    <row r="22" spans="1:7" s="2" customFormat="1" ht="36" customHeight="1">
      <c r="A22" s="87" t="s">
        <v>797</v>
      </c>
      <c r="B22" s="4">
        <v>8438</v>
      </c>
      <c r="C22" s="4">
        <v>4359</v>
      </c>
      <c r="D22" s="4">
        <v>0</v>
      </c>
      <c r="E22" s="4">
        <v>517</v>
      </c>
      <c r="F22" s="4">
        <v>7921</v>
      </c>
      <c r="G22" s="3">
        <v>51.65916093861105</v>
      </c>
    </row>
    <row r="23" spans="1:7" s="2" customFormat="1" ht="24" customHeight="1">
      <c r="A23" s="87" t="s">
        <v>826</v>
      </c>
      <c r="B23" s="4">
        <v>8266</v>
      </c>
      <c r="C23" s="4">
        <v>4310</v>
      </c>
      <c r="D23" s="4">
        <v>0</v>
      </c>
      <c r="E23" s="4">
        <v>494</v>
      </c>
      <c r="F23" s="4">
        <v>7772</v>
      </c>
      <c r="G23" s="3">
        <v>52.141301717880474</v>
      </c>
    </row>
    <row r="24" spans="1:7" s="2" customFormat="1" ht="24" customHeight="1">
      <c r="A24" s="87" t="s">
        <v>848</v>
      </c>
      <c r="B24" s="4">
        <v>8140</v>
      </c>
      <c r="C24" s="4">
        <v>4247</v>
      </c>
      <c r="D24" s="4">
        <v>0</v>
      </c>
      <c r="E24" s="4">
        <v>485</v>
      </c>
      <c r="F24" s="4">
        <v>7655</v>
      </c>
      <c r="G24" s="3">
        <v>52.17444717444717</v>
      </c>
    </row>
    <row r="25" spans="1:7" s="2" customFormat="1" ht="24" customHeight="1">
      <c r="A25" s="87" t="s">
        <v>881</v>
      </c>
      <c r="B25" s="4">
        <v>7924</v>
      </c>
      <c r="C25" s="4">
        <v>4131</v>
      </c>
      <c r="D25" s="4">
        <v>0</v>
      </c>
      <c r="E25" s="4">
        <v>478</v>
      </c>
      <c r="F25" s="4">
        <v>7446</v>
      </c>
      <c r="G25" s="3">
        <v>52.13276123170117</v>
      </c>
    </row>
    <row r="26" spans="1:7" s="1" customFormat="1" ht="24" customHeight="1">
      <c r="A26" s="405" t="s">
        <v>945</v>
      </c>
      <c r="B26" s="349">
        <v>7660</v>
      </c>
      <c r="C26" s="349">
        <v>4005</v>
      </c>
      <c r="D26" s="349">
        <v>0</v>
      </c>
      <c r="E26" s="349">
        <v>421</v>
      </c>
      <c r="F26" s="349">
        <v>7239</v>
      </c>
      <c r="G26" s="350">
        <v>52.284595300261095</v>
      </c>
    </row>
    <row r="27" spans="1:7" s="2" customFormat="1" ht="14.25">
      <c r="A27" s="397"/>
      <c r="B27" s="95"/>
      <c r="C27" s="95"/>
      <c r="D27" s="95"/>
      <c r="E27" s="95"/>
      <c r="F27" s="95"/>
      <c r="G27" s="428"/>
    </row>
    <row r="28" spans="1:7" s="2" customFormat="1" ht="27.75" customHeight="1">
      <c r="A28" s="424" t="s">
        <v>362</v>
      </c>
      <c r="B28" s="90">
        <v>207</v>
      </c>
      <c r="C28" s="429">
        <v>46</v>
      </c>
      <c r="D28" s="90">
        <v>0</v>
      </c>
      <c r="E28" s="429">
        <v>9</v>
      </c>
      <c r="F28" s="429">
        <v>198</v>
      </c>
      <c r="G28" s="375">
        <v>22.22222222222222</v>
      </c>
    </row>
    <row r="29" spans="1:7" s="2" customFormat="1" ht="27.75" customHeight="1">
      <c r="A29" s="424" t="s">
        <v>363</v>
      </c>
      <c r="B29" s="90">
        <v>127</v>
      </c>
      <c r="C29" s="429">
        <v>39</v>
      </c>
      <c r="D29" s="90">
        <v>0</v>
      </c>
      <c r="E29" s="429">
        <v>4</v>
      </c>
      <c r="F29" s="429">
        <v>123</v>
      </c>
      <c r="G29" s="375">
        <v>30.708661417322837</v>
      </c>
    </row>
    <row r="30" spans="1:7" s="2" customFormat="1" ht="27.75" customHeight="1">
      <c r="A30" s="424" t="s">
        <v>365</v>
      </c>
      <c r="B30" s="90">
        <v>2746</v>
      </c>
      <c r="C30" s="429">
        <v>1116</v>
      </c>
      <c r="D30" s="90">
        <v>0</v>
      </c>
      <c r="E30" s="429">
        <v>147</v>
      </c>
      <c r="F30" s="429">
        <v>2599</v>
      </c>
      <c r="G30" s="375">
        <v>40.64093226511289</v>
      </c>
    </row>
    <row r="31" spans="1:7" s="2" customFormat="1" ht="27.75" customHeight="1">
      <c r="A31" s="424" t="s">
        <v>367</v>
      </c>
      <c r="B31" s="90">
        <v>1913</v>
      </c>
      <c r="C31" s="429">
        <v>1017</v>
      </c>
      <c r="D31" s="90">
        <v>0</v>
      </c>
      <c r="E31" s="429">
        <v>130</v>
      </c>
      <c r="F31" s="429">
        <v>1783</v>
      </c>
      <c r="G31" s="375">
        <v>53.16257187663356</v>
      </c>
    </row>
    <row r="32" spans="1:7" s="2" customFormat="1" ht="27.75" customHeight="1">
      <c r="A32" s="424" t="s">
        <v>368</v>
      </c>
      <c r="B32" s="90">
        <v>1677</v>
      </c>
      <c r="C32" s="429">
        <v>1034</v>
      </c>
      <c r="D32" s="90">
        <v>0</v>
      </c>
      <c r="E32" s="429">
        <v>82</v>
      </c>
      <c r="F32" s="429">
        <v>1595</v>
      </c>
      <c r="G32" s="375">
        <v>61.6577221228384</v>
      </c>
    </row>
    <row r="33" spans="1:7" s="2" customFormat="1" ht="27.75" customHeight="1">
      <c r="A33" s="424" t="s">
        <v>370</v>
      </c>
      <c r="B33" s="90">
        <v>622</v>
      </c>
      <c r="C33" s="429">
        <v>410</v>
      </c>
      <c r="D33" s="90">
        <v>0</v>
      </c>
      <c r="E33" s="429">
        <v>40</v>
      </c>
      <c r="F33" s="429">
        <v>582</v>
      </c>
      <c r="G33" s="375">
        <v>65.91639871382637</v>
      </c>
    </row>
    <row r="34" spans="1:7" s="2" customFormat="1" ht="27.75" customHeight="1">
      <c r="A34" s="424" t="s">
        <v>371</v>
      </c>
      <c r="B34" s="90">
        <v>368</v>
      </c>
      <c r="C34" s="429">
        <v>343</v>
      </c>
      <c r="D34" s="90">
        <v>0</v>
      </c>
      <c r="E34" s="429">
        <v>9</v>
      </c>
      <c r="F34" s="429">
        <v>359</v>
      </c>
      <c r="G34" s="375">
        <v>93.20652173913044</v>
      </c>
    </row>
    <row r="35" spans="1:7" s="2" customFormat="1" ht="15">
      <c r="A35" s="376"/>
      <c r="B35" s="95"/>
      <c r="C35" s="95"/>
      <c r="D35" s="95"/>
      <c r="E35" s="95"/>
      <c r="F35" s="95"/>
      <c r="G35" s="428"/>
    </row>
    <row r="36" spans="1:7" s="2" customFormat="1" ht="14.25">
      <c r="A36" s="399" t="s">
        <v>373</v>
      </c>
      <c r="B36" s="95"/>
      <c r="C36" s="95"/>
      <c r="D36" s="95"/>
      <c r="E36" s="95"/>
      <c r="F36" s="95"/>
      <c r="G36" s="428"/>
    </row>
    <row r="37" spans="1:7" s="2" customFormat="1" ht="27.75" customHeight="1">
      <c r="A37" s="401" t="s">
        <v>376</v>
      </c>
      <c r="B37" s="90">
        <v>146</v>
      </c>
      <c r="C37" s="90">
        <v>61</v>
      </c>
      <c r="D37" s="90">
        <v>0</v>
      </c>
      <c r="E37" s="90">
        <v>13</v>
      </c>
      <c r="F37" s="90">
        <v>133</v>
      </c>
      <c r="G37" s="375">
        <v>41.78082191780822</v>
      </c>
    </row>
    <row r="38" spans="1:7" s="2" customFormat="1" ht="14.25">
      <c r="A38" s="376"/>
      <c r="B38" s="95"/>
      <c r="C38" s="95"/>
      <c r="D38" s="95"/>
      <c r="E38" s="95"/>
      <c r="F38" s="95"/>
      <c r="G38" s="428"/>
    </row>
    <row r="39" spans="1:7" s="2" customFormat="1" ht="14.25">
      <c r="A39" s="430" t="s">
        <v>378</v>
      </c>
      <c r="B39" s="159"/>
      <c r="C39" s="159"/>
      <c r="D39" s="159"/>
      <c r="E39" s="159"/>
      <c r="F39" s="159"/>
      <c r="G39" s="431"/>
    </row>
    <row r="40" spans="1:7" s="2" customFormat="1" ht="27.75" customHeight="1">
      <c r="A40" s="399" t="s">
        <v>379</v>
      </c>
      <c r="B40" s="90">
        <v>17054</v>
      </c>
      <c r="C40" s="90">
        <v>9059</v>
      </c>
      <c r="D40" s="90">
        <v>0</v>
      </c>
      <c r="E40" s="90">
        <v>927</v>
      </c>
      <c r="F40" s="90">
        <v>16127</v>
      </c>
      <c r="G40" s="375">
        <v>53.119502755951686</v>
      </c>
    </row>
    <row r="41" spans="1:7" s="2" customFormat="1" ht="27.75" customHeight="1">
      <c r="A41" s="432" t="s">
        <v>386</v>
      </c>
      <c r="B41" s="161">
        <v>662</v>
      </c>
      <c r="C41" s="90">
        <v>277</v>
      </c>
      <c r="D41" s="90">
        <v>0</v>
      </c>
      <c r="E41" s="90">
        <v>43</v>
      </c>
      <c r="F41" s="90">
        <v>619</v>
      </c>
      <c r="G41" s="385">
        <v>41.842900302114806</v>
      </c>
    </row>
    <row r="42" spans="1:7" s="2" customFormat="1" ht="27.75" customHeight="1">
      <c r="A42" s="320" t="s">
        <v>387</v>
      </c>
      <c r="B42" s="309"/>
      <c r="C42" s="57"/>
      <c r="D42" s="57"/>
      <c r="E42" s="57"/>
      <c r="F42" s="57"/>
      <c r="G42" s="54"/>
    </row>
    <row r="43" spans="1:7" s="2" customFormat="1" ht="6" customHeight="1" thickBot="1">
      <c r="A43" s="164"/>
      <c r="B43" s="307"/>
      <c r="C43" s="165"/>
      <c r="D43" s="165"/>
      <c r="E43" s="165"/>
      <c r="F43" s="165"/>
      <c r="G43" s="54"/>
    </row>
    <row r="44" spans="1:7" ht="3.75" customHeight="1">
      <c r="A44" s="166"/>
      <c r="B44" s="167"/>
      <c r="C44" s="167"/>
      <c r="D44" s="167"/>
      <c r="E44" s="167"/>
      <c r="F44" s="167"/>
      <c r="G44" s="168"/>
    </row>
    <row r="45" s="16" customFormat="1" ht="12.75" customHeight="1">
      <c r="A45" s="93" t="s">
        <v>382</v>
      </c>
    </row>
  </sheetData>
  <sheetProtection/>
  <mergeCells count="7">
    <mergeCell ref="A3:G3"/>
    <mergeCell ref="A4:G4"/>
    <mergeCell ref="A7:A9"/>
    <mergeCell ref="B7:B8"/>
    <mergeCell ref="D7:D8"/>
    <mergeCell ref="E7:E8"/>
    <mergeCell ref="F7:F8"/>
  </mergeCells>
  <printOptions horizontalCentered="1"/>
  <pageMargins left="0" right="0" top="0" bottom="0" header="0" footer="0"/>
  <pageSetup blackAndWhite="1"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7.69921875" style="14" customWidth="1"/>
    <col min="2" max="7" width="11.3984375" style="14" customWidth="1"/>
    <col min="8" max="16384" width="9" style="14" customWidth="1"/>
  </cols>
  <sheetData>
    <row r="1" s="2" customFormat="1" ht="14.25" customHeight="1">
      <c r="A1" s="2" t="s">
        <v>822</v>
      </c>
    </row>
    <row r="2" s="2" customFormat="1" ht="14.25" customHeight="1"/>
    <row r="3" spans="1:7" s="2" customFormat="1" ht="14.25" customHeight="1">
      <c r="A3" s="712" t="s">
        <v>388</v>
      </c>
      <c r="B3" s="641"/>
      <c r="C3" s="641"/>
      <c r="D3" s="641"/>
      <c r="E3" s="641"/>
      <c r="F3" s="641"/>
      <c r="G3" s="641"/>
    </row>
    <row r="4" spans="1:7" s="2" customFormat="1" ht="14.25" customHeight="1">
      <c r="A4" s="615" t="s">
        <v>389</v>
      </c>
      <c r="B4" s="708"/>
      <c r="C4" s="708"/>
      <c r="D4" s="708"/>
      <c r="E4" s="708"/>
      <c r="F4" s="708"/>
      <c r="G4" s="708"/>
    </row>
    <row r="5" s="2" customFormat="1" ht="14.25" customHeight="1">
      <c r="A5" s="10" t="s">
        <v>390</v>
      </c>
    </row>
    <row r="6" s="2" customFormat="1" ht="0.75" customHeight="1" thickBot="1">
      <c r="A6" s="10"/>
    </row>
    <row r="7" spans="1:7" s="2" customFormat="1" ht="24" customHeight="1">
      <c r="A7" s="709" t="s">
        <v>344</v>
      </c>
      <c r="B7" s="654" t="s">
        <v>1</v>
      </c>
      <c r="C7" s="155"/>
      <c r="D7" s="656" t="s">
        <v>346</v>
      </c>
      <c r="E7" s="656" t="s">
        <v>347</v>
      </c>
      <c r="F7" s="657" t="s">
        <v>64</v>
      </c>
      <c r="G7" s="156" t="s">
        <v>348</v>
      </c>
    </row>
    <row r="8" spans="1:7" s="2" customFormat="1" ht="18" customHeight="1">
      <c r="A8" s="710"/>
      <c r="B8" s="628"/>
      <c r="C8" s="132" t="s">
        <v>67</v>
      </c>
      <c r="D8" s="630"/>
      <c r="E8" s="630"/>
      <c r="F8" s="632"/>
      <c r="G8" s="44" t="s">
        <v>349</v>
      </c>
    </row>
    <row r="9" spans="1:7" s="2" customFormat="1" ht="25.5" customHeight="1">
      <c r="A9" s="711"/>
      <c r="B9" s="134" t="s">
        <v>29</v>
      </c>
      <c r="C9" s="133" t="s">
        <v>70</v>
      </c>
      <c r="D9" s="134" t="s">
        <v>18</v>
      </c>
      <c r="E9" s="134" t="s">
        <v>8</v>
      </c>
      <c r="F9" s="136" t="s">
        <v>30</v>
      </c>
      <c r="G9" s="157" t="s">
        <v>391</v>
      </c>
    </row>
    <row r="10" spans="1:7" s="2" customFormat="1" ht="15.75" customHeight="1">
      <c r="A10" s="87" t="s">
        <v>19</v>
      </c>
      <c r="B10" s="48">
        <v>51132</v>
      </c>
      <c r="C10" s="48">
        <v>21535</v>
      </c>
      <c r="D10" s="48">
        <v>32720</v>
      </c>
      <c r="E10" s="48">
        <v>6248</v>
      </c>
      <c r="F10" s="48">
        <v>12164</v>
      </c>
      <c r="G10" s="54">
        <v>42.1</v>
      </c>
    </row>
    <row r="11" spans="1:7" s="2" customFormat="1" ht="15.75" customHeight="1">
      <c r="A11" s="87" t="s">
        <v>20</v>
      </c>
      <c r="B11" s="48">
        <v>58848</v>
      </c>
      <c r="C11" s="48">
        <v>26482</v>
      </c>
      <c r="D11" s="48">
        <v>34140</v>
      </c>
      <c r="E11" s="48">
        <v>7358</v>
      </c>
      <c r="F11" s="48">
        <v>17350</v>
      </c>
      <c r="G11" s="54">
        <v>45</v>
      </c>
    </row>
    <row r="12" spans="1:7" s="2" customFormat="1" ht="15.75" customHeight="1">
      <c r="A12" s="87" t="s">
        <v>21</v>
      </c>
      <c r="B12" s="48">
        <v>84248</v>
      </c>
      <c r="C12" s="48">
        <v>41093</v>
      </c>
      <c r="D12" s="48">
        <v>47749</v>
      </c>
      <c r="E12" s="48">
        <v>9180</v>
      </c>
      <c r="F12" s="48">
        <v>27319</v>
      </c>
      <c r="G12" s="54">
        <v>48.8</v>
      </c>
    </row>
    <row r="13" spans="1:7" s="2" customFormat="1" ht="15.75" customHeight="1">
      <c r="A13" s="87" t="s">
        <v>22</v>
      </c>
      <c r="B13" s="48">
        <v>100590</v>
      </c>
      <c r="C13" s="48">
        <v>49190</v>
      </c>
      <c r="D13" s="48">
        <v>53567</v>
      </c>
      <c r="E13" s="48">
        <v>8939</v>
      </c>
      <c r="F13" s="48">
        <v>38084</v>
      </c>
      <c r="G13" s="54">
        <v>48.9</v>
      </c>
    </row>
    <row r="14" spans="1:7" s="2" customFormat="1" ht="15.75" customHeight="1">
      <c r="A14" s="87" t="s">
        <v>23</v>
      </c>
      <c r="B14" s="48">
        <v>123144</v>
      </c>
      <c r="C14" s="48">
        <v>64264</v>
      </c>
      <c r="D14" s="48">
        <v>55703</v>
      </c>
      <c r="E14" s="48">
        <v>9402</v>
      </c>
      <c r="F14" s="48">
        <v>58039</v>
      </c>
      <c r="G14" s="54">
        <v>52.2</v>
      </c>
    </row>
    <row r="15" spans="1:7" s="2" customFormat="1" ht="15.75" customHeight="1">
      <c r="A15" s="87" t="s">
        <v>24</v>
      </c>
      <c r="B15" s="48">
        <v>143669</v>
      </c>
      <c r="C15" s="48">
        <v>77916</v>
      </c>
      <c r="D15" s="48">
        <v>61672</v>
      </c>
      <c r="E15" s="48">
        <v>9394</v>
      </c>
      <c r="F15" s="48">
        <v>72603</v>
      </c>
      <c r="G15" s="54">
        <v>54.2</v>
      </c>
    </row>
    <row r="16" spans="1:7" s="2" customFormat="1" ht="15.75" customHeight="1">
      <c r="A16" s="87" t="s">
        <v>25</v>
      </c>
      <c r="B16" s="48">
        <v>154368</v>
      </c>
      <c r="C16" s="48">
        <v>86479</v>
      </c>
      <c r="D16" s="48">
        <v>63383</v>
      </c>
      <c r="E16" s="48">
        <v>9694</v>
      </c>
      <c r="F16" s="48">
        <v>81291</v>
      </c>
      <c r="G16" s="54">
        <v>56</v>
      </c>
    </row>
    <row r="17" spans="1:7" s="2" customFormat="1" ht="15.75" customHeight="1">
      <c r="A17" s="87" t="s">
        <v>26</v>
      </c>
      <c r="B17" s="48">
        <v>160496</v>
      </c>
      <c r="C17" s="48">
        <v>91971</v>
      </c>
      <c r="D17" s="48">
        <v>60649</v>
      </c>
      <c r="E17" s="48">
        <v>10289</v>
      </c>
      <c r="F17" s="48">
        <v>89558</v>
      </c>
      <c r="G17" s="54">
        <v>57.3</v>
      </c>
    </row>
    <row r="18" spans="1:7" s="2" customFormat="1" ht="15.75" customHeight="1">
      <c r="A18" s="87" t="s">
        <v>81</v>
      </c>
      <c r="B18" s="48">
        <v>170972</v>
      </c>
      <c r="C18" s="48">
        <v>102377</v>
      </c>
      <c r="D18" s="48">
        <v>59286</v>
      </c>
      <c r="E18" s="48">
        <v>11289</v>
      </c>
      <c r="F18" s="48">
        <v>100397</v>
      </c>
      <c r="G18" s="54">
        <v>59.87939545656599</v>
      </c>
    </row>
    <row r="19" spans="1:7" s="2" customFormat="1" ht="15.75" customHeight="1">
      <c r="A19" s="86" t="s">
        <v>28</v>
      </c>
      <c r="B19" s="48">
        <v>174370</v>
      </c>
      <c r="C19" s="48">
        <v>106672</v>
      </c>
      <c r="D19" s="48">
        <v>57280</v>
      </c>
      <c r="E19" s="48">
        <v>12033</v>
      </c>
      <c r="F19" s="48">
        <v>105057</v>
      </c>
      <c r="G19" s="54">
        <v>61.17566095085164</v>
      </c>
    </row>
    <row r="20" spans="1:7" s="2" customFormat="1" ht="15.75" customHeight="1">
      <c r="A20" s="86" t="s">
        <v>41</v>
      </c>
      <c r="B20" s="48">
        <v>179521</v>
      </c>
      <c r="C20" s="48">
        <v>111767</v>
      </c>
      <c r="D20" s="48">
        <v>56470</v>
      </c>
      <c r="E20" s="48">
        <v>11940</v>
      </c>
      <c r="F20" s="48">
        <v>111111</v>
      </c>
      <c r="G20" s="54">
        <v>62.25845444265573</v>
      </c>
    </row>
    <row r="21" spans="1:7" s="2" customFormat="1" ht="16.5" customHeight="1">
      <c r="A21" s="86" t="s">
        <v>60</v>
      </c>
      <c r="B21" s="48">
        <v>203389</v>
      </c>
      <c r="C21" s="48">
        <v>131643</v>
      </c>
      <c r="D21" s="48">
        <v>64974</v>
      </c>
      <c r="E21" s="48">
        <v>12965</v>
      </c>
      <c r="F21" s="48">
        <v>125450</v>
      </c>
      <c r="G21" s="54">
        <v>64.72473929268544</v>
      </c>
    </row>
    <row r="22" spans="1:7" s="2" customFormat="1" ht="25.5" customHeight="1">
      <c r="A22" s="86" t="s">
        <v>804</v>
      </c>
      <c r="B22" s="48">
        <v>227476</v>
      </c>
      <c r="C22" s="48">
        <v>150256</v>
      </c>
      <c r="D22" s="48">
        <v>75556</v>
      </c>
      <c r="E22" s="48">
        <v>15184</v>
      </c>
      <c r="F22" s="48">
        <v>136736</v>
      </c>
      <c r="G22" s="54">
        <v>66.05356169442051</v>
      </c>
    </row>
    <row r="23" spans="1:7" s="2" customFormat="1" ht="15.75" customHeight="1">
      <c r="A23" s="86" t="s">
        <v>826</v>
      </c>
      <c r="B23" s="48">
        <v>233260</v>
      </c>
      <c r="C23" s="48">
        <v>155062</v>
      </c>
      <c r="D23" s="48">
        <v>78034</v>
      </c>
      <c r="E23" s="48">
        <v>15571</v>
      </c>
      <c r="F23" s="48">
        <v>139655</v>
      </c>
      <c r="G23" s="54">
        <v>66.47603532538798</v>
      </c>
    </row>
    <row r="24" spans="1:7" s="2" customFormat="1" ht="15.75" customHeight="1">
      <c r="A24" s="86" t="s">
        <v>848</v>
      </c>
      <c r="B24" s="48">
        <v>237183</v>
      </c>
      <c r="C24" s="48">
        <v>158327</v>
      </c>
      <c r="D24" s="48">
        <v>79273</v>
      </c>
      <c r="E24" s="48">
        <v>16008</v>
      </c>
      <c r="F24" s="48">
        <v>141902</v>
      </c>
      <c r="G24" s="54">
        <v>66.75309781898365</v>
      </c>
    </row>
    <row r="25" spans="1:7" s="2" customFormat="1" ht="15.75" customHeight="1">
      <c r="A25" s="86" t="s">
        <v>881</v>
      </c>
      <c r="B25" s="48">
        <v>240812</v>
      </c>
      <c r="C25" s="48">
        <v>161231</v>
      </c>
      <c r="D25" s="48">
        <v>80823</v>
      </c>
      <c r="E25" s="48">
        <v>16354</v>
      </c>
      <c r="F25" s="48">
        <v>143635</v>
      </c>
      <c r="G25" s="54">
        <v>66.95305881766689</v>
      </c>
    </row>
    <row r="26" spans="1:7" s="1" customFormat="1" ht="15.75" customHeight="1">
      <c r="A26" s="412" t="s">
        <v>938</v>
      </c>
      <c r="B26" s="388">
        <v>245626</v>
      </c>
      <c r="C26" s="388">
        <v>164796</v>
      </c>
      <c r="D26" s="388">
        <v>82944</v>
      </c>
      <c r="E26" s="388">
        <v>16699</v>
      </c>
      <c r="F26" s="388">
        <v>145983</v>
      </c>
      <c r="G26" s="306">
        <v>67.0922459348766</v>
      </c>
    </row>
    <row r="27" spans="1:7" s="2" customFormat="1" ht="15.75" customHeight="1">
      <c r="A27" s="376"/>
      <c r="B27" s="95"/>
      <c r="C27" s="95"/>
      <c r="D27" s="95"/>
      <c r="E27" s="95"/>
      <c r="F27" s="95"/>
      <c r="G27" s="54"/>
    </row>
    <row r="28" spans="1:7" s="2" customFormat="1" ht="15.75" customHeight="1">
      <c r="A28" s="432" t="s">
        <v>962</v>
      </c>
      <c r="B28" s="390">
        <v>89764</v>
      </c>
      <c r="C28" s="433">
        <v>44854</v>
      </c>
      <c r="D28" s="433">
        <v>28464</v>
      </c>
      <c r="E28" s="433">
        <v>5277</v>
      </c>
      <c r="F28" s="433">
        <v>56023</v>
      </c>
      <c r="G28" s="54">
        <v>49.96880709415802</v>
      </c>
    </row>
    <row r="29" spans="1:7" s="2" customFormat="1" ht="15.75" customHeight="1">
      <c r="A29" s="432" t="s">
        <v>963</v>
      </c>
      <c r="B29" s="390">
        <v>9194</v>
      </c>
      <c r="C29" s="433">
        <v>2360</v>
      </c>
      <c r="D29" s="433">
        <v>7146</v>
      </c>
      <c r="E29" s="433">
        <v>197</v>
      </c>
      <c r="F29" s="433">
        <v>1851</v>
      </c>
      <c r="G29" s="54">
        <v>25.66891450946269</v>
      </c>
    </row>
    <row r="30" spans="1:7" s="2" customFormat="1" ht="15.75" customHeight="1">
      <c r="A30" s="432" t="s">
        <v>964</v>
      </c>
      <c r="B30" s="390">
        <v>138035</v>
      </c>
      <c r="C30" s="433">
        <v>112749</v>
      </c>
      <c r="D30" s="433">
        <v>46277</v>
      </c>
      <c r="E30" s="433">
        <v>10802</v>
      </c>
      <c r="F30" s="433">
        <v>80956</v>
      </c>
      <c r="G30" s="54">
        <v>81.681457601333</v>
      </c>
    </row>
    <row r="31" spans="1:7" s="2" customFormat="1" ht="15.75" customHeight="1">
      <c r="A31" s="432" t="s">
        <v>920</v>
      </c>
      <c r="B31" s="390">
        <v>4475</v>
      </c>
      <c r="C31" s="433">
        <v>2489</v>
      </c>
      <c r="D31" s="433">
        <v>432</v>
      </c>
      <c r="E31" s="433">
        <v>217</v>
      </c>
      <c r="F31" s="433">
        <v>3826</v>
      </c>
      <c r="G31" s="54">
        <v>55.62011173184358</v>
      </c>
    </row>
    <row r="32" spans="1:7" s="2" customFormat="1" ht="15.75" customHeight="1">
      <c r="A32" s="432" t="s">
        <v>965</v>
      </c>
      <c r="B32" s="390">
        <v>4158</v>
      </c>
      <c r="C32" s="433">
        <v>2344</v>
      </c>
      <c r="D32" s="433">
        <v>625</v>
      </c>
      <c r="E32" s="433">
        <v>206</v>
      </c>
      <c r="F32" s="433">
        <v>3327</v>
      </c>
      <c r="G32" s="54">
        <v>56.373256373256375</v>
      </c>
    </row>
    <row r="33" spans="1:7" s="2" customFormat="1" ht="6" customHeight="1" thickBot="1">
      <c r="A33" s="170"/>
      <c r="B33" s="331"/>
      <c r="C33" s="169"/>
      <c r="D33" s="169"/>
      <c r="E33" s="6"/>
      <c r="F33" s="169"/>
      <c r="G33" s="54"/>
    </row>
    <row r="34" spans="1:7" ht="3.75" customHeight="1">
      <c r="A34" s="92"/>
      <c r="B34" s="92"/>
      <c r="C34" s="92"/>
      <c r="D34" s="92"/>
      <c r="E34" s="92"/>
      <c r="F34" s="92"/>
      <c r="G34" s="92"/>
    </row>
    <row r="35" spans="1:7" s="16" customFormat="1" ht="12.75" customHeight="1">
      <c r="A35" s="93" t="s">
        <v>392</v>
      </c>
      <c r="G35" s="171"/>
    </row>
    <row r="36" s="2" customFormat="1" ht="14.25" customHeight="1">
      <c r="G36" s="6"/>
    </row>
    <row r="37" spans="1:7" s="2" customFormat="1" ht="14.25" customHeight="1">
      <c r="A37" s="10" t="s">
        <v>393</v>
      </c>
      <c r="G37" s="6"/>
    </row>
    <row r="38" spans="1:7" s="2" customFormat="1" ht="0.75" customHeight="1" thickBot="1">
      <c r="A38" s="10"/>
      <c r="G38" s="6"/>
    </row>
    <row r="39" spans="1:7" s="2" customFormat="1" ht="24" customHeight="1">
      <c r="A39" s="709" t="s">
        <v>394</v>
      </c>
      <c r="B39" s="654" t="s">
        <v>1</v>
      </c>
      <c r="C39" s="155"/>
      <c r="D39" s="656" t="s">
        <v>346</v>
      </c>
      <c r="E39" s="656" t="s">
        <v>347</v>
      </c>
      <c r="F39" s="657" t="s">
        <v>64</v>
      </c>
      <c r="G39" s="156" t="s">
        <v>348</v>
      </c>
    </row>
    <row r="40" spans="1:7" s="2" customFormat="1" ht="18" customHeight="1">
      <c r="A40" s="710"/>
      <c r="B40" s="628"/>
      <c r="C40" s="132" t="s">
        <v>67</v>
      </c>
      <c r="D40" s="630"/>
      <c r="E40" s="630"/>
      <c r="F40" s="632"/>
      <c r="G40" s="44" t="s">
        <v>349</v>
      </c>
    </row>
    <row r="41" spans="1:7" s="2" customFormat="1" ht="29.25" customHeight="1">
      <c r="A41" s="711"/>
      <c r="B41" s="134" t="s">
        <v>29</v>
      </c>
      <c r="C41" s="133" t="s">
        <v>70</v>
      </c>
      <c r="D41" s="134" t="s">
        <v>18</v>
      </c>
      <c r="E41" s="134" t="s">
        <v>8</v>
      </c>
      <c r="F41" s="136" t="s">
        <v>30</v>
      </c>
      <c r="G41" s="157" t="s">
        <v>391</v>
      </c>
    </row>
    <row r="42" spans="1:7" s="2" customFormat="1" ht="15.75" customHeight="1">
      <c r="A42" s="87" t="s">
        <v>395</v>
      </c>
      <c r="B42" s="48">
        <v>2431</v>
      </c>
      <c r="C42" s="48">
        <v>1043</v>
      </c>
      <c r="D42" s="2">
        <v>52</v>
      </c>
      <c r="E42" s="2">
        <v>660</v>
      </c>
      <c r="F42" s="48">
        <v>1719</v>
      </c>
      <c r="G42" s="3">
        <v>42.9</v>
      </c>
    </row>
    <row r="43" spans="1:7" s="2" customFormat="1" ht="15.75" customHeight="1">
      <c r="A43" s="87" t="s">
        <v>396</v>
      </c>
      <c r="B43" s="48">
        <v>2813</v>
      </c>
      <c r="C43" s="48">
        <v>1332</v>
      </c>
      <c r="D43" s="2">
        <v>142</v>
      </c>
      <c r="E43" s="2">
        <v>621</v>
      </c>
      <c r="F43" s="48">
        <v>2050</v>
      </c>
      <c r="G43" s="3">
        <v>47.4</v>
      </c>
    </row>
    <row r="44" spans="1:7" s="2" customFormat="1" ht="15.75" customHeight="1">
      <c r="A44" s="87" t="s">
        <v>397</v>
      </c>
      <c r="B44" s="48">
        <v>4240</v>
      </c>
      <c r="C44" s="48">
        <v>2236</v>
      </c>
      <c r="D44" s="2">
        <v>287</v>
      </c>
      <c r="E44" s="2">
        <v>652</v>
      </c>
      <c r="F44" s="48">
        <v>3301</v>
      </c>
      <c r="G44" s="3">
        <v>52.7</v>
      </c>
    </row>
    <row r="45" spans="1:7" s="2" customFormat="1" ht="15.75" customHeight="1">
      <c r="A45" s="87" t="s">
        <v>398</v>
      </c>
      <c r="B45" s="48">
        <v>8098</v>
      </c>
      <c r="C45" s="48">
        <v>4653</v>
      </c>
      <c r="D45" s="2">
        <v>292</v>
      </c>
      <c r="E45" s="2">
        <v>805</v>
      </c>
      <c r="F45" s="48">
        <v>7001</v>
      </c>
      <c r="G45" s="3">
        <v>57.5</v>
      </c>
    </row>
    <row r="46" spans="1:7" s="2" customFormat="1" ht="15.75" customHeight="1">
      <c r="A46" s="87" t="s">
        <v>399</v>
      </c>
      <c r="B46" s="48">
        <v>9710</v>
      </c>
      <c r="C46" s="48">
        <v>5829</v>
      </c>
      <c r="D46" s="2">
        <v>392</v>
      </c>
      <c r="E46" s="2">
        <v>996</v>
      </c>
      <c r="F46" s="48">
        <v>8322</v>
      </c>
      <c r="G46" s="3">
        <v>60</v>
      </c>
    </row>
    <row r="47" spans="1:7" s="2" customFormat="1" ht="15.75" customHeight="1">
      <c r="A47" s="87" t="s">
        <v>400</v>
      </c>
      <c r="B47" s="48">
        <v>10881</v>
      </c>
      <c r="C47" s="48">
        <v>6504</v>
      </c>
      <c r="D47" s="2">
        <v>421</v>
      </c>
      <c r="E47" s="48">
        <v>1004</v>
      </c>
      <c r="F47" s="48">
        <v>9456</v>
      </c>
      <c r="G47" s="3">
        <v>59.8</v>
      </c>
    </row>
    <row r="48" spans="1:7" s="2" customFormat="1" ht="15.75" customHeight="1">
      <c r="A48" s="87" t="s">
        <v>401</v>
      </c>
      <c r="B48" s="48">
        <v>11260</v>
      </c>
      <c r="C48" s="48">
        <v>6551</v>
      </c>
      <c r="D48" s="2">
        <v>425</v>
      </c>
      <c r="E48" s="2">
        <v>938</v>
      </c>
      <c r="F48" s="48">
        <v>9897</v>
      </c>
      <c r="G48" s="3">
        <v>58.2</v>
      </c>
    </row>
    <row r="49" spans="1:7" s="2" customFormat="1" ht="15.75" customHeight="1">
      <c r="A49" s="87" t="s">
        <v>402</v>
      </c>
      <c r="B49" s="48">
        <v>12621</v>
      </c>
      <c r="C49" s="48">
        <v>7162</v>
      </c>
      <c r="D49" s="2">
        <v>494</v>
      </c>
      <c r="E49" s="2">
        <v>884</v>
      </c>
      <c r="F49" s="48">
        <v>11243</v>
      </c>
      <c r="G49" s="3">
        <v>56.7</v>
      </c>
    </row>
    <row r="50" spans="1:7" s="2" customFormat="1" ht="15.75" customHeight="1">
      <c r="A50" s="87" t="s">
        <v>403</v>
      </c>
      <c r="B50" s="48">
        <v>13103</v>
      </c>
      <c r="C50" s="48">
        <v>7409</v>
      </c>
      <c r="D50" s="2">
        <v>451</v>
      </c>
      <c r="E50" s="2">
        <v>919</v>
      </c>
      <c r="F50" s="48">
        <v>11733</v>
      </c>
      <c r="G50" s="3">
        <v>56.54430283141265</v>
      </c>
    </row>
    <row r="51" spans="1:7" s="2" customFormat="1" ht="15.75" customHeight="1">
      <c r="A51" s="86" t="s">
        <v>404</v>
      </c>
      <c r="B51" s="48">
        <v>10179</v>
      </c>
      <c r="C51" s="48">
        <v>5788</v>
      </c>
      <c r="D51" s="48">
        <v>280</v>
      </c>
      <c r="E51" s="48">
        <v>697</v>
      </c>
      <c r="F51" s="48">
        <v>9202</v>
      </c>
      <c r="G51" s="3">
        <v>56.8621672069948</v>
      </c>
    </row>
    <row r="52" spans="1:7" s="2" customFormat="1" ht="27" customHeight="1" hidden="1">
      <c r="A52" s="86" t="s">
        <v>405</v>
      </c>
      <c r="B52" s="48">
        <v>9266</v>
      </c>
      <c r="C52" s="48">
        <v>5258</v>
      </c>
      <c r="D52" s="48">
        <v>266</v>
      </c>
      <c r="E52" s="48">
        <v>637</v>
      </c>
      <c r="F52" s="48">
        <v>8363</v>
      </c>
      <c r="G52" s="3">
        <v>56.74508957478955</v>
      </c>
    </row>
    <row r="53" spans="1:7" s="2" customFormat="1" ht="27" customHeight="1" hidden="1">
      <c r="A53" s="86" t="s">
        <v>406</v>
      </c>
      <c r="B53" s="48">
        <v>8382</v>
      </c>
      <c r="C53" s="48">
        <v>4719</v>
      </c>
      <c r="D53" s="48">
        <v>235</v>
      </c>
      <c r="E53" s="48">
        <v>589</v>
      </c>
      <c r="F53" s="48">
        <v>7558</v>
      </c>
      <c r="G53" s="3">
        <v>56.2992125984252</v>
      </c>
    </row>
    <row r="54" spans="1:7" s="2" customFormat="1" ht="27" customHeight="1" hidden="1">
      <c r="A54" s="86" t="s">
        <v>407</v>
      </c>
      <c r="B54" s="48">
        <v>7767</v>
      </c>
      <c r="C54" s="48">
        <v>4347</v>
      </c>
      <c r="D54" s="48">
        <v>189</v>
      </c>
      <c r="E54" s="48">
        <v>576</v>
      </c>
      <c r="F54" s="48">
        <v>7002</v>
      </c>
      <c r="G54" s="3">
        <v>55.96755504055619</v>
      </c>
    </row>
    <row r="55" spans="1:7" s="2" customFormat="1" ht="27" customHeight="1" hidden="1">
      <c r="A55" s="86" t="s">
        <v>408</v>
      </c>
      <c r="B55" s="48">
        <v>7151</v>
      </c>
      <c r="C55" s="48">
        <v>4020</v>
      </c>
      <c r="D55" s="48">
        <v>146</v>
      </c>
      <c r="E55" s="48">
        <v>479</v>
      </c>
      <c r="F55" s="48">
        <v>6526</v>
      </c>
      <c r="G55" s="3">
        <v>56.21591385820165</v>
      </c>
    </row>
    <row r="56" spans="1:7" s="2" customFormat="1" ht="15.75" customHeight="1">
      <c r="A56" s="86" t="s">
        <v>41</v>
      </c>
      <c r="B56" s="48">
        <v>6635</v>
      </c>
      <c r="C56" s="48">
        <v>3729</v>
      </c>
      <c r="D56" s="48">
        <v>140</v>
      </c>
      <c r="E56" s="48">
        <v>361</v>
      </c>
      <c r="F56" s="48">
        <v>6134</v>
      </c>
      <c r="G56" s="3">
        <v>56.20195930670686</v>
      </c>
    </row>
    <row r="57" spans="1:7" s="2" customFormat="1" ht="27" customHeight="1" hidden="1">
      <c r="A57" s="86" t="s">
        <v>409</v>
      </c>
      <c r="B57" s="48">
        <v>6272</v>
      </c>
      <c r="C57" s="48">
        <v>3558</v>
      </c>
      <c r="D57" s="48">
        <v>19</v>
      </c>
      <c r="E57" s="48">
        <v>370</v>
      </c>
      <c r="F57" s="48">
        <v>5883</v>
      </c>
      <c r="G57" s="3">
        <v>56.72831632653062</v>
      </c>
    </row>
    <row r="58" spans="1:7" s="2" customFormat="1" ht="27" customHeight="1" hidden="1">
      <c r="A58" s="86" t="s">
        <v>410</v>
      </c>
      <c r="B58" s="48">
        <v>5936</v>
      </c>
      <c r="C58" s="48">
        <v>3433</v>
      </c>
      <c r="D58" s="4">
        <v>0</v>
      </c>
      <c r="E58" s="48">
        <v>342</v>
      </c>
      <c r="F58" s="48">
        <v>5594</v>
      </c>
      <c r="G58" s="3">
        <v>57.83355795148248</v>
      </c>
    </row>
    <row r="59" spans="1:7" s="2" customFormat="1" ht="27" customHeight="1" hidden="1">
      <c r="A59" s="86" t="s">
        <v>54</v>
      </c>
      <c r="B59" s="48">
        <v>5700</v>
      </c>
      <c r="C59" s="48">
        <v>3267</v>
      </c>
      <c r="D59" s="4">
        <v>0</v>
      </c>
      <c r="E59" s="48">
        <v>300</v>
      </c>
      <c r="F59" s="48">
        <v>5400</v>
      </c>
      <c r="G59" s="3">
        <v>57.315789473684205</v>
      </c>
    </row>
    <row r="60" spans="1:7" s="2" customFormat="1" ht="27" customHeight="1" hidden="1">
      <c r="A60" s="86" t="s">
        <v>58</v>
      </c>
      <c r="B60" s="48">
        <v>5396</v>
      </c>
      <c r="C60" s="48">
        <v>3080</v>
      </c>
      <c r="D60" s="4">
        <v>0</v>
      </c>
      <c r="E60" s="48">
        <v>268</v>
      </c>
      <c r="F60" s="48">
        <v>5128</v>
      </c>
      <c r="G60" s="3">
        <v>57.07931801334322</v>
      </c>
    </row>
    <row r="61" spans="1:7" s="2" customFormat="1" ht="15.75" customHeight="1">
      <c r="A61" s="86" t="s">
        <v>411</v>
      </c>
      <c r="B61" s="48">
        <v>5168</v>
      </c>
      <c r="C61" s="48">
        <v>2947</v>
      </c>
      <c r="D61" s="4">
        <v>0</v>
      </c>
      <c r="E61" s="48">
        <v>259</v>
      </c>
      <c r="F61" s="48">
        <v>4909</v>
      </c>
      <c r="G61" s="3">
        <v>57.02399380804953</v>
      </c>
    </row>
    <row r="62" spans="1:7" s="2" customFormat="1" ht="24.75" customHeight="1" hidden="1">
      <c r="A62" s="86" t="s">
        <v>412</v>
      </c>
      <c r="B62" s="48">
        <v>5038</v>
      </c>
      <c r="C62" s="48">
        <v>2896</v>
      </c>
      <c r="D62" s="4">
        <v>0</v>
      </c>
      <c r="E62" s="48">
        <v>250</v>
      </c>
      <c r="F62" s="48">
        <v>4788</v>
      </c>
      <c r="G62" s="3">
        <v>57.483128225486304</v>
      </c>
    </row>
    <row r="63" spans="1:7" s="2" customFormat="1" ht="24.75" customHeight="1" hidden="1">
      <c r="A63" s="86" t="s">
        <v>758</v>
      </c>
      <c r="B63" s="48">
        <v>4853</v>
      </c>
      <c r="C63" s="48">
        <v>2792</v>
      </c>
      <c r="D63" s="4">
        <v>0</v>
      </c>
      <c r="E63" s="48">
        <v>235</v>
      </c>
      <c r="F63" s="48">
        <v>4618</v>
      </c>
      <c r="G63" s="3">
        <v>57.5</v>
      </c>
    </row>
    <row r="64" spans="1:7" s="1" customFormat="1" ht="24.75" customHeight="1" hidden="1">
      <c r="A64" s="86" t="s">
        <v>791</v>
      </c>
      <c r="B64" s="48">
        <v>4678</v>
      </c>
      <c r="C64" s="48">
        <v>2723</v>
      </c>
      <c r="D64" s="4">
        <v>0</v>
      </c>
      <c r="E64" s="48">
        <v>214</v>
      </c>
      <c r="F64" s="48">
        <v>4464</v>
      </c>
      <c r="G64" s="3">
        <v>58.20863616930312</v>
      </c>
    </row>
    <row r="65" spans="1:7" s="2" customFormat="1" ht="24" customHeight="1">
      <c r="A65" s="86" t="s">
        <v>805</v>
      </c>
      <c r="B65" s="48">
        <v>4612</v>
      </c>
      <c r="C65" s="48">
        <v>2692</v>
      </c>
      <c r="D65" s="4">
        <v>0</v>
      </c>
      <c r="E65" s="48">
        <v>212</v>
      </c>
      <c r="F65" s="48">
        <v>4400</v>
      </c>
      <c r="G65" s="3">
        <v>58.369470945359936</v>
      </c>
    </row>
    <row r="66" spans="1:7" s="2" customFormat="1" ht="15.75" customHeight="1">
      <c r="A66" s="86" t="s">
        <v>826</v>
      </c>
      <c r="B66" s="48">
        <v>4538</v>
      </c>
      <c r="C66" s="48">
        <v>2673</v>
      </c>
      <c r="D66" s="4">
        <v>0</v>
      </c>
      <c r="E66" s="48">
        <v>196</v>
      </c>
      <c r="F66" s="48">
        <v>4342</v>
      </c>
      <c r="G66" s="3">
        <v>58.902600264433666</v>
      </c>
    </row>
    <row r="67" spans="1:7" s="2" customFormat="1" ht="15.75" customHeight="1">
      <c r="A67" s="86" t="s">
        <v>848</v>
      </c>
      <c r="B67" s="48">
        <v>4438</v>
      </c>
      <c r="C67" s="48">
        <v>2630</v>
      </c>
      <c r="D67" s="4">
        <v>0</v>
      </c>
      <c r="E67" s="48">
        <v>199</v>
      </c>
      <c r="F67" s="48">
        <v>4239</v>
      </c>
      <c r="G67" s="3">
        <v>59.26092834610185</v>
      </c>
    </row>
    <row r="68" spans="1:7" s="2" customFormat="1" ht="15.75" customHeight="1">
      <c r="A68" s="86" t="s">
        <v>881</v>
      </c>
      <c r="B68" s="48">
        <v>4375</v>
      </c>
      <c r="C68" s="48">
        <v>2620</v>
      </c>
      <c r="D68" s="4">
        <v>0</v>
      </c>
      <c r="E68" s="48">
        <v>182</v>
      </c>
      <c r="F68" s="48">
        <v>4193</v>
      </c>
      <c r="G68" s="3">
        <v>59.885714285714286</v>
      </c>
    </row>
    <row r="69" spans="1:7" s="1" customFormat="1" ht="15.75" customHeight="1">
      <c r="A69" s="412" t="s">
        <v>938</v>
      </c>
      <c r="B69" s="388">
        <v>4250</v>
      </c>
      <c r="C69" s="388">
        <v>2563</v>
      </c>
      <c r="D69" s="349">
        <v>0</v>
      </c>
      <c r="E69" s="388">
        <v>161</v>
      </c>
      <c r="F69" s="388">
        <v>4089</v>
      </c>
      <c r="G69" s="21">
        <v>60.305882352941175</v>
      </c>
    </row>
    <row r="70" spans="1:7" s="2" customFormat="1" ht="15.75" customHeight="1">
      <c r="A70" s="376"/>
      <c r="B70" s="95"/>
      <c r="C70" s="95"/>
      <c r="D70" s="95"/>
      <c r="E70" s="95"/>
      <c r="F70" s="95"/>
      <c r="G70" s="3"/>
    </row>
    <row r="71" spans="1:7" s="2" customFormat="1" ht="15.75" customHeight="1">
      <c r="A71" s="432" t="s">
        <v>966</v>
      </c>
      <c r="B71" s="390">
        <v>3705</v>
      </c>
      <c r="C71" s="429">
        <v>2148</v>
      </c>
      <c r="D71" s="90">
        <v>0</v>
      </c>
      <c r="E71" s="429">
        <v>150</v>
      </c>
      <c r="F71" s="429">
        <v>3555</v>
      </c>
      <c r="G71" s="3">
        <v>57.97570850202429</v>
      </c>
    </row>
    <row r="72" spans="1:7" s="2" customFormat="1" ht="15.75" customHeight="1">
      <c r="A72" s="432" t="s">
        <v>967</v>
      </c>
      <c r="B72" s="390">
        <v>50</v>
      </c>
      <c r="C72" s="429">
        <v>2</v>
      </c>
      <c r="D72" s="90">
        <v>0</v>
      </c>
      <c r="E72" s="429">
        <v>3</v>
      </c>
      <c r="F72" s="429">
        <v>47</v>
      </c>
      <c r="G72" s="3">
        <v>4</v>
      </c>
    </row>
    <row r="73" spans="1:7" s="2" customFormat="1" ht="15.75" customHeight="1">
      <c r="A73" s="432" t="s">
        <v>964</v>
      </c>
      <c r="B73" s="390">
        <v>71</v>
      </c>
      <c r="C73" s="429">
        <v>69</v>
      </c>
      <c r="D73" s="90">
        <v>0</v>
      </c>
      <c r="E73" s="429">
        <v>1</v>
      </c>
      <c r="F73" s="429">
        <v>70</v>
      </c>
      <c r="G73" s="3">
        <v>97.1830985915493</v>
      </c>
    </row>
    <row r="74" spans="1:7" s="2" customFormat="1" ht="15.75" customHeight="1">
      <c r="A74" s="432" t="s">
        <v>920</v>
      </c>
      <c r="B74" s="390">
        <v>303</v>
      </c>
      <c r="C74" s="429">
        <v>282</v>
      </c>
      <c r="D74" s="90">
        <v>0</v>
      </c>
      <c r="E74" s="429">
        <v>5</v>
      </c>
      <c r="F74" s="429">
        <v>298</v>
      </c>
      <c r="G74" s="3">
        <v>93.06930693069307</v>
      </c>
    </row>
    <row r="75" spans="1:7" s="2" customFormat="1" ht="15.75" customHeight="1">
      <c r="A75" s="432" t="s">
        <v>968</v>
      </c>
      <c r="B75" s="390">
        <v>121</v>
      </c>
      <c r="C75" s="429">
        <v>62</v>
      </c>
      <c r="D75" s="161">
        <v>0</v>
      </c>
      <c r="E75" s="429">
        <v>2</v>
      </c>
      <c r="F75" s="429">
        <v>119</v>
      </c>
      <c r="G75" s="54">
        <v>51.2396694214876</v>
      </c>
    </row>
    <row r="76" spans="1:7" s="2" customFormat="1" ht="6" customHeight="1" thickBot="1">
      <c r="A76" s="170"/>
      <c r="B76" s="226"/>
      <c r="C76" s="57"/>
      <c r="D76" s="57"/>
      <c r="E76" s="57"/>
      <c r="F76" s="57"/>
      <c r="G76" s="54"/>
    </row>
    <row r="77" spans="1:7" ht="3.75" customHeight="1">
      <c r="A77" s="92"/>
      <c r="B77" s="92"/>
      <c r="C77" s="92"/>
      <c r="D77" s="92"/>
      <c r="E77" s="92"/>
      <c r="F77" s="92"/>
      <c r="G77" s="92"/>
    </row>
    <row r="78" s="16" customFormat="1" ht="12.75" customHeight="1">
      <c r="A78" s="93" t="s">
        <v>392</v>
      </c>
    </row>
  </sheetData>
  <sheetProtection/>
  <mergeCells count="12">
    <mergeCell ref="A3:G3"/>
    <mergeCell ref="A4:G4"/>
    <mergeCell ref="A7:A9"/>
    <mergeCell ref="B7:B8"/>
    <mergeCell ref="D7:D8"/>
    <mergeCell ref="E7:E8"/>
    <mergeCell ref="F7:F8"/>
    <mergeCell ref="A39:A41"/>
    <mergeCell ref="B39:B40"/>
    <mergeCell ref="D39:D40"/>
    <mergeCell ref="E39:E40"/>
    <mergeCell ref="F39:F40"/>
  </mergeCells>
  <printOptions horizontalCentered="1"/>
  <pageMargins left="0" right="0" top="0" bottom="0" header="0" footer="0"/>
  <pageSetup blackAndWhite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19921875" style="14" customWidth="1"/>
    <col min="2" max="2" width="6.09765625" style="14" customWidth="1"/>
    <col min="3" max="3" width="13.69921875" style="14" customWidth="1"/>
    <col min="4" max="4" width="8.09765625" style="14" customWidth="1"/>
    <col min="5" max="5" width="9.5" style="14" customWidth="1"/>
    <col min="6" max="8" width="10.09765625" style="14" customWidth="1"/>
    <col min="9" max="9" width="7.19921875" style="14" customWidth="1"/>
    <col min="10" max="10" width="7.59765625" style="14" customWidth="1"/>
    <col min="11" max="16384" width="9" style="14" customWidth="1"/>
  </cols>
  <sheetData>
    <row r="1" spans="1:10" s="2" customFormat="1" ht="14.25" customHeight="1">
      <c r="A1" s="35"/>
      <c r="J1" s="332" t="s">
        <v>906</v>
      </c>
    </row>
    <row r="2" s="2" customFormat="1" ht="19.5" customHeight="1">
      <c r="A2" s="35"/>
    </row>
    <row r="3" spans="1:10" s="2" customFormat="1" ht="17.25" customHeight="1">
      <c r="A3" s="713" t="s">
        <v>413</v>
      </c>
      <c r="B3" s="713"/>
      <c r="C3" s="713"/>
      <c r="D3" s="713"/>
      <c r="E3" s="713"/>
      <c r="F3" s="713"/>
      <c r="G3" s="713"/>
      <c r="H3" s="713"/>
      <c r="I3" s="713"/>
      <c r="J3" s="713"/>
    </row>
    <row r="4" spans="1:10" s="2" customFormat="1" ht="17.25" customHeight="1">
      <c r="A4" s="714" t="s">
        <v>414</v>
      </c>
      <c r="B4" s="714"/>
      <c r="C4" s="714"/>
      <c r="D4" s="714"/>
      <c r="E4" s="714"/>
      <c r="F4" s="714"/>
      <c r="G4" s="714"/>
      <c r="H4" s="714"/>
      <c r="I4" s="714"/>
      <c r="J4" s="714"/>
    </row>
    <row r="5" s="2" customFormat="1" ht="15" customHeight="1" thickBot="1">
      <c r="A5" s="10" t="s">
        <v>342</v>
      </c>
    </row>
    <row r="6" spans="1:10" s="2" customFormat="1" ht="26.25" customHeight="1">
      <c r="A6" s="638" t="s">
        <v>344</v>
      </c>
      <c r="B6" s="172" t="s">
        <v>415</v>
      </c>
      <c r="C6" s="76"/>
      <c r="D6" s="77"/>
      <c r="E6" s="634" t="s">
        <v>416</v>
      </c>
      <c r="F6" s="76" t="s">
        <v>417</v>
      </c>
      <c r="G6" s="76"/>
      <c r="H6" s="77"/>
      <c r="I6" s="715" t="s">
        <v>418</v>
      </c>
      <c r="J6" s="716"/>
    </row>
    <row r="7" spans="1:10" s="2" customFormat="1" ht="15.75" customHeight="1">
      <c r="A7" s="639"/>
      <c r="B7" s="147" t="s">
        <v>419</v>
      </c>
      <c r="C7" s="173"/>
      <c r="D7" s="80"/>
      <c r="E7" s="635"/>
      <c r="F7" s="173" t="s">
        <v>420</v>
      </c>
      <c r="G7" s="173"/>
      <c r="H7" s="80"/>
      <c r="I7" s="717" t="s">
        <v>421</v>
      </c>
      <c r="J7" s="718"/>
    </row>
    <row r="8" spans="1:10" s="2" customFormat="1" ht="15" customHeight="1">
      <c r="A8" s="639"/>
      <c r="B8" s="719" t="s">
        <v>1</v>
      </c>
      <c r="C8" s="720" t="s">
        <v>422</v>
      </c>
      <c r="D8" s="721"/>
      <c r="E8" s="635"/>
      <c r="F8" s="722" t="s">
        <v>1</v>
      </c>
      <c r="G8" s="174"/>
      <c r="H8" s="175"/>
      <c r="I8" s="723" t="s">
        <v>423</v>
      </c>
      <c r="J8" s="724" t="s">
        <v>424</v>
      </c>
    </row>
    <row r="9" spans="1:10" s="2" customFormat="1" ht="34.5" customHeight="1">
      <c r="A9" s="639"/>
      <c r="B9" s="630"/>
      <c r="C9" s="176" t="s">
        <v>425</v>
      </c>
      <c r="D9" s="177" t="s">
        <v>426</v>
      </c>
      <c r="E9" s="635"/>
      <c r="F9" s="628"/>
      <c r="G9" s="132" t="s">
        <v>67</v>
      </c>
      <c r="H9" s="178" t="s">
        <v>427</v>
      </c>
      <c r="I9" s="635"/>
      <c r="J9" s="637"/>
    </row>
    <row r="10" spans="1:10" s="2" customFormat="1" ht="34.5" customHeight="1">
      <c r="A10" s="640"/>
      <c r="B10" s="179" t="s">
        <v>428</v>
      </c>
      <c r="C10" s="179" t="s">
        <v>30</v>
      </c>
      <c r="D10" s="296" t="s">
        <v>764</v>
      </c>
      <c r="E10" s="84" t="s">
        <v>429</v>
      </c>
      <c r="F10" s="179" t="s">
        <v>29</v>
      </c>
      <c r="G10" s="179" t="s">
        <v>70</v>
      </c>
      <c r="H10" s="179" t="s">
        <v>430</v>
      </c>
      <c r="I10" s="179" t="s">
        <v>431</v>
      </c>
      <c r="J10" s="180" t="s">
        <v>432</v>
      </c>
    </row>
    <row r="11" spans="1:10" s="2" customFormat="1" ht="21" customHeight="1">
      <c r="A11" s="86" t="s">
        <v>433</v>
      </c>
      <c r="B11" s="2">
        <v>11</v>
      </c>
      <c r="C11" s="91">
        <v>11</v>
      </c>
      <c r="D11" s="91" t="s">
        <v>434</v>
      </c>
      <c r="E11" s="2">
        <v>20</v>
      </c>
      <c r="F11" s="48">
        <v>98588</v>
      </c>
      <c r="G11" s="48">
        <v>39021</v>
      </c>
      <c r="H11" s="48">
        <v>83575</v>
      </c>
      <c r="I11" s="91" t="s">
        <v>434</v>
      </c>
      <c r="J11" s="91" t="s">
        <v>434</v>
      </c>
    </row>
    <row r="12" spans="1:10" s="2" customFormat="1" ht="15" customHeight="1">
      <c r="A12" s="87" t="s">
        <v>435</v>
      </c>
      <c r="B12" s="2">
        <v>11</v>
      </c>
      <c r="C12" s="91">
        <v>11</v>
      </c>
      <c r="D12" s="91" t="s">
        <v>434</v>
      </c>
      <c r="E12" s="2">
        <v>20</v>
      </c>
      <c r="F12" s="48">
        <v>92549</v>
      </c>
      <c r="G12" s="48">
        <v>35240</v>
      </c>
      <c r="H12" s="48">
        <v>79649</v>
      </c>
      <c r="I12" s="91" t="s">
        <v>434</v>
      </c>
      <c r="J12" s="91" t="s">
        <v>434</v>
      </c>
    </row>
    <row r="13" spans="1:10" s="2" customFormat="1" ht="15" customHeight="1">
      <c r="A13" s="87" t="s">
        <v>436</v>
      </c>
      <c r="B13" s="2">
        <v>11</v>
      </c>
      <c r="C13" s="91">
        <v>11</v>
      </c>
      <c r="D13" s="91" t="s">
        <v>434</v>
      </c>
      <c r="E13" s="2">
        <v>20</v>
      </c>
      <c r="F13" s="48">
        <v>102702</v>
      </c>
      <c r="G13" s="48">
        <v>40570</v>
      </c>
      <c r="H13" s="48">
        <v>82026</v>
      </c>
      <c r="I13" s="2">
        <v>14</v>
      </c>
      <c r="J13" s="48">
        <v>1696</v>
      </c>
    </row>
    <row r="14" spans="1:10" s="2" customFormat="1" ht="15" customHeight="1">
      <c r="A14" s="87" t="s">
        <v>23</v>
      </c>
      <c r="B14" s="2">
        <v>11</v>
      </c>
      <c r="C14" s="91">
        <v>11</v>
      </c>
      <c r="D14" s="91" t="s">
        <v>434</v>
      </c>
      <c r="E14" s="2">
        <v>20</v>
      </c>
      <c r="F14" s="48">
        <v>106626</v>
      </c>
      <c r="G14" s="48">
        <v>43814</v>
      </c>
      <c r="H14" s="48">
        <v>88594</v>
      </c>
      <c r="I14" s="2">
        <v>14</v>
      </c>
      <c r="J14" s="48">
        <v>2050</v>
      </c>
    </row>
    <row r="15" spans="1:10" s="2" customFormat="1" ht="15" customHeight="1">
      <c r="A15" s="87" t="s">
        <v>24</v>
      </c>
      <c r="B15" s="2">
        <v>12</v>
      </c>
      <c r="C15" s="91">
        <v>12</v>
      </c>
      <c r="D15" s="91" t="s">
        <v>434</v>
      </c>
      <c r="E15" s="2">
        <v>22</v>
      </c>
      <c r="F15" s="48">
        <v>101812</v>
      </c>
      <c r="G15" s="48">
        <v>41727</v>
      </c>
      <c r="H15" s="48">
        <v>90228</v>
      </c>
      <c r="I15" s="2">
        <v>18</v>
      </c>
      <c r="J15" s="48">
        <v>2450</v>
      </c>
    </row>
    <row r="16" spans="1:10" s="2" customFormat="1" ht="15" customHeight="1">
      <c r="A16" s="87" t="s">
        <v>25</v>
      </c>
      <c r="B16" s="2">
        <v>13</v>
      </c>
      <c r="C16" s="2">
        <v>12</v>
      </c>
      <c r="D16" s="2">
        <v>1</v>
      </c>
      <c r="E16" s="2">
        <v>24</v>
      </c>
      <c r="F16" s="48">
        <v>112635</v>
      </c>
      <c r="G16" s="48">
        <v>50304</v>
      </c>
      <c r="H16" s="48">
        <v>94704</v>
      </c>
      <c r="I16" s="2">
        <v>76</v>
      </c>
      <c r="J16" s="48">
        <v>2884</v>
      </c>
    </row>
    <row r="17" spans="1:10" s="2" customFormat="1" ht="15" customHeight="1">
      <c r="A17" s="87" t="s">
        <v>26</v>
      </c>
      <c r="B17" s="2">
        <v>13</v>
      </c>
      <c r="C17" s="2">
        <v>12</v>
      </c>
      <c r="D17" s="2">
        <v>1</v>
      </c>
      <c r="E17" s="2">
        <v>24</v>
      </c>
      <c r="F17" s="48">
        <v>135176</v>
      </c>
      <c r="G17" s="48">
        <v>63699</v>
      </c>
      <c r="H17" s="48">
        <v>119840</v>
      </c>
      <c r="I17" s="2">
        <v>77</v>
      </c>
      <c r="J17" s="48">
        <v>3454</v>
      </c>
    </row>
    <row r="18" spans="1:10" s="2" customFormat="1" ht="15" customHeight="1">
      <c r="A18" s="87" t="s">
        <v>81</v>
      </c>
      <c r="B18" s="6">
        <v>15</v>
      </c>
      <c r="C18" s="6">
        <v>14</v>
      </c>
      <c r="D18" s="6">
        <v>1</v>
      </c>
      <c r="E18" s="6">
        <v>26</v>
      </c>
      <c r="F18" s="169">
        <v>212134</v>
      </c>
      <c r="G18" s="169">
        <v>111844</v>
      </c>
      <c r="H18" s="169">
        <v>172984</v>
      </c>
      <c r="I18" s="6">
        <v>105</v>
      </c>
      <c r="J18" s="169">
        <v>4295</v>
      </c>
    </row>
    <row r="19" spans="1:10" s="2" customFormat="1" ht="15" customHeight="1">
      <c r="A19" s="105" t="s">
        <v>28</v>
      </c>
      <c r="B19" s="56">
        <v>20</v>
      </c>
      <c r="C19" s="6">
        <v>19</v>
      </c>
      <c r="D19" s="6">
        <v>1</v>
      </c>
      <c r="E19" s="181">
        <v>31</v>
      </c>
      <c r="F19" s="169">
        <v>219711</v>
      </c>
      <c r="G19" s="169">
        <v>121748</v>
      </c>
      <c r="H19" s="182">
        <v>175898</v>
      </c>
      <c r="I19" s="6">
        <v>143</v>
      </c>
      <c r="J19" s="169">
        <v>5215</v>
      </c>
    </row>
    <row r="20" spans="1:10" s="2" customFormat="1" ht="15" customHeight="1">
      <c r="A20" s="105" t="s">
        <v>41</v>
      </c>
      <c r="B20" s="56">
        <v>35</v>
      </c>
      <c r="C20" s="6">
        <v>34</v>
      </c>
      <c r="D20" s="6">
        <v>1</v>
      </c>
      <c r="E20" s="181">
        <v>52</v>
      </c>
      <c r="F20" s="169">
        <v>246029</v>
      </c>
      <c r="G20" s="169">
        <v>144156</v>
      </c>
      <c r="H20" s="182">
        <v>200393</v>
      </c>
      <c r="I20" s="6">
        <v>350</v>
      </c>
      <c r="J20" s="169">
        <v>8436</v>
      </c>
    </row>
    <row r="21" spans="1:10" s="2" customFormat="1" ht="15.75" customHeight="1">
      <c r="A21" s="105" t="s">
        <v>60</v>
      </c>
      <c r="B21" s="56">
        <v>44</v>
      </c>
      <c r="C21" s="6">
        <v>43</v>
      </c>
      <c r="D21" s="6">
        <v>1</v>
      </c>
      <c r="E21" s="181">
        <v>67</v>
      </c>
      <c r="F21" s="169">
        <v>224314</v>
      </c>
      <c r="G21" s="169">
        <v>128518</v>
      </c>
      <c r="H21" s="182">
        <v>177758</v>
      </c>
      <c r="I21" s="6">
        <v>725</v>
      </c>
      <c r="J21" s="169">
        <v>9024</v>
      </c>
    </row>
    <row r="22" spans="1:10" s="2" customFormat="1" ht="25.5" customHeight="1">
      <c r="A22" s="86" t="s">
        <v>806</v>
      </c>
      <c r="B22" s="6">
        <v>45</v>
      </c>
      <c r="C22" s="6">
        <v>44</v>
      </c>
      <c r="D22" s="6">
        <v>1</v>
      </c>
      <c r="E22" s="181">
        <v>72</v>
      </c>
      <c r="F22" s="169">
        <v>212474</v>
      </c>
      <c r="G22" s="305">
        <v>117170</v>
      </c>
      <c r="H22" s="182">
        <v>166778</v>
      </c>
      <c r="I22" s="6">
        <v>541</v>
      </c>
      <c r="J22" s="305">
        <v>10835</v>
      </c>
    </row>
    <row r="23" spans="1:10" s="2" customFormat="1" ht="15" customHeight="1">
      <c r="A23" s="86" t="s">
        <v>826</v>
      </c>
      <c r="B23" s="6">
        <v>46</v>
      </c>
      <c r="C23" s="181">
        <v>45</v>
      </c>
      <c r="D23" s="6">
        <v>1</v>
      </c>
      <c r="E23" s="316">
        <v>71</v>
      </c>
      <c r="F23" s="169">
        <v>213331</v>
      </c>
      <c r="G23" s="305">
        <v>118454</v>
      </c>
      <c r="H23" s="182">
        <v>165386</v>
      </c>
      <c r="I23" s="6">
        <v>553</v>
      </c>
      <c r="J23" s="305">
        <v>10685</v>
      </c>
    </row>
    <row r="24" spans="1:10" s="2" customFormat="1" ht="15" customHeight="1">
      <c r="A24" s="86" t="s">
        <v>848</v>
      </c>
      <c r="B24" s="6">
        <v>44</v>
      </c>
      <c r="C24" s="6">
        <v>43</v>
      </c>
      <c r="D24" s="6">
        <v>1</v>
      </c>
      <c r="E24" s="316">
        <v>69</v>
      </c>
      <c r="F24" s="169">
        <v>211175</v>
      </c>
      <c r="G24" s="305">
        <v>117167</v>
      </c>
      <c r="H24" s="182">
        <v>163354</v>
      </c>
      <c r="I24" s="6">
        <v>520</v>
      </c>
      <c r="J24" s="305">
        <v>11183</v>
      </c>
    </row>
    <row r="25" spans="1:10" s="2" customFormat="1" ht="15" customHeight="1">
      <c r="A25" s="86" t="s">
        <v>881</v>
      </c>
      <c r="B25" s="6">
        <v>44</v>
      </c>
      <c r="C25" s="6">
        <v>43</v>
      </c>
      <c r="D25" s="6">
        <v>1</v>
      </c>
      <c r="E25" s="181">
        <v>74</v>
      </c>
      <c r="F25" s="169">
        <v>208322</v>
      </c>
      <c r="G25" s="305">
        <v>115184</v>
      </c>
      <c r="H25" s="182">
        <v>161849</v>
      </c>
      <c r="I25" s="6">
        <v>514</v>
      </c>
      <c r="J25" s="305">
        <v>10411</v>
      </c>
    </row>
    <row r="26" spans="1:10" s="1" customFormat="1" ht="15" customHeight="1">
      <c r="A26" s="412" t="s">
        <v>938</v>
      </c>
      <c r="B26" s="434">
        <v>44</v>
      </c>
      <c r="C26" s="434">
        <v>43</v>
      </c>
      <c r="D26" s="434">
        <v>1</v>
      </c>
      <c r="E26" s="434">
        <v>79</v>
      </c>
      <c r="F26" s="435">
        <v>208549</v>
      </c>
      <c r="G26" s="435">
        <v>114327</v>
      </c>
      <c r="H26" s="435">
        <v>162539</v>
      </c>
      <c r="I26" s="434">
        <v>501</v>
      </c>
      <c r="J26" s="435">
        <v>10820</v>
      </c>
    </row>
    <row r="27" spans="1:10" s="2" customFormat="1" ht="6.75" customHeight="1" thickBot="1">
      <c r="A27" s="436"/>
      <c r="B27" s="437"/>
      <c r="C27" s="183"/>
      <c r="D27" s="183"/>
      <c r="E27" s="183"/>
      <c r="F27" s="184"/>
      <c r="G27" s="184"/>
      <c r="H27" s="184"/>
      <c r="I27" s="183"/>
      <c r="J27" s="184"/>
    </row>
    <row r="28" spans="1:10" s="2" customFormat="1" ht="14.25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</row>
    <row r="29" s="2" customFormat="1" ht="15" customHeight="1" thickBot="1">
      <c r="A29" s="10" t="s">
        <v>437</v>
      </c>
    </row>
    <row r="30" spans="1:10" s="2" customFormat="1" ht="26.25" customHeight="1">
      <c r="A30" s="638" t="s">
        <v>344</v>
      </c>
      <c r="B30" s="172" t="s">
        <v>415</v>
      </c>
      <c r="C30" s="76"/>
      <c r="D30" s="77"/>
      <c r="E30" s="634" t="s">
        <v>438</v>
      </c>
      <c r="F30" s="76" t="s">
        <v>417</v>
      </c>
      <c r="G30" s="76"/>
      <c r="H30" s="77"/>
      <c r="I30" s="715" t="s">
        <v>418</v>
      </c>
      <c r="J30" s="716"/>
    </row>
    <row r="31" spans="1:10" s="2" customFormat="1" ht="15.75" customHeight="1">
      <c r="A31" s="639"/>
      <c r="B31" s="147" t="s">
        <v>419</v>
      </c>
      <c r="C31" s="173"/>
      <c r="D31" s="80"/>
      <c r="E31" s="635"/>
      <c r="F31" s="173" t="s">
        <v>420</v>
      </c>
      <c r="G31" s="173"/>
      <c r="H31" s="80"/>
      <c r="I31" s="717" t="s">
        <v>421</v>
      </c>
      <c r="J31" s="718"/>
    </row>
    <row r="32" spans="1:10" s="2" customFormat="1" ht="15" customHeight="1">
      <c r="A32" s="639"/>
      <c r="B32" s="719" t="s">
        <v>1</v>
      </c>
      <c r="C32" s="720" t="s">
        <v>422</v>
      </c>
      <c r="D32" s="721"/>
      <c r="E32" s="635"/>
      <c r="F32" s="722" t="s">
        <v>1</v>
      </c>
      <c r="G32" s="174"/>
      <c r="H32" s="175"/>
      <c r="I32" s="723" t="s">
        <v>423</v>
      </c>
      <c r="J32" s="724" t="s">
        <v>424</v>
      </c>
    </row>
    <row r="33" spans="1:10" s="2" customFormat="1" ht="34.5" customHeight="1">
      <c r="A33" s="639"/>
      <c r="B33" s="630"/>
      <c r="C33" s="176" t="s">
        <v>425</v>
      </c>
      <c r="D33" s="177" t="s">
        <v>426</v>
      </c>
      <c r="E33" s="635"/>
      <c r="F33" s="628"/>
      <c r="G33" s="132" t="s">
        <v>67</v>
      </c>
      <c r="H33" s="178" t="s">
        <v>427</v>
      </c>
      <c r="I33" s="635"/>
      <c r="J33" s="637"/>
    </row>
    <row r="34" spans="1:10" s="2" customFormat="1" ht="35.25" customHeight="1">
      <c r="A34" s="640"/>
      <c r="B34" s="179" t="s">
        <v>428</v>
      </c>
      <c r="C34" s="179" t="s">
        <v>30</v>
      </c>
      <c r="D34" s="296" t="s">
        <v>764</v>
      </c>
      <c r="E34" s="84" t="s">
        <v>429</v>
      </c>
      <c r="F34" s="179" t="s">
        <v>29</v>
      </c>
      <c r="G34" s="179" t="s">
        <v>70</v>
      </c>
      <c r="H34" s="179" t="s">
        <v>430</v>
      </c>
      <c r="I34" s="179" t="s">
        <v>431</v>
      </c>
      <c r="J34" s="180" t="s">
        <v>432</v>
      </c>
    </row>
    <row r="35" spans="1:10" s="2" customFormat="1" ht="21" customHeight="1">
      <c r="A35" s="87" t="s">
        <v>439</v>
      </c>
      <c r="B35" s="6">
        <v>4</v>
      </c>
      <c r="C35" s="91">
        <v>4</v>
      </c>
      <c r="D35" s="186" t="s">
        <v>434</v>
      </c>
      <c r="E35" s="181">
        <v>6</v>
      </c>
      <c r="F35" s="169">
        <v>368</v>
      </c>
      <c r="G35" s="169">
        <v>172</v>
      </c>
      <c r="H35" s="182">
        <v>368</v>
      </c>
      <c r="I35" s="6">
        <v>7</v>
      </c>
      <c r="J35" s="169">
        <v>74</v>
      </c>
    </row>
    <row r="36" spans="1:10" s="2" customFormat="1" ht="15" customHeight="1">
      <c r="A36" s="105" t="s">
        <v>440</v>
      </c>
      <c r="B36" s="56">
        <v>6</v>
      </c>
      <c r="C36" s="91">
        <v>6</v>
      </c>
      <c r="D36" s="186" t="s">
        <v>434</v>
      </c>
      <c r="E36" s="181">
        <v>8</v>
      </c>
      <c r="F36" s="169">
        <v>763</v>
      </c>
      <c r="G36" s="169">
        <v>327</v>
      </c>
      <c r="H36" s="182">
        <v>747</v>
      </c>
      <c r="I36" s="6">
        <v>10</v>
      </c>
      <c r="J36" s="169">
        <v>187</v>
      </c>
    </row>
    <row r="37" spans="1:10" s="2" customFormat="1" ht="15" customHeight="1">
      <c r="A37" s="105" t="s">
        <v>441</v>
      </c>
      <c r="B37" s="56">
        <v>19</v>
      </c>
      <c r="C37" s="91">
        <v>18</v>
      </c>
      <c r="D37" s="6">
        <v>1</v>
      </c>
      <c r="E37" s="181">
        <v>32</v>
      </c>
      <c r="F37" s="169">
        <v>9634</v>
      </c>
      <c r="G37" s="169">
        <v>4335</v>
      </c>
      <c r="H37" s="182">
        <v>3330</v>
      </c>
      <c r="I37" s="6">
        <v>63</v>
      </c>
      <c r="J37" s="169">
        <v>542</v>
      </c>
    </row>
    <row r="38" spans="1:10" s="2" customFormat="1" ht="15" customHeight="1">
      <c r="A38" s="105" t="s">
        <v>442</v>
      </c>
      <c r="B38" s="56">
        <v>26</v>
      </c>
      <c r="C38" s="91">
        <v>25</v>
      </c>
      <c r="D38" s="6">
        <v>1</v>
      </c>
      <c r="E38" s="181">
        <v>54</v>
      </c>
      <c r="F38" s="169">
        <v>8429</v>
      </c>
      <c r="G38" s="169">
        <v>3428</v>
      </c>
      <c r="H38" s="182">
        <v>3760</v>
      </c>
      <c r="I38" s="6">
        <v>151</v>
      </c>
      <c r="J38" s="169">
        <v>860</v>
      </c>
    </row>
    <row r="39" spans="1:10" s="2" customFormat="1" ht="21.75" customHeight="1">
      <c r="A39" s="86" t="s">
        <v>807</v>
      </c>
      <c r="B39" s="6">
        <v>27</v>
      </c>
      <c r="C39" s="91">
        <v>26</v>
      </c>
      <c r="D39" s="6">
        <v>1</v>
      </c>
      <c r="E39" s="181">
        <v>53</v>
      </c>
      <c r="F39" s="169">
        <v>8523</v>
      </c>
      <c r="G39" s="305">
        <v>3524</v>
      </c>
      <c r="H39" s="182">
        <v>3907</v>
      </c>
      <c r="I39" s="6">
        <v>106</v>
      </c>
      <c r="J39" s="305">
        <v>936</v>
      </c>
    </row>
    <row r="40" spans="1:10" s="2" customFormat="1" ht="15" customHeight="1">
      <c r="A40" s="86" t="s">
        <v>831</v>
      </c>
      <c r="B40" s="6">
        <v>27</v>
      </c>
      <c r="C40" s="91">
        <v>26</v>
      </c>
      <c r="D40" s="6">
        <v>1</v>
      </c>
      <c r="E40" s="316">
        <v>53</v>
      </c>
      <c r="F40" s="169">
        <v>8627</v>
      </c>
      <c r="G40" s="305">
        <v>3537</v>
      </c>
      <c r="H40" s="182">
        <v>3858</v>
      </c>
      <c r="I40" s="6">
        <v>113</v>
      </c>
      <c r="J40" s="305">
        <v>1101</v>
      </c>
    </row>
    <row r="41" spans="1:10" s="2" customFormat="1" ht="15" customHeight="1">
      <c r="A41" s="86" t="s">
        <v>853</v>
      </c>
      <c r="B41" s="6">
        <v>27</v>
      </c>
      <c r="C41" s="91">
        <v>26</v>
      </c>
      <c r="D41" s="6">
        <v>1</v>
      </c>
      <c r="E41" s="316">
        <v>53</v>
      </c>
      <c r="F41" s="169">
        <v>8466</v>
      </c>
      <c r="G41" s="305">
        <v>3486</v>
      </c>
      <c r="H41" s="182">
        <v>3907</v>
      </c>
      <c r="I41" s="6">
        <v>123</v>
      </c>
      <c r="J41" s="305">
        <v>1043</v>
      </c>
    </row>
    <row r="42" spans="1:10" s="2" customFormat="1" ht="15" customHeight="1">
      <c r="A42" s="86" t="s">
        <v>888</v>
      </c>
      <c r="B42" s="6">
        <v>27</v>
      </c>
      <c r="C42" s="91">
        <v>26</v>
      </c>
      <c r="D42" s="6">
        <v>1</v>
      </c>
      <c r="E42" s="181">
        <v>54</v>
      </c>
      <c r="F42" s="169">
        <v>8578</v>
      </c>
      <c r="G42" s="305">
        <v>3683</v>
      </c>
      <c r="H42" s="182">
        <v>3961</v>
      </c>
      <c r="I42" s="6">
        <v>124</v>
      </c>
      <c r="J42" s="305">
        <v>1155</v>
      </c>
    </row>
    <row r="43" spans="1:10" s="1" customFormat="1" ht="15" customHeight="1">
      <c r="A43" s="412" t="s">
        <v>946</v>
      </c>
      <c r="B43" s="434">
        <v>27</v>
      </c>
      <c r="C43" s="438">
        <v>26</v>
      </c>
      <c r="D43" s="434">
        <v>1</v>
      </c>
      <c r="E43" s="434">
        <v>53</v>
      </c>
      <c r="F43" s="435">
        <v>8388</v>
      </c>
      <c r="G43" s="435">
        <v>3560</v>
      </c>
      <c r="H43" s="435">
        <v>3910</v>
      </c>
      <c r="I43" s="434">
        <v>128</v>
      </c>
      <c r="J43" s="435">
        <v>1140</v>
      </c>
    </row>
    <row r="44" spans="1:10" s="2" customFormat="1" ht="14.25" customHeight="1" thickBot="1">
      <c r="A44" s="187"/>
      <c r="B44" s="188"/>
      <c r="C44" s="189"/>
      <c r="D44" s="189"/>
      <c r="E44" s="190"/>
      <c r="F44" s="191"/>
      <c r="G44" s="191"/>
      <c r="H44" s="192"/>
      <c r="I44" s="189"/>
      <c r="J44" s="191"/>
    </row>
    <row r="45" spans="1:10" s="2" customFormat="1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</sheetData>
  <sheetProtection/>
  <mergeCells count="20">
    <mergeCell ref="J8:J9"/>
    <mergeCell ref="A30:A34"/>
    <mergeCell ref="E30:E33"/>
    <mergeCell ref="I30:J30"/>
    <mergeCell ref="I31:J31"/>
    <mergeCell ref="B32:B33"/>
    <mergeCell ref="C32:D32"/>
    <mergeCell ref="F32:F33"/>
    <mergeCell ref="I32:I33"/>
    <mergeCell ref="J32:J33"/>
    <mergeCell ref="A3:J3"/>
    <mergeCell ref="A4:J4"/>
    <mergeCell ref="A6:A10"/>
    <mergeCell ref="E6:E9"/>
    <mergeCell ref="I6:J6"/>
    <mergeCell ref="I7:J7"/>
    <mergeCell ref="B8:B9"/>
    <mergeCell ref="C8:D8"/>
    <mergeCell ref="F8:F9"/>
    <mergeCell ref="I8:I9"/>
  </mergeCells>
  <printOptions horizontalCentered="1"/>
  <pageMargins left="0" right="0" top="0" bottom="0" header="0" footer="0"/>
  <pageSetup blackAndWhite="1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4.8984375" style="334" customWidth="1"/>
    <col min="2" max="2" width="9.59765625" style="334" customWidth="1"/>
    <col min="3" max="3" width="12.5" style="334" customWidth="1"/>
    <col min="4" max="6" width="10.69921875" style="334" customWidth="1"/>
    <col min="7" max="7" width="9.59765625" style="334" customWidth="1"/>
    <col min="8" max="8" width="10.69921875" style="334" customWidth="1"/>
    <col min="9" max="16384" width="9" style="334" customWidth="1"/>
  </cols>
  <sheetData>
    <row r="1" spans="1:8" s="193" customFormat="1" ht="14.25" customHeight="1">
      <c r="A1" s="333"/>
      <c r="H1" s="332" t="s">
        <v>1095</v>
      </c>
    </row>
    <row r="2" spans="1:8" s="193" customFormat="1" ht="14.25" customHeight="1">
      <c r="A2" s="333"/>
      <c r="H2" s="332"/>
    </row>
    <row r="3" spans="1:10" s="2" customFormat="1" ht="17.25" customHeight="1">
      <c r="A3" s="713" t="s">
        <v>413</v>
      </c>
      <c r="B3" s="713"/>
      <c r="C3" s="713"/>
      <c r="D3" s="713"/>
      <c r="E3" s="713"/>
      <c r="F3" s="713"/>
      <c r="G3" s="713"/>
      <c r="H3" s="713"/>
      <c r="I3" s="503"/>
      <c r="J3" s="503"/>
    </row>
    <row r="4" spans="1:10" s="2" customFormat="1" ht="17.25" customHeight="1">
      <c r="A4" s="714" t="s">
        <v>414</v>
      </c>
      <c r="B4" s="714"/>
      <c r="C4" s="714"/>
      <c r="D4" s="714"/>
      <c r="E4" s="714"/>
      <c r="F4" s="714"/>
      <c r="G4" s="714"/>
      <c r="H4" s="714"/>
      <c r="I4" s="504"/>
      <c r="J4" s="504"/>
    </row>
    <row r="5" s="193" customFormat="1" ht="14.25" customHeight="1">
      <c r="A5" s="333"/>
    </row>
    <row r="6" s="2" customFormat="1" ht="15" customHeight="1" thickBot="1">
      <c r="A6" s="10" t="s">
        <v>443</v>
      </c>
    </row>
    <row r="7" spans="1:8" s="2" customFormat="1" ht="26.25" customHeight="1">
      <c r="A7" s="638" t="s">
        <v>444</v>
      </c>
      <c r="B7" s="96" t="s">
        <v>445</v>
      </c>
      <c r="C7" s="634" t="s">
        <v>446</v>
      </c>
      <c r="D7" s="76" t="s">
        <v>447</v>
      </c>
      <c r="E7" s="76"/>
      <c r="F7" s="77"/>
      <c r="G7" s="143" t="s">
        <v>448</v>
      </c>
      <c r="H7" s="76"/>
    </row>
    <row r="8" spans="1:8" s="2" customFormat="1" ht="15.75" customHeight="1">
      <c r="A8" s="639"/>
      <c r="B8" s="194" t="s">
        <v>449</v>
      </c>
      <c r="C8" s="635"/>
      <c r="D8" s="725" t="s">
        <v>420</v>
      </c>
      <c r="E8" s="726"/>
      <c r="F8" s="727"/>
      <c r="G8" s="195" t="s">
        <v>421</v>
      </c>
      <c r="H8" s="173"/>
    </row>
    <row r="9" spans="1:8" s="2" customFormat="1" ht="15" customHeight="1">
      <c r="A9" s="639"/>
      <c r="B9" s="723" t="s">
        <v>450</v>
      </c>
      <c r="C9" s="635"/>
      <c r="D9" s="724" t="s">
        <v>1</v>
      </c>
      <c r="E9" s="174"/>
      <c r="F9" s="175"/>
      <c r="G9" s="723" t="s">
        <v>423</v>
      </c>
      <c r="H9" s="724" t="s">
        <v>424</v>
      </c>
    </row>
    <row r="10" spans="1:8" s="2" customFormat="1" ht="30" customHeight="1">
      <c r="A10" s="639"/>
      <c r="B10" s="635"/>
      <c r="C10" s="635"/>
      <c r="D10" s="637"/>
      <c r="E10" s="131" t="s">
        <v>67</v>
      </c>
      <c r="F10" s="178" t="s">
        <v>451</v>
      </c>
      <c r="G10" s="635"/>
      <c r="H10" s="637"/>
    </row>
    <row r="11" spans="1:8" s="2" customFormat="1" ht="30" customHeight="1">
      <c r="A11" s="640"/>
      <c r="B11" s="179" t="s">
        <v>452</v>
      </c>
      <c r="C11" s="179" t="s">
        <v>453</v>
      </c>
      <c r="D11" s="179" t="s">
        <v>29</v>
      </c>
      <c r="E11" s="179" t="s">
        <v>70</v>
      </c>
      <c r="F11" s="179" t="s">
        <v>430</v>
      </c>
      <c r="G11" s="179" t="s">
        <v>431</v>
      </c>
      <c r="H11" s="180" t="s">
        <v>432</v>
      </c>
    </row>
    <row r="12" spans="1:8" s="2" customFormat="1" ht="21" customHeight="1">
      <c r="A12" s="86" t="s">
        <v>454</v>
      </c>
      <c r="B12" s="2">
        <v>8</v>
      </c>
      <c r="C12" s="2">
        <v>12</v>
      </c>
      <c r="D12" s="48">
        <v>43253</v>
      </c>
      <c r="E12" s="48">
        <v>6615</v>
      </c>
      <c r="F12" s="48">
        <v>20617</v>
      </c>
      <c r="G12" s="91" t="s">
        <v>434</v>
      </c>
      <c r="H12" s="91" t="s">
        <v>434</v>
      </c>
    </row>
    <row r="13" spans="1:8" s="2" customFormat="1" ht="15" customHeight="1">
      <c r="A13" s="87" t="s">
        <v>455</v>
      </c>
      <c r="B13" s="2">
        <v>7</v>
      </c>
      <c r="C13" s="2">
        <v>12</v>
      </c>
      <c r="D13" s="48">
        <v>43504</v>
      </c>
      <c r="E13" s="48">
        <v>7027</v>
      </c>
      <c r="F13" s="48">
        <v>21385</v>
      </c>
      <c r="G13" s="91" t="s">
        <v>434</v>
      </c>
      <c r="H13" s="91" t="s">
        <v>434</v>
      </c>
    </row>
    <row r="14" spans="1:8" s="2" customFormat="1" ht="15" customHeight="1">
      <c r="A14" s="87" t="s">
        <v>456</v>
      </c>
      <c r="B14" s="2">
        <v>7</v>
      </c>
      <c r="C14" s="2">
        <v>11</v>
      </c>
      <c r="D14" s="48">
        <v>44014</v>
      </c>
      <c r="E14" s="48">
        <v>8845</v>
      </c>
      <c r="F14" s="48">
        <v>23287</v>
      </c>
      <c r="G14" s="2">
        <v>15</v>
      </c>
      <c r="H14" s="2">
        <v>226</v>
      </c>
    </row>
    <row r="15" spans="1:8" s="2" customFormat="1" ht="15" customHeight="1">
      <c r="A15" s="87" t="s">
        <v>457</v>
      </c>
      <c r="B15" s="2">
        <v>7</v>
      </c>
      <c r="C15" s="2">
        <v>11</v>
      </c>
      <c r="D15" s="48">
        <v>35203</v>
      </c>
      <c r="E15" s="48">
        <v>8754</v>
      </c>
      <c r="F15" s="48">
        <v>17652</v>
      </c>
      <c r="G15" s="2">
        <v>13</v>
      </c>
      <c r="H15" s="2">
        <v>275</v>
      </c>
    </row>
    <row r="16" spans="1:8" s="2" customFormat="1" ht="15" customHeight="1">
      <c r="A16" s="87" t="s">
        <v>458</v>
      </c>
      <c r="B16" s="2">
        <v>9</v>
      </c>
      <c r="C16" s="2">
        <v>13</v>
      </c>
      <c r="D16" s="48">
        <v>86706</v>
      </c>
      <c r="E16" s="48">
        <v>13242</v>
      </c>
      <c r="F16" s="48">
        <v>19645</v>
      </c>
      <c r="G16" s="2">
        <v>10</v>
      </c>
      <c r="H16" s="2">
        <v>527</v>
      </c>
    </row>
    <row r="17" spans="1:8" s="2" customFormat="1" ht="15" customHeight="1">
      <c r="A17" s="87" t="s">
        <v>459</v>
      </c>
      <c r="B17" s="2">
        <v>10</v>
      </c>
      <c r="C17" s="2">
        <v>14</v>
      </c>
      <c r="D17" s="48">
        <v>64495</v>
      </c>
      <c r="E17" s="48">
        <v>15023</v>
      </c>
      <c r="F17" s="48">
        <v>15091</v>
      </c>
      <c r="G17" s="2">
        <v>11</v>
      </c>
      <c r="H17" s="2">
        <v>658</v>
      </c>
    </row>
    <row r="18" spans="1:8" s="2" customFormat="1" ht="15" customHeight="1">
      <c r="A18" s="87" t="s">
        <v>460</v>
      </c>
      <c r="B18" s="2">
        <v>9</v>
      </c>
      <c r="C18" s="2">
        <v>13</v>
      </c>
      <c r="D18" s="48">
        <v>32463</v>
      </c>
      <c r="E18" s="48">
        <v>19386</v>
      </c>
      <c r="F18" s="48">
        <v>31293</v>
      </c>
      <c r="G18" s="2">
        <v>22</v>
      </c>
      <c r="H18" s="2">
        <v>910</v>
      </c>
    </row>
    <row r="19" spans="1:8" s="2" customFormat="1" ht="15" customHeight="1">
      <c r="A19" s="87" t="s">
        <v>461</v>
      </c>
      <c r="B19" s="6">
        <v>10</v>
      </c>
      <c r="C19" s="6">
        <v>15</v>
      </c>
      <c r="D19" s="169">
        <v>41915</v>
      </c>
      <c r="E19" s="169">
        <v>25719</v>
      </c>
      <c r="F19" s="169">
        <v>40630</v>
      </c>
      <c r="G19" s="6">
        <v>51</v>
      </c>
      <c r="H19" s="169">
        <v>1400</v>
      </c>
    </row>
    <row r="20" spans="1:8" s="2" customFormat="1" ht="15" customHeight="1">
      <c r="A20" s="105" t="s">
        <v>462</v>
      </c>
      <c r="B20" s="56">
        <v>10</v>
      </c>
      <c r="C20" s="181">
        <v>16</v>
      </c>
      <c r="D20" s="169">
        <v>28108</v>
      </c>
      <c r="E20" s="169">
        <v>18995</v>
      </c>
      <c r="F20" s="182">
        <v>26622</v>
      </c>
      <c r="G20" s="6">
        <v>32</v>
      </c>
      <c r="H20" s="169">
        <v>1937</v>
      </c>
    </row>
    <row r="21" spans="1:8" s="2" customFormat="1" ht="15" customHeight="1">
      <c r="A21" s="105" t="s">
        <v>41</v>
      </c>
      <c r="B21" s="56">
        <v>9</v>
      </c>
      <c r="C21" s="181">
        <v>17</v>
      </c>
      <c r="D21" s="169">
        <v>28424</v>
      </c>
      <c r="E21" s="169">
        <v>20044</v>
      </c>
      <c r="F21" s="182">
        <v>26773</v>
      </c>
      <c r="G21" s="6">
        <v>45</v>
      </c>
      <c r="H21" s="169">
        <v>2548</v>
      </c>
    </row>
    <row r="22" spans="1:8" s="2" customFormat="1" ht="15" customHeight="1">
      <c r="A22" s="105" t="s">
        <v>463</v>
      </c>
      <c r="B22" s="56">
        <v>11</v>
      </c>
      <c r="C22" s="181">
        <v>18</v>
      </c>
      <c r="D22" s="169">
        <v>19588</v>
      </c>
      <c r="E22" s="169">
        <v>14485</v>
      </c>
      <c r="F22" s="182">
        <v>17907</v>
      </c>
      <c r="G22" s="6">
        <v>31</v>
      </c>
      <c r="H22" s="169">
        <v>2986</v>
      </c>
    </row>
    <row r="23" spans="1:8" s="2" customFormat="1" ht="24.75" customHeight="1">
      <c r="A23" s="86" t="s">
        <v>806</v>
      </c>
      <c r="B23" s="6">
        <v>12</v>
      </c>
      <c r="C23" s="181">
        <v>14</v>
      </c>
      <c r="D23" s="169">
        <v>22937</v>
      </c>
      <c r="E23" s="169">
        <v>17088</v>
      </c>
      <c r="F23" s="182">
        <v>21653</v>
      </c>
      <c r="G23" s="6">
        <v>39</v>
      </c>
      <c r="H23" s="169">
        <v>3467</v>
      </c>
    </row>
    <row r="24" spans="1:8" s="2" customFormat="1" ht="15" customHeight="1">
      <c r="A24" s="86" t="s">
        <v>826</v>
      </c>
      <c r="B24" s="6">
        <v>12</v>
      </c>
      <c r="C24" s="316">
        <v>14</v>
      </c>
      <c r="D24" s="169">
        <v>24111</v>
      </c>
      <c r="E24" s="169">
        <v>18351</v>
      </c>
      <c r="F24" s="182">
        <v>21443</v>
      </c>
      <c r="G24" s="6">
        <v>111</v>
      </c>
      <c r="H24" s="169">
        <v>3314</v>
      </c>
    </row>
    <row r="25" spans="1:8" s="2" customFormat="1" ht="15" customHeight="1">
      <c r="A25" s="86" t="s">
        <v>848</v>
      </c>
      <c r="B25" s="6">
        <v>11</v>
      </c>
      <c r="C25" s="181">
        <v>14</v>
      </c>
      <c r="D25" s="169">
        <v>23020</v>
      </c>
      <c r="E25" s="169">
        <v>17817</v>
      </c>
      <c r="F25" s="182">
        <v>20854</v>
      </c>
      <c r="G25" s="6">
        <v>175</v>
      </c>
      <c r="H25" s="169">
        <v>3629</v>
      </c>
    </row>
    <row r="26" spans="1:8" s="2" customFormat="1" ht="15" customHeight="1">
      <c r="A26" s="86" t="s">
        <v>881</v>
      </c>
      <c r="B26" s="6">
        <v>11</v>
      </c>
      <c r="C26" s="181">
        <v>11</v>
      </c>
      <c r="D26" s="169">
        <v>22506</v>
      </c>
      <c r="E26" s="169">
        <v>17626</v>
      </c>
      <c r="F26" s="182">
        <v>20470</v>
      </c>
      <c r="G26" s="6">
        <v>179</v>
      </c>
      <c r="H26" s="169">
        <v>3299</v>
      </c>
    </row>
    <row r="27" spans="1:8" s="1" customFormat="1" ht="15" customHeight="1">
      <c r="A27" s="412" t="s">
        <v>947</v>
      </c>
      <c r="B27" s="434">
        <v>11</v>
      </c>
      <c r="C27" s="434">
        <v>11</v>
      </c>
      <c r="D27" s="435">
        <v>21458</v>
      </c>
      <c r="E27" s="435">
        <v>16793</v>
      </c>
      <c r="F27" s="435">
        <v>18227</v>
      </c>
      <c r="G27" s="434">
        <v>201</v>
      </c>
      <c r="H27" s="435">
        <v>3378</v>
      </c>
    </row>
    <row r="28" spans="1:8" ht="15" thickBot="1">
      <c r="A28" s="439"/>
      <c r="B28" s="440"/>
      <c r="C28" s="196"/>
      <c r="D28" s="197"/>
      <c r="E28" s="197"/>
      <c r="F28" s="197"/>
      <c r="G28" s="196"/>
      <c r="H28" s="197"/>
    </row>
    <row r="29" spans="1:8" ht="13.5">
      <c r="A29" s="335" t="s">
        <v>464</v>
      </c>
      <c r="B29" s="335"/>
      <c r="C29" s="335"/>
      <c r="D29" s="335"/>
      <c r="E29" s="336"/>
      <c r="F29" s="335"/>
      <c r="G29" s="335"/>
      <c r="H29" s="335"/>
    </row>
    <row r="49" ht="13.5">
      <c r="E49" s="337"/>
    </row>
  </sheetData>
  <sheetProtection/>
  <mergeCells count="9">
    <mergeCell ref="A3:H3"/>
    <mergeCell ref="A4:H4"/>
    <mergeCell ref="H9:H10"/>
    <mergeCell ref="A7:A11"/>
    <mergeCell ref="C7:C10"/>
    <mergeCell ref="D8:F8"/>
    <mergeCell ref="B9:B10"/>
    <mergeCell ref="D9:D10"/>
    <mergeCell ref="G9:G10"/>
  </mergeCells>
  <printOptions horizontalCentered="1"/>
  <pageMargins left="0" right="0" top="0" bottom="0" header="0" footer="0"/>
  <pageSetup blackAndWhite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.69921875" style="14" customWidth="1"/>
    <col min="2" max="2" width="28" style="62" customWidth="1"/>
    <col min="3" max="3" width="13.59765625" style="14" customWidth="1"/>
    <col min="4" max="6" width="14.59765625" style="14" customWidth="1"/>
    <col min="7" max="16384" width="9" style="14" customWidth="1"/>
  </cols>
  <sheetData>
    <row r="1" spans="1:2" s="2" customFormat="1" ht="14.25" customHeight="1">
      <c r="A1" s="64" t="s">
        <v>907</v>
      </c>
      <c r="B1" s="343"/>
    </row>
    <row r="2" s="2" customFormat="1" ht="14.25" customHeight="1">
      <c r="B2" s="208"/>
    </row>
    <row r="3" spans="1:6" s="2" customFormat="1" ht="15" customHeight="1">
      <c r="A3" s="622" t="s">
        <v>1096</v>
      </c>
      <c r="B3" s="622"/>
      <c r="C3" s="622"/>
      <c r="D3" s="622"/>
      <c r="E3" s="622"/>
      <c r="F3" s="622"/>
    </row>
    <row r="4" spans="1:6" s="2" customFormat="1" ht="15" customHeight="1">
      <c r="A4" s="623" t="s">
        <v>1097</v>
      </c>
      <c r="B4" s="623"/>
      <c r="C4" s="623"/>
      <c r="D4" s="623"/>
      <c r="E4" s="623"/>
      <c r="F4" s="623"/>
    </row>
    <row r="5" s="2" customFormat="1" ht="14.25" customHeight="1">
      <c r="B5" s="208"/>
    </row>
    <row r="6" spans="1:2" s="2" customFormat="1" ht="15" customHeight="1" thickBot="1">
      <c r="A6" s="37" t="s">
        <v>465</v>
      </c>
      <c r="B6" s="37"/>
    </row>
    <row r="7" spans="1:6" s="2" customFormat="1" ht="25.5" customHeight="1">
      <c r="A7" s="651" t="s">
        <v>466</v>
      </c>
      <c r="B7" s="651"/>
      <c r="C7" s="111" t="s">
        <v>1</v>
      </c>
      <c r="D7" s="74" t="s">
        <v>63</v>
      </c>
      <c r="E7" s="74" t="s">
        <v>467</v>
      </c>
      <c r="F7" s="114" t="s">
        <v>468</v>
      </c>
    </row>
    <row r="8" spans="1:6" s="2" customFormat="1" ht="18.75" customHeight="1">
      <c r="A8" s="626"/>
      <c r="B8" s="626"/>
      <c r="C8" s="198" t="s">
        <v>29</v>
      </c>
      <c r="D8" s="198" t="s">
        <v>18</v>
      </c>
      <c r="E8" s="198" t="s">
        <v>8</v>
      </c>
      <c r="F8" s="199" t="s">
        <v>30</v>
      </c>
    </row>
    <row r="9" spans="1:6" s="2" customFormat="1" ht="18.75" customHeight="1">
      <c r="A9" s="9" t="s">
        <v>469</v>
      </c>
      <c r="B9" s="200"/>
      <c r="C9" s="48">
        <v>132296</v>
      </c>
      <c r="D9" s="48">
        <v>46155</v>
      </c>
      <c r="E9" s="48">
        <v>5494</v>
      </c>
      <c r="F9" s="48">
        <v>80647</v>
      </c>
    </row>
    <row r="10" spans="1:6" s="2" customFormat="1" ht="18" customHeight="1">
      <c r="A10" s="9" t="s">
        <v>470</v>
      </c>
      <c r="B10" s="200"/>
      <c r="C10" s="48">
        <v>162922</v>
      </c>
      <c r="D10" s="48">
        <v>44847</v>
      </c>
      <c r="E10" s="48">
        <v>6925</v>
      </c>
      <c r="F10" s="48">
        <v>111150</v>
      </c>
    </row>
    <row r="11" spans="1:6" s="2" customFormat="1" ht="18" customHeight="1">
      <c r="A11" s="9" t="s">
        <v>471</v>
      </c>
      <c r="B11" s="200"/>
      <c r="C11" s="48">
        <v>249917</v>
      </c>
      <c r="D11" s="48">
        <v>54681</v>
      </c>
      <c r="E11" s="48">
        <v>9130</v>
      </c>
      <c r="F11" s="48">
        <v>186106</v>
      </c>
    </row>
    <row r="12" spans="1:6" s="2" customFormat="1" ht="18" customHeight="1">
      <c r="A12" s="9" t="s">
        <v>472</v>
      </c>
      <c r="B12" s="200"/>
      <c r="C12" s="48">
        <v>333037</v>
      </c>
      <c r="D12" s="48">
        <v>64519</v>
      </c>
      <c r="E12" s="48">
        <v>10215</v>
      </c>
      <c r="F12" s="48">
        <v>258303</v>
      </c>
    </row>
    <row r="13" spans="1:6" s="2" customFormat="1" ht="18" customHeight="1">
      <c r="A13" s="9" t="s">
        <v>473</v>
      </c>
      <c r="B13" s="200"/>
      <c r="C13" s="48">
        <v>423942</v>
      </c>
      <c r="D13" s="48">
        <v>75479</v>
      </c>
      <c r="E13" s="48">
        <v>10673</v>
      </c>
      <c r="F13" s="48">
        <v>337790</v>
      </c>
    </row>
    <row r="14" spans="1:6" s="2" customFormat="1" ht="18" customHeight="1">
      <c r="A14" s="9" t="s">
        <v>474</v>
      </c>
      <c r="B14" s="200"/>
      <c r="C14" s="48">
        <v>412437</v>
      </c>
      <c r="D14" s="48">
        <v>84731</v>
      </c>
      <c r="E14" s="48">
        <v>10848</v>
      </c>
      <c r="F14" s="48">
        <v>316858</v>
      </c>
    </row>
    <row r="15" spans="1:6" s="2" customFormat="1" ht="18" customHeight="1">
      <c r="A15" s="9" t="s">
        <v>475</v>
      </c>
      <c r="B15" s="200"/>
      <c r="C15" s="48">
        <v>411993</v>
      </c>
      <c r="D15" s="48">
        <v>88103</v>
      </c>
      <c r="E15" s="48">
        <v>11364</v>
      </c>
      <c r="F15" s="48">
        <v>312526</v>
      </c>
    </row>
    <row r="16" spans="1:6" s="2" customFormat="1" ht="18" customHeight="1">
      <c r="A16" s="728" t="s">
        <v>476</v>
      </c>
      <c r="B16" s="728"/>
      <c r="C16" s="48">
        <v>492340</v>
      </c>
      <c r="D16" s="48">
        <v>100991</v>
      </c>
      <c r="E16" s="48">
        <v>14182</v>
      </c>
      <c r="F16" s="48">
        <v>377167</v>
      </c>
    </row>
    <row r="17" spans="1:6" s="2" customFormat="1" ht="18" customHeight="1">
      <c r="A17" s="649" t="s">
        <v>477</v>
      </c>
      <c r="B17" s="649"/>
      <c r="C17" s="4">
        <v>568576</v>
      </c>
      <c r="D17" s="4">
        <v>108599</v>
      </c>
      <c r="E17" s="4">
        <v>18835</v>
      </c>
      <c r="F17" s="4">
        <v>441142</v>
      </c>
    </row>
    <row r="18" spans="1:6" s="2" customFormat="1" ht="18" customHeight="1">
      <c r="A18" s="649" t="s">
        <v>478</v>
      </c>
      <c r="B18" s="649"/>
      <c r="C18" s="4">
        <v>599655</v>
      </c>
      <c r="D18" s="4">
        <v>103054</v>
      </c>
      <c r="E18" s="4">
        <v>23578</v>
      </c>
      <c r="F18" s="4">
        <v>473023</v>
      </c>
    </row>
    <row r="19" spans="1:6" s="2" customFormat="1" ht="18" customHeight="1">
      <c r="A19" s="648" t="s">
        <v>41</v>
      </c>
      <c r="B19" s="729"/>
      <c r="C19" s="4">
        <v>603760</v>
      </c>
      <c r="D19" s="4">
        <v>104130</v>
      </c>
      <c r="E19" s="4">
        <v>26050</v>
      </c>
      <c r="F19" s="4">
        <v>473580</v>
      </c>
    </row>
    <row r="20" spans="1:6" s="2" customFormat="1" ht="18" customHeight="1">
      <c r="A20" s="649" t="s">
        <v>479</v>
      </c>
      <c r="B20" s="649"/>
      <c r="C20" s="4">
        <v>619119</v>
      </c>
      <c r="D20" s="4">
        <v>101310</v>
      </c>
      <c r="E20" s="4">
        <v>29107</v>
      </c>
      <c r="F20" s="4">
        <v>488702</v>
      </c>
    </row>
    <row r="21" spans="1:6" s="2" customFormat="1" ht="25.5" customHeight="1">
      <c r="A21" s="649" t="s">
        <v>808</v>
      </c>
      <c r="B21" s="649"/>
      <c r="C21" s="4">
        <v>608247</v>
      </c>
      <c r="D21" s="4">
        <v>100874</v>
      </c>
      <c r="E21" s="4">
        <v>30669</v>
      </c>
      <c r="F21" s="4">
        <v>476704</v>
      </c>
    </row>
    <row r="22" spans="1:6" s="2" customFormat="1" ht="18" customHeight="1">
      <c r="A22" s="649" t="s">
        <v>826</v>
      </c>
      <c r="B22" s="649"/>
      <c r="C22" s="4">
        <v>617507</v>
      </c>
      <c r="D22" s="4">
        <v>100631</v>
      </c>
      <c r="E22" s="4">
        <v>30940</v>
      </c>
      <c r="F22" s="4">
        <v>485936</v>
      </c>
    </row>
    <row r="23" spans="1:6" s="2" customFormat="1" ht="18" customHeight="1">
      <c r="A23" s="649" t="s">
        <v>848</v>
      </c>
      <c r="B23" s="649"/>
      <c r="C23" s="4">
        <v>618423</v>
      </c>
      <c r="D23" s="4">
        <v>100146</v>
      </c>
      <c r="E23" s="4">
        <v>31307</v>
      </c>
      <c r="F23" s="4">
        <v>486970</v>
      </c>
    </row>
    <row r="24" spans="1:6" s="2" customFormat="1" ht="18" customHeight="1">
      <c r="A24" s="731" t="s">
        <v>881</v>
      </c>
      <c r="B24" s="731"/>
      <c r="C24" s="90">
        <v>629733</v>
      </c>
      <c r="D24" s="90">
        <v>99462</v>
      </c>
      <c r="E24" s="90">
        <v>31979</v>
      </c>
      <c r="F24" s="90">
        <v>498292</v>
      </c>
    </row>
    <row r="25" spans="1:6" s="1" customFormat="1" ht="18" customHeight="1">
      <c r="A25" s="643" t="s">
        <v>939</v>
      </c>
      <c r="B25" s="643"/>
      <c r="C25" s="349">
        <v>628821</v>
      </c>
      <c r="D25" s="349">
        <v>99371</v>
      </c>
      <c r="E25" s="349">
        <v>33073</v>
      </c>
      <c r="F25" s="349">
        <v>496377</v>
      </c>
    </row>
    <row r="26" spans="1:6" s="2" customFormat="1" ht="12.75" customHeight="1">
      <c r="A26" s="95"/>
      <c r="B26" s="441"/>
      <c r="C26" s="95"/>
      <c r="D26" s="95"/>
      <c r="E26" s="95"/>
      <c r="F26" s="95"/>
    </row>
    <row r="27" spans="1:6" s="2" customFormat="1" ht="18" customHeight="1">
      <c r="A27" s="95"/>
      <c r="B27" s="424" t="s">
        <v>765</v>
      </c>
      <c r="C27" s="161">
        <v>339867</v>
      </c>
      <c r="D27" s="161">
        <v>61940</v>
      </c>
      <c r="E27" s="161">
        <v>14605</v>
      </c>
      <c r="F27" s="161">
        <v>263322</v>
      </c>
    </row>
    <row r="28" spans="1:6" s="2" customFormat="1" ht="18" customHeight="1">
      <c r="A28" s="95"/>
      <c r="B28" s="424" t="s">
        <v>766</v>
      </c>
      <c r="C28" s="90">
        <v>288954</v>
      </c>
      <c r="D28" s="90">
        <v>37431</v>
      </c>
      <c r="E28" s="90">
        <v>18468</v>
      </c>
      <c r="F28" s="90">
        <v>233055</v>
      </c>
    </row>
    <row r="29" spans="1:6" s="2" customFormat="1" ht="12.75" customHeight="1">
      <c r="A29" s="95"/>
      <c r="B29" s="397"/>
      <c r="C29" s="95"/>
      <c r="D29" s="95"/>
      <c r="E29" s="95"/>
      <c r="F29" s="95"/>
    </row>
    <row r="30" spans="1:6" s="2" customFormat="1" ht="18" customHeight="1">
      <c r="A30" s="95"/>
      <c r="B30" s="424" t="s">
        <v>767</v>
      </c>
      <c r="C30" s="161">
        <v>624737</v>
      </c>
      <c r="D30" s="161">
        <v>98374</v>
      </c>
      <c r="E30" s="161">
        <v>32918</v>
      </c>
      <c r="F30" s="161">
        <v>493445</v>
      </c>
    </row>
    <row r="31" spans="1:6" s="2" customFormat="1" ht="18" customHeight="1">
      <c r="A31" s="95"/>
      <c r="B31" s="424" t="s">
        <v>768</v>
      </c>
      <c r="C31" s="90">
        <v>4084</v>
      </c>
      <c r="D31" s="90">
        <v>997</v>
      </c>
      <c r="E31" s="90">
        <v>155</v>
      </c>
      <c r="F31" s="90">
        <v>2932</v>
      </c>
    </row>
    <row r="32" spans="1:6" s="2" customFormat="1" ht="12.75" customHeight="1">
      <c r="A32" s="95"/>
      <c r="B32" s="397"/>
      <c r="C32" s="95"/>
      <c r="D32" s="95"/>
      <c r="E32" s="95"/>
      <c r="F32" s="95"/>
    </row>
    <row r="33" spans="1:6" s="2" customFormat="1" ht="18" customHeight="1">
      <c r="A33" s="95"/>
      <c r="B33" s="401" t="s">
        <v>482</v>
      </c>
      <c r="C33" s="161">
        <v>88211</v>
      </c>
      <c r="D33" s="161">
        <v>6460</v>
      </c>
      <c r="E33" s="161">
        <v>3999</v>
      </c>
      <c r="F33" s="161">
        <v>77752</v>
      </c>
    </row>
    <row r="34" spans="1:6" s="2" customFormat="1" ht="18" customHeight="1">
      <c r="A34" s="95"/>
      <c r="B34" s="401" t="s">
        <v>483</v>
      </c>
      <c r="C34" s="90">
        <v>203351</v>
      </c>
      <c r="D34" s="90">
        <v>14383</v>
      </c>
      <c r="E34" s="90">
        <v>9233</v>
      </c>
      <c r="F34" s="90">
        <v>179735</v>
      </c>
    </row>
    <row r="35" spans="1:6" s="2" customFormat="1" ht="18" customHeight="1">
      <c r="A35" s="95"/>
      <c r="B35" s="401" t="s">
        <v>838</v>
      </c>
      <c r="C35" s="90">
        <v>18038</v>
      </c>
      <c r="D35" s="90">
        <v>6274</v>
      </c>
      <c r="E35" s="90">
        <v>914</v>
      </c>
      <c r="F35" s="90">
        <v>10850</v>
      </c>
    </row>
    <row r="36" spans="1:6" s="2" customFormat="1" ht="18" customHeight="1">
      <c r="A36" s="95"/>
      <c r="B36" s="401" t="s">
        <v>769</v>
      </c>
      <c r="C36" s="90">
        <v>88989</v>
      </c>
      <c r="D36" s="90">
        <v>27013</v>
      </c>
      <c r="E36" s="90">
        <v>5084</v>
      </c>
      <c r="F36" s="90">
        <v>56892</v>
      </c>
    </row>
    <row r="37" spans="1:6" s="2" customFormat="1" ht="18" customHeight="1">
      <c r="A37" s="95"/>
      <c r="B37" s="401" t="s">
        <v>770</v>
      </c>
      <c r="C37" s="90">
        <v>17857</v>
      </c>
      <c r="D37" s="90">
        <v>6761</v>
      </c>
      <c r="E37" s="90">
        <v>1052</v>
      </c>
      <c r="F37" s="90">
        <v>10044</v>
      </c>
    </row>
    <row r="38" spans="1:6" s="2" customFormat="1" ht="18" customHeight="1">
      <c r="A38" s="95"/>
      <c r="B38" s="401" t="s">
        <v>771</v>
      </c>
      <c r="C38" s="90">
        <v>71461</v>
      </c>
      <c r="D38" s="90">
        <v>10721</v>
      </c>
      <c r="E38" s="90">
        <v>6566</v>
      </c>
      <c r="F38" s="90">
        <v>54174</v>
      </c>
    </row>
    <row r="39" spans="1:6" s="2" customFormat="1" ht="18" customHeight="1">
      <c r="A39" s="95"/>
      <c r="B39" s="401" t="s">
        <v>772</v>
      </c>
      <c r="C39" s="90">
        <v>0</v>
      </c>
      <c r="D39" s="90">
        <v>0</v>
      </c>
      <c r="E39" s="346">
        <v>0</v>
      </c>
      <c r="F39" s="346">
        <v>0</v>
      </c>
    </row>
    <row r="40" spans="1:6" s="2" customFormat="1" ht="18" customHeight="1">
      <c r="A40" s="95"/>
      <c r="B40" s="401" t="s">
        <v>773</v>
      </c>
      <c r="C40" s="90">
        <v>18025</v>
      </c>
      <c r="D40" s="90">
        <v>296</v>
      </c>
      <c r="E40" s="90">
        <v>708</v>
      </c>
      <c r="F40" s="90">
        <v>17021</v>
      </c>
    </row>
    <row r="41" spans="1:6" s="2" customFormat="1" ht="34.5" customHeight="1">
      <c r="A41" s="95"/>
      <c r="B41" s="442" t="s">
        <v>774</v>
      </c>
      <c r="C41" s="90">
        <v>46791</v>
      </c>
      <c r="D41" s="90">
        <v>14178</v>
      </c>
      <c r="E41" s="90">
        <v>591</v>
      </c>
      <c r="F41" s="90">
        <v>32022</v>
      </c>
    </row>
    <row r="42" spans="1:6" s="2" customFormat="1" ht="18" customHeight="1">
      <c r="A42" s="95"/>
      <c r="B42" s="401" t="s">
        <v>775</v>
      </c>
      <c r="C42" s="90">
        <v>18527</v>
      </c>
      <c r="D42" s="90">
        <v>822</v>
      </c>
      <c r="E42" s="90">
        <v>1452</v>
      </c>
      <c r="F42" s="90">
        <v>16253</v>
      </c>
    </row>
    <row r="43" spans="1:6" s="2" customFormat="1" ht="18" customHeight="1">
      <c r="A43" s="95"/>
      <c r="B43" s="401" t="s">
        <v>776</v>
      </c>
      <c r="C43" s="90">
        <v>57571</v>
      </c>
      <c r="D43" s="90">
        <v>12463</v>
      </c>
      <c r="E43" s="90">
        <v>3474</v>
      </c>
      <c r="F43" s="90">
        <v>41634</v>
      </c>
    </row>
    <row r="44" spans="1:6" s="2" customFormat="1" ht="12.75" customHeight="1">
      <c r="A44" s="95"/>
      <c r="B44" s="441"/>
      <c r="C44" s="95"/>
      <c r="D44" s="95"/>
      <c r="E44" s="95"/>
      <c r="F44" s="95"/>
    </row>
    <row r="45" spans="1:6" s="2" customFormat="1" ht="18.75" customHeight="1">
      <c r="A45" s="95"/>
      <c r="B45" s="321" t="s">
        <v>835</v>
      </c>
      <c r="C45" s="90">
        <v>847</v>
      </c>
      <c r="D45" s="161">
        <v>20</v>
      </c>
      <c r="E45" s="161">
        <v>0</v>
      </c>
      <c r="F45" s="161">
        <v>827</v>
      </c>
    </row>
    <row r="46" spans="1:6" s="2" customFormat="1" ht="18.75" customHeight="1">
      <c r="A46" s="95"/>
      <c r="B46" s="321" t="s">
        <v>846</v>
      </c>
      <c r="C46" s="90">
        <v>488681</v>
      </c>
      <c r="D46" s="161">
        <v>69211</v>
      </c>
      <c r="E46" s="161">
        <v>25894</v>
      </c>
      <c r="F46" s="161">
        <v>393576</v>
      </c>
    </row>
    <row r="47" spans="1:6" s="2" customFormat="1" ht="17.25" customHeight="1">
      <c r="A47" s="95"/>
      <c r="B47" s="321" t="s">
        <v>836</v>
      </c>
      <c r="C47" s="90">
        <v>106140</v>
      </c>
      <c r="D47" s="161">
        <v>24114</v>
      </c>
      <c r="E47" s="161">
        <v>5736</v>
      </c>
      <c r="F47" s="161">
        <v>76290</v>
      </c>
    </row>
    <row r="48" spans="1:6" s="2" customFormat="1" ht="17.25" customHeight="1">
      <c r="A48" s="95"/>
      <c r="B48" s="321" t="s">
        <v>841</v>
      </c>
      <c r="C48" s="90">
        <v>17886</v>
      </c>
      <c r="D48" s="161">
        <v>3906</v>
      </c>
      <c r="E48" s="161">
        <v>842</v>
      </c>
      <c r="F48" s="161">
        <v>13138</v>
      </c>
    </row>
    <row r="49" spans="1:6" s="2" customFormat="1" ht="17.25" customHeight="1">
      <c r="A49" s="95"/>
      <c r="B49" s="321" t="s">
        <v>842</v>
      </c>
      <c r="C49" s="90">
        <v>5872</v>
      </c>
      <c r="D49" s="161">
        <v>882</v>
      </c>
      <c r="E49" s="161">
        <v>228</v>
      </c>
      <c r="F49" s="161">
        <v>4762</v>
      </c>
    </row>
    <row r="50" spans="1:6" s="2" customFormat="1" ht="17.25" customHeight="1">
      <c r="A50" s="95"/>
      <c r="B50" s="321" t="s">
        <v>843</v>
      </c>
      <c r="C50" s="90">
        <v>2789</v>
      </c>
      <c r="D50" s="161">
        <v>358</v>
      </c>
      <c r="E50" s="161">
        <v>95</v>
      </c>
      <c r="F50" s="161">
        <v>2336</v>
      </c>
    </row>
    <row r="51" spans="1:6" s="2" customFormat="1" ht="17.25" customHeight="1">
      <c r="A51" s="95"/>
      <c r="B51" s="321" t="s">
        <v>844</v>
      </c>
      <c r="C51" s="90">
        <v>1747</v>
      </c>
      <c r="D51" s="161">
        <v>212</v>
      </c>
      <c r="E51" s="161">
        <v>53</v>
      </c>
      <c r="F51" s="161">
        <v>1482</v>
      </c>
    </row>
    <row r="52" spans="1:6" s="2" customFormat="1" ht="17.25" customHeight="1">
      <c r="A52" s="95"/>
      <c r="B52" s="321" t="s">
        <v>845</v>
      </c>
      <c r="C52" s="90">
        <v>1209</v>
      </c>
      <c r="D52" s="161">
        <v>146</v>
      </c>
      <c r="E52" s="161">
        <v>46</v>
      </c>
      <c r="F52" s="161">
        <v>1017</v>
      </c>
    </row>
    <row r="53" spans="1:6" s="2" customFormat="1" ht="16.5" customHeight="1">
      <c r="A53" s="95"/>
      <c r="B53" s="321" t="s">
        <v>837</v>
      </c>
      <c r="C53" s="90">
        <v>2497</v>
      </c>
      <c r="D53" s="90">
        <v>288</v>
      </c>
      <c r="E53" s="90">
        <v>94</v>
      </c>
      <c r="F53" s="90">
        <v>2115</v>
      </c>
    </row>
    <row r="54" spans="1:6" s="2" customFormat="1" ht="16.5" customHeight="1">
      <c r="A54" s="95"/>
      <c r="B54" s="321" t="s">
        <v>839</v>
      </c>
      <c r="C54" s="90">
        <v>777</v>
      </c>
      <c r="D54" s="90">
        <v>134</v>
      </c>
      <c r="E54" s="90">
        <v>52</v>
      </c>
      <c r="F54" s="90">
        <v>591</v>
      </c>
    </row>
    <row r="55" spans="1:6" s="2" customFormat="1" ht="18" customHeight="1">
      <c r="A55" s="95"/>
      <c r="B55" s="321" t="s">
        <v>840</v>
      </c>
      <c r="C55" s="90">
        <v>171</v>
      </c>
      <c r="D55" s="90">
        <v>43</v>
      </c>
      <c r="E55" s="90">
        <v>9</v>
      </c>
      <c r="F55" s="90">
        <v>119</v>
      </c>
    </row>
    <row r="56" spans="1:6" s="2" customFormat="1" ht="16.5" customHeight="1">
      <c r="A56" s="95"/>
      <c r="B56" s="321" t="s">
        <v>891</v>
      </c>
      <c r="C56" s="90">
        <v>107</v>
      </c>
      <c r="D56" s="90">
        <v>28</v>
      </c>
      <c r="E56" s="90">
        <v>17</v>
      </c>
      <c r="F56" s="90">
        <v>62</v>
      </c>
    </row>
    <row r="57" spans="1:6" s="2" customFormat="1" ht="16.5" customHeight="1">
      <c r="A57" s="95"/>
      <c r="B57" s="321" t="s">
        <v>892</v>
      </c>
      <c r="C57" s="90">
        <v>98</v>
      </c>
      <c r="D57" s="90">
        <v>29</v>
      </c>
      <c r="E57" s="90">
        <v>7</v>
      </c>
      <c r="F57" s="90">
        <v>62</v>
      </c>
    </row>
    <row r="58" spans="1:6" s="2" customFormat="1" ht="6" customHeight="1" thickBot="1">
      <c r="A58" s="201"/>
      <c r="B58" s="201"/>
      <c r="C58" s="342"/>
      <c r="D58" s="7"/>
      <c r="E58" s="7"/>
      <c r="F58" s="7"/>
    </row>
    <row r="59" spans="1:6" ht="5.25" customHeight="1">
      <c r="A59" s="202"/>
      <c r="B59" s="202"/>
      <c r="C59" s="92"/>
      <c r="D59" s="92"/>
      <c r="E59" s="92"/>
      <c r="F59" s="92"/>
    </row>
    <row r="60" spans="2:6" ht="27.75" customHeight="1">
      <c r="B60" s="730"/>
      <c r="C60" s="730"/>
      <c r="D60" s="730"/>
      <c r="E60" s="730"/>
      <c r="F60" s="730"/>
    </row>
    <row r="61" ht="13.5">
      <c r="B61" s="203"/>
    </row>
  </sheetData>
  <sheetProtection/>
  <mergeCells count="14">
    <mergeCell ref="A19:B19"/>
    <mergeCell ref="B60:F60"/>
    <mergeCell ref="A25:B25"/>
    <mergeCell ref="A21:B21"/>
    <mergeCell ref="A20:B20"/>
    <mergeCell ref="A22:B22"/>
    <mergeCell ref="A23:B23"/>
    <mergeCell ref="A24:B24"/>
    <mergeCell ref="A7:B8"/>
    <mergeCell ref="A16:B16"/>
    <mergeCell ref="A17:B17"/>
    <mergeCell ref="A18:B18"/>
    <mergeCell ref="A3:F3"/>
    <mergeCell ref="A4:F4"/>
  </mergeCells>
  <printOptions horizontalCentered="1"/>
  <pageMargins left="0" right="0" top="0" bottom="0" header="0" footer="0"/>
  <pageSetup blackAndWhite="1" horizontalDpi="600" verticalDpi="600" orientation="portrait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.69921875" style="14" customWidth="1"/>
    <col min="2" max="2" width="26.8984375" style="62" customWidth="1"/>
    <col min="3" max="6" width="14.59765625" style="14" customWidth="1"/>
    <col min="7" max="16384" width="9" style="14" customWidth="1"/>
  </cols>
  <sheetData>
    <row r="1" spans="2:6" s="2" customFormat="1" ht="14.25" customHeight="1">
      <c r="B1" s="32"/>
      <c r="F1" s="204" t="s">
        <v>908</v>
      </c>
    </row>
    <row r="2" spans="1:6" s="2" customFormat="1" ht="15" customHeight="1">
      <c r="A2" s="205"/>
      <c r="C2" s="9"/>
      <c r="D2" s="9"/>
      <c r="E2" s="9"/>
      <c r="F2" s="9"/>
    </row>
    <row r="3" spans="1:6" s="2" customFormat="1" ht="15" customHeight="1">
      <c r="A3" s="622" t="s">
        <v>1098</v>
      </c>
      <c r="B3" s="622"/>
      <c r="C3" s="622"/>
      <c r="D3" s="622"/>
      <c r="E3" s="622"/>
      <c r="F3" s="622"/>
    </row>
    <row r="4" spans="1:6" s="2" customFormat="1" ht="14.25" customHeight="1">
      <c r="A4" s="623" t="s">
        <v>1099</v>
      </c>
      <c r="B4" s="623"/>
      <c r="C4" s="623"/>
      <c r="D4" s="623"/>
      <c r="E4" s="623"/>
      <c r="F4" s="623"/>
    </row>
    <row r="5" spans="1:6" s="2" customFormat="1" ht="14.25" customHeight="1">
      <c r="A5" s="607"/>
      <c r="B5" s="607"/>
      <c r="C5" s="607"/>
      <c r="D5" s="607"/>
      <c r="E5" s="607"/>
      <c r="F5" s="607"/>
    </row>
    <row r="6" spans="1:2" s="2" customFormat="1" ht="15" customHeight="1" thickBot="1">
      <c r="A6" s="37" t="s">
        <v>198</v>
      </c>
      <c r="B6" s="37"/>
    </row>
    <row r="7" spans="1:6" s="2" customFormat="1" ht="27.75" customHeight="1">
      <c r="A7" s="651" t="s">
        <v>466</v>
      </c>
      <c r="B7" s="651"/>
      <c r="C7" s="111" t="s">
        <v>1</v>
      </c>
      <c r="D7" s="74" t="s">
        <v>63</v>
      </c>
      <c r="E7" s="74" t="s">
        <v>467</v>
      </c>
      <c r="F7" s="114" t="s">
        <v>468</v>
      </c>
    </row>
    <row r="8" spans="1:6" s="2" customFormat="1" ht="18" customHeight="1">
      <c r="A8" s="626"/>
      <c r="B8" s="626"/>
      <c r="C8" s="198" t="s">
        <v>29</v>
      </c>
      <c r="D8" s="198" t="s">
        <v>18</v>
      </c>
      <c r="E8" s="198" t="s">
        <v>8</v>
      </c>
      <c r="F8" s="199" t="s">
        <v>30</v>
      </c>
    </row>
    <row r="9" spans="1:6" s="2" customFormat="1" ht="18.75" customHeight="1">
      <c r="A9" s="9" t="s">
        <v>484</v>
      </c>
      <c r="B9" s="200"/>
      <c r="C9" s="48">
        <v>37544</v>
      </c>
      <c r="D9" s="48">
        <v>1409</v>
      </c>
      <c r="E9" s="48">
        <v>5397</v>
      </c>
      <c r="F9" s="48">
        <v>30738</v>
      </c>
    </row>
    <row r="10" spans="1:6" s="2" customFormat="1" ht="18" customHeight="1">
      <c r="A10" s="9" t="s">
        <v>20</v>
      </c>
      <c r="B10" s="200"/>
      <c r="C10" s="48">
        <v>42318</v>
      </c>
      <c r="D10" s="48">
        <v>2499</v>
      </c>
      <c r="E10" s="48">
        <v>5293</v>
      </c>
      <c r="F10" s="48">
        <v>34526</v>
      </c>
    </row>
    <row r="11" spans="1:6" s="2" customFormat="1" ht="18" customHeight="1">
      <c r="A11" s="9" t="s">
        <v>21</v>
      </c>
      <c r="B11" s="200"/>
      <c r="C11" s="48">
        <v>80563</v>
      </c>
      <c r="D11" s="48">
        <v>2502</v>
      </c>
      <c r="E11" s="48">
        <v>6495</v>
      </c>
      <c r="F11" s="48">
        <v>71566</v>
      </c>
    </row>
    <row r="12" spans="1:6" s="2" customFormat="1" ht="18" customHeight="1">
      <c r="A12" s="9" t="s">
        <v>485</v>
      </c>
      <c r="B12" s="200"/>
      <c r="C12" s="48">
        <v>126659</v>
      </c>
      <c r="D12" s="48">
        <v>3024</v>
      </c>
      <c r="E12" s="48">
        <v>7409</v>
      </c>
      <c r="F12" s="48">
        <v>116226</v>
      </c>
    </row>
    <row r="13" spans="1:6" s="2" customFormat="1" ht="18" customHeight="1">
      <c r="A13" s="9" t="s">
        <v>23</v>
      </c>
      <c r="B13" s="200"/>
      <c r="C13" s="48">
        <v>174930</v>
      </c>
      <c r="D13" s="48">
        <v>4371</v>
      </c>
      <c r="E13" s="48">
        <v>8189</v>
      </c>
      <c r="F13" s="48">
        <v>162370</v>
      </c>
    </row>
    <row r="14" spans="1:6" s="2" customFormat="1" ht="18" customHeight="1">
      <c r="A14" s="9" t="s">
        <v>486</v>
      </c>
      <c r="B14" s="200"/>
      <c r="C14" s="48">
        <v>178215</v>
      </c>
      <c r="D14" s="48">
        <v>4743</v>
      </c>
      <c r="E14" s="48">
        <v>8615</v>
      </c>
      <c r="F14" s="48">
        <v>164857</v>
      </c>
    </row>
    <row r="15" spans="1:6" s="2" customFormat="1" ht="18" customHeight="1">
      <c r="A15" s="9" t="s">
        <v>25</v>
      </c>
      <c r="B15" s="200"/>
      <c r="C15" s="48">
        <v>173503</v>
      </c>
      <c r="D15" s="48">
        <v>5601</v>
      </c>
      <c r="E15" s="48">
        <v>9244</v>
      </c>
      <c r="F15" s="48">
        <v>158658</v>
      </c>
    </row>
    <row r="16" spans="1:6" s="2" customFormat="1" ht="18" customHeight="1">
      <c r="A16" s="728" t="s">
        <v>487</v>
      </c>
      <c r="B16" s="728"/>
      <c r="C16" s="48">
        <v>235195</v>
      </c>
      <c r="D16" s="48">
        <v>5825</v>
      </c>
      <c r="E16" s="48">
        <v>9931</v>
      </c>
      <c r="F16" s="48">
        <v>219439</v>
      </c>
    </row>
    <row r="17" spans="1:6" s="2" customFormat="1" ht="18" customHeight="1">
      <c r="A17" s="649" t="s">
        <v>488</v>
      </c>
      <c r="B17" s="649"/>
      <c r="C17" s="4">
        <v>232741</v>
      </c>
      <c r="D17" s="4">
        <v>3807</v>
      </c>
      <c r="E17" s="4">
        <v>10620</v>
      </c>
      <c r="F17" s="4">
        <v>218314</v>
      </c>
    </row>
    <row r="18" spans="1:6" s="2" customFormat="1" ht="18" customHeight="1">
      <c r="A18" s="649" t="s">
        <v>28</v>
      </c>
      <c r="B18" s="649"/>
      <c r="C18" s="4">
        <v>141491</v>
      </c>
      <c r="D18" s="4">
        <v>2228</v>
      </c>
      <c r="E18" s="4">
        <v>8445</v>
      </c>
      <c r="F18" s="4">
        <v>130818</v>
      </c>
    </row>
    <row r="19" spans="1:6" s="2" customFormat="1" ht="18" customHeight="1">
      <c r="A19" s="648" t="s">
        <v>41</v>
      </c>
      <c r="B19" s="649"/>
      <c r="C19" s="4">
        <v>99431</v>
      </c>
      <c r="D19" s="4">
        <v>300</v>
      </c>
      <c r="E19" s="4">
        <v>5451</v>
      </c>
      <c r="F19" s="4">
        <v>93680</v>
      </c>
    </row>
    <row r="20" spans="1:6" s="2" customFormat="1" ht="19.5" customHeight="1">
      <c r="A20" s="649" t="s">
        <v>60</v>
      </c>
      <c r="B20" s="649"/>
      <c r="C20" s="4">
        <v>72047</v>
      </c>
      <c r="D20" s="4">
        <v>0</v>
      </c>
      <c r="E20" s="4">
        <v>3871</v>
      </c>
      <c r="F20" s="4">
        <v>68176</v>
      </c>
    </row>
    <row r="21" spans="1:6" s="2" customFormat="1" ht="27.75" customHeight="1">
      <c r="A21" s="649" t="s">
        <v>808</v>
      </c>
      <c r="B21" s="649"/>
      <c r="C21" s="4">
        <v>61699</v>
      </c>
      <c r="D21" s="4">
        <v>0</v>
      </c>
      <c r="E21" s="4">
        <v>3222</v>
      </c>
      <c r="F21" s="4">
        <v>58477</v>
      </c>
    </row>
    <row r="22" spans="1:6" s="2" customFormat="1" ht="18" customHeight="1">
      <c r="A22" s="649" t="s">
        <v>826</v>
      </c>
      <c r="B22" s="649"/>
      <c r="C22" s="4">
        <v>60998</v>
      </c>
      <c r="D22" s="4">
        <v>0</v>
      </c>
      <c r="E22" s="4">
        <v>3098</v>
      </c>
      <c r="F22" s="4">
        <v>57900</v>
      </c>
    </row>
    <row r="23" spans="1:6" s="2" customFormat="1" ht="18" customHeight="1">
      <c r="A23" s="649" t="s">
        <v>848</v>
      </c>
      <c r="B23" s="649"/>
      <c r="C23" s="4">
        <v>58225</v>
      </c>
      <c r="D23" s="4">
        <v>0</v>
      </c>
      <c r="E23" s="4">
        <v>3110</v>
      </c>
      <c r="F23" s="4">
        <v>55115</v>
      </c>
    </row>
    <row r="24" spans="1:6" s="2" customFormat="1" ht="18" customHeight="1">
      <c r="A24" s="649" t="s">
        <v>881</v>
      </c>
      <c r="B24" s="649"/>
      <c r="C24" s="4">
        <v>56432</v>
      </c>
      <c r="D24" s="4">
        <v>0</v>
      </c>
      <c r="E24" s="4">
        <v>3091</v>
      </c>
      <c r="F24" s="4">
        <v>53341</v>
      </c>
    </row>
    <row r="25" spans="1:6" s="1" customFormat="1" ht="18" customHeight="1">
      <c r="A25" s="643" t="s">
        <v>938</v>
      </c>
      <c r="B25" s="643"/>
      <c r="C25" s="349">
        <v>53858</v>
      </c>
      <c r="D25" s="349">
        <v>0</v>
      </c>
      <c r="E25" s="349">
        <v>2685</v>
      </c>
      <c r="F25" s="349">
        <v>51173</v>
      </c>
    </row>
    <row r="26" spans="1:6" s="2" customFormat="1" ht="15.75" customHeight="1">
      <c r="A26" s="95"/>
      <c r="B26" s="441"/>
      <c r="C26" s="95"/>
      <c r="D26" s="95"/>
      <c r="E26" s="95"/>
      <c r="F26" s="95"/>
    </row>
    <row r="27" spans="1:6" s="2" customFormat="1" ht="18" customHeight="1">
      <c r="A27" s="95"/>
      <c r="B27" s="424" t="s">
        <v>777</v>
      </c>
      <c r="C27" s="161">
        <v>5758</v>
      </c>
      <c r="D27" s="161">
        <v>0</v>
      </c>
      <c r="E27" s="161">
        <v>428</v>
      </c>
      <c r="F27" s="161">
        <v>5330</v>
      </c>
    </row>
    <row r="28" spans="1:6" s="2" customFormat="1" ht="18" customHeight="1">
      <c r="A28" s="95"/>
      <c r="B28" s="424" t="s">
        <v>766</v>
      </c>
      <c r="C28" s="90">
        <v>48100</v>
      </c>
      <c r="D28" s="90">
        <v>0</v>
      </c>
      <c r="E28" s="90">
        <v>2257</v>
      </c>
      <c r="F28" s="90">
        <v>45843</v>
      </c>
    </row>
    <row r="29" spans="1:6" s="2" customFormat="1" ht="15.75" customHeight="1">
      <c r="A29" s="95"/>
      <c r="B29" s="391"/>
      <c r="C29" s="95"/>
      <c r="D29" s="95"/>
      <c r="E29" s="95"/>
      <c r="F29" s="95"/>
    </row>
    <row r="30" spans="1:6" s="2" customFormat="1" ht="18" customHeight="1">
      <c r="A30" s="95"/>
      <c r="B30" s="424" t="s">
        <v>767</v>
      </c>
      <c r="C30" s="161">
        <v>53204</v>
      </c>
      <c r="D30" s="161">
        <v>0</v>
      </c>
      <c r="E30" s="161">
        <v>2556</v>
      </c>
      <c r="F30" s="161">
        <v>50648</v>
      </c>
    </row>
    <row r="31" spans="1:6" s="2" customFormat="1" ht="18" customHeight="1">
      <c r="A31" s="95"/>
      <c r="B31" s="424" t="s">
        <v>768</v>
      </c>
      <c r="C31" s="90">
        <v>654</v>
      </c>
      <c r="D31" s="90">
        <v>0</v>
      </c>
      <c r="E31" s="90">
        <v>129</v>
      </c>
      <c r="F31" s="90">
        <v>525</v>
      </c>
    </row>
    <row r="32" spans="1:6" s="2" customFormat="1" ht="15.75" customHeight="1">
      <c r="A32" s="95"/>
      <c r="B32" s="397"/>
      <c r="C32" s="95"/>
      <c r="D32" s="95"/>
      <c r="E32" s="95"/>
      <c r="F32" s="95"/>
    </row>
    <row r="33" spans="1:6" s="2" customFormat="1" ht="18" customHeight="1">
      <c r="A33" s="95"/>
      <c r="B33" s="424" t="s">
        <v>489</v>
      </c>
      <c r="C33" s="161">
        <v>5439</v>
      </c>
      <c r="D33" s="161">
        <v>0</v>
      </c>
      <c r="E33" s="161">
        <v>611</v>
      </c>
      <c r="F33" s="161">
        <v>4828</v>
      </c>
    </row>
    <row r="34" spans="1:6" s="2" customFormat="1" ht="18" customHeight="1">
      <c r="A34" s="95"/>
      <c r="B34" s="424" t="s">
        <v>490</v>
      </c>
      <c r="C34" s="90">
        <v>5646</v>
      </c>
      <c r="D34" s="90">
        <v>0</v>
      </c>
      <c r="E34" s="90">
        <v>889</v>
      </c>
      <c r="F34" s="90">
        <v>4757</v>
      </c>
    </row>
    <row r="35" spans="1:6" s="2" customFormat="1" ht="18" customHeight="1">
      <c r="A35" s="95"/>
      <c r="B35" s="424" t="s">
        <v>491</v>
      </c>
      <c r="C35" s="90">
        <v>1125</v>
      </c>
      <c r="D35" s="90">
        <v>0</v>
      </c>
      <c r="E35" s="90">
        <v>0</v>
      </c>
      <c r="F35" s="90">
        <v>1125</v>
      </c>
    </row>
    <row r="36" spans="1:6" s="2" customFormat="1" ht="18" customHeight="1">
      <c r="A36" s="95"/>
      <c r="B36" s="424" t="s">
        <v>492</v>
      </c>
      <c r="C36" s="90">
        <v>1315</v>
      </c>
      <c r="D36" s="90">
        <v>0</v>
      </c>
      <c r="E36" s="90">
        <v>0</v>
      </c>
      <c r="F36" s="90">
        <v>1315</v>
      </c>
    </row>
    <row r="37" spans="1:6" s="2" customFormat="1" ht="18" customHeight="1">
      <c r="A37" s="95"/>
      <c r="B37" s="424" t="s">
        <v>493</v>
      </c>
      <c r="C37" s="90">
        <v>273</v>
      </c>
      <c r="D37" s="90">
        <v>0</v>
      </c>
      <c r="E37" s="90">
        <v>0</v>
      </c>
      <c r="F37" s="90">
        <v>273</v>
      </c>
    </row>
    <row r="38" spans="1:6" s="2" customFormat="1" ht="18" customHeight="1">
      <c r="A38" s="95"/>
      <c r="B38" s="424" t="s">
        <v>494</v>
      </c>
      <c r="C38" s="90">
        <v>3470</v>
      </c>
      <c r="D38" s="90">
        <v>0</v>
      </c>
      <c r="E38" s="90">
        <v>135</v>
      </c>
      <c r="F38" s="90">
        <v>3335</v>
      </c>
    </row>
    <row r="39" spans="1:6" s="2" customFormat="1" ht="18" customHeight="1">
      <c r="A39" s="95"/>
      <c r="B39" s="424" t="s">
        <v>495</v>
      </c>
      <c r="C39" s="90">
        <v>9985</v>
      </c>
      <c r="D39" s="90">
        <v>0</v>
      </c>
      <c r="E39" s="346">
        <v>510</v>
      </c>
      <c r="F39" s="346">
        <v>9475</v>
      </c>
    </row>
    <row r="40" spans="1:6" s="2" customFormat="1" ht="31.5" customHeight="1">
      <c r="A40" s="95"/>
      <c r="B40" s="442" t="s">
        <v>496</v>
      </c>
      <c r="C40" s="90">
        <v>20267</v>
      </c>
      <c r="D40" s="90">
        <v>0</v>
      </c>
      <c r="E40" s="90">
        <v>229</v>
      </c>
      <c r="F40" s="90">
        <v>20038</v>
      </c>
    </row>
    <row r="41" spans="1:6" s="2" customFormat="1" ht="18" customHeight="1">
      <c r="A41" s="95"/>
      <c r="B41" s="424" t="s">
        <v>497</v>
      </c>
      <c r="C41" s="90">
        <v>2163</v>
      </c>
      <c r="D41" s="90">
        <v>0</v>
      </c>
      <c r="E41" s="90">
        <v>152</v>
      </c>
      <c r="F41" s="90">
        <v>2011</v>
      </c>
    </row>
    <row r="42" spans="1:6" s="2" customFormat="1" ht="18" customHeight="1">
      <c r="A42" s="95"/>
      <c r="B42" s="424" t="s">
        <v>498</v>
      </c>
      <c r="C42" s="90">
        <v>4175</v>
      </c>
      <c r="D42" s="90">
        <v>0</v>
      </c>
      <c r="E42" s="90">
        <v>159</v>
      </c>
      <c r="F42" s="90">
        <v>4016</v>
      </c>
    </row>
    <row r="43" spans="1:6" s="2" customFormat="1" ht="15.75" customHeight="1">
      <c r="A43" s="95"/>
      <c r="B43" s="441"/>
      <c r="C43" s="95"/>
      <c r="D43" s="95"/>
      <c r="E43" s="95"/>
      <c r="F43" s="95"/>
    </row>
    <row r="44" spans="1:6" s="2" customFormat="1" ht="18.75" customHeight="1">
      <c r="A44" s="95"/>
      <c r="B44" s="321" t="s">
        <v>835</v>
      </c>
      <c r="C44" s="90">
        <v>3</v>
      </c>
      <c r="D44" s="161">
        <v>0</v>
      </c>
      <c r="E44" s="161">
        <v>0</v>
      </c>
      <c r="F44" s="161">
        <v>3</v>
      </c>
    </row>
    <row r="45" spans="1:6" s="2" customFormat="1" ht="16.5" customHeight="1">
      <c r="A45" s="95"/>
      <c r="B45" s="321" t="s">
        <v>846</v>
      </c>
      <c r="C45" s="90">
        <v>45865</v>
      </c>
      <c r="D45" s="161">
        <v>0</v>
      </c>
      <c r="E45" s="161">
        <v>2273</v>
      </c>
      <c r="F45" s="161">
        <v>43592</v>
      </c>
    </row>
    <row r="46" spans="1:6" s="2" customFormat="1" ht="16.5" customHeight="1">
      <c r="A46" s="95"/>
      <c r="B46" s="321" t="s">
        <v>836</v>
      </c>
      <c r="C46" s="90">
        <v>4951</v>
      </c>
      <c r="D46" s="161">
        <v>0</v>
      </c>
      <c r="E46" s="161">
        <v>314</v>
      </c>
      <c r="F46" s="161">
        <v>4637</v>
      </c>
    </row>
    <row r="47" spans="1:6" s="2" customFormat="1" ht="16.5" customHeight="1">
      <c r="A47" s="95"/>
      <c r="B47" s="321" t="s">
        <v>841</v>
      </c>
      <c r="C47" s="90">
        <v>676</v>
      </c>
      <c r="D47" s="161">
        <v>0</v>
      </c>
      <c r="E47" s="161">
        <v>30</v>
      </c>
      <c r="F47" s="161">
        <v>646</v>
      </c>
    </row>
    <row r="48" spans="1:6" s="2" customFormat="1" ht="16.5" customHeight="1">
      <c r="A48" s="95"/>
      <c r="B48" s="321" t="s">
        <v>842</v>
      </c>
      <c r="C48" s="90">
        <v>382</v>
      </c>
      <c r="D48" s="161">
        <v>0</v>
      </c>
      <c r="E48" s="161">
        <v>14</v>
      </c>
      <c r="F48" s="161">
        <v>368</v>
      </c>
    </row>
    <row r="49" spans="1:6" s="2" customFormat="1" ht="16.5" customHeight="1">
      <c r="A49" s="95"/>
      <c r="B49" s="321" t="s">
        <v>843</v>
      </c>
      <c r="C49" s="90">
        <v>339</v>
      </c>
      <c r="D49" s="161">
        <v>0</v>
      </c>
      <c r="E49" s="161">
        <v>15</v>
      </c>
      <c r="F49" s="161">
        <v>324</v>
      </c>
    </row>
    <row r="50" spans="1:6" s="2" customFormat="1" ht="16.5" customHeight="1">
      <c r="A50" s="95"/>
      <c r="B50" s="321" t="s">
        <v>844</v>
      </c>
      <c r="C50" s="90">
        <v>236</v>
      </c>
      <c r="D50" s="161">
        <v>0</v>
      </c>
      <c r="E50" s="161">
        <v>5</v>
      </c>
      <c r="F50" s="161">
        <v>231</v>
      </c>
    </row>
    <row r="51" spans="1:6" s="2" customFormat="1" ht="16.5" customHeight="1">
      <c r="A51" s="95"/>
      <c r="B51" s="321" t="s">
        <v>845</v>
      </c>
      <c r="C51" s="90">
        <v>153</v>
      </c>
      <c r="D51" s="161">
        <v>0</v>
      </c>
      <c r="E51" s="161">
        <v>3</v>
      </c>
      <c r="F51" s="161">
        <v>150</v>
      </c>
    </row>
    <row r="52" spans="1:6" s="4" customFormat="1" ht="18.75" customHeight="1">
      <c r="A52" s="90"/>
      <c r="B52" s="321" t="s">
        <v>837</v>
      </c>
      <c r="C52" s="90">
        <v>549</v>
      </c>
      <c r="D52" s="161">
        <v>0</v>
      </c>
      <c r="E52" s="90">
        <v>15</v>
      </c>
      <c r="F52" s="90">
        <v>534</v>
      </c>
    </row>
    <row r="53" spans="1:6" s="4" customFormat="1" ht="18.75" customHeight="1">
      <c r="A53" s="90"/>
      <c r="B53" s="321" t="s">
        <v>839</v>
      </c>
      <c r="C53" s="90">
        <v>363</v>
      </c>
      <c r="D53" s="161">
        <v>0</v>
      </c>
      <c r="E53" s="90">
        <v>6</v>
      </c>
      <c r="F53" s="90">
        <v>357</v>
      </c>
    </row>
    <row r="54" spans="1:6" s="4" customFormat="1" ht="18.75" customHeight="1">
      <c r="A54" s="90"/>
      <c r="B54" s="321" t="s">
        <v>840</v>
      </c>
      <c r="C54" s="90">
        <v>204</v>
      </c>
      <c r="D54" s="161">
        <v>0</v>
      </c>
      <c r="E54" s="161">
        <v>4</v>
      </c>
      <c r="F54" s="90">
        <v>200</v>
      </c>
    </row>
    <row r="55" spans="1:6" s="4" customFormat="1" ht="18.75" customHeight="1">
      <c r="A55" s="90"/>
      <c r="B55" s="321" t="s">
        <v>891</v>
      </c>
      <c r="C55" s="90">
        <v>84</v>
      </c>
      <c r="D55" s="161">
        <v>0</v>
      </c>
      <c r="E55" s="90">
        <v>3</v>
      </c>
      <c r="F55" s="90">
        <v>81</v>
      </c>
    </row>
    <row r="56" spans="1:6" s="4" customFormat="1" ht="18.75" customHeight="1">
      <c r="A56" s="90"/>
      <c r="B56" s="321" t="s">
        <v>892</v>
      </c>
      <c r="C56" s="90">
        <v>53</v>
      </c>
      <c r="D56" s="161">
        <v>0</v>
      </c>
      <c r="E56" s="90">
        <v>3</v>
      </c>
      <c r="F56" s="90">
        <v>50</v>
      </c>
    </row>
    <row r="57" spans="1:6" s="2" customFormat="1" ht="3.75" customHeight="1">
      <c r="A57" s="95"/>
      <c r="B57" s="443"/>
      <c r="C57" s="95"/>
      <c r="D57" s="95"/>
      <c r="E57" s="95"/>
      <c r="F57" s="95"/>
    </row>
    <row r="58" spans="1:6" s="2" customFormat="1" ht="6" customHeight="1" thickBot="1">
      <c r="A58" s="201"/>
      <c r="B58" s="201"/>
      <c r="C58" s="342"/>
      <c r="D58" s="7"/>
      <c r="E58" s="7"/>
      <c r="F58" s="7"/>
    </row>
    <row r="59" spans="1:6" ht="4.5" customHeight="1">
      <c r="A59" s="207"/>
      <c r="B59" s="207"/>
      <c r="C59" s="38"/>
      <c r="D59" s="38"/>
      <c r="E59" s="38"/>
      <c r="F59" s="38"/>
    </row>
    <row r="60" spans="2:6" ht="27.75" customHeight="1">
      <c r="B60" s="730"/>
      <c r="C60" s="730"/>
      <c r="D60" s="730"/>
      <c r="E60" s="730"/>
      <c r="F60" s="730"/>
    </row>
  </sheetData>
  <sheetProtection/>
  <mergeCells count="14">
    <mergeCell ref="A18:B18"/>
    <mergeCell ref="A24:B24"/>
    <mergeCell ref="A19:B19"/>
    <mergeCell ref="A20:B20"/>
    <mergeCell ref="A3:F3"/>
    <mergeCell ref="A4:F4"/>
    <mergeCell ref="B60:F60"/>
    <mergeCell ref="A25:B25"/>
    <mergeCell ref="A21:B21"/>
    <mergeCell ref="A23:B23"/>
    <mergeCell ref="A22:B22"/>
    <mergeCell ref="A7:B8"/>
    <mergeCell ref="A16:B16"/>
    <mergeCell ref="A17:B17"/>
  </mergeCells>
  <printOptions horizontalCentered="1"/>
  <pageMargins left="0" right="0" top="0" bottom="0" header="0" footer="0"/>
  <pageSetup blackAndWhite="1"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3"/>
  <sheetViews>
    <sheetView zoomScaleSheetLayoutView="110" zoomScalePageLayoutView="0" workbookViewId="0" topLeftCell="A1">
      <selection activeCell="A1" sqref="A1"/>
    </sheetView>
  </sheetViews>
  <sheetFormatPr defaultColWidth="8.796875" defaultRowHeight="12" customHeight="1"/>
  <cols>
    <col min="1" max="1" width="2.69921875" style="2" customWidth="1"/>
    <col min="2" max="2" width="29.3984375" style="32" customWidth="1"/>
    <col min="3" max="6" width="16.59765625" style="2" customWidth="1"/>
    <col min="7" max="16384" width="9" style="2" customWidth="1"/>
  </cols>
  <sheetData>
    <row r="1" spans="1:2" ht="12" customHeight="1">
      <c r="A1" s="208" t="s">
        <v>823</v>
      </c>
      <c r="B1" s="208"/>
    </row>
    <row r="2" ht="12" customHeight="1">
      <c r="B2" s="208"/>
    </row>
    <row r="3" spans="1:6" ht="14.25">
      <c r="A3" s="735" t="s">
        <v>1101</v>
      </c>
      <c r="B3" s="735"/>
      <c r="C3" s="735"/>
      <c r="D3" s="735"/>
      <c r="E3" s="735"/>
      <c r="F3" s="735"/>
    </row>
    <row r="4" spans="1:6" ht="14.25">
      <c r="A4" s="736" t="s">
        <v>1103</v>
      </c>
      <c r="B4" s="736"/>
      <c r="C4" s="736"/>
      <c r="D4" s="736"/>
      <c r="E4" s="736"/>
      <c r="F4" s="736"/>
    </row>
    <row r="5" spans="1:6" ht="14.25">
      <c r="A5" s="610"/>
      <c r="B5" s="610"/>
      <c r="C5" s="610"/>
      <c r="D5" s="610"/>
      <c r="E5" s="610"/>
      <c r="F5" s="610"/>
    </row>
    <row r="6" spans="1:2" ht="15" thickBot="1">
      <c r="A6" s="209" t="s">
        <v>227</v>
      </c>
      <c r="B6" s="37"/>
    </row>
    <row r="7" spans="1:6" ht="27" customHeight="1">
      <c r="A7" s="651" t="s">
        <v>466</v>
      </c>
      <c r="B7" s="651"/>
      <c r="C7" s="111" t="s">
        <v>1</v>
      </c>
      <c r="D7" s="74" t="s">
        <v>346</v>
      </c>
      <c r="E7" s="74" t="s">
        <v>347</v>
      </c>
      <c r="F7" s="114" t="s">
        <v>64</v>
      </c>
    </row>
    <row r="8" spans="1:6" ht="18" customHeight="1">
      <c r="A8" s="626"/>
      <c r="B8" s="626"/>
      <c r="C8" s="198" t="s">
        <v>29</v>
      </c>
      <c r="D8" s="198" t="s">
        <v>18</v>
      </c>
      <c r="E8" s="198" t="s">
        <v>8</v>
      </c>
      <c r="F8" s="199" t="s">
        <v>30</v>
      </c>
    </row>
    <row r="9" spans="1:6" ht="14.25" customHeight="1">
      <c r="A9" s="9" t="s">
        <v>19</v>
      </c>
      <c r="B9" s="103"/>
      <c r="C9" s="48">
        <v>3870</v>
      </c>
      <c r="D9" s="48">
        <v>1986</v>
      </c>
      <c r="E9" s="2">
        <v>190</v>
      </c>
      <c r="F9" s="48">
        <v>1694</v>
      </c>
    </row>
    <row r="10" spans="1:6" ht="14.25" customHeight="1">
      <c r="A10" s="9" t="s">
        <v>499</v>
      </c>
      <c r="B10" s="103"/>
      <c r="C10" s="48">
        <v>3460</v>
      </c>
      <c r="D10" s="48">
        <v>1691</v>
      </c>
      <c r="E10" s="2">
        <v>149</v>
      </c>
      <c r="F10" s="48">
        <v>1620</v>
      </c>
    </row>
    <row r="11" spans="1:6" ht="14.25" customHeight="1">
      <c r="A11" s="9" t="s">
        <v>500</v>
      </c>
      <c r="B11" s="103"/>
      <c r="C11" s="48">
        <v>8341</v>
      </c>
      <c r="D11" s="48">
        <v>5052</v>
      </c>
      <c r="E11" s="2">
        <v>460</v>
      </c>
      <c r="F11" s="48">
        <v>2829</v>
      </c>
    </row>
    <row r="12" spans="1:6" ht="14.25" customHeight="1">
      <c r="A12" s="210" t="s">
        <v>501</v>
      </c>
      <c r="B12" s="103"/>
      <c r="C12" s="48">
        <v>12357</v>
      </c>
      <c r="D12" s="48">
        <v>7243</v>
      </c>
      <c r="E12" s="2">
        <v>599</v>
      </c>
      <c r="F12" s="48">
        <v>4515</v>
      </c>
    </row>
    <row r="13" spans="1:6" ht="14.25" customHeight="1">
      <c r="A13" s="210" t="s">
        <v>502</v>
      </c>
      <c r="B13" s="103"/>
      <c r="C13" s="48">
        <v>15770</v>
      </c>
      <c r="D13" s="48">
        <v>9351</v>
      </c>
      <c r="E13" s="2">
        <v>632</v>
      </c>
      <c r="F13" s="48">
        <v>5787</v>
      </c>
    </row>
    <row r="14" spans="1:6" ht="14.25" customHeight="1">
      <c r="A14" s="210" t="s">
        <v>503</v>
      </c>
      <c r="B14" s="103"/>
      <c r="C14" s="48">
        <v>16844</v>
      </c>
      <c r="D14" s="48">
        <v>10995</v>
      </c>
      <c r="E14" s="2">
        <v>596</v>
      </c>
      <c r="F14" s="48">
        <v>5253</v>
      </c>
    </row>
    <row r="15" spans="1:6" ht="14.25" customHeight="1">
      <c r="A15" s="210" t="s">
        <v>504</v>
      </c>
      <c r="B15" s="103"/>
      <c r="C15" s="48">
        <v>23594</v>
      </c>
      <c r="D15" s="48">
        <v>15030</v>
      </c>
      <c r="E15" s="2">
        <v>848</v>
      </c>
      <c r="F15" s="48">
        <v>7716</v>
      </c>
    </row>
    <row r="16" spans="1:6" ht="14.25" customHeight="1">
      <c r="A16" s="728" t="s">
        <v>26</v>
      </c>
      <c r="B16" s="728"/>
      <c r="C16" s="48">
        <v>30733</v>
      </c>
      <c r="D16" s="48">
        <v>19894</v>
      </c>
      <c r="E16" s="48">
        <v>1190</v>
      </c>
      <c r="F16" s="48">
        <v>9649</v>
      </c>
    </row>
    <row r="17" spans="1:6" ht="14.25" customHeight="1">
      <c r="A17" s="649" t="s">
        <v>81</v>
      </c>
      <c r="B17" s="649"/>
      <c r="C17" s="4">
        <v>53842</v>
      </c>
      <c r="D17" s="4">
        <v>33176</v>
      </c>
      <c r="E17" s="4">
        <v>2157</v>
      </c>
      <c r="F17" s="4">
        <v>18509</v>
      </c>
    </row>
    <row r="18" spans="1:6" ht="14.25" customHeight="1">
      <c r="A18" s="649" t="s">
        <v>505</v>
      </c>
      <c r="B18" s="649"/>
      <c r="C18" s="4">
        <v>70336</v>
      </c>
      <c r="D18" s="4">
        <v>41278</v>
      </c>
      <c r="E18" s="4">
        <v>3307</v>
      </c>
      <c r="F18" s="4">
        <v>25751</v>
      </c>
    </row>
    <row r="19" spans="1:6" ht="14.25" customHeight="1">
      <c r="A19" s="648" t="s">
        <v>41</v>
      </c>
      <c r="B19" s="649"/>
      <c r="C19" s="4">
        <v>77557</v>
      </c>
      <c r="D19" s="4">
        <v>44231</v>
      </c>
      <c r="E19" s="4">
        <v>4465</v>
      </c>
      <c r="F19" s="4">
        <v>28861</v>
      </c>
    </row>
    <row r="20" spans="1:6" ht="14.25" customHeight="1">
      <c r="A20" s="649" t="s">
        <v>60</v>
      </c>
      <c r="B20" s="649"/>
      <c r="C20" s="4">
        <v>82310</v>
      </c>
      <c r="D20" s="4">
        <v>45993</v>
      </c>
      <c r="E20" s="4">
        <v>5305</v>
      </c>
      <c r="F20" s="4">
        <v>31012</v>
      </c>
    </row>
    <row r="21" spans="1:6" ht="26.25" customHeight="1">
      <c r="A21" s="649" t="s">
        <v>808</v>
      </c>
      <c r="B21" s="649"/>
      <c r="C21" s="4">
        <v>72856</v>
      </c>
      <c r="D21" s="4">
        <v>42662</v>
      </c>
      <c r="E21" s="4">
        <v>4774</v>
      </c>
      <c r="F21" s="4">
        <v>25420</v>
      </c>
    </row>
    <row r="22" spans="1:6" ht="14.25" customHeight="1">
      <c r="A22" s="649" t="s">
        <v>826</v>
      </c>
      <c r="B22" s="649"/>
      <c r="C22" s="4">
        <v>71965</v>
      </c>
      <c r="D22" s="4">
        <v>42463</v>
      </c>
      <c r="E22" s="4">
        <v>4750</v>
      </c>
      <c r="F22" s="4">
        <v>24752</v>
      </c>
    </row>
    <row r="23" spans="1:6" ht="14.25" customHeight="1">
      <c r="A23" s="649" t="s">
        <v>848</v>
      </c>
      <c r="B23" s="649"/>
      <c r="C23" s="4">
        <v>72380</v>
      </c>
      <c r="D23" s="4">
        <v>42719</v>
      </c>
      <c r="E23" s="4">
        <v>4906</v>
      </c>
      <c r="F23" s="4">
        <v>24755</v>
      </c>
    </row>
    <row r="24" spans="1:6" ht="14.25" customHeight="1">
      <c r="A24" s="731" t="s">
        <v>881</v>
      </c>
      <c r="B24" s="731"/>
      <c r="C24" s="90">
        <v>73441</v>
      </c>
      <c r="D24" s="90">
        <v>43463</v>
      </c>
      <c r="E24" s="90">
        <v>4775</v>
      </c>
      <c r="F24" s="90">
        <v>25203</v>
      </c>
    </row>
    <row r="25" spans="1:6" s="1" customFormat="1" ht="14.25" customHeight="1">
      <c r="A25" s="643" t="s">
        <v>939</v>
      </c>
      <c r="B25" s="643"/>
      <c r="C25" s="349">
        <v>74091</v>
      </c>
      <c r="D25" s="349">
        <v>43492</v>
      </c>
      <c r="E25" s="349">
        <v>4940</v>
      </c>
      <c r="F25" s="349">
        <v>25659</v>
      </c>
    </row>
    <row r="26" spans="1:6" ht="6.75" customHeight="1">
      <c r="A26" s="95" t="s">
        <v>506</v>
      </c>
      <c r="B26" s="441"/>
      <c r="C26" s="95"/>
      <c r="D26" s="95"/>
      <c r="E26" s="95"/>
      <c r="F26" s="95"/>
    </row>
    <row r="27" spans="1:6" ht="15">
      <c r="A27" s="95"/>
      <c r="B27" s="399" t="s">
        <v>507</v>
      </c>
      <c r="C27" s="90">
        <v>51606</v>
      </c>
      <c r="D27" s="90">
        <v>32134</v>
      </c>
      <c r="E27" s="90">
        <v>3107</v>
      </c>
      <c r="F27" s="90">
        <v>16365</v>
      </c>
    </row>
    <row r="28" spans="1:6" ht="15">
      <c r="A28" s="95"/>
      <c r="B28" s="399" t="s">
        <v>508</v>
      </c>
      <c r="C28" s="90">
        <v>22485</v>
      </c>
      <c r="D28" s="90">
        <v>11358</v>
      </c>
      <c r="E28" s="90">
        <v>1833</v>
      </c>
      <c r="F28" s="90">
        <v>9294</v>
      </c>
    </row>
    <row r="29" spans="1:6" ht="6.75" customHeight="1">
      <c r="A29" s="95"/>
      <c r="B29" s="441"/>
      <c r="C29" s="95"/>
      <c r="D29" s="95"/>
      <c r="E29" s="95"/>
      <c r="F29" s="95"/>
    </row>
    <row r="30" spans="1:6" ht="14.25" customHeight="1">
      <c r="A30" s="95"/>
      <c r="B30" s="391" t="s">
        <v>509</v>
      </c>
      <c r="C30" s="90">
        <v>4164</v>
      </c>
      <c r="D30" s="90">
        <v>1401</v>
      </c>
      <c r="E30" s="90">
        <v>128</v>
      </c>
      <c r="F30" s="90">
        <v>2635</v>
      </c>
    </row>
    <row r="31" spans="1:6" ht="14.25" customHeight="1">
      <c r="A31" s="95"/>
      <c r="B31" s="391" t="s">
        <v>510</v>
      </c>
      <c r="C31" s="90">
        <v>6702</v>
      </c>
      <c r="D31" s="90">
        <v>1939</v>
      </c>
      <c r="E31" s="90">
        <v>383</v>
      </c>
      <c r="F31" s="90">
        <v>4380</v>
      </c>
    </row>
    <row r="32" spans="1:6" ht="14.25" customHeight="1">
      <c r="A32" s="95"/>
      <c r="B32" s="391" t="s">
        <v>511</v>
      </c>
      <c r="C32" s="90">
        <v>6923</v>
      </c>
      <c r="D32" s="90">
        <v>4762</v>
      </c>
      <c r="E32" s="90">
        <v>582</v>
      </c>
      <c r="F32" s="90">
        <v>1579</v>
      </c>
    </row>
    <row r="33" spans="1:6" ht="14.25" customHeight="1">
      <c r="A33" s="95"/>
      <c r="B33" s="399" t="s">
        <v>512</v>
      </c>
      <c r="C33" s="90">
        <v>31852</v>
      </c>
      <c r="D33" s="90">
        <v>20209</v>
      </c>
      <c r="E33" s="90">
        <v>1832</v>
      </c>
      <c r="F33" s="90">
        <v>9811</v>
      </c>
    </row>
    <row r="34" spans="1:6" ht="14.25" customHeight="1">
      <c r="A34" s="95"/>
      <c r="B34" s="399" t="s">
        <v>513</v>
      </c>
      <c r="C34" s="90">
        <v>4156</v>
      </c>
      <c r="D34" s="90">
        <v>3422</v>
      </c>
      <c r="E34" s="90">
        <v>191</v>
      </c>
      <c r="F34" s="90">
        <v>543</v>
      </c>
    </row>
    <row r="35" spans="1:6" ht="14.25" customHeight="1">
      <c r="A35" s="95"/>
      <c r="B35" s="399" t="s">
        <v>514</v>
      </c>
      <c r="C35" s="90">
        <v>5568</v>
      </c>
      <c r="D35" s="90">
        <v>2493</v>
      </c>
      <c r="E35" s="90">
        <v>848</v>
      </c>
      <c r="F35" s="90">
        <v>2227</v>
      </c>
    </row>
    <row r="36" spans="1:6" ht="14.25" customHeight="1">
      <c r="A36" s="95"/>
      <c r="B36" s="399" t="s">
        <v>515</v>
      </c>
      <c r="C36" s="90">
        <v>15</v>
      </c>
      <c r="D36" s="90">
        <v>15</v>
      </c>
      <c r="E36" s="346">
        <v>0</v>
      </c>
      <c r="F36" s="346">
        <v>0</v>
      </c>
    </row>
    <row r="37" spans="1:6" ht="14.25" customHeight="1">
      <c r="A37" s="95"/>
      <c r="B37" s="399" t="s">
        <v>516</v>
      </c>
      <c r="C37" s="90">
        <v>409</v>
      </c>
      <c r="D37" s="90">
        <v>63</v>
      </c>
      <c r="E37" s="90">
        <v>112</v>
      </c>
      <c r="F37" s="90">
        <v>234</v>
      </c>
    </row>
    <row r="38" spans="1:6" ht="14.25" customHeight="1">
      <c r="A38" s="95"/>
      <c r="B38" s="399" t="s">
        <v>517</v>
      </c>
      <c r="C38" s="90">
        <v>3700</v>
      </c>
      <c r="D38" s="90">
        <v>2854</v>
      </c>
      <c r="E38" s="90">
        <v>29</v>
      </c>
      <c r="F38" s="90">
        <v>817</v>
      </c>
    </row>
    <row r="39" spans="1:6" ht="14.25" customHeight="1">
      <c r="A39" s="95"/>
      <c r="B39" s="399" t="s">
        <v>518</v>
      </c>
      <c r="C39" s="90">
        <v>2073</v>
      </c>
      <c r="D39" s="90">
        <v>509</v>
      </c>
      <c r="E39" s="90">
        <v>331</v>
      </c>
      <c r="F39" s="90">
        <v>1233</v>
      </c>
    </row>
    <row r="40" spans="1:6" ht="14.25" customHeight="1">
      <c r="A40" s="181"/>
      <c r="B40" s="399" t="s">
        <v>519</v>
      </c>
      <c r="C40" s="161">
        <v>8529</v>
      </c>
      <c r="D40" s="161">
        <v>5825</v>
      </c>
      <c r="E40" s="161">
        <v>504</v>
      </c>
      <c r="F40" s="161">
        <v>2200</v>
      </c>
    </row>
    <row r="41" spans="1:6" ht="12" customHeight="1" thickBot="1">
      <c r="A41" s="181"/>
      <c r="B41" s="417"/>
      <c r="C41" s="420"/>
      <c r="D41" s="161"/>
      <c r="E41" s="161"/>
      <c r="F41" s="161"/>
    </row>
    <row r="42" spans="1:6" ht="3" customHeight="1">
      <c r="A42" s="444"/>
      <c r="B42" s="445"/>
      <c r="C42" s="444"/>
      <c r="D42" s="444"/>
      <c r="E42" s="444"/>
      <c r="F42" s="444"/>
    </row>
    <row r="43" spans="1:6" ht="14.25">
      <c r="A43" s="446" t="s">
        <v>520</v>
      </c>
      <c r="B43" s="447"/>
      <c r="C43" s="95"/>
      <c r="D43" s="95"/>
      <c r="E43" s="95"/>
      <c r="F43" s="95"/>
    </row>
    <row r="44" spans="1:6" ht="14.25">
      <c r="A44" s="448" t="s">
        <v>521</v>
      </c>
      <c r="B44" s="447"/>
      <c r="C44" s="95"/>
      <c r="D44" s="95"/>
      <c r="E44" s="95"/>
      <c r="F44" s="95"/>
    </row>
    <row r="45" spans="1:6" ht="9" customHeight="1">
      <c r="A45" s="447"/>
      <c r="B45" s="447"/>
      <c r="C45" s="95"/>
      <c r="D45" s="95"/>
      <c r="E45" s="95"/>
      <c r="F45" s="95"/>
    </row>
    <row r="46" spans="1:6" ht="15" thickBot="1">
      <c r="A46" s="449" t="s">
        <v>279</v>
      </c>
      <c r="B46" s="449"/>
      <c r="C46" s="95"/>
      <c r="D46" s="95"/>
      <c r="E46" s="95"/>
      <c r="F46" s="95"/>
    </row>
    <row r="47" spans="1:6" ht="27" customHeight="1">
      <c r="A47" s="732" t="s">
        <v>466</v>
      </c>
      <c r="B47" s="732"/>
      <c r="C47" s="450" t="s">
        <v>1</v>
      </c>
      <c r="D47" s="451" t="s">
        <v>346</v>
      </c>
      <c r="E47" s="451" t="s">
        <v>347</v>
      </c>
      <c r="F47" s="452" t="s">
        <v>64</v>
      </c>
    </row>
    <row r="48" spans="1:6" ht="18" customHeight="1">
      <c r="A48" s="733"/>
      <c r="B48" s="733"/>
      <c r="C48" s="453" t="s">
        <v>29</v>
      </c>
      <c r="D48" s="453" t="s">
        <v>18</v>
      </c>
      <c r="E48" s="453" t="s">
        <v>8</v>
      </c>
      <c r="F48" s="454" t="s">
        <v>30</v>
      </c>
    </row>
    <row r="49" spans="1:6" ht="14.25" customHeight="1">
      <c r="A49" s="455" t="s">
        <v>19</v>
      </c>
      <c r="B49" s="407"/>
      <c r="C49" s="95">
        <v>902</v>
      </c>
      <c r="D49" s="95">
        <v>714</v>
      </c>
      <c r="E49" s="95">
        <v>24</v>
      </c>
      <c r="F49" s="95">
        <v>164</v>
      </c>
    </row>
    <row r="50" spans="1:6" ht="14.25" customHeight="1">
      <c r="A50" s="455" t="s">
        <v>20</v>
      </c>
      <c r="B50" s="407"/>
      <c r="C50" s="390">
        <v>2223</v>
      </c>
      <c r="D50" s="390">
        <v>1571</v>
      </c>
      <c r="E50" s="95">
        <v>172</v>
      </c>
      <c r="F50" s="95">
        <v>480</v>
      </c>
    </row>
    <row r="51" spans="1:6" ht="14.25" customHeight="1">
      <c r="A51" s="455" t="s">
        <v>21</v>
      </c>
      <c r="B51" s="407"/>
      <c r="C51" s="390">
        <v>3551</v>
      </c>
      <c r="D51" s="390">
        <v>2346</v>
      </c>
      <c r="E51" s="95">
        <v>405</v>
      </c>
      <c r="F51" s="95">
        <v>800</v>
      </c>
    </row>
    <row r="52" spans="1:6" ht="14.25" customHeight="1">
      <c r="A52" s="456" t="s">
        <v>522</v>
      </c>
      <c r="B52" s="407"/>
      <c r="C52" s="390">
        <v>3336</v>
      </c>
      <c r="D52" s="390">
        <v>2170</v>
      </c>
      <c r="E52" s="95">
        <v>177</v>
      </c>
      <c r="F52" s="95">
        <v>989</v>
      </c>
    </row>
    <row r="53" spans="1:6" ht="14.25" customHeight="1">
      <c r="A53" s="456" t="s">
        <v>502</v>
      </c>
      <c r="B53" s="407"/>
      <c r="C53" s="390">
        <v>4158</v>
      </c>
      <c r="D53" s="390">
        <v>2547</v>
      </c>
      <c r="E53" s="95">
        <v>253</v>
      </c>
      <c r="F53" s="390">
        <v>1358</v>
      </c>
    </row>
    <row r="54" spans="1:6" ht="14.25" customHeight="1">
      <c r="A54" s="456" t="s">
        <v>523</v>
      </c>
      <c r="B54" s="407"/>
      <c r="C54" s="390">
        <v>4669</v>
      </c>
      <c r="D54" s="390">
        <v>2830</v>
      </c>
      <c r="E54" s="95">
        <v>265</v>
      </c>
      <c r="F54" s="390">
        <v>1574</v>
      </c>
    </row>
    <row r="55" spans="1:6" ht="14.25" customHeight="1">
      <c r="A55" s="456" t="s">
        <v>504</v>
      </c>
      <c r="B55" s="407"/>
      <c r="C55" s="390">
        <v>5877</v>
      </c>
      <c r="D55" s="390">
        <v>3582</v>
      </c>
      <c r="E55" s="95">
        <v>343</v>
      </c>
      <c r="F55" s="390">
        <v>1952</v>
      </c>
    </row>
    <row r="56" spans="1:6" ht="14.25" customHeight="1">
      <c r="A56" s="734" t="s">
        <v>26</v>
      </c>
      <c r="B56" s="734"/>
      <c r="C56" s="390">
        <v>7813</v>
      </c>
      <c r="D56" s="390">
        <v>5170</v>
      </c>
      <c r="E56" s="95">
        <v>417</v>
      </c>
      <c r="F56" s="390">
        <v>2226</v>
      </c>
    </row>
    <row r="57" spans="1:6" ht="14.25" customHeight="1">
      <c r="A57" s="731" t="s">
        <v>81</v>
      </c>
      <c r="B57" s="731"/>
      <c r="C57" s="90">
        <v>13074</v>
      </c>
      <c r="D57" s="90">
        <v>9244</v>
      </c>
      <c r="E57" s="90">
        <v>677</v>
      </c>
      <c r="F57" s="90">
        <v>3153</v>
      </c>
    </row>
    <row r="58" spans="1:6" ht="14.25" customHeight="1">
      <c r="A58" s="731" t="s">
        <v>28</v>
      </c>
      <c r="B58" s="731"/>
      <c r="C58" s="90">
        <v>17023</v>
      </c>
      <c r="D58" s="90">
        <v>11931</v>
      </c>
      <c r="E58" s="90">
        <v>941</v>
      </c>
      <c r="F58" s="90">
        <v>4151</v>
      </c>
    </row>
    <row r="59" spans="1:6" ht="14.25" customHeight="1">
      <c r="A59" s="737" t="s">
        <v>41</v>
      </c>
      <c r="B59" s="731"/>
      <c r="C59" s="90">
        <v>17553</v>
      </c>
      <c r="D59" s="90">
        <v>11937</v>
      </c>
      <c r="E59" s="90">
        <v>1091</v>
      </c>
      <c r="F59" s="90">
        <v>4525</v>
      </c>
    </row>
    <row r="60" spans="1:6" ht="12.75" customHeight="1">
      <c r="A60" s="731" t="s">
        <v>60</v>
      </c>
      <c r="B60" s="731"/>
      <c r="C60" s="90">
        <v>16471</v>
      </c>
      <c r="D60" s="90">
        <v>11021</v>
      </c>
      <c r="E60" s="90">
        <v>1050</v>
      </c>
      <c r="F60" s="90">
        <v>4400</v>
      </c>
    </row>
    <row r="61" spans="1:6" ht="24.75" customHeight="1">
      <c r="A61" s="731" t="s">
        <v>809</v>
      </c>
      <c r="B61" s="731"/>
      <c r="C61" s="90">
        <v>15418</v>
      </c>
      <c r="D61" s="90">
        <v>10260</v>
      </c>
      <c r="E61" s="90">
        <v>1062</v>
      </c>
      <c r="F61" s="90">
        <v>4096</v>
      </c>
    </row>
    <row r="62" spans="1:6" ht="14.25" customHeight="1">
      <c r="A62" s="731" t="s">
        <v>826</v>
      </c>
      <c r="B62" s="731"/>
      <c r="C62" s="90">
        <v>15283</v>
      </c>
      <c r="D62" s="90">
        <v>10162</v>
      </c>
      <c r="E62" s="90">
        <v>1054</v>
      </c>
      <c r="F62" s="90">
        <v>4067</v>
      </c>
    </row>
    <row r="63" spans="1:6" ht="14.25" customHeight="1">
      <c r="A63" s="731" t="s">
        <v>848</v>
      </c>
      <c r="B63" s="731"/>
      <c r="C63" s="90">
        <v>14972</v>
      </c>
      <c r="D63" s="90">
        <v>9862</v>
      </c>
      <c r="E63" s="90">
        <v>969</v>
      </c>
      <c r="F63" s="90">
        <v>4141</v>
      </c>
    </row>
    <row r="64" spans="1:6" ht="14.25" customHeight="1">
      <c r="A64" s="731" t="s">
        <v>881</v>
      </c>
      <c r="B64" s="731"/>
      <c r="C64" s="90">
        <v>14766</v>
      </c>
      <c r="D64" s="90">
        <v>9688</v>
      </c>
      <c r="E64" s="90">
        <v>998</v>
      </c>
      <c r="F64" s="90">
        <v>4080</v>
      </c>
    </row>
    <row r="65" spans="1:6" s="1" customFormat="1" ht="14.25" customHeight="1">
      <c r="A65" s="643" t="s">
        <v>938</v>
      </c>
      <c r="B65" s="643"/>
      <c r="C65" s="349">
        <v>14903</v>
      </c>
      <c r="D65" s="349">
        <v>9688</v>
      </c>
      <c r="E65" s="349">
        <v>1055</v>
      </c>
      <c r="F65" s="349">
        <v>4160</v>
      </c>
    </row>
    <row r="66" spans="1:6" ht="6.75" customHeight="1">
      <c r="A66" s="95"/>
      <c r="B66" s="441"/>
      <c r="C66" s="95"/>
      <c r="D66" s="95"/>
      <c r="E66" s="95"/>
      <c r="F66" s="95"/>
    </row>
    <row r="67" spans="1:6" ht="15.75" customHeight="1">
      <c r="A67" s="95"/>
      <c r="B67" s="399" t="s">
        <v>507</v>
      </c>
      <c r="C67" s="90">
        <v>10166</v>
      </c>
      <c r="D67" s="90">
        <v>6838</v>
      </c>
      <c r="E67" s="90">
        <v>696</v>
      </c>
      <c r="F67" s="90">
        <v>2632</v>
      </c>
    </row>
    <row r="68" spans="1:6" ht="15.75" customHeight="1">
      <c r="A68" s="95"/>
      <c r="B68" s="399" t="s">
        <v>508</v>
      </c>
      <c r="C68" s="90">
        <v>4737</v>
      </c>
      <c r="D68" s="90">
        <v>2850</v>
      </c>
      <c r="E68" s="90">
        <v>359</v>
      </c>
      <c r="F68" s="90">
        <v>1528</v>
      </c>
    </row>
    <row r="69" spans="1:6" s="32" customFormat="1" ht="6.75" customHeight="1">
      <c r="A69" s="95"/>
      <c r="B69" s="441"/>
      <c r="C69" s="95"/>
      <c r="D69" s="95"/>
      <c r="E69" s="95"/>
      <c r="F69" s="95"/>
    </row>
    <row r="70" spans="1:6" ht="15">
      <c r="A70" s="95"/>
      <c r="B70" s="391" t="s">
        <v>509</v>
      </c>
      <c r="C70" s="90">
        <v>952</v>
      </c>
      <c r="D70" s="90">
        <v>441</v>
      </c>
      <c r="E70" s="90">
        <v>41</v>
      </c>
      <c r="F70" s="90">
        <v>470</v>
      </c>
    </row>
    <row r="71" spans="1:6" ht="15">
      <c r="A71" s="95"/>
      <c r="B71" s="391" t="s">
        <v>510</v>
      </c>
      <c r="C71" s="90">
        <v>1013</v>
      </c>
      <c r="D71" s="90">
        <v>486</v>
      </c>
      <c r="E71" s="90">
        <v>54</v>
      </c>
      <c r="F71" s="90">
        <v>473</v>
      </c>
    </row>
    <row r="72" spans="1:6" ht="15">
      <c r="A72" s="95"/>
      <c r="B72" s="391" t="s">
        <v>511</v>
      </c>
      <c r="C72" s="90">
        <v>1082</v>
      </c>
      <c r="D72" s="90">
        <v>921</v>
      </c>
      <c r="E72" s="90">
        <v>62</v>
      </c>
      <c r="F72" s="90">
        <v>99</v>
      </c>
    </row>
    <row r="73" spans="1:6" ht="13.5" customHeight="1">
      <c r="A73" s="95"/>
      <c r="B73" s="399" t="s">
        <v>512</v>
      </c>
      <c r="C73" s="90">
        <v>2562</v>
      </c>
      <c r="D73" s="90">
        <v>1954</v>
      </c>
      <c r="E73" s="90">
        <v>146</v>
      </c>
      <c r="F73" s="90">
        <v>462</v>
      </c>
    </row>
    <row r="74" spans="1:6" ht="13.5" customHeight="1">
      <c r="A74" s="95"/>
      <c r="B74" s="399" t="s">
        <v>513</v>
      </c>
      <c r="C74" s="90">
        <v>680</v>
      </c>
      <c r="D74" s="90">
        <v>546</v>
      </c>
      <c r="E74" s="90">
        <v>26</v>
      </c>
      <c r="F74" s="90">
        <v>108</v>
      </c>
    </row>
    <row r="75" spans="1:6" ht="13.5" customHeight="1">
      <c r="A75" s="95"/>
      <c r="B75" s="399" t="s">
        <v>514</v>
      </c>
      <c r="C75" s="90">
        <v>6271</v>
      </c>
      <c r="D75" s="90">
        <v>3709</v>
      </c>
      <c r="E75" s="90">
        <v>604</v>
      </c>
      <c r="F75" s="90">
        <v>1958</v>
      </c>
    </row>
    <row r="76" spans="1:6" ht="13.5" customHeight="1">
      <c r="A76" s="95"/>
      <c r="B76" s="399" t="s">
        <v>515</v>
      </c>
      <c r="C76" s="346">
        <v>0</v>
      </c>
      <c r="D76" s="346">
        <v>0</v>
      </c>
      <c r="E76" s="346">
        <v>0</v>
      </c>
      <c r="F76" s="346">
        <v>0</v>
      </c>
    </row>
    <row r="77" spans="1:6" ht="13.5" customHeight="1">
      <c r="A77" s="95"/>
      <c r="B77" s="399" t="s">
        <v>516</v>
      </c>
      <c r="C77" s="90">
        <v>46</v>
      </c>
      <c r="D77" s="90">
        <v>8</v>
      </c>
      <c r="E77" s="90">
        <v>10</v>
      </c>
      <c r="F77" s="90">
        <v>28</v>
      </c>
    </row>
    <row r="78" spans="1:6" ht="13.5" customHeight="1">
      <c r="A78" s="95"/>
      <c r="B78" s="399" t="s">
        <v>517</v>
      </c>
      <c r="C78" s="90">
        <v>502</v>
      </c>
      <c r="D78" s="90">
        <v>346</v>
      </c>
      <c r="E78" s="90">
        <v>4</v>
      </c>
      <c r="F78" s="90">
        <v>152</v>
      </c>
    </row>
    <row r="79" spans="1:6" ht="13.5" customHeight="1">
      <c r="A79" s="95"/>
      <c r="B79" s="399" t="s">
        <v>518</v>
      </c>
      <c r="C79" s="90">
        <v>163</v>
      </c>
      <c r="D79" s="90">
        <v>72</v>
      </c>
      <c r="E79" s="346">
        <v>24</v>
      </c>
      <c r="F79" s="90">
        <v>67</v>
      </c>
    </row>
    <row r="80" spans="1:6" ht="13.5" customHeight="1">
      <c r="A80" s="181"/>
      <c r="B80" s="399" t="s">
        <v>519</v>
      </c>
      <c r="C80" s="161">
        <v>1632</v>
      </c>
      <c r="D80" s="161">
        <v>1205</v>
      </c>
      <c r="E80" s="161">
        <v>84</v>
      </c>
      <c r="F80" s="161">
        <v>343</v>
      </c>
    </row>
    <row r="81" spans="1:6" ht="12" customHeight="1" thickBot="1">
      <c r="A81" s="181"/>
      <c r="B81" s="417"/>
      <c r="C81" s="458"/>
      <c r="D81" s="459"/>
      <c r="E81" s="459"/>
      <c r="F81" s="459"/>
    </row>
    <row r="82" spans="1:6" ht="5.25" customHeight="1">
      <c r="A82" s="38"/>
      <c r="B82" s="207"/>
      <c r="C82" s="38"/>
      <c r="D82" s="38"/>
      <c r="E82" s="38"/>
      <c r="F82" s="38"/>
    </row>
    <row r="83" spans="1:2" ht="14.25">
      <c r="A83" s="61" t="s">
        <v>524</v>
      </c>
      <c r="B83" s="208"/>
    </row>
  </sheetData>
  <sheetProtection/>
  <mergeCells count="24">
    <mergeCell ref="A57:B57"/>
    <mergeCell ref="A62:B62"/>
    <mergeCell ref="A65:B65"/>
    <mergeCell ref="A61:B61"/>
    <mergeCell ref="A60:B60"/>
    <mergeCell ref="A59:B59"/>
    <mergeCell ref="A63:B63"/>
    <mergeCell ref="A64:B64"/>
    <mergeCell ref="A3:F3"/>
    <mergeCell ref="A4:F4"/>
    <mergeCell ref="A7:B8"/>
    <mergeCell ref="A16:B16"/>
    <mergeCell ref="A17:B17"/>
    <mergeCell ref="A18:B18"/>
    <mergeCell ref="A19:B19"/>
    <mergeCell ref="A20:B20"/>
    <mergeCell ref="A58:B58"/>
    <mergeCell ref="A22:B22"/>
    <mergeCell ref="A21:B21"/>
    <mergeCell ref="A23:B23"/>
    <mergeCell ref="A24:B24"/>
    <mergeCell ref="A25:B25"/>
    <mergeCell ref="A47:B48"/>
    <mergeCell ref="A56:B56"/>
  </mergeCells>
  <printOptions horizontalCentered="1"/>
  <pageMargins left="0" right="0" top="0" bottom="0" header="0" footer="0"/>
  <pageSetup blackAndWhite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4.09765625" style="62" customWidth="1"/>
    <col min="2" max="2" width="12.09765625" style="14" customWidth="1"/>
    <col min="3" max="3" width="11.59765625" style="14" customWidth="1"/>
    <col min="4" max="4" width="9.09765625" style="14" customWidth="1"/>
    <col min="5" max="5" width="8.8984375" style="14" customWidth="1"/>
    <col min="6" max="6" width="12.09765625" style="14" customWidth="1"/>
    <col min="7" max="7" width="11.3984375" style="14" customWidth="1"/>
    <col min="8" max="8" width="10.8984375" style="14" customWidth="1"/>
    <col min="9" max="16384" width="9" style="14" customWidth="1"/>
  </cols>
  <sheetData>
    <row r="1" spans="1:8" s="2" customFormat="1" ht="14.25" customHeight="1">
      <c r="A1" s="35" t="s">
        <v>897</v>
      </c>
      <c r="H1" s="327"/>
    </row>
    <row r="2" spans="1:8" s="2" customFormat="1" ht="15" customHeight="1">
      <c r="A2" s="622" t="s">
        <v>1082</v>
      </c>
      <c r="B2" s="622"/>
      <c r="C2" s="622"/>
      <c r="D2" s="622"/>
      <c r="E2" s="622"/>
      <c r="F2" s="622"/>
      <c r="G2" s="622"/>
      <c r="H2" s="622"/>
    </row>
    <row r="3" spans="1:8" s="2" customFormat="1" ht="15" customHeight="1">
      <c r="A3" s="623" t="s">
        <v>1083</v>
      </c>
      <c r="B3" s="623"/>
      <c r="C3" s="623"/>
      <c r="D3" s="623"/>
      <c r="E3" s="623"/>
      <c r="F3" s="623"/>
      <c r="G3" s="623"/>
      <c r="H3" s="623"/>
    </row>
    <row r="4" spans="1:8" s="2" customFormat="1" ht="15" customHeight="1">
      <c r="A4" s="36"/>
      <c r="B4" s="36"/>
      <c r="C4" s="36"/>
      <c r="D4" s="36"/>
      <c r="E4" s="36"/>
      <c r="F4" s="36"/>
      <c r="G4" s="36"/>
      <c r="H4" s="36"/>
    </row>
    <row r="5" s="2" customFormat="1" ht="15" customHeight="1" thickBot="1">
      <c r="A5" s="37" t="s">
        <v>61</v>
      </c>
    </row>
    <row r="6" spans="1:8" s="2" customFormat="1" ht="30" customHeight="1">
      <c r="A6" s="624" t="s">
        <v>62</v>
      </c>
      <c r="B6" s="627" t="s">
        <v>1</v>
      </c>
      <c r="C6" s="38"/>
      <c r="D6" s="629" t="s">
        <v>63</v>
      </c>
      <c r="E6" s="629" t="s">
        <v>5</v>
      </c>
      <c r="F6" s="631" t="s">
        <v>64</v>
      </c>
      <c r="G6" s="39" t="s">
        <v>65</v>
      </c>
      <c r="H6" s="40" t="s">
        <v>66</v>
      </c>
    </row>
    <row r="7" spans="1:8" s="2" customFormat="1" ht="18" customHeight="1">
      <c r="A7" s="625"/>
      <c r="B7" s="628"/>
      <c r="C7" s="42" t="s">
        <v>67</v>
      </c>
      <c r="D7" s="630"/>
      <c r="E7" s="630"/>
      <c r="F7" s="632"/>
      <c r="G7" s="43" t="s">
        <v>69</v>
      </c>
      <c r="H7" s="44" t="s">
        <v>68</v>
      </c>
    </row>
    <row r="8" spans="1:8" s="2" customFormat="1" ht="24" customHeight="1">
      <c r="A8" s="626"/>
      <c r="B8" s="22" t="s">
        <v>29</v>
      </c>
      <c r="C8" s="45" t="s">
        <v>70</v>
      </c>
      <c r="D8" s="22" t="s">
        <v>18</v>
      </c>
      <c r="E8" s="22" t="s">
        <v>8</v>
      </c>
      <c r="F8" s="34" t="s">
        <v>30</v>
      </c>
      <c r="G8" s="46" t="s">
        <v>71</v>
      </c>
      <c r="H8" s="47" t="s">
        <v>72</v>
      </c>
    </row>
    <row r="9" spans="1:8" s="2" customFormat="1" ht="21" customHeight="1">
      <c r="A9" s="5" t="s">
        <v>73</v>
      </c>
      <c r="B9" s="48">
        <v>523355</v>
      </c>
      <c r="C9" s="48">
        <v>65081</v>
      </c>
      <c r="D9" s="48">
        <v>186055</v>
      </c>
      <c r="E9" s="48">
        <v>24936</v>
      </c>
      <c r="F9" s="48">
        <v>312364</v>
      </c>
      <c r="G9" s="3">
        <v>12.4</v>
      </c>
      <c r="H9" s="3">
        <v>59.7</v>
      </c>
    </row>
    <row r="10" spans="1:8" s="2" customFormat="1" ht="16.5" customHeight="1">
      <c r="A10" s="5" t="s">
        <v>74</v>
      </c>
      <c r="B10" s="48">
        <v>626421</v>
      </c>
      <c r="C10" s="48">
        <v>85966</v>
      </c>
      <c r="D10" s="48">
        <v>194227</v>
      </c>
      <c r="E10" s="48">
        <v>28569</v>
      </c>
      <c r="F10" s="48">
        <v>403625</v>
      </c>
      <c r="G10" s="3">
        <v>13.7</v>
      </c>
      <c r="H10" s="3">
        <v>64.4</v>
      </c>
    </row>
    <row r="11" spans="1:8" s="2" customFormat="1" ht="16.5" customHeight="1">
      <c r="A11" s="5" t="s">
        <v>75</v>
      </c>
      <c r="B11" s="48">
        <v>937556</v>
      </c>
      <c r="C11" s="48">
        <v>152119</v>
      </c>
      <c r="D11" s="48">
        <v>238380</v>
      </c>
      <c r="E11" s="48">
        <v>38277</v>
      </c>
      <c r="F11" s="48">
        <v>660899</v>
      </c>
      <c r="G11" s="3">
        <v>16.2</v>
      </c>
      <c r="H11" s="3">
        <v>70.5</v>
      </c>
    </row>
    <row r="12" spans="1:8" s="2" customFormat="1" ht="16.5" customHeight="1">
      <c r="A12" s="5" t="s">
        <v>76</v>
      </c>
      <c r="B12" s="48">
        <v>1406521</v>
      </c>
      <c r="C12" s="48">
        <v>252745</v>
      </c>
      <c r="D12" s="48">
        <v>309587</v>
      </c>
      <c r="E12" s="48">
        <v>50111</v>
      </c>
      <c r="F12" s="48">
        <v>1046823</v>
      </c>
      <c r="G12" s="3">
        <v>18</v>
      </c>
      <c r="H12" s="3">
        <v>74.4</v>
      </c>
    </row>
    <row r="13" spans="1:8" s="2" customFormat="1" ht="16.5" customHeight="1">
      <c r="A13" s="5" t="s">
        <v>77</v>
      </c>
      <c r="B13" s="48">
        <v>1734082</v>
      </c>
      <c r="C13" s="48">
        <v>368258</v>
      </c>
      <c r="D13" s="48">
        <v>357772</v>
      </c>
      <c r="E13" s="48">
        <v>50880</v>
      </c>
      <c r="F13" s="48">
        <v>1325430</v>
      </c>
      <c r="G13" s="3">
        <v>21.2</v>
      </c>
      <c r="H13" s="3">
        <v>76.4</v>
      </c>
    </row>
    <row r="14" spans="1:8" s="2" customFormat="1" ht="16.5" customHeight="1">
      <c r="A14" s="5" t="s">
        <v>78</v>
      </c>
      <c r="B14" s="48">
        <v>1835312</v>
      </c>
      <c r="C14" s="48">
        <v>405529</v>
      </c>
      <c r="D14" s="48">
        <v>406644</v>
      </c>
      <c r="E14" s="48">
        <v>52082</v>
      </c>
      <c r="F14" s="48">
        <v>1376586</v>
      </c>
      <c r="G14" s="3">
        <v>22.1</v>
      </c>
      <c r="H14" s="3">
        <v>75</v>
      </c>
    </row>
    <row r="15" spans="1:8" s="2" customFormat="1" ht="16.5" customHeight="1">
      <c r="A15" s="5" t="s">
        <v>79</v>
      </c>
      <c r="B15" s="48">
        <v>1848698</v>
      </c>
      <c r="C15" s="48">
        <v>434401</v>
      </c>
      <c r="D15" s="48">
        <v>449373</v>
      </c>
      <c r="E15" s="48">
        <v>54944</v>
      </c>
      <c r="F15" s="48">
        <v>1344381</v>
      </c>
      <c r="G15" s="3">
        <v>23.5</v>
      </c>
      <c r="H15" s="3">
        <v>72.7</v>
      </c>
    </row>
    <row r="16" spans="1:8" s="2" customFormat="1" ht="16.5" customHeight="1">
      <c r="A16" s="5" t="s">
        <v>80</v>
      </c>
      <c r="B16" s="48">
        <v>2133362</v>
      </c>
      <c r="C16" s="48">
        <v>584155</v>
      </c>
      <c r="D16" s="48">
        <v>518609</v>
      </c>
      <c r="E16" s="48">
        <v>64140</v>
      </c>
      <c r="F16" s="48">
        <v>1550613</v>
      </c>
      <c r="G16" s="3">
        <v>27.4</v>
      </c>
      <c r="H16" s="3">
        <v>72.7</v>
      </c>
    </row>
    <row r="17" spans="1:8" s="2" customFormat="1" ht="16.5" customHeight="1">
      <c r="A17" s="11" t="s">
        <v>81</v>
      </c>
      <c r="B17" s="4">
        <v>2546649</v>
      </c>
      <c r="C17" s="4">
        <v>821893</v>
      </c>
      <c r="D17" s="4">
        <v>598723</v>
      </c>
      <c r="E17" s="4">
        <v>83812</v>
      </c>
      <c r="F17" s="4">
        <v>1864114</v>
      </c>
      <c r="G17" s="3">
        <v>32.2735092272237</v>
      </c>
      <c r="H17" s="3">
        <v>73.19870150931675</v>
      </c>
    </row>
    <row r="18" spans="1:8" s="2" customFormat="1" ht="16.5" customHeight="1">
      <c r="A18" s="11" t="s">
        <v>82</v>
      </c>
      <c r="B18" s="48">
        <v>2740023</v>
      </c>
      <c r="C18" s="48">
        <v>992312</v>
      </c>
      <c r="D18" s="48">
        <v>624082</v>
      </c>
      <c r="E18" s="48">
        <v>107198</v>
      </c>
      <c r="F18" s="48">
        <v>2008743</v>
      </c>
      <c r="G18" s="3">
        <v>36.215462424950445</v>
      </c>
      <c r="H18" s="3">
        <v>73.31117293540966</v>
      </c>
    </row>
    <row r="19" spans="1:8" s="2" customFormat="1" ht="16.5" customHeight="1">
      <c r="A19" s="11" t="s">
        <v>41</v>
      </c>
      <c r="B19" s="48">
        <v>2865051</v>
      </c>
      <c r="C19" s="48">
        <v>1124900</v>
      </c>
      <c r="D19" s="48">
        <v>627850</v>
      </c>
      <c r="E19" s="48">
        <v>124910</v>
      </c>
      <c r="F19" s="48">
        <v>2112291</v>
      </c>
      <c r="G19" s="3">
        <v>39.262826385987545</v>
      </c>
      <c r="H19" s="3">
        <v>73.72612215279938</v>
      </c>
    </row>
    <row r="20" spans="1:8" s="2" customFormat="1" ht="16.5" customHeight="1">
      <c r="A20" s="11" t="s">
        <v>83</v>
      </c>
      <c r="B20" s="48">
        <v>2887414</v>
      </c>
      <c r="C20" s="48">
        <v>1185580</v>
      </c>
      <c r="D20" s="48">
        <v>625048</v>
      </c>
      <c r="E20" s="48">
        <v>142523</v>
      </c>
      <c r="F20" s="48">
        <v>2119843</v>
      </c>
      <c r="G20" s="3">
        <v>41.06027053965936</v>
      </c>
      <c r="H20" s="3">
        <v>73.41666279930762</v>
      </c>
    </row>
    <row r="21" spans="1:8" s="2" customFormat="1" ht="23.25" customHeight="1">
      <c r="A21" s="11" t="s">
        <v>797</v>
      </c>
      <c r="B21" s="48">
        <v>2855529</v>
      </c>
      <c r="C21" s="48">
        <v>1220091</v>
      </c>
      <c r="D21" s="48">
        <v>612509</v>
      </c>
      <c r="E21" s="48">
        <v>148042</v>
      </c>
      <c r="F21" s="48">
        <v>2094978</v>
      </c>
      <c r="G21" s="3">
        <v>42.727319526434506</v>
      </c>
      <c r="H21" s="3">
        <v>73.36567059903787</v>
      </c>
    </row>
    <row r="22" spans="1:8" s="2" customFormat="1" ht="16.5" customHeight="1">
      <c r="A22" s="11" t="s">
        <v>826</v>
      </c>
      <c r="B22" s="48">
        <v>2860210</v>
      </c>
      <c r="C22" s="48">
        <v>1231868</v>
      </c>
      <c r="D22" s="48">
        <v>610802</v>
      </c>
      <c r="E22" s="48">
        <v>148766</v>
      </c>
      <c r="F22" s="48">
        <v>2100642</v>
      </c>
      <c r="G22" s="3">
        <v>43.06914527254992</v>
      </c>
      <c r="H22" s="3">
        <v>73.44362826505746</v>
      </c>
    </row>
    <row r="23" spans="1:8" s="2" customFormat="1" ht="16.5" customHeight="1">
      <c r="A23" s="11" t="s">
        <v>848</v>
      </c>
      <c r="B23" s="48">
        <v>2873624</v>
      </c>
      <c r="C23" s="48">
        <v>1247726</v>
      </c>
      <c r="D23" s="48">
        <v>610401</v>
      </c>
      <c r="E23" s="48">
        <v>150513</v>
      </c>
      <c r="F23" s="48">
        <v>2112710</v>
      </c>
      <c r="G23" s="3">
        <v>43.419946381294146</v>
      </c>
      <c r="H23" s="3">
        <v>73.5207528890349</v>
      </c>
    </row>
    <row r="24" spans="1:8" s="2" customFormat="1" ht="16.5" customHeight="1">
      <c r="A24" s="374" t="s">
        <v>881</v>
      </c>
      <c r="B24" s="390">
        <v>2890880</v>
      </c>
      <c r="C24" s="390">
        <v>1263893</v>
      </c>
      <c r="D24" s="390">
        <v>609473</v>
      </c>
      <c r="E24" s="390">
        <v>152931</v>
      </c>
      <c r="F24" s="390">
        <v>2128476</v>
      </c>
      <c r="G24" s="375">
        <v>43.72000913216737</v>
      </c>
      <c r="H24" s="3">
        <v>73.6272692052247</v>
      </c>
    </row>
    <row r="25" spans="1:8" s="1" customFormat="1" ht="16.5" customHeight="1">
      <c r="A25" s="347" t="s">
        <v>937</v>
      </c>
      <c r="B25" s="388">
        <v>2909159</v>
      </c>
      <c r="C25" s="388">
        <v>1280406</v>
      </c>
      <c r="D25" s="388">
        <v>608969</v>
      </c>
      <c r="E25" s="388">
        <v>155520</v>
      </c>
      <c r="F25" s="388">
        <v>2144670</v>
      </c>
      <c r="G25" s="350">
        <v>44.01292607244912</v>
      </c>
      <c r="H25" s="21">
        <v>73.72130571068821</v>
      </c>
    </row>
    <row r="26" spans="1:8" s="2" customFormat="1" ht="12" customHeight="1">
      <c r="A26" s="389"/>
      <c r="B26" s="390"/>
      <c r="C26" s="390"/>
      <c r="D26" s="390"/>
      <c r="E26" s="390"/>
      <c r="F26" s="390"/>
      <c r="G26" s="352"/>
      <c r="H26" s="19"/>
    </row>
    <row r="27" spans="1:8" s="2" customFormat="1" ht="17.25" customHeight="1">
      <c r="A27" s="391" t="s">
        <v>84</v>
      </c>
      <c r="B27" s="90">
        <v>2599684</v>
      </c>
      <c r="C27" s="90">
        <v>1172170</v>
      </c>
      <c r="D27" s="90">
        <v>439833</v>
      </c>
      <c r="E27" s="90">
        <v>136297</v>
      </c>
      <c r="F27" s="90">
        <v>2023554</v>
      </c>
      <c r="G27" s="375">
        <v>45.088941579053454</v>
      </c>
      <c r="H27" s="3">
        <v>77.83846036672149</v>
      </c>
    </row>
    <row r="28" spans="1:8" s="2" customFormat="1" ht="15.75" customHeight="1">
      <c r="A28" s="392" t="s">
        <v>85</v>
      </c>
      <c r="B28" s="90"/>
      <c r="C28" s="90"/>
      <c r="D28" s="90"/>
      <c r="E28" s="90"/>
      <c r="F28" s="90"/>
      <c r="G28" s="375"/>
      <c r="H28" s="3"/>
    </row>
    <row r="29" spans="1:8" s="2" customFormat="1" ht="18" customHeight="1">
      <c r="A29" s="391" t="s">
        <v>86</v>
      </c>
      <c r="B29" s="90"/>
      <c r="C29" s="90"/>
      <c r="D29" s="90"/>
      <c r="E29" s="90"/>
      <c r="F29" s="90"/>
      <c r="G29" s="375"/>
      <c r="H29" s="3"/>
    </row>
    <row r="30" spans="1:8" s="2" customFormat="1" ht="17.25" customHeight="1">
      <c r="A30" s="391" t="s">
        <v>87</v>
      </c>
      <c r="B30" s="90">
        <v>163100</v>
      </c>
      <c r="C30" s="90">
        <v>51054</v>
      </c>
      <c r="D30" s="90">
        <v>96044</v>
      </c>
      <c r="E30" s="90">
        <v>10573</v>
      </c>
      <c r="F30" s="90">
        <v>56483</v>
      </c>
      <c r="G30" s="375">
        <v>31.30226854690374</v>
      </c>
      <c r="H30" s="3">
        <v>34.63090128755365</v>
      </c>
    </row>
    <row r="31" spans="1:8" s="2" customFormat="1" ht="15.75" customHeight="1">
      <c r="A31" s="392" t="s">
        <v>88</v>
      </c>
      <c r="B31" s="90"/>
      <c r="C31" s="90"/>
      <c r="D31" s="90"/>
      <c r="E31" s="90"/>
      <c r="F31" s="90"/>
      <c r="G31" s="375"/>
      <c r="H31" s="3"/>
    </row>
    <row r="32" spans="1:8" s="2" customFormat="1" ht="17.25" customHeight="1">
      <c r="A32" s="391" t="s">
        <v>89</v>
      </c>
      <c r="B32" s="90">
        <v>74367</v>
      </c>
      <c r="C32" s="90">
        <v>25004</v>
      </c>
      <c r="D32" s="90">
        <v>50678</v>
      </c>
      <c r="E32" s="90">
        <v>4851</v>
      </c>
      <c r="F32" s="90">
        <v>18838</v>
      </c>
      <c r="G32" s="375">
        <v>33.622440060779645</v>
      </c>
      <c r="H32" s="3">
        <v>25.331128054110017</v>
      </c>
    </row>
    <row r="33" spans="1:8" s="2" customFormat="1" ht="15.75" customHeight="1">
      <c r="A33" s="392" t="s">
        <v>90</v>
      </c>
      <c r="B33" s="90"/>
      <c r="C33" s="90"/>
      <c r="D33" s="90"/>
      <c r="E33" s="90"/>
      <c r="F33" s="90"/>
      <c r="G33" s="375"/>
      <c r="H33" s="3"/>
    </row>
    <row r="34" spans="1:8" s="2" customFormat="1" ht="17.25" customHeight="1">
      <c r="A34" s="393" t="s">
        <v>91</v>
      </c>
      <c r="B34" s="90">
        <v>16546</v>
      </c>
      <c r="C34" s="90">
        <v>5406</v>
      </c>
      <c r="D34" s="90">
        <v>6410</v>
      </c>
      <c r="E34" s="90">
        <v>701</v>
      </c>
      <c r="F34" s="90">
        <v>9435</v>
      </c>
      <c r="G34" s="375">
        <v>32.67254925661791</v>
      </c>
      <c r="H34" s="3">
        <v>57.02284540070107</v>
      </c>
    </row>
    <row r="35" spans="1:8" s="2" customFormat="1" ht="15.75" customHeight="1">
      <c r="A35" s="394" t="s">
        <v>92</v>
      </c>
      <c r="B35" s="90"/>
      <c r="C35" s="90"/>
      <c r="D35" s="90"/>
      <c r="E35" s="90"/>
      <c r="F35" s="90"/>
      <c r="G35" s="375"/>
      <c r="H35" s="3"/>
    </row>
    <row r="36" spans="1:8" s="2" customFormat="1" ht="17.25" customHeight="1">
      <c r="A36" s="391" t="s">
        <v>93</v>
      </c>
      <c r="B36" s="90">
        <v>878</v>
      </c>
      <c r="C36" s="90">
        <v>639</v>
      </c>
      <c r="D36" s="90">
        <v>335</v>
      </c>
      <c r="E36" s="90">
        <v>114</v>
      </c>
      <c r="F36" s="90">
        <v>429</v>
      </c>
      <c r="G36" s="375">
        <v>72.77904328018224</v>
      </c>
      <c r="H36" s="3">
        <v>48.86104783599089</v>
      </c>
    </row>
    <row r="37" spans="1:8" s="2" customFormat="1" ht="15.75" customHeight="1">
      <c r="A37" s="392" t="s">
        <v>94</v>
      </c>
      <c r="B37" s="90"/>
      <c r="C37" s="90"/>
      <c r="D37" s="90"/>
      <c r="E37" s="90"/>
      <c r="F37" s="90"/>
      <c r="G37" s="375"/>
      <c r="H37" s="3"/>
    </row>
    <row r="38" spans="1:8" s="2" customFormat="1" ht="17.25" customHeight="1">
      <c r="A38" s="391" t="s">
        <v>95</v>
      </c>
      <c r="B38" s="90">
        <v>5069</v>
      </c>
      <c r="C38" s="90">
        <v>2578</v>
      </c>
      <c r="D38" s="90">
        <v>307</v>
      </c>
      <c r="E38" s="346">
        <v>64</v>
      </c>
      <c r="F38" s="90">
        <v>4698</v>
      </c>
      <c r="G38" s="375">
        <v>50.858157427500494</v>
      </c>
      <c r="H38" s="3">
        <v>92.68100217005326</v>
      </c>
    </row>
    <row r="39" spans="1:8" s="2" customFormat="1" ht="15.75" customHeight="1">
      <c r="A39" s="392" t="s">
        <v>96</v>
      </c>
      <c r="B39" s="90"/>
      <c r="C39" s="90"/>
      <c r="D39" s="90"/>
      <c r="E39" s="346"/>
      <c r="F39" s="90"/>
      <c r="G39" s="375"/>
      <c r="H39" s="3"/>
    </row>
    <row r="40" spans="1:8" s="2" customFormat="1" ht="17.25" customHeight="1">
      <c r="A40" s="391" t="s">
        <v>97</v>
      </c>
      <c r="B40" s="90">
        <v>49515</v>
      </c>
      <c r="C40" s="90">
        <v>23555</v>
      </c>
      <c r="D40" s="90">
        <v>15362</v>
      </c>
      <c r="E40" s="90">
        <v>2920</v>
      </c>
      <c r="F40" s="90">
        <v>31233</v>
      </c>
      <c r="G40" s="375">
        <v>47.57144299707159</v>
      </c>
      <c r="H40" s="3">
        <v>63.07785519539534</v>
      </c>
    </row>
    <row r="41" spans="1:8" s="2" customFormat="1" ht="15" customHeight="1">
      <c r="A41" s="392" t="s">
        <v>98</v>
      </c>
      <c r="B41" s="90"/>
      <c r="C41" s="90"/>
      <c r="D41" s="90"/>
      <c r="E41" s="90"/>
      <c r="F41" s="90"/>
      <c r="G41" s="375"/>
      <c r="H41" s="3"/>
    </row>
    <row r="42" spans="1:8" s="2" customFormat="1" ht="6.75" customHeight="1">
      <c r="A42" s="391"/>
      <c r="B42" s="95"/>
      <c r="C42" s="95"/>
      <c r="D42" s="95"/>
      <c r="E42" s="95"/>
      <c r="F42" s="95"/>
      <c r="G42" s="375"/>
      <c r="H42" s="3"/>
    </row>
    <row r="43" spans="1:8" s="2" customFormat="1" ht="17.25" customHeight="1">
      <c r="A43" s="391" t="s">
        <v>99</v>
      </c>
      <c r="B43" s="90">
        <v>2883146</v>
      </c>
      <c r="C43" s="90">
        <v>1272953</v>
      </c>
      <c r="D43" s="90">
        <v>602486</v>
      </c>
      <c r="E43" s="90">
        <v>154662</v>
      </c>
      <c r="F43" s="90">
        <v>2125998</v>
      </c>
      <c r="G43" s="375">
        <v>44.151527532771496</v>
      </c>
      <c r="H43" s="3">
        <v>73.73882557456334</v>
      </c>
    </row>
    <row r="44" spans="1:8" s="2" customFormat="1" ht="15.75" customHeight="1">
      <c r="A44" s="392" t="s">
        <v>100</v>
      </c>
      <c r="B44" s="90"/>
      <c r="C44" s="90"/>
      <c r="D44" s="90"/>
      <c r="E44" s="90"/>
      <c r="F44" s="90"/>
      <c r="G44" s="375"/>
      <c r="H44" s="3"/>
    </row>
    <row r="45" spans="1:8" s="2" customFormat="1" ht="17.25" customHeight="1">
      <c r="A45" s="391" t="s">
        <v>101</v>
      </c>
      <c r="B45" s="90">
        <v>26013</v>
      </c>
      <c r="C45" s="90">
        <v>7453</v>
      </c>
      <c r="D45" s="90">
        <v>6483</v>
      </c>
      <c r="E45" s="90">
        <v>858</v>
      </c>
      <c r="F45" s="90">
        <v>18672</v>
      </c>
      <c r="G45" s="375">
        <v>28.651059085841695</v>
      </c>
      <c r="H45" s="3">
        <v>71.77949486795065</v>
      </c>
    </row>
    <row r="46" spans="1:8" s="2" customFormat="1" ht="15.75" customHeight="1">
      <c r="A46" s="392" t="s">
        <v>102</v>
      </c>
      <c r="B46" s="90"/>
      <c r="C46" s="90"/>
      <c r="D46" s="90"/>
      <c r="E46" s="90"/>
      <c r="F46" s="90"/>
      <c r="G46" s="375"/>
      <c r="H46" s="3"/>
    </row>
    <row r="47" spans="1:8" s="2" customFormat="1" ht="9" customHeight="1">
      <c r="A47" s="51"/>
      <c r="B47" s="52"/>
      <c r="C47" s="52"/>
      <c r="D47" s="52"/>
      <c r="E47" s="52"/>
      <c r="F47" s="52"/>
      <c r="G47" s="53"/>
      <c r="H47" s="53"/>
    </row>
    <row r="48" spans="1:8" s="2" customFormat="1" ht="21" customHeight="1">
      <c r="A48" s="49" t="s">
        <v>103</v>
      </c>
      <c r="B48" s="6"/>
      <c r="C48" s="6"/>
      <c r="D48" s="6"/>
      <c r="E48" s="6"/>
      <c r="F48" s="6"/>
      <c r="G48" s="54"/>
      <c r="H48" s="54"/>
    </row>
    <row r="49" spans="1:8" s="2" customFormat="1" ht="27" customHeight="1">
      <c r="A49" s="55" t="s">
        <v>104</v>
      </c>
      <c r="B49" s="299"/>
      <c r="C49" s="6"/>
      <c r="D49" s="6"/>
      <c r="E49" s="6"/>
      <c r="F49" s="6"/>
      <c r="G49" s="54"/>
      <c r="H49" s="54"/>
    </row>
    <row r="50" spans="1:8" s="2" customFormat="1" ht="16.5" customHeight="1">
      <c r="A50" s="5" t="s">
        <v>105</v>
      </c>
      <c r="B50" s="48">
        <v>10174</v>
      </c>
      <c r="C50" s="2">
        <v>593</v>
      </c>
      <c r="D50" s="48">
        <v>5022</v>
      </c>
      <c r="E50" s="2">
        <v>409</v>
      </c>
      <c r="F50" s="48">
        <v>4743</v>
      </c>
      <c r="G50" s="3">
        <v>5.8</v>
      </c>
      <c r="H50" s="3">
        <v>46.6</v>
      </c>
    </row>
    <row r="51" spans="1:8" s="2" customFormat="1" ht="16.5" customHeight="1">
      <c r="A51" s="5" t="s">
        <v>106</v>
      </c>
      <c r="B51" s="48">
        <v>15734</v>
      </c>
      <c r="C51" s="48">
        <v>1113</v>
      </c>
      <c r="D51" s="48">
        <v>8928</v>
      </c>
      <c r="E51" s="2">
        <v>851</v>
      </c>
      <c r="F51" s="48">
        <v>5955</v>
      </c>
      <c r="G51" s="3">
        <v>7.1</v>
      </c>
      <c r="H51" s="3">
        <v>37.8</v>
      </c>
    </row>
    <row r="52" spans="1:8" s="2" customFormat="1" ht="16.5" customHeight="1">
      <c r="A52" s="5" t="s">
        <v>107</v>
      </c>
      <c r="B52" s="48">
        <v>28454</v>
      </c>
      <c r="C52" s="48">
        <v>2143</v>
      </c>
      <c r="D52" s="48">
        <v>16809</v>
      </c>
      <c r="E52" s="48">
        <v>2146</v>
      </c>
      <c r="F52" s="48">
        <v>9499</v>
      </c>
      <c r="G52" s="3">
        <v>7.5</v>
      </c>
      <c r="H52" s="3">
        <v>33.4</v>
      </c>
    </row>
    <row r="53" spans="1:8" s="2" customFormat="1" ht="16.5" customHeight="1">
      <c r="A53" s="5" t="s">
        <v>108</v>
      </c>
      <c r="B53" s="48">
        <v>40957</v>
      </c>
      <c r="C53" s="48">
        <v>3576</v>
      </c>
      <c r="D53" s="48">
        <v>23547</v>
      </c>
      <c r="E53" s="48">
        <v>2301</v>
      </c>
      <c r="F53" s="48">
        <v>15109</v>
      </c>
      <c r="G53" s="3">
        <v>8.7</v>
      </c>
      <c r="H53" s="3">
        <v>36.9</v>
      </c>
    </row>
    <row r="54" spans="1:8" s="2" customFormat="1" ht="16.5" customHeight="1">
      <c r="A54" s="5" t="s">
        <v>109</v>
      </c>
      <c r="B54" s="48">
        <v>48464</v>
      </c>
      <c r="C54" s="48">
        <v>4547</v>
      </c>
      <c r="D54" s="48">
        <v>27735</v>
      </c>
      <c r="E54" s="48">
        <v>2323</v>
      </c>
      <c r="F54" s="48">
        <v>18406</v>
      </c>
      <c r="G54" s="3">
        <v>9.4</v>
      </c>
      <c r="H54" s="3">
        <v>38</v>
      </c>
    </row>
    <row r="55" spans="1:8" s="2" customFormat="1" ht="16.5" customHeight="1">
      <c r="A55" s="5" t="s">
        <v>110</v>
      </c>
      <c r="B55" s="48">
        <v>53992</v>
      </c>
      <c r="C55" s="48">
        <v>6259</v>
      </c>
      <c r="D55" s="48">
        <v>32728</v>
      </c>
      <c r="E55" s="48">
        <v>2386</v>
      </c>
      <c r="F55" s="48">
        <v>18878</v>
      </c>
      <c r="G55" s="3">
        <v>11.6</v>
      </c>
      <c r="H55" s="3">
        <v>35</v>
      </c>
    </row>
    <row r="56" spans="1:8" s="2" customFormat="1" ht="16.5" customHeight="1">
      <c r="A56" s="5" t="s">
        <v>111</v>
      </c>
      <c r="B56" s="48">
        <v>69688</v>
      </c>
      <c r="C56" s="48">
        <v>9182</v>
      </c>
      <c r="D56" s="48">
        <v>43049</v>
      </c>
      <c r="E56" s="48">
        <v>3006</v>
      </c>
      <c r="F56" s="48">
        <v>23633</v>
      </c>
      <c r="G56" s="3">
        <v>13.2</v>
      </c>
      <c r="H56" s="3">
        <v>33.9</v>
      </c>
    </row>
    <row r="57" spans="1:8" s="2" customFormat="1" ht="16.5" customHeight="1">
      <c r="A57" s="5" t="s">
        <v>112</v>
      </c>
      <c r="B57" s="48">
        <v>90238</v>
      </c>
      <c r="C57" s="48">
        <v>14566</v>
      </c>
      <c r="D57" s="48">
        <v>57885</v>
      </c>
      <c r="E57" s="48">
        <v>3890</v>
      </c>
      <c r="F57" s="48">
        <v>28463</v>
      </c>
      <c r="G57" s="3">
        <v>16.1</v>
      </c>
      <c r="H57" s="3">
        <v>31.5</v>
      </c>
    </row>
    <row r="58" spans="1:8" s="2" customFormat="1" ht="16.5" customHeight="1">
      <c r="A58" s="11" t="s">
        <v>113</v>
      </c>
      <c r="B58" s="57">
        <v>153423</v>
      </c>
      <c r="C58" s="57">
        <v>32990</v>
      </c>
      <c r="D58" s="57">
        <v>97704</v>
      </c>
      <c r="E58" s="57">
        <v>6555</v>
      </c>
      <c r="F58" s="57">
        <v>49164</v>
      </c>
      <c r="G58" s="54">
        <v>21.50264301962548</v>
      </c>
      <c r="H58" s="54">
        <v>32.04473905477015</v>
      </c>
    </row>
    <row r="59" spans="1:8" s="2" customFormat="1" ht="16.5" customHeight="1">
      <c r="A59" s="11" t="s">
        <v>114</v>
      </c>
      <c r="B59" s="57">
        <v>205311</v>
      </c>
      <c r="C59" s="57">
        <v>54216</v>
      </c>
      <c r="D59" s="57">
        <v>128624</v>
      </c>
      <c r="E59" s="57">
        <v>9719</v>
      </c>
      <c r="F59" s="57">
        <v>66968</v>
      </c>
      <c r="G59" s="54">
        <v>26.406768268626617</v>
      </c>
      <c r="H59" s="54">
        <v>32.61783343318185</v>
      </c>
    </row>
    <row r="60" spans="1:8" s="2" customFormat="1" ht="16.5" customHeight="1">
      <c r="A60" s="11" t="s">
        <v>41</v>
      </c>
      <c r="B60" s="57">
        <v>254480</v>
      </c>
      <c r="C60" s="57">
        <v>75734</v>
      </c>
      <c r="D60" s="57">
        <v>150780</v>
      </c>
      <c r="E60" s="57">
        <v>13928</v>
      </c>
      <c r="F60" s="57">
        <v>89772</v>
      </c>
      <c r="G60" s="54">
        <v>29.760295504558314</v>
      </c>
      <c r="H60" s="54">
        <v>35.27664256523106</v>
      </c>
    </row>
    <row r="61" spans="1:8" s="2" customFormat="1" ht="15.75" customHeight="1">
      <c r="A61" s="11" t="s">
        <v>115</v>
      </c>
      <c r="B61" s="57">
        <v>271454</v>
      </c>
      <c r="C61" s="57">
        <v>82133</v>
      </c>
      <c r="D61" s="57">
        <v>157092</v>
      </c>
      <c r="E61" s="57">
        <v>16403</v>
      </c>
      <c r="F61" s="57">
        <v>97959</v>
      </c>
      <c r="G61" s="54">
        <v>30.256691741510533</v>
      </c>
      <c r="H61" s="54">
        <v>36.08677713351065</v>
      </c>
    </row>
    <row r="62" spans="1:8" s="2" customFormat="1" ht="28.5" customHeight="1">
      <c r="A62" s="11" t="s">
        <v>797</v>
      </c>
      <c r="B62" s="57">
        <v>251013</v>
      </c>
      <c r="C62" s="57">
        <v>77645</v>
      </c>
      <c r="D62" s="57">
        <v>150336</v>
      </c>
      <c r="E62" s="57">
        <v>16071</v>
      </c>
      <c r="F62" s="57">
        <v>84606</v>
      </c>
      <c r="G62" s="54">
        <v>30.932660858202567</v>
      </c>
      <c r="H62" s="54">
        <v>33.70582400114735</v>
      </c>
    </row>
    <row r="63" spans="1:8" s="2" customFormat="1" ht="16.5" customHeight="1">
      <c r="A63" s="11" t="s">
        <v>826</v>
      </c>
      <c r="B63" s="57">
        <v>249474</v>
      </c>
      <c r="C63" s="57">
        <v>77831</v>
      </c>
      <c r="D63" s="57">
        <v>150091</v>
      </c>
      <c r="E63" s="57">
        <v>15974</v>
      </c>
      <c r="F63" s="57">
        <v>83409</v>
      </c>
      <c r="G63" s="54">
        <v>31.19804067758564</v>
      </c>
      <c r="H63" s="54">
        <v>33.43394502032276</v>
      </c>
    </row>
    <row r="64" spans="1:8" s="2" customFormat="1" ht="16.5" customHeight="1">
      <c r="A64" s="11" t="s">
        <v>848</v>
      </c>
      <c r="B64" s="57">
        <v>249588</v>
      </c>
      <c r="C64" s="57">
        <v>78603</v>
      </c>
      <c r="D64" s="57">
        <v>150724</v>
      </c>
      <c r="E64" s="57">
        <v>16108</v>
      </c>
      <c r="F64" s="57">
        <v>82756</v>
      </c>
      <c r="G64" s="54">
        <v>31.493100629837972</v>
      </c>
      <c r="H64" s="54">
        <v>33.157042806545185</v>
      </c>
    </row>
    <row r="65" spans="1:8" s="2" customFormat="1" ht="16.5" customHeight="1">
      <c r="A65" s="374" t="s">
        <v>881</v>
      </c>
      <c r="B65" s="161">
        <v>250891</v>
      </c>
      <c r="C65" s="161">
        <v>79793</v>
      </c>
      <c r="D65" s="161">
        <v>151711</v>
      </c>
      <c r="E65" s="161">
        <v>16091</v>
      </c>
      <c r="F65" s="161">
        <v>83089</v>
      </c>
      <c r="G65" s="385">
        <v>31.803851074769522</v>
      </c>
      <c r="H65" s="54">
        <v>33.11756898414052</v>
      </c>
    </row>
    <row r="66" spans="1:8" s="1" customFormat="1" ht="16.5" customHeight="1">
      <c r="A66" s="347" t="s">
        <v>938</v>
      </c>
      <c r="B66" s="386">
        <v>254013</v>
      </c>
      <c r="C66" s="386">
        <v>81464</v>
      </c>
      <c r="D66" s="386">
        <v>153132</v>
      </c>
      <c r="E66" s="386">
        <v>16125</v>
      </c>
      <c r="F66" s="386">
        <v>84756</v>
      </c>
      <c r="G66" s="387">
        <v>32.07079952600851</v>
      </c>
      <c r="H66" s="306">
        <v>33.3667961875967</v>
      </c>
    </row>
    <row r="67" spans="1:8" s="2" customFormat="1" ht="9.75" customHeight="1" thickBot="1">
      <c r="A67" s="58"/>
      <c r="B67" s="57"/>
      <c r="C67" s="57"/>
      <c r="D67" s="57"/>
      <c r="E67" s="57"/>
      <c r="F67" s="57"/>
      <c r="G67" s="54"/>
      <c r="H67" s="54"/>
    </row>
    <row r="68" spans="1:8" ht="3.75" customHeight="1">
      <c r="A68" s="59"/>
      <c r="B68" s="60"/>
      <c r="C68" s="60"/>
      <c r="D68" s="60"/>
      <c r="E68" s="60"/>
      <c r="F68" s="60"/>
      <c r="G68" s="60"/>
      <c r="H68" s="60"/>
    </row>
    <row r="69" s="16" customFormat="1" ht="12" customHeight="1">
      <c r="A69" s="61" t="s">
        <v>117</v>
      </c>
    </row>
    <row r="70" ht="12" customHeight="1">
      <c r="A70" s="328" t="s">
        <v>118</v>
      </c>
    </row>
    <row r="71" ht="12" customHeight="1">
      <c r="A71" s="285" t="s">
        <v>120</v>
      </c>
    </row>
    <row r="72" ht="14.25">
      <c r="A72" s="329"/>
    </row>
  </sheetData>
  <sheetProtection/>
  <mergeCells count="7">
    <mergeCell ref="A2:H2"/>
    <mergeCell ref="A3:H3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74" r:id="rId2"/>
  <rowBreaks count="1" manualBreakCount="1">
    <brk id="71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7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.69921875" style="14" customWidth="1"/>
    <col min="2" max="2" width="29.19921875" style="62" customWidth="1"/>
    <col min="3" max="6" width="16.8984375" style="14" customWidth="1"/>
    <col min="7" max="16384" width="9" style="14" customWidth="1"/>
  </cols>
  <sheetData>
    <row r="1" spans="2:6" s="2" customFormat="1" ht="14.25" customHeight="1">
      <c r="B1" s="32"/>
      <c r="F1" s="204" t="s">
        <v>909</v>
      </c>
    </row>
    <row r="2" spans="2:6" s="2" customFormat="1" ht="14.25" customHeight="1">
      <c r="B2" s="32"/>
      <c r="F2" s="204"/>
    </row>
    <row r="3" spans="1:6" s="2" customFormat="1" ht="14.25">
      <c r="A3" s="735" t="s">
        <v>1100</v>
      </c>
      <c r="B3" s="735"/>
      <c r="C3" s="735"/>
      <c r="D3" s="735"/>
      <c r="E3" s="735"/>
      <c r="F3" s="735"/>
    </row>
    <row r="4" spans="1:6" s="2" customFormat="1" ht="14.25">
      <c r="A4" s="736" t="s">
        <v>1102</v>
      </c>
      <c r="B4" s="736"/>
      <c r="C4" s="736"/>
      <c r="D4" s="736"/>
      <c r="E4" s="736"/>
      <c r="F4" s="736"/>
    </row>
    <row r="5" spans="1:6" s="2" customFormat="1" ht="14.25">
      <c r="A5" s="610"/>
      <c r="B5" s="610"/>
      <c r="C5" s="610"/>
      <c r="D5" s="610"/>
      <c r="E5" s="610"/>
      <c r="F5" s="610"/>
    </row>
    <row r="6" spans="1:2" s="2" customFormat="1" ht="15" customHeight="1" thickBot="1">
      <c r="A6" s="37" t="s">
        <v>525</v>
      </c>
      <c r="B6" s="37"/>
    </row>
    <row r="7" spans="1:6" s="2" customFormat="1" ht="32.25" customHeight="1">
      <c r="A7" s="651" t="s">
        <v>466</v>
      </c>
      <c r="B7" s="651"/>
      <c r="C7" s="111" t="s">
        <v>1</v>
      </c>
      <c r="D7" s="74" t="s">
        <v>346</v>
      </c>
      <c r="E7" s="74" t="s">
        <v>347</v>
      </c>
      <c r="F7" s="114" t="s">
        <v>64</v>
      </c>
    </row>
    <row r="8" spans="1:6" s="2" customFormat="1" ht="21" customHeight="1">
      <c r="A8" s="626"/>
      <c r="B8" s="626"/>
      <c r="C8" s="198" t="s">
        <v>29</v>
      </c>
      <c r="D8" s="198" t="s">
        <v>18</v>
      </c>
      <c r="E8" s="198" t="s">
        <v>8</v>
      </c>
      <c r="F8" s="199" t="s">
        <v>30</v>
      </c>
    </row>
    <row r="9" spans="1:6" s="1" customFormat="1" ht="24" customHeight="1">
      <c r="A9" s="649" t="s">
        <v>547</v>
      </c>
      <c r="B9" s="649"/>
      <c r="C9" s="4">
        <v>9468</v>
      </c>
      <c r="D9" s="4">
        <v>3142</v>
      </c>
      <c r="E9" s="4">
        <v>311</v>
      </c>
      <c r="F9" s="4">
        <v>6015</v>
      </c>
    </row>
    <row r="10" spans="1:6" s="1" customFormat="1" ht="16.5" customHeight="1">
      <c r="A10" s="648" t="s">
        <v>526</v>
      </c>
      <c r="B10" s="649"/>
      <c r="C10" s="4">
        <v>9247</v>
      </c>
      <c r="D10" s="4">
        <v>3073</v>
      </c>
      <c r="E10" s="4">
        <v>329</v>
      </c>
      <c r="F10" s="4">
        <v>5845</v>
      </c>
    </row>
    <row r="11" spans="1:6" s="2" customFormat="1" ht="16.5" customHeight="1">
      <c r="A11" s="649" t="s">
        <v>527</v>
      </c>
      <c r="B11" s="649"/>
      <c r="C11" s="4">
        <v>8931</v>
      </c>
      <c r="D11" s="4">
        <v>2825</v>
      </c>
      <c r="E11" s="4">
        <v>358</v>
      </c>
      <c r="F11" s="4">
        <v>5748</v>
      </c>
    </row>
    <row r="12" spans="1:6" s="2" customFormat="1" ht="16.5" customHeight="1">
      <c r="A12" s="649" t="s">
        <v>528</v>
      </c>
      <c r="B12" s="649"/>
      <c r="C12" s="4">
        <v>8073</v>
      </c>
      <c r="D12" s="4">
        <v>2721</v>
      </c>
      <c r="E12" s="4">
        <v>362</v>
      </c>
      <c r="F12" s="4">
        <v>4990</v>
      </c>
    </row>
    <row r="13" spans="1:6" s="2" customFormat="1" ht="16.5" customHeight="1">
      <c r="A13" s="649" t="s">
        <v>761</v>
      </c>
      <c r="B13" s="649"/>
      <c r="C13" s="4">
        <v>7545</v>
      </c>
      <c r="D13" s="4">
        <v>2718</v>
      </c>
      <c r="E13" s="4">
        <v>324</v>
      </c>
      <c r="F13" s="4">
        <v>4503</v>
      </c>
    </row>
    <row r="14" spans="1:6" s="2" customFormat="1" ht="16.5" customHeight="1">
      <c r="A14" s="649" t="s">
        <v>810</v>
      </c>
      <c r="B14" s="649"/>
      <c r="C14" s="4">
        <v>7208</v>
      </c>
      <c r="D14" s="4">
        <v>2639</v>
      </c>
      <c r="E14" s="4">
        <v>325</v>
      </c>
      <c r="F14" s="4">
        <v>4244</v>
      </c>
    </row>
    <row r="15" spans="1:6" s="2" customFormat="1" ht="16.5" customHeight="1">
      <c r="A15" s="649" t="s">
        <v>811</v>
      </c>
      <c r="B15" s="649"/>
      <c r="C15" s="4">
        <v>6638</v>
      </c>
      <c r="D15" s="4">
        <v>2480</v>
      </c>
      <c r="E15" s="4">
        <v>297</v>
      </c>
      <c r="F15" s="4">
        <v>3861</v>
      </c>
    </row>
    <row r="16" spans="1:6" s="2" customFormat="1" ht="16.5" customHeight="1">
      <c r="A16" s="649" t="s">
        <v>832</v>
      </c>
      <c r="B16" s="649"/>
      <c r="C16" s="4">
        <v>6759</v>
      </c>
      <c r="D16" s="4">
        <v>2549</v>
      </c>
      <c r="E16" s="4">
        <v>299</v>
      </c>
      <c r="F16" s="4">
        <v>3911</v>
      </c>
    </row>
    <row r="17" spans="1:6" s="2" customFormat="1" ht="16.5" customHeight="1">
      <c r="A17" s="649" t="s">
        <v>854</v>
      </c>
      <c r="B17" s="649"/>
      <c r="C17" s="4">
        <v>6867</v>
      </c>
      <c r="D17" s="4">
        <v>2742</v>
      </c>
      <c r="E17" s="4">
        <v>331</v>
      </c>
      <c r="F17" s="4">
        <v>3794</v>
      </c>
    </row>
    <row r="18" spans="1:6" s="2" customFormat="1" ht="16.5" customHeight="1">
      <c r="A18" s="731" t="s">
        <v>889</v>
      </c>
      <c r="B18" s="731"/>
      <c r="C18" s="90">
        <v>6877</v>
      </c>
      <c r="D18" s="90">
        <v>2824</v>
      </c>
      <c r="E18" s="90">
        <v>306</v>
      </c>
      <c r="F18" s="90">
        <v>3747</v>
      </c>
    </row>
    <row r="19" spans="1:6" s="1" customFormat="1" ht="16.5" customHeight="1">
      <c r="A19" s="643" t="s">
        <v>948</v>
      </c>
      <c r="B19" s="643"/>
      <c r="C19" s="349">
        <v>6950</v>
      </c>
      <c r="D19" s="349">
        <v>2808</v>
      </c>
      <c r="E19" s="349">
        <v>305</v>
      </c>
      <c r="F19" s="349">
        <v>3837</v>
      </c>
    </row>
    <row r="20" spans="1:6" s="2" customFormat="1" ht="10.5" customHeight="1">
      <c r="A20" s="95"/>
      <c r="B20" s="441"/>
      <c r="C20" s="95"/>
      <c r="D20" s="95"/>
      <c r="E20" s="95"/>
      <c r="F20" s="95"/>
    </row>
    <row r="21" spans="1:6" s="2" customFormat="1" ht="24.75" customHeight="1">
      <c r="A21" s="95"/>
      <c r="B21" s="399" t="s">
        <v>778</v>
      </c>
      <c r="C21" s="90">
        <v>4723</v>
      </c>
      <c r="D21" s="90">
        <v>1888</v>
      </c>
      <c r="E21" s="90">
        <v>220</v>
      </c>
      <c r="F21" s="90">
        <v>2615</v>
      </c>
    </row>
    <row r="22" spans="1:6" s="2" customFormat="1" ht="24.75" customHeight="1">
      <c r="A22" s="95"/>
      <c r="B22" s="399" t="s">
        <v>529</v>
      </c>
      <c r="C22" s="90">
        <v>2227</v>
      </c>
      <c r="D22" s="90">
        <v>920</v>
      </c>
      <c r="E22" s="90">
        <v>85</v>
      </c>
      <c r="F22" s="90">
        <v>1222</v>
      </c>
    </row>
    <row r="23" spans="1:6" s="2" customFormat="1" ht="14.25" customHeight="1">
      <c r="A23" s="95"/>
      <c r="B23" s="441"/>
      <c r="C23" s="95"/>
      <c r="D23" s="95"/>
      <c r="E23" s="95"/>
      <c r="F23" s="95"/>
    </row>
    <row r="24" spans="1:6" s="2" customFormat="1" ht="21.75" customHeight="1">
      <c r="A24" s="95"/>
      <c r="B24" s="399" t="s">
        <v>530</v>
      </c>
      <c r="C24" s="90">
        <v>111</v>
      </c>
      <c r="D24" s="90">
        <v>44</v>
      </c>
      <c r="E24" s="90">
        <v>0</v>
      </c>
      <c r="F24" s="90">
        <v>67</v>
      </c>
    </row>
    <row r="25" spans="1:6" s="2" customFormat="1" ht="21.75" customHeight="1">
      <c r="A25" s="95"/>
      <c r="B25" s="399" t="s">
        <v>531</v>
      </c>
      <c r="C25" s="90">
        <v>4594</v>
      </c>
      <c r="D25" s="90">
        <v>1355</v>
      </c>
      <c r="E25" s="90">
        <v>172</v>
      </c>
      <c r="F25" s="90">
        <v>3067</v>
      </c>
    </row>
    <row r="26" spans="1:6" s="2" customFormat="1" ht="21.75" customHeight="1">
      <c r="A26" s="95"/>
      <c r="B26" s="399" t="s">
        <v>532</v>
      </c>
      <c r="C26" s="90">
        <v>0</v>
      </c>
      <c r="D26" s="90">
        <v>0</v>
      </c>
      <c r="E26" s="90">
        <v>0</v>
      </c>
      <c r="F26" s="90">
        <v>0</v>
      </c>
    </row>
    <row r="27" spans="1:6" s="2" customFormat="1" ht="21.75" customHeight="1">
      <c r="A27" s="95"/>
      <c r="B27" s="399" t="s">
        <v>533</v>
      </c>
      <c r="C27" s="90">
        <v>135</v>
      </c>
      <c r="D27" s="90">
        <v>15</v>
      </c>
      <c r="E27" s="90">
        <v>103</v>
      </c>
      <c r="F27" s="90">
        <v>17</v>
      </c>
    </row>
    <row r="28" spans="1:6" s="2" customFormat="1" ht="21.75" customHeight="1">
      <c r="A28" s="95"/>
      <c r="B28" s="399" t="s">
        <v>534</v>
      </c>
      <c r="C28" s="90">
        <v>0</v>
      </c>
      <c r="D28" s="90">
        <v>0</v>
      </c>
      <c r="E28" s="90">
        <v>0</v>
      </c>
      <c r="F28" s="90">
        <v>0</v>
      </c>
    </row>
    <row r="29" spans="1:6" s="2" customFormat="1" ht="21.75" customHeight="1">
      <c r="A29" s="95"/>
      <c r="B29" s="399" t="s">
        <v>535</v>
      </c>
      <c r="C29" s="90">
        <v>148</v>
      </c>
      <c r="D29" s="90">
        <v>91</v>
      </c>
      <c r="E29" s="90">
        <v>0</v>
      </c>
      <c r="F29" s="90">
        <v>57</v>
      </c>
    </row>
    <row r="30" spans="1:6" s="2" customFormat="1" ht="21.75" customHeight="1">
      <c r="A30" s="95"/>
      <c r="B30" s="399" t="s">
        <v>536</v>
      </c>
      <c r="C30" s="346">
        <v>0</v>
      </c>
      <c r="D30" s="346">
        <v>0</v>
      </c>
      <c r="E30" s="346">
        <v>0</v>
      </c>
      <c r="F30" s="346">
        <v>0</v>
      </c>
    </row>
    <row r="31" spans="1:6" s="2" customFormat="1" ht="21.75" customHeight="1">
      <c r="A31" s="95"/>
      <c r="B31" s="399" t="s">
        <v>516</v>
      </c>
      <c r="C31" s="90">
        <v>0</v>
      </c>
      <c r="D31" s="90">
        <v>0</v>
      </c>
      <c r="E31" s="90">
        <v>0</v>
      </c>
      <c r="F31" s="90">
        <v>0</v>
      </c>
    </row>
    <row r="32" spans="1:6" s="2" customFormat="1" ht="21.75" customHeight="1">
      <c r="A32" s="95"/>
      <c r="B32" s="399" t="s">
        <v>537</v>
      </c>
      <c r="C32" s="90">
        <v>1383</v>
      </c>
      <c r="D32" s="90">
        <v>1203</v>
      </c>
      <c r="E32" s="90">
        <v>0</v>
      </c>
      <c r="F32" s="90">
        <v>180</v>
      </c>
    </row>
    <row r="33" spans="1:6" s="2" customFormat="1" ht="21.75" customHeight="1">
      <c r="A33" s="95"/>
      <c r="B33" s="399" t="s">
        <v>538</v>
      </c>
      <c r="C33" s="90">
        <v>0</v>
      </c>
      <c r="D33" s="90">
        <v>0</v>
      </c>
      <c r="E33" s="346">
        <v>0</v>
      </c>
      <c r="F33" s="90">
        <v>0</v>
      </c>
    </row>
    <row r="34" spans="1:6" s="2" customFormat="1" ht="21.75" customHeight="1">
      <c r="A34" s="181"/>
      <c r="B34" s="399" t="s">
        <v>539</v>
      </c>
      <c r="C34" s="161">
        <v>579</v>
      </c>
      <c r="D34" s="161">
        <v>100</v>
      </c>
      <c r="E34" s="161">
        <v>30</v>
      </c>
      <c r="F34" s="161">
        <v>449</v>
      </c>
    </row>
    <row r="35" spans="1:6" s="2" customFormat="1" ht="5.25" customHeight="1" thickBot="1">
      <c r="A35" s="181"/>
      <c r="B35" s="417"/>
      <c r="C35" s="458"/>
      <c r="D35" s="459"/>
      <c r="E35" s="459"/>
      <c r="F35" s="459"/>
    </row>
    <row r="36" spans="1:6" ht="3.75" customHeight="1">
      <c r="A36" s="403"/>
      <c r="B36" s="460"/>
      <c r="C36" s="403"/>
      <c r="D36" s="403"/>
      <c r="E36" s="403"/>
      <c r="F36" s="403"/>
    </row>
    <row r="37" spans="1:6" ht="13.5">
      <c r="A37" s="461"/>
      <c r="B37" s="462"/>
      <c r="C37" s="461"/>
      <c r="D37" s="461"/>
      <c r="E37" s="461"/>
      <c r="F37" s="461"/>
    </row>
    <row r="57" spans="1:6" s="62" customFormat="1" ht="13.5">
      <c r="A57" s="14"/>
      <c r="C57" s="14"/>
      <c r="D57" s="14"/>
      <c r="E57" s="14"/>
      <c r="F57" s="14"/>
    </row>
  </sheetData>
  <sheetProtection/>
  <mergeCells count="14">
    <mergeCell ref="A19:B19"/>
    <mergeCell ref="A15:B15"/>
    <mergeCell ref="A9:B9"/>
    <mergeCell ref="A10:B10"/>
    <mergeCell ref="A11:B11"/>
    <mergeCell ref="A12:B12"/>
    <mergeCell ref="A14:B14"/>
    <mergeCell ref="A13:B13"/>
    <mergeCell ref="A16:B16"/>
    <mergeCell ref="A17:B17"/>
    <mergeCell ref="A18:B18"/>
    <mergeCell ref="A3:F3"/>
    <mergeCell ref="A7:B8"/>
    <mergeCell ref="A4:F4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.69921875" style="14" customWidth="1"/>
    <col min="2" max="2" width="27.09765625" style="62" customWidth="1"/>
    <col min="3" max="6" width="16.8984375" style="14" customWidth="1"/>
    <col min="7" max="16384" width="9" style="14" customWidth="1"/>
  </cols>
  <sheetData>
    <row r="1" spans="2:6" s="2" customFormat="1" ht="14.25" customHeight="1">
      <c r="B1" s="32"/>
      <c r="F1" s="204" t="s">
        <v>1104</v>
      </c>
    </row>
    <row r="2" spans="2:6" s="2" customFormat="1" ht="14.25" customHeight="1">
      <c r="B2" s="32"/>
      <c r="F2" s="204"/>
    </row>
    <row r="3" spans="1:6" s="2" customFormat="1" ht="14.25">
      <c r="A3" s="735" t="s">
        <v>1100</v>
      </c>
      <c r="B3" s="735"/>
      <c r="C3" s="735"/>
      <c r="D3" s="735"/>
      <c r="E3" s="735"/>
      <c r="F3" s="735"/>
    </row>
    <row r="4" spans="1:6" s="2" customFormat="1" ht="14.25">
      <c r="A4" s="736" t="s">
        <v>1102</v>
      </c>
      <c r="B4" s="736"/>
      <c r="C4" s="736"/>
      <c r="D4" s="736"/>
      <c r="E4" s="736"/>
      <c r="F4" s="736"/>
    </row>
    <row r="5" s="2" customFormat="1" ht="14.25" customHeight="1">
      <c r="B5" s="32"/>
    </row>
    <row r="6" spans="1:2" s="2" customFormat="1" ht="15" customHeight="1">
      <c r="A6" s="37" t="s">
        <v>540</v>
      </c>
      <c r="B6" s="37"/>
    </row>
    <row r="7" spans="1:2" s="2" customFormat="1" ht="15" customHeight="1" thickBot="1">
      <c r="A7" s="37" t="s">
        <v>541</v>
      </c>
      <c r="B7" s="37"/>
    </row>
    <row r="8" spans="1:6" s="2" customFormat="1" ht="30" customHeight="1">
      <c r="A8" s="651" t="s">
        <v>466</v>
      </c>
      <c r="B8" s="651"/>
      <c r="C8" s="111" t="s">
        <v>1</v>
      </c>
      <c r="D8" s="74" t="s">
        <v>346</v>
      </c>
      <c r="E8" s="74" t="s">
        <v>347</v>
      </c>
      <c r="F8" s="114" t="s">
        <v>64</v>
      </c>
    </row>
    <row r="9" spans="1:6" s="2" customFormat="1" ht="21" customHeight="1">
      <c r="A9" s="626"/>
      <c r="B9" s="626"/>
      <c r="C9" s="198" t="s">
        <v>29</v>
      </c>
      <c r="D9" s="198" t="s">
        <v>18</v>
      </c>
      <c r="E9" s="198" t="s">
        <v>8</v>
      </c>
      <c r="F9" s="199" t="s">
        <v>30</v>
      </c>
    </row>
    <row r="10" spans="1:6" s="1" customFormat="1" ht="24.75" customHeight="1">
      <c r="A10" s="649" t="s">
        <v>547</v>
      </c>
      <c r="B10" s="649"/>
      <c r="C10" s="4">
        <v>5393</v>
      </c>
      <c r="D10" s="4">
        <v>1723</v>
      </c>
      <c r="E10" s="4">
        <v>136</v>
      </c>
      <c r="F10" s="4">
        <v>3534</v>
      </c>
    </row>
    <row r="11" spans="1:6" s="1" customFormat="1" ht="24.75" customHeight="1">
      <c r="A11" s="648" t="s">
        <v>783</v>
      </c>
      <c r="B11" s="649"/>
      <c r="C11" s="4">
        <v>4843</v>
      </c>
      <c r="D11" s="4">
        <v>1602</v>
      </c>
      <c r="E11" s="4">
        <v>137</v>
      </c>
      <c r="F11" s="4">
        <v>3104</v>
      </c>
    </row>
    <row r="12" spans="1:6" s="2" customFormat="1" ht="24.75" customHeight="1">
      <c r="A12" s="649" t="s">
        <v>784</v>
      </c>
      <c r="B12" s="649"/>
      <c r="C12" s="4">
        <v>4121</v>
      </c>
      <c r="D12" s="4">
        <v>1297</v>
      </c>
      <c r="E12" s="4">
        <v>117</v>
      </c>
      <c r="F12" s="4">
        <v>2707</v>
      </c>
    </row>
    <row r="13" spans="1:6" s="2" customFormat="1" ht="24.75" customHeight="1">
      <c r="A13" s="649" t="s">
        <v>785</v>
      </c>
      <c r="B13" s="649"/>
      <c r="C13" s="4">
        <v>3619</v>
      </c>
      <c r="D13" s="4">
        <v>1289</v>
      </c>
      <c r="E13" s="4">
        <v>105</v>
      </c>
      <c r="F13" s="4">
        <v>2225</v>
      </c>
    </row>
    <row r="14" spans="1:6" s="2" customFormat="1" ht="24.75" customHeight="1">
      <c r="A14" s="649" t="s">
        <v>786</v>
      </c>
      <c r="B14" s="649"/>
      <c r="C14" s="4">
        <v>3147</v>
      </c>
      <c r="D14" s="4">
        <v>1204</v>
      </c>
      <c r="E14" s="4">
        <v>107</v>
      </c>
      <c r="F14" s="4">
        <v>1836</v>
      </c>
    </row>
    <row r="15" spans="1:6" s="2" customFormat="1" ht="21" customHeight="1">
      <c r="A15" s="649" t="s">
        <v>792</v>
      </c>
      <c r="B15" s="649"/>
      <c r="C15" s="4">
        <v>2698</v>
      </c>
      <c r="D15" s="4">
        <v>1100</v>
      </c>
      <c r="E15" s="4">
        <v>95</v>
      </c>
      <c r="F15" s="4">
        <v>1503</v>
      </c>
    </row>
    <row r="16" spans="1:6" s="2" customFormat="1" ht="24.75" customHeight="1">
      <c r="A16" s="649" t="s">
        <v>811</v>
      </c>
      <c r="B16" s="649"/>
      <c r="C16" s="4">
        <v>2270</v>
      </c>
      <c r="D16" s="4">
        <v>998</v>
      </c>
      <c r="E16" s="4">
        <v>71</v>
      </c>
      <c r="F16" s="4">
        <v>1201</v>
      </c>
    </row>
    <row r="17" spans="1:6" s="2" customFormat="1" ht="20.25" customHeight="1">
      <c r="A17" s="649" t="s">
        <v>832</v>
      </c>
      <c r="B17" s="649"/>
      <c r="C17" s="4">
        <v>2185</v>
      </c>
      <c r="D17" s="4">
        <v>930</v>
      </c>
      <c r="E17" s="4">
        <v>66</v>
      </c>
      <c r="F17" s="4">
        <v>1189</v>
      </c>
    </row>
    <row r="18" spans="1:6" s="2" customFormat="1" ht="20.25" customHeight="1">
      <c r="A18" s="649" t="s">
        <v>854</v>
      </c>
      <c r="B18" s="649"/>
      <c r="C18" s="4">
        <v>1846</v>
      </c>
      <c r="D18" s="4">
        <v>822</v>
      </c>
      <c r="E18" s="4">
        <v>61</v>
      </c>
      <c r="F18" s="4">
        <v>963</v>
      </c>
    </row>
    <row r="19" spans="1:6" s="2" customFormat="1" ht="20.25" customHeight="1">
      <c r="A19" s="649" t="s">
        <v>889</v>
      </c>
      <c r="B19" s="649"/>
      <c r="C19" s="4">
        <v>1706</v>
      </c>
      <c r="D19" s="4">
        <v>836</v>
      </c>
      <c r="E19" s="4">
        <v>49</v>
      </c>
      <c r="F19" s="4">
        <v>821</v>
      </c>
    </row>
    <row r="20" spans="1:6" s="1" customFormat="1" ht="20.25" customHeight="1">
      <c r="A20" s="643" t="s">
        <v>949</v>
      </c>
      <c r="B20" s="643"/>
      <c r="C20" s="349">
        <v>1624</v>
      </c>
      <c r="D20" s="349">
        <v>817</v>
      </c>
      <c r="E20" s="349">
        <v>42</v>
      </c>
      <c r="F20" s="349">
        <v>765</v>
      </c>
    </row>
    <row r="21" spans="1:6" s="2" customFormat="1" ht="8.25" customHeight="1">
      <c r="A21" s="95"/>
      <c r="B21" s="441"/>
      <c r="C21" s="95"/>
      <c r="D21" s="95"/>
      <c r="E21" s="95"/>
      <c r="F21" s="95"/>
    </row>
    <row r="22" spans="1:6" s="2" customFormat="1" ht="24.75" customHeight="1">
      <c r="A22" s="95"/>
      <c r="B22" s="391" t="s">
        <v>542</v>
      </c>
      <c r="C22" s="90">
        <v>1139</v>
      </c>
      <c r="D22" s="90">
        <v>587</v>
      </c>
      <c r="E22" s="90">
        <v>31</v>
      </c>
      <c r="F22" s="90">
        <v>521</v>
      </c>
    </row>
    <row r="23" spans="1:6" s="2" customFormat="1" ht="24.75" customHeight="1">
      <c r="A23" s="95"/>
      <c r="B23" s="391" t="s">
        <v>543</v>
      </c>
      <c r="C23" s="90">
        <v>485</v>
      </c>
      <c r="D23" s="90">
        <v>230</v>
      </c>
      <c r="E23" s="90">
        <v>11</v>
      </c>
      <c r="F23" s="90">
        <v>244</v>
      </c>
    </row>
    <row r="24" spans="1:6" s="2" customFormat="1" ht="12.75" customHeight="1">
      <c r="A24" s="95"/>
      <c r="B24" s="441"/>
      <c r="C24" s="95"/>
      <c r="D24" s="95"/>
      <c r="E24" s="95"/>
      <c r="F24" s="95"/>
    </row>
    <row r="25" spans="1:6" s="2" customFormat="1" ht="24.75" customHeight="1">
      <c r="A25" s="95"/>
      <c r="B25" s="399" t="s">
        <v>544</v>
      </c>
      <c r="C25" s="90">
        <v>1624</v>
      </c>
      <c r="D25" s="90">
        <v>817</v>
      </c>
      <c r="E25" s="90">
        <v>42</v>
      </c>
      <c r="F25" s="90">
        <v>765</v>
      </c>
    </row>
    <row r="26" spans="1:6" s="2" customFormat="1" ht="5.25" customHeight="1" thickBot="1">
      <c r="A26" s="6"/>
      <c r="B26" s="125"/>
      <c r="C26" s="307"/>
      <c r="D26" s="165"/>
      <c r="E26" s="165"/>
      <c r="F26" s="165"/>
    </row>
    <row r="27" spans="1:6" ht="3.75" customHeight="1">
      <c r="A27" s="92"/>
      <c r="B27" s="202"/>
      <c r="C27" s="92"/>
      <c r="D27" s="92"/>
      <c r="E27" s="92"/>
      <c r="F27" s="92"/>
    </row>
    <row r="28" spans="1:2" s="16" customFormat="1" ht="12.75" customHeight="1">
      <c r="A28" s="61"/>
      <c r="B28" s="212"/>
    </row>
    <row r="29" s="2" customFormat="1" ht="14.25" customHeight="1">
      <c r="B29" s="32"/>
    </row>
    <row r="30" spans="1:2" s="2" customFormat="1" ht="15" customHeight="1">
      <c r="A30" s="37" t="s">
        <v>545</v>
      </c>
      <c r="B30" s="37"/>
    </row>
    <row r="31" spans="1:6" s="2" customFormat="1" ht="34.5" customHeight="1" thickBot="1">
      <c r="A31" s="738" t="s">
        <v>546</v>
      </c>
      <c r="B31" s="738"/>
      <c r="C31" s="738"/>
      <c r="D31" s="738"/>
      <c r="E31" s="738"/>
      <c r="F31" s="738"/>
    </row>
    <row r="32" spans="1:6" s="2" customFormat="1" ht="30" customHeight="1">
      <c r="A32" s="651" t="s">
        <v>466</v>
      </c>
      <c r="B32" s="651"/>
      <c r="C32" s="111" t="s">
        <v>1</v>
      </c>
      <c r="D32" s="74" t="s">
        <v>346</v>
      </c>
      <c r="E32" s="74" t="s">
        <v>347</v>
      </c>
      <c r="F32" s="114" t="s">
        <v>64</v>
      </c>
    </row>
    <row r="33" spans="1:6" s="2" customFormat="1" ht="21" customHeight="1">
      <c r="A33" s="626"/>
      <c r="B33" s="626"/>
      <c r="C33" s="198" t="s">
        <v>29</v>
      </c>
      <c r="D33" s="198" t="s">
        <v>18</v>
      </c>
      <c r="E33" s="198" t="s">
        <v>8</v>
      </c>
      <c r="F33" s="199" t="s">
        <v>30</v>
      </c>
    </row>
    <row r="34" spans="1:6" s="1" customFormat="1" ht="24.75" customHeight="1">
      <c r="A34" s="649" t="s">
        <v>547</v>
      </c>
      <c r="B34" s="649"/>
      <c r="C34" s="4">
        <v>641</v>
      </c>
      <c r="D34" s="4">
        <v>519</v>
      </c>
      <c r="E34" s="4">
        <v>0</v>
      </c>
      <c r="F34" s="4">
        <v>122</v>
      </c>
    </row>
    <row r="35" spans="1:6" s="1" customFormat="1" ht="24.75" customHeight="1">
      <c r="A35" s="648" t="s">
        <v>779</v>
      </c>
      <c r="B35" s="649"/>
      <c r="C35" s="4">
        <v>747</v>
      </c>
      <c r="D35" s="4">
        <v>605</v>
      </c>
      <c r="E35" s="4">
        <v>0</v>
      </c>
      <c r="F35" s="4">
        <v>142</v>
      </c>
    </row>
    <row r="36" spans="1:6" s="2" customFormat="1" ht="24.75" customHeight="1">
      <c r="A36" s="649" t="s">
        <v>780</v>
      </c>
      <c r="B36" s="649"/>
      <c r="C36" s="4">
        <v>805</v>
      </c>
      <c r="D36" s="4">
        <v>644</v>
      </c>
      <c r="E36" s="4">
        <v>0</v>
      </c>
      <c r="F36" s="4">
        <v>161</v>
      </c>
    </row>
    <row r="37" spans="1:6" s="2" customFormat="1" ht="24.75" customHeight="1">
      <c r="A37" s="649" t="s">
        <v>781</v>
      </c>
      <c r="B37" s="649"/>
      <c r="C37" s="4">
        <v>732</v>
      </c>
      <c r="D37" s="4">
        <v>585</v>
      </c>
      <c r="E37" s="4">
        <v>0</v>
      </c>
      <c r="F37" s="4">
        <v>147</v>
      </c>
    </row>
    <row r="38" spans="1:6" s="1" customFormat="1" ht="24.75" customHeight="1">
      <c r="A38" s="649" t="s">
        <v>782</v>
      </c>
      <c r="B38" s="649"/>
      <c r="C38" s="4">
        <v>782</v>
      </c>
      <c r="D38" s="4">
        <v>644</v>
      </c>
      <c r="E38" s="4">
        <v>0</v>
      </c>
      <c r="F38" s="4">
        <v>138</v>
      </c>
    </row>
    <row r="39" spans="1:6" s="2" customFormat="1" ht="18.75" customHeight="1">
      <c r="A39" s="649" t="s">
        <v>793</v>
      </c>
      <c r="B39" s="649"/>
      <c r="C39" s="4">
        <v>802</v>
      </c>
      <c r="D39" s="4">
        <v>636</v>
      </c>
      <c r="E39" s="4">
        <v>0</v>
      </c>
      <c r="F39" s="4">
        <v>166</v>
      </c>
    </row>
    <row r="40" spans="1:6" ht="24.75" customHeight="1">
      <c r="A40" s="649" t="s">
        <v>812</v>
      </c>
      <c r="B40" s="649"/>
      <c r="C40" s="4">
        <v>771</v>
      </c>
      <c r="D40" s="4">
        <v>634</v>
      </c>
      <c r="E40" s="4">
        <v>0</v>
      </c>
      <c r="F40" s="4">
        <v>137</v>
      </c>
    </row>
    <row r="41" spans="1:6" ht="21" customHeight="1">
      <c r="A41" s="649" t="s">
        <v>832</v>
      </c>
      <c r="B41" s="649"/>
      <c r="C41" s="4">
        <v>874</v>
      </c>
      <c r="D41" s="4">
        <v>748</v>
      </c>
      <c r="E41" s="4">
        <v>0</v>
      </c>
      <c r="F41" s="4">
        <v>126</v>
      </c>
    </row>
    <row r="42" spans="1:6" ht="21" customHeight="1">
      <c r="A42" s="649" t="s">
        <v>854</v>
      </c>
      <c r="B42" s="649"/>
      <c r="C42" s="4">
        <v>1217</v>
      </c>
      <c r="D42" s="4">
        <v>1071</v>
      </c>
      <c r="E42" s="4">
        <v>0</v>
      </c>
      <c r="F42" s="4">
        <v>146</v>
      </c>
    </row>
    <row r="43" spans="1:6" ht="21" customHeight="1">
      <c r="A43" s="649" t="s">
        <v>889</v>
      </c>
      <c r="B43" s="649"/>
      <c r="C43" s="4">
        <v>1352</v>
      </c>
      <c r="D43" s="4">
        <v>1157</v>
      </c>
      <c r="E43" s="4">
        <v>0</v>
      </c>
      <c r="F43" s="4">
        <v>195</v>
      </c>
    </row>
    <row r="44" spans="1:6" s="334" customFormat="1" ht="21" customHeight="1">
      <c r="A44" s="643" t="s">
        <v>950</v>
      </c>
      <c r="B44" s="643"/>
      <c r="C44" s="349">
        <v>1370</v>
      </c>
      <c r="D44" s="349">
        <v>1203</v>
      </c>
      <c r="E44" s="349">
        <v>0</v>
      </c>
      <c r="F44" s="349">
        <v>167</v>
      </c>
    </row>
    <row r="45" spans="1:6" s="2" customFormat="1" ht="9.75" customHeight="1">
      <c r="A45" s="95"/>
      <c r="B45" s="441"/>
      <c r="C45" s="95"/>
      <c r="D45" s="95"/>
      <c r="E45" s="95"/>
      <c r="F45" s="95"/>
    </row>
    <row r="46" spans="1:6" s="2" customFormat="1" ht="24" customHeight="1">
      <c r="A46" s="95"/>
      <c r="B46" s="391" t="s">
        <v>542</v>
      </c>
      <c r="C46" s="90">
        <v>874</v>
      </c>
      <c r="D46" s="90">
        <v>769</v>
      </c>
      <c r="E46" s="90">
        <v>0</v>
      </c>
      <c r="F46" s="90">
        <v>105</v>
      </c>
    </row>
    <row r="47" spans="1:6" s="2" customFormat="1" ht="24" customHeight="1">
      <c r="A47" s="95"/>
      <c r="B47" s="391" t="s">
        <v>543</v>
      </c>
      <c r="C47" s="90">
        <v>496</v>
      </c>
      <c r="D47" s="90">
        <v>434</v>
      </c>
      <c r="E47" s="90">
        <v>0</v>
      </c>
      <c r="F47" s="90">
        <v>62</v>
      </c>
    </row>
    <row r="48" spans="1:6" s="2" customFormat="1" ht="9.75" customHeight="1">
      <c r="A48" s="95"/>
      <c r="B48" s="441"/>
      <c r="C48" s="95"/>
      <c r="D48" s="95"/>
      <c r="E48" s="95"/>
      <c r="F48" s="95"/>
    </row>
    <row r="49" spans="1:6" s="2" customFormat="1" ht="24.75" customHeight="1">
      <c r="A49" s="95"/>
      <c r="B49" s="399" t="s">
        <v>548</v>
      </c>
      <c r="C49" s="90">
        <v>1370</v>
      </c>
      <c r="D49" s="90">
        <v>1203</v>
      </c>
      <c r="E49" s="90">
        <v>0</v>
      </c>
      <c r="F49" s="90">
        <v>167</v>
      </c>
    </row>
    <row r="50" spans="1:6" s="2" customFormat="1" ht="5.25" customHeight="1" thickBot="1">
      <c r="A50" s="6"/>
      <c r="B50" s="125"/>
      <c r="C50" s="307"/>
      <c r="D50" s="165"/>
      <c r="E50" s="341"/>
      <c r="F50" s="165"/>
    </row>
    <row r="51" spans="1:6" ht="3.75" customHeight="1">
      <c r="A51" s="92"/>
      <c r="B51" s="202"/>
      <c r="C51" s="92"/>
      <c r="D51" s="92"/>
      <c r="E51" s="92"/>
      <c r="F51" s="92"/>
    </row>
    <row r="52" spans="1:2" s="16" customFormat="1" ht="12.75" customHeight="1">
      <c r="A52" s="61"/>
      <c r="B52" s="212"/>
    </row>
    <row r="64" spans="1:6" s="62" customFormat="1" ht="13.5">
      <c r="A64" s="14"/>
      <c r="C64" s="14"/>
      <c r="D64" s="14"/>
      <c r="E64" s="14"/>
      <c r="F64" s="14"/>
    </row>
  </sheetData>
  <sheetProtection/>
  <mergeCells count="27">
    <mergeCell ref="A3:F3"/>
    <mergeCell ref="A4:F4"/>
    <mergeCell ref="A35:B35"/>
    <mergeCell ref="A44:B44"/>
    <mergeCell ref="A40:B40"/>
    <mergeCell ref="A37:B37"/>
    <mergeCell ref="A36:B36"/>
    <mergeCell ref="A39:B39"/>
    <mergeCell ref="A38:B38"/>
    <mergeCell ref="A41:B41"/>
    <mergeCell ref="A15:B15"/>
    <mergeCell ref="A16:B16"/>
    <mergeCell ref="A14:B14"/>
    <mergeCell ref="A18:B18"/>
    <mergeCell ref="A20:B20"/>
    <mergeCell ref="A17:B17"/>
    <mergeCell ref="A19:B19"/>
    <mergeCell ref="A43:B43"/>
    <mergeCell ref="A12:B12"/>
    <mergeCell ref="A13:B13"/>
    <mergeCell ref="A8:B9"/>
    <mergeCell ref="A11:B11"/>
    <mergeCell ref="A42:B42"/>
    <mergeCell ref="A31:F31"/>
    <mergeCell ref="A32:B33"/>
    <mergeCell ref="A10:B10"/>
    <mergeCell ref="A34:B34"/>
  </mergeCells>
  <printOptions horizontalCentered="1"/>
  <pageMargins left="0" right="0" top="0" bottom="0" header="0" footer="0"/>
  <pageSetup blackAndWhite="1" horizontalDpi="600" verticalDpi="600" orientation="portrait" paperSize="9" scale="8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20" zoomScalePageLayoutView="0" workbookViewId="0" topLeftCell="A1">
      <selection activeCell="A1" sqref="A1"/>
    </sheetView>
  </sheetViews>
  <sheetFormatPr defaultColWidth="8.796875" defaultRowHeight="14.25"/>
  <cols>
    <col min="1" max="1" width="34.09765625" style="62" customWidth="1"/>
    <col min="2" max="2" width="17.09765625" style="14" customWidth="1"/>
    <col min="3" max="4" width="16.69921875" style="14" customWidth="1"/>
    <col min="5" max="5" width="16.3984375" style="14" customWidth="1"/>
    <col min="6" max="6" width="16.59765625" style="14" customWidth="1"/>
    <col min="7" max="7" width="15.09765625" style="14" customWidth="1"/>
    <col min="8" max="8" width="15.3984375" style="14" customWidth="1"/>
    <col min="9" max="9" width="16.09765625" style="14" customWidth="1"/>
    <col min="10" max="10" width="17.5" style="14" customWidth="1"/>
    <col min="11" max="11" width="13.19921875" style="14" bestFit="1" customWidth="1"/>
    <col min="12" max="12" width="15.59765625" style="14" customWidth="1"/>
    <col min="13" max="16384" width="9" style="14" customWidth="1"/>
  </cols>
  <sheetData>
    <row r="1" spans="1:12" s="2" customFormat="1" ht="14.25" customHeight="1">
      <c r="A1" s="208" t="s">
        <v>910</v>
      </c>
      <c r="L1" s="213" t="s">
        <v>824</v>
      </c>
    </row>
    <row r="2" spans="1:12" s="2" customFormat="1" ht="14.25" customHeight="1">
      <c r="A2" s="208"/>
      <c r="L2" s="322"/>
    </row>
    <row r="3" spans="2:12" s="2" customFormat="1" ht="15" customHeight="1">
      <c r="B3" s="9"/>
      <c r="C3" s="9"/>
      <c r="E3" s="214" t="s">
        <v>549</v>
      </c>
      <c r="F3" s="9"/>
      <c r="G3" s="110" t="s">
        <v>930</v>
      </c>
      <c r="H3" s="9"/>
      <c r="I3" s="9"/>
      <c r="J3" s="9"/>
      <c r="K3" s="9"/>
      <c r="L3" s="9"/>
    </row>
    <row r="4" spans="2:12" s="2" customFormat="1" ht="15" customHeight="1">
      <c r="B4" s="9"/>
      <c r="C4" s="9"/>
      <c r="D4" s="9"/>
      <c r="E4" s="64" t="s">
        <v>550</v>
      </c>
      <c r="F4" s="9"/>
      <c r="G4" s="63" t="s">
        <v>551</v>
      </c>
      <c r="H4" s="9"/>
      <c r="I4" s="9"/>
      <c r="J4" s="9"/>
      <c r="K4" s="9"/>
      <c r="L4" s="9"/>
    </row>
    <row r="5" spans="2:12" s="2" customFormat="1" ht="15" customHeight="1">
      <c r="B5" s="9"/>
      <c r="C5" s="9"/>
      <c r="D5" s="9"/>
      <c r="E5" s="64"/>
      <c r="F5" s="9"/>
      <c r="G5" s="63"/>
      <c r="H5" s="9"/>
      <c r="I5" s="9"/>
      <c r="J5" s="9"/>
      <c r="K5" s="9"/>
      <c r="L5" s="9"/>
    </row>
    <row r="6" s="2" customFormat="1" ht="15" customHeight="1" thickBot="1">
      <c r="A6" s="37" t="s">
        <v>552</v>
      </c>
    </row>
    <row r="7" spans="1:12" s="2" customFormat="1" ht="37.5" customHeight="1">
      <c r="A7" s="651" t="s">
        <v>553</v>
      </c>
      <c r="B7" s="215" t="s">
        <v>955</v>
      </c>
      <c r="C7" s="96" t="s">
        <v>555</v>
      </c>
      <c r="D7" s="96" t="s">
        <v>954</v>
      </c>
      <c r="E7" s="216" t="s">
        <v>557</v>
      </c>
      <c r="F7" s="217" t="s">
        <v>558</v>
      </c>
      <c r="G7" s="215" t="s">
        <v>956</v>
      </c>
      <c r="H7" s="96" t="s">
        <v>559</v>
      </c>
      <c r="I7" s="216" t="s">
        <v>560</v>
      </c>
      <c r="J7" s="218" t="s">
        <v>561</v>
      </c>
      <c r="K7" s="219" t="s">
        <v>562</v>
      </c>
      <c r="L7" s="301" t="s">
        <v>953</v>
      </c>
    </row>
    <row r="8" spans="1:12" s="2" customFormat="1" ht="62.25" customHeight="1">
      <c r="A8" s="626"/>
      <c r="B8" s="198" t="s">
        <v>563</v>
      </c>
      <c r="C8" s="220" t="s">
        <v>564</v>
      </c>
      <c r="D8" s="220" t="s">
        <v>931</v>
      </c>
      <c r="E8" s="222" t="s">
        <v>565</v>
      </c>
      <c r="F8" s="222" t="s">
        <v>566</v>
      </c>
      <c r="G8" s="222" t="s">
        <v>932</v>
      </c>
      <c r="H8" s="220" t="s">
        <v>933</v>
      </c>
      <c r="I8" s="223" t="s">
        <v>568</v>
      </c>
      <c r="J8" s="224" t="s">
        <v>569</v>
      </c>
      <c r="K8" s="225" t="s">
        <v>570</v>
      </c>
      <c r="L8" s="223" t="s">
        <v>934</v>
      </c>
    </row>
    <row r="9" spans="1:12" s="2" customFormat="1" ht="19.5" customHeight="1">
      <c r="A9" s="87" t="s">
        <v>571</v>
      </c>
      <c r="B9" s="48">
        <v>94735</v>
      </c>
      <c r="C9" s="48">
        <v>6520</v>
      </c>
      <c r="D9" s="48">
        <v>69841</v>
      </c>
      <c r="E9" s="163">
        <v>1611</v>
      </c>
      <c r="F9" s="163" t="s">
        <v>572</v>
      </c>
      <c r="G9" s="91" t="s">
        <v>573</v>
      </c>
      <c r="H9" s="163">
        <v>6970</v>
      </c>
      <c r="I9" s="163">
        <v>9793</v>
      </c>
      <c r="J9" s="48">
        <v>174</v>
      </c>
      <c r="K9" s="3">
        <v>6.9</v>
      </c>
      <c r="L9" s="3">
        <v>73.9</v>
      </c>
    </row>
    <row r="10" spans="1:12" s="2" customFormat="1" ht="19.5" customHeight="1">
      <c r="A10" s="87" t="s">
        <v>20</v>
      </c>
      <c r="B10" s="48">
        <v>119809</v>
      </c>
      <c r="C10" s="48">
        <v>4526</v>
      </c>
      <c r="D10" s="48">
        <v>99541</v>
      </c>
      <c r="E10" s="163">
        <v>3198</v>
      </c>
      <c r="F10" s="163" t="s">
        <v>574</v>
      </c>
      <c r="G10" s="91" t="s">
        <v>573</v>
      </c>
      <c r="H10" s="163">
        <v>6444</v>
      </c>
      <c r="I10" s="163">
        <v>6100</v>
      </c>
      <c r="J10" s="48">
        <v>165</v>
      </c>
      <c r="K10" s="3">
        <v>3.8</v>
      </c>
      <c r="L10" s="3">
        <v>83.2</v>
      </c>
    </row>
    <row r="11" spans="1:12" s="2" customFormat="1" ht="19.5" customHeight="1">
      <c r="A11" s="87" t="s">
        <v>21</v>
      </c>
      <c r="B11" s="48">
        <v>162349</v>
      </c>
      <c r="C11" s="48">
        <v>8024</v>
      </c>
      <c r="D11" s="48">
        <v>135321</v>
      </c>
      <c r="E11" s="163">
        <v>2995</v>
      </c>
      <c r="F11" s="163" t="s">
        <v>574</v>
      </c>
      <c r="G11" s="91" t="s">
        <v>573</v>
      </c>
      <c r="H11" s="163">
        <v>7100</v>
      </c>
      <c r="I11" s="163">
        <v>8909</v>
      </c>
      <c r="J11" s="48">
        <v>98</v>
      </c>
      <c r="K11" s="3">
        <v>4.9</v>
      </c>
      <c r="L11" s="3">
        <v>83.4</v>
      </c>
    </row>
    <row r="12" spans="1:12" s="2" customFormat="1" ht="19.5" customHeight="1">
      <c r="A12" s="87" t="s">
        <v>22</v>
      </c>
      <c r="B12" s="48">
        <v>240921</v>
      </c>
      <c r="C12" s="48">
        <v>12539</v>
      </c>
      <c r="D12" s="48">
        <v>187691</v>
      </c>
      <c r="E12" s="163">
        <v>1801</v>
      </c>
      <c r="F12" s="163" t="s">
        <v>574</v>
      </c>
      <c r="G12" s="91" t="s">
        <v>573</v>
      </c>
      <c r="H12" s="163">
        <v>19821</v>
      </c>
      <c r="I12" s="163">
        <v>19069</v>
      </c>
      <c r="J12" s="48">
        <v>536</v>
      </c>
      <c r="K12" s="3">
        <v>5.2</v>
      </c>
      <c r="L12" s="3">
        <v>78.1</v>
      </c>
    </row>
    <row r="13" spans="1:12" s="2" customFormat="1" ht="19.5" customHeight="1">
      <c r="A13" s="87" t="s">
        <v>23</v>
      </c>
      <c r="B13" s="48">
        <v>313072</v>
      </c>
      <c r="C13" s="48">
        <v>15365</v>
      </c>
      <c r="D13" s="48">
        <v>232558</v>
      </c>
      <c r="E13" s="163">
        <v>2624</v>
      </c>
      <c r="F13" s="163" t="s">
        <v>574</v>
      </c>
      <c r="G13" s="91" t="s">
        <v>573</v>
      </c>
      <c r="H13" s="163">
        <v>30808</v>
      </c>
      <c r="I13" s="163">
        <v>31717</v>
      </c>
      <c r="J13" s="48">
        <v>125</v>
      </c>
      <c r="K13" s="3">
        <v>4.9</v>
      </c>
      <c r="L13" s="3">
        <v>74.3</v>
      </c>
    </row>
    <row r="14" spans="1:12" s="2" customFormat="1" ht="19.5" customHeight="1">
      <c r="A14" s="87" t="s">
        <v>24</v>
      </c>
      <c r="B14" s="48">
        <v>378666</v>
      </c>
      <c r="C14" s="48">
        <v>16815</v>
      </c>
      <c r="D14" s="48">
        <v>285056</v>
      </c>
      <c r="E14" s="163">
        <v>5296</v>
      </c>
      <c r="F14" s="163" t="s">
        <v>574</v>
      </c>
      <c r="G14" s="91" t="s">
        <v>574</v>
      </c>
      <c r="H14" s="163">
        <v>36478</v>
      </c>
      <c r="I14" s="163">
        <v>35021</v>
      </c>
      <c r="J14" s="48">
        <v>73</v>
      </c>
      <c r="K14" s="3">
        <v>4.4</v>
      </c>
      <c r="L14" s="3">
        <v>75.3</v>
      </c>
    </row>
    <row r="15" spans="1:12" s="2" customFormat="1" ht="19.5" customHeight="1">
      <c r="A15" s="87" t="s">
        <v>25</v>
      </c>
      <c r="B15" s="48">
        <v>373302</v>
      </c>
      <c r="C15" s="48">
        <v>22056</v>
      </c>
      <c r="D15" s="48">
        <v>288272</v>
      </c>
      <c r="E15" s="163">
        <v>6920</v>
      </c>
      <c r="F15" s="163" t="s">
        <v>574</v>
      </c>
      <c r="G15" s="91" t="s">
        <v>573</v>
      </c>
      <c r="H15" s="163">
        <v>33488</v>
      </c>
      <c r="I15" s="163">
        <v>22566</v>
      </c>
      <c r="J15" s="48">
        <v>71</v>
      </c>
      <c r="K15" s="3">
        <v>5.9</v>
      </c>
      <c r="L15" s="3">
        <v>77.2</v>
      </c>
    </row>
    <row r="16" spans="1:12" s="2" customFormat="1" ht="19.5" customHeight="1">
      <c r="A16" s="87" t="s">
        <v>26</v>
      </c>
      <c r="B16" s="48">
        <v>400103</v>
      </c>
      <c r="C16" s="48">
        <v>27101</v>
      </c>
      <c r="D16" s="48">
        <v>324164</v>
      </c>
      <c r="E16" s="163">
        <v>7307</v>
      </c>
      <c r="F16" s="163" t="s">
        <v>574</v>
      </c>
      <c r="G16" s="163">
        <v>3645</v>
      </c>
      <c r="H16" s="163">
        <v>22348</v>
      </c>
      <c r="I16" s="163">
        <v>15538</v>
      </c>
      <c r="J16" s="48">
        <v>56</v>
      </c>
      <c r="K16" s="3">
        <v>6.8</v>
      </c>
      <c r="L16" s="3">
        <v>81</v>
      </c>
    </row>
    <row r="17" spans="1:12" s="2" customFormat="1" ht="19.5" customHeight="1">
      <c r="A17" s="86" t="s">
        <v>575</v>
      </c>
      <c r="B17" s="4">
        <v>493277</v>
      </c>
      <c r="C17" s="4">
        <v>46329</v>
      </c>
      <c r="D17" s="4">
        <v>330998</v>
      </c>
      <c r="E17" s="50">
        <v>6732</v>
      </c>
      <c r="F17" s="163" t="s">
        <v>576</v>
      </c>
      <c r="G17" s="50">
        <v>9280</v>
      </c>
      <c r="H17" s="50">
        <v>67844</v>
      </c>
      <c r="I17" s="50">
        <v>32094</v>
      </c>
      <c r="J17" s="4">
        <v>13</v>
      </c>
      <c r="K17" s="3">
        <v>9.392276393920534</v>
      </c>
      <c r="L17" s="3">
        <v>67.10448693127796</v>
      </c>
    </row>
    <row r="18" spans="1:12" s="2" customFormat="1" ht="19.5" customHeight="1">
      <c r="A18" s="86" t="s">
        <v>478</v>
      </c>
      <c r="B18" s="4">
        <v>538683</v>
      </c>
      <c r="C18" s="4">
        <v>57663</v>
      </c>
      <c r="D18" s="4">
        <v>300687</v>
      </c>
      <c r="E18" s="4">
        <v>5929</v>
      </c>
      <c r="F18" s="163" t="s">
        <v>576</v>
      </c>
      <c r="G18" s="4">
        <v>22633</v>
      </c>
      <c r="H18" s="4">
        <v>121083</v>
      </c>
      <c r="I18" s="4">
        <v>30688</v>
      </c>
      <c r="J18" s="4">
        <v>31</v>
      </c>
      <c r="K18" s="3">
        <v>10.704440273778827</v>
      </c>
      <c r="L18" s="3">
        <v>55.82466868269464</v>
      </c>
    </row>
    <row r="19" spans="1:12" s="2" customFormat="1" ht="19.5" customHeight="1">
      <c r="A19" s="86" t="s">
        <v>41</v>
      </c>
      <c r="B19" s="4">
        <v>551016</v>
      </c>
      <c r="C19" s="4">
        <v>66108</v>
      </c>
      <c r="D19" s="4">
        <v>329045</v>
      </c>
      <c r="E19" s="4">
        <v>7903</v>
      </c>
      <c r="F19" s="163">
        <v>12061</v>
      </c>
      <c r="G19" s="4">
        <v>19507</v>
      </c>
      <c r="H19" s="4">
        <v>97994</v>
      </c>
      <c r="I19" s="4">
        <v>18398</v>
      </c>
      <c r="J19" s="4">
        <v>80</v>
      </c>
      <c r="K19" s="3">
        <v>11.997473757567837</v>
      </c>
      <c r="L19" s="3">
        <v>59.730570437156096</v>
      </c>
    </row>
    <row r="20" spans="1:12" s="2" customFormat="1" ht="18" customHeight="1">
      <c r="A20" s="86" t="s">
        <v>479</v>
      </c>
      <c r="B20" s="4">
        <v>541428</v>
      </c>
      <c r="C20" s="4">
        <v>72539</v>
      </c>
      <c r="D20" s="4">
        <v>329132</v>
      </c>
      <c r="E20" s="4">
        <v>8944</v>
      </c>
      <c r="F20" s="4">
        <v>13500</v>
      </c>
      <c r="G20" s="4">
        <v>19332</v>
      </c>
      <c r="H20" s="4">
        <v>87174</v>
      </c>
      <c r="I20" s="4">
        <v>10807</v>
      </c>
      <c r="J20" s="4">
        <v>58</v>
      </c>
      <c r="K20" s="3">
        <v>13.397718625560554</v>
      </c>
      <c r="L20" s="3">
        <v>60.800328021454376</v>
      </c>
    </row>
    <row r="21" spans="1:12" s="2" customFormat="1" ht="26.25" customHeight="1">
      <c r="A21" s="86" t="s">
        <v>813</v>
      </c>
      <c r="B21" s="4">
        <v>565573</v>
      </c>
      <c r="C21" s="4">
        <v>63027</v>
      </c>
      <c r="D21" s="4">
        <v>394768</v>
      </c>
      <c r="E21" s="4">
        <v>8899</v>
      </c>
      <c r="F21" s="4">
        <v>8360</v>
      </c>
      <c r="G21" s="4">
        <v>14519</v>
      </c>
      <c r="H21" s="4">
        <v>68484</v>
      </c>
      <c r="I21" s="4">
        <v>7516</v>
      </c>
      <c r="J21" s="4">
        <v>77</v>
      </c>
      <c r="K21" s="3">
        <v>11.14391952939762</v>
      </c>
      <c r="L21" s="3">
        <v>69.81326902097518</v>
      </c>
    </row>
    <row r="22" spans="1:12" s="2" customFormat="1" ht="19.5" customHeight="1">
      <c r="A22" s="86" t="s">
        <v>826</v>
      </c>
      <c r="B22" s="4">
        <v>564035</v>
      </c>
      <c r="C22" s="4">
        <v>62238</v>
      </c>
      <c r="D22" s="4">
        <v>409710</v>
      </c>
      <c r="E22" s="4">
        <v>9056</v>
      </c>
      <c r="F22" s="4">
        <v>6720</v>
      </c>
      <c r="G22" s="4">
        <v>11730</v>
      </c>
      <c r="H22" s="4">
        <v>58102</v>
      </c>
      <c r="I22" s="4">
        <v>6479</v>
      </c>
      <c r="J22" s="4">
        <v>49</v>
      </c>
      <c r="K22" s="3">
        <v>11.034421622771637</v>
      </c>
      <c r="L22" s="3">
        <v>72.64779667928408</v>
      </c>
    </row>
    <row r="23" spans="1:12" s="2" customFormat="1" ht="19.5" customHeight="1">
      <c r="A23" s="86" t="s">
        <v>848</v>
      </c>
      <c r="B23" s="4">
        <v>559678</v>
      </c>
      <c r="C23" s="4">
        <v>61521</v>
      </c>
      <c r="D23" s="4">
        <v>418095</v>
      </c>
      <c r="E23" s="4">
        <v>9418</v>
      </c>
      <c r="F23" s="4">
        <v>6042</v>
      </c>
      <c r="G23" s="4">
        <v>10184</v>
      </c>
      <c r="H23" s="4">
        <v>48866</v>
      </c>
      <c r="I23" s="4">
        <v>5552</v>
      </c>
      <c r="J23" s="4">
        <v>68</v>
      </c>
      <c r="K23" s="3">
        <v>10.992213379836263</v>
      </c>
      <c r="L23" s="3">
        <v>74.71492536780076</v>
      </c>
    </row>
    <row r="24" spans="1:12" s="2" customFormat="1" ht="19.5" customHeight="1">
      <c r="A24" s="86" t="s">
        <v>881</v>
      </c>
      <c r="B24" s="4">
        <v>567763</v>
      </c>
      <c r="C24" s="4">
        <v>62331</v>
      </c>
      <c r="D24" s="4">
        <v>432263</v>
      </c>
      <c r="E24" s="4">
        <v>9313</v>
      </c>
      <c r="F24" s="4">
        <v>5403</v>
      </c>
      <c r="G24" s="4">
        <v>9183</v>
      </c>
      <c r="H24" s="4">
        <v>44182</v>
      </c>
      <c r="I24" s="4">
        <v>5088</v>
      </c>
      <c r="J24" s="4">
        <v>70</v>
      </c>
      <c r="K24" s="3">
        <v>10.97834836014323</v>
      </c>
      <c r="L24" s="3">
        <v>76.14673728298604</v>
      </c>
    </row>
    <row r="25" spans="1:12" s="1" customFormat="1" ht="19.5" customHeight="1">
      <c r="A25" s="412" t="s">
        <v>938</v>
      </c>
      <c r="B25" s="349">
        <v>565436</v>
      </c>
      <c r="C25" s="349">
        <v>61655</v>
      </c>
      <c r="D25" s="349">
        <v>436097</v>
      </c>
      <c r="E25" s="349">
        <v>9603</v>
      </c>
      <c r="F25" s="349">
        <v>5175</v>
      </c>
      <c r="G25" s="349">
        <v>8684</v>
      </c>
      <c r="H25" s="349">
        <v>39854</v>
      </c>
      <c r="I25" s="349">
        <v>4368</v>
      </c>
      <c r="J25" s="349">
        <v>59</v>
      </c>
      <c r="K25" s="21">
        <v>10.903974985674772</v>
      </c>
      <c r="L25" s="21">
        <v>77.13622761904088</v>
      </c>
    </row>
    <row r="26" spans="1:12" s="2" customFormat="1" ht="14.25">
      <c r="A26" s="441"/>
      <c r="B26" s="95"/>
      <c r="C26" s="95"/>
      <c r="D26" s="95"/>
      <c r="E26" s="400"/>
      <c r="F26" s="400"/>
      <c r="G26" s="400"/>
      <c r="H26" s="400"/>
      <c r="I26" s="400"/>
      <c r="J26" s="400"/>
      <c r="K26" s="3"/>
      <c r="L26" s="3"/>
    </row>
    <row r="27" spans="1:12" s="2" customFormat="1" ht="19.5" customHeight="1">
      <c r="A27" s="399" t="s">
        <v>480</v>
      </c>
      <c r="B27" s="90">
        <v>305325</v>
      </c>
      <c r="C27" s="90">
        <v>45728</v>
      </c>
      <c r="D27" s="90">
        <v>220610</v>
      </c>
      <c r="E27" s="346">
        <v>6130</v>
      </c>
      <c r="F27" s="346">
        <v>2634</v>
      </c>
      <c r="G27" s="346">
        <v>4548</v>
      </c>
      <c r="H27" s="346">
        <v>23038</v>
      </c>
      <c r="I27" s="346">
        <v>2637</v>
      </c>
      <c r="J27" s="346">
        <v>35</v>
      </c>
      <c r="K27" s="3">
        <v>14.976827970195695</v>
      </c>
      <c r="L27" s="3">
        <v>72.26561860312782</v>
      </c>
    </row>
    <row r="28" spans="1:12" s="2" customFormat="1" ht="19.5" customHeight="1">
      <c r="A28" s="399" t="s">
        <v>481</v>
      </c>
      <c r="B28" s="90">
        <v>260111</v>
      </c>
      <c r="C28" s="90">
        <v>15927</v>
      </c>
      <c r="D28" s="90">
        <v>215487</v>
      </c>
      <c r="E28" s="346">
        <v>3473</v>
      </c>
      <c r="F28" s="346">
        <v>2541</v>
      </c>
      <c r="G28" s="346">
        <v>4136</v>
      </c>
      <c r="H28" s="346">
        <v>16816</v>
      </c>
      <c r="I28" s="346">
        <v>1731</v>
      </c>
      <c r="J28" s="346">
        <v>24</v>
      </c>
      <c r="K28" s="3">
        <v>6.123155114547251</v>
      </c>
      <c r="L28" s="3">
        <v>82.85347409375228</v>
      </c>
    </row>
    <row r="29" spans="1:12" s="2" customFormat="1" ht="14.25">
      <c r="A29" s="441"/>
      <c r="B29" s="95"/>
      <c r="C29" s="95"/>
      <c r="D29" s="95"/>
      <c r="E29" s="400"/>
      <c r="F29" s="400"/>
      <c r="G29" s="400"/>
      <c r="H29" s="400"/>
      <c r="I29" s="400"/>
      <c r="J29" s="400"/>
      <c r="K29" s="3"/>
      <c r="L29" s="3"/>
    </row>
    <row r="30" spans="1:12" s="2" customFormat="1" ht="19.5" customHeight="1">
      <c r="A30" s="399" t="s">
        <v>577</v>
      </c>
      <c r="B30" s="90">
        <v>99979</v>
      </c>
      <c r="C30" s="90">
        <v>33442</v>
      </c>
      <c r="D30" s="90">
        <v>54357</v>
      </c>
      <c r="E30" s="90">
        <v>4889</v>
      </c>
      <c r="F30" s="90">
        <v>373</v>
      </c>
      <c r="G30" s="90">
        <v>949</v>
      </c>
      <c r="H30" s="90">
        <v>5308</v>
      </c>
      <c r="I30" s="90">
        <v>661</v>
      </c>
      <c r="J30" s="90">
        <v>17</v>
      </c>
      <c r="K30" s="3">
        <v>33.44902429510197</v>
      </c>
      <c r="L30" s="3">
        <v>54.38542093839707</v>
      </c>
    </row>
    <row r="31" spans="1:12" s="2" customFormat="1" ht="19.5" customHeight="1">
      <c r="A31" s="399" t="s">
        <v>578</v>
      </c>
      <c r="B31" s="90">
        <v>29931</v>
      </c>
      <c r="C31" s="90">
        <v>4004</v>
      </c>
      <c r="D31" s="90">
        <v>23075</v>
      </c>
      <c r="E31" s="90">
        <v>844</v>
      </c>
      <c r="F31" s="90">
        <v>147</v>
      </c>
      <c r="G31" s="90">
        <v>136</v>
      </c>
      <c r="H31" s="90">
        <v>1562</v>
      </c>
      <c r="I31" s="90">
        <v>163</v>
      </c>
      <c r="J31" s="90">
        <v>12</v>
      </c>
      <c r="K31" s="3">
        <v>13.377434766629914</v>
      </c>
      <c r="L31" s="3">
        <v>77.13407503925696</v>
      </c>
    </row>
    <row r="32" spans="1:12" s="2" customFormat="1" ht="19.5" customHeight="1">
      <c r="A32" s="399" t="s">
        <v>579</v>
      </c>
      <c r="B32" s="90">
        <v>435526</v>
      </c>
      <c r="C32" s="346">
        <v>24209</v>
      </c>
      <c r="D32" s="346">
        <v>358665</v>
      </c>
      <c r="E32" s="346">
        <v>3870</v>
      </c>
      <c r="F32" s="346">
        <v>4655</v>
      </c>
      <c r="G32" s="346">
        <v>7599</v>
      </c>
      <c r="H32" s="346">
        <v>32984</v>
      </c>
      <c r="I32" s="346">
        <v>3544</v>
      </c>
      <c r="J32" s="346">
        <v>30</v>
      </c>
      <c r="K32" s="3">
        <v>5.558565963914899</v>
      </c>
      <c r="L32" s="3">
        <v>82.35903252618672</v>
      </c>
    </row>
    <row r="33" spans="1:12" s="2" customFormat="1" ht="14.25">
      <c r="A33" s="397"/>
      <c r="B33" s="390"/>
      <c r="C33" s="390"/>
      <c r="D33" s="390"/>
      <c r="E33" s="463"/>
      <c r="F33" s="463"/>
      <c r="G33" s="463"/>
      <c r="H33" s="463"/>
      <c r="I33" s="463"/>
      <c r="J33" s="400"/>
      <c r="K33" s="3"/>
      <c r="L33" s="3"/>
    </row>
    <row r="34" spans="1:12" s="2" customFormat="1" ht="19.5" customHeight="1">
      <c r="A34" s="399" t="s">
        <v>580</v>
      </c>
      <c r="B34" s="90">
        <v>83111</v>
      </c>
      <c r="C34" s="90">
        <v>3624</v>
      </c>
      <c r="D34" s="90">
        <v>68104</v>
      </c>
      <c r="E34" s="346">
        <v>0</v>
      </c>
      <c r="F34" s="346">
        <v>1160</v>
      </c>
      <c r="G34" s="346">
        <v>1962</v>
      </c>
      <c r="H34" s="346">
        <v>7536</v>
      </c>
      <c r="I34" s="346">
        <v>725</v>
      </c>
      <c r="J34" s="346">
        <v>7</v>
      </c>
      <c r="K34" s="3">
        <v>4.360433636943365</v>
      </c>
      <c r="L34" s="3">
        <v>81.95184752920792</v>
      </c>
    </row>
    <row r="35" spans="1:12" s="2" customFormat="1" ht="19.5" customHeight="1">
      <c r="A35" s="399" t="s">
        <v>581</v>
      </c>
      <c r="B35" s="90">
        <v>184176</v>
      </c>
      <c r="C35" s="90">
        <v>4264</v>
      </c>
      <c r="D35" s="90">
        <v>159223</v>
      </c>
      <c r="E35" s="346">
        <v>0</v>
      </c>
      <c r="F35" s="346">
        <v>1703</v>
      </c>
      <c r="G35" s="346">
        <v>2452</v>
      </c>
      <c r="H35" s="346">
        <v>14280</v>
      </c>
      <c r="I35" s="346">
        <v>2254</v>
      </c>
      <c r="J35" s="346">
        <v>11</v>
      </c>
      <c r="K35" s="3">
        <v>2.315176787420728</v>
      </c>
      <c r="L35" s="3">
        <v>86.45751889497004</v>
      </c>
    </row>
    <row r="36" spans="1:12" s="2" customFormat="1" ht="19.5" customHeight="1">
      <c r="A36" s="399" t="s">
        <v>582</v>
      </c>
      <c r="B36" s="90">
        <v>17994</v>
      </c>
      <c r="C36" s="90">
        <v>7613</v>
      </c>
      <c r="D36" s="90">
        <v>8994</v>
      </c>
      <c r="E36" s="346">
        <v>0</v>
      </c>
      <c r="F36" s="346">
        <v>96</v>
      </c>
      <c r="G36" s="346">
        <v>243</v>
      </c>
      <c r="H36" s="346">
        <v>993</v>
      </c>
      <c r="I36" s="346">
        <v>55</v>
      </c>
      <c r="J36" s="346">
        <v>0</v>
      </c>
      <c r="K36" s="3">
        <v>42.30854729354229</v>
      </c>
      <c r="L36" s="3">
        <v>49.983327775925304</v>
      </c>
    </row>
    <row r="37" spans="1:12" s="2" customFormat="1" ht="19.5" customHeight="1">
      <c r="A37" s="399" t="s">
        <v>583</v>
      </c>
      <c r="B37" s="90">
        <v>87835</v>
      </c>
      <c r="C37" s="90">
        <v>31878</v>
      </c>
      <c r="D37" s="90">
        <v>51951</v>
      </c>
      <c r="E37" s="346">
        <v>0</v>
      </c>
      <c r="F37" s="346">
        <v>422</v>
      </c>
      <c r="G37" s="346">
        <v>358</v>
      </c>
      <c r="H37" s="346">
        <v>2988</v>
      </c>
      <c r="I37" s="346">
        <v>238</v>
      </c>
      <c r="J37" s="346">
        <v>2</v>
      </c>
      <c r="K37" s="3">
        <v>36.293049467752034</v>
      </c>
      <c r="L37" s="3">
        <v>59.1484032561052</v>
      </c>
    </row>
    <row r="38" spans="1:12" s="2" customFormat="1" ht="19.5" customHeight="1">
      <c r="A38" s="399" t="s">
        <v>584</v>
      </c>
      <c r="B38" s="90">
        <v>17594</v>
      </c>
      <c r="C38" s="90">
        <v>4244</v>
      </c>
      <c r="D38" s="90">
        <v>12186</v>
      </c>
      <c r="E38" s="346">
        <v>0</v>
      </c>
      <c r="F38" s="346">
        <v>111</v>
      </c>
      <c r="G38" s="346">
        <v>114</v>
      </c>
      <c r="H38" s="346">
        <v>905</v>
      </c>
      <c r="I38" s="346">
        <v>34</v>
      </c>
      <c r="J38" s="346">
        <v>1</v>
      </c>
      <c r="K38" s="3">
        <v>24.121859724906216</v>
      </c>
      <c r="L38" s="3">
        <v>69.26793224963056</v>
      </c>
    </row>
    <row r="39" spans="1:12" s="2" customFormat="1" ht="19.5" customHeight="1">
      <c r="A39" s="399" t="s">
        <v>585</v>
      </c>
      <c r="B39" s="90">
        <v>61662</v>
      </c>
      <c r="C39" s="90">
        <v>2964</v>
      </c>
      <c r="D39" s="90">
        <v>43714</v>
      </c>
      <c r="E39" s="346">
        <v>9603</v>
      </c>
      <c r="F39" s="346">
        <v>376</v>
      </c>
      <c r="G39" s="346">
        <v>244</v>
      </c>
      <c r="H39" s="346">
        <v>4624</v>
      </c>
      <c r="I39" s="346">
        <v>137</v>
      </c>
      <c r="J39" s="346">
        <v>37</v>
      </c>
      <c r="K39" s="3">
        <v>4.806850248126885</v>
      </c>
      <c r="L39" s="3">
        <v>70.95293697901462</v>
      </c>
    </row>
    <row r="40" spans="1:12" s="2" customFormat="1" ht="19.5" customHeight="1">
      <c r="A40" s="399" t="s">
        <v>586</v>
      </c>
      <c r="B40" s="90">
        <v>123</v>
      </c>
      <c r="C40" s="90">
        <v>68</v>
      </c>
      <c r="D40" s="90">
        <v>51</v>
      </c>
      <c r="E40" s="346">
        <v>0</v>
      </c>
      <c r="F40" s="346">
        <v>0</v>
      </c>
      <c r="G40" s="346">
        <v>0</v>
      </c>
      <c r="H40" s="346">
        <v>4</v>
      </c>
      <c r="I40" s="346">
        <v>0</v>
      </c>
      <c r="J40" s="346">
        <v>0</v>
      </c>
      <c r="K40" s="308">
        <v>55.28455284552846</v>
      </c>
      <c r="L40" s="308">
        <v>41.46341463414634</v>
      </c>
    </row>
    <row r="41" spans="1:12" s="2" customFormat="1" ht="19.5" customHeight="1">
      <c r="A41" s="399" t="s">
        <v>587</v>
      </c>
      <c r="B41" s="90">
        <v>16983</v>
      </c>
      <c r="C41" s="90">
        <v>484</v>
      </c>
      <c r="D41" s="90">
        <v>15418</v>
      </c>
      <c r="E41" s="346">
        <v>0</v>
      </c>
      <c r="F41" s="346">
        <v>110</v>
      </c>
      <c r="G41" s="346">
        <v>212</v>
      </c>
      <c r="H41" s="346">
        <v>732</v>
      </c>
      <c r="I41" s="346">
        <v>27</v>
      </c>
      <c r="J41" s="346">
        <v>0</v>
      </c>
      <c r="K41" s="3">
        <v>2.8499087322616736</v>
      </c>
      <c r="L41" s="3">
        <v>90.78490254960843</v>
      </c>
    </row>
    <row r="42" spans="1:12" s="2" customFormat="1" ht="37.5" customHeight="1">
      <c r="A42" s="464" t="s">
        <v>588</v>
      </c>
      <c r="B42" s="90">
        <v>45468</v>
      </c>
      <c r="C42" s="90">
        <v>2564</v>
      </c>
      <c r="D42" s="90">
        <v>38123</v>
      </c>
      <c r="E42" s="346">
        <v>0</v>
      </c>
      <c r="F42" s="346">
        <v>400</v>
      </c>
      <c r="G42" s="346">
        <v>1690</v>
      </c>
      <c r="H42" s="346">
        <v>2465</v>
      </c>
      <c r="I42" s="346">
        <v>226</v>
      </c>
      <c r="J42" s="346">
        <v>1</v>
      </c>
      <c r="K42" s="3">
        <v>5.639130817278086</v>
      </c>
      <c r="L42" s="3">
        <v>83.8479809976247</v>
      </c>
    </row>
    <row r="43" spans="1:12" s="2" customFormat="1" ht="19.5" customHeight="1">
      <c r="A43" s="399" t="s">
        <v>589</v>
      </c>
      <c r="B43" s="90">
        <v>15096</v>
      </c>
      <c r="C43" s="90">
        <v>1406</v>
      </c>
      <c r="D43" s="90">
        <v>9710</v>
      </c>
      <c r="E43" s="346">
        <v>0</v>
      </c>
      <c r="F43" s="346">
        <v>367</v>
      </c>
      <c r="G43" s="346">
        <v>748</v>
      </c>
      <c r="H43" s="346">
        <v>2451</v>
      </c>
      <c r="I43" s="346">
        <v>414</v>
      </c>
      <c r="J43" s="346">
        <v>0</v>
      </c>
      <c r="K43" s="3">
        <v>9.313725490196079</v>
      </c>
      <c r="L43" s="3">
        <v>64.32167461579226</v>
      </c>
    </row>
    <row r="44" spans="1:12" s="2" customFormat="1" ht="19.5" customHeight="1">
      <c r="A44" s="399" t="s">
        <v>590</v>
      </c>
      <c r="B44" s="161">
        <v>35394</v>
      </c>
      <c r="C44" s="383">
        <v>2546</v>
      </c>
      <c r="D44" s="383">
        <v>28623</v>
      </c>
      <c r="E44" s="383">
        <v>0</v>
      </c>
      <c r="F44" s="383">
        <v>430</v>
      </c>
      <c r="G44" s="383">
        <v>661</v>
      </c>
      <c r="H44" s="383">
        <v>2876</v>
      </c>
      <c r="I44" s="383">
        <v>258</v>
      </c>
      <c r="J44" s="383">
        <v>0</v>
      </c>
      <c r="K44" s="3">
        <v>7.193309600497259</v>
      </c>
      <c r="L44" s="3">
        <v>80.86963892185116</v>
      </c>
    </row>
    <row r="45" spans="1:12" s="2" customFormat="1" ht="5.25" customHeight="1" thickBot="1">
      <c r="A45" s="417"/>
      <c r="B45" s="420"/>
      <c r="C45" s="383"/>
      <c r="D45" s="383"/>
      <c r="E45" s="383"/>
      <c r="F45" s="383"/>
      <c r="G45" s="383"/>
      <c r="H45" s="383"/>
      <c r="I45" s="383"/>
      <c r="J45" s="383"/>
      <c r="K45" s="54"/>
      <c r="L45" s="54"/>
    </row>
    <row r="46" spans="1:12" ht="3.75" customHeight="1">
      <c r="A46" s="460"/>
      <c r="B46" s="403"/>
      <c r="C46" s="403"/>
      <c r="D46" s="403"/>
      <c r="E46" s="403"/>
      <c r="F46" s="403"/>
      <c r="G46" s="403"/>
      <c r="H46" s="403"/>
      <c r="I46" s="403"/>
      <c r="J46" s="403"/>
      <c r="K46" s="92"/>
      <c r="L46" s="92"/>
    </row>
    <row r="47" spans="1:10" s="16" customFormat="1" ht="12.75" customHeight="1">
      <c r="A47" s="448" t="s">
        <v>591</v>
      </c>
      <c r="B47" s="324"/>
      <c r="C47" s="324"/>
      <c r="D47" s="324"/>
      <c r="E47" s="324"/>
      <c r="F47" s="324"/>
      <c r="G47" s="465" t="s">
        <v>592</v>
      </c>
      <c r="H47" s="324"/>
      <c r="I47" s="324"/>
      <c r="J47" s="324"/>
    </row>
    <row r="48" spans="1:10" s="16" customFormat="1" ht="12.75" customHeight="1">
      <c r="A48" s="448" t="s">
        <v>593</v>
      </c>
      <c r="B48" s="324"/>
      <c r="C48" s="324"/>
      <c r="D48" s="324"/>
      <c r="E48" s="324"/>
      <c r="F48" s="324"/>
      <c r="G48" s="465" t="s">
        <v>594</v>
      </c>
      <c r="H48" s="324"/>
      <c r="I48" s="324"/>
      <c r="J48" s="324"/>
    </row>
    <row r="49" spans="1:10" s="16" customFormat="1" ht="12.75" customHeight="1">
      <c r="A49" s="448" t="s">
        <v>595</v>
      </c>
      <c r="B49" s="324"/>
      <c r="C49" s="324"/>
      <c r="D49" s="324"/>
      <c r="E49" s="324"/>
      <c r="F49" s="324"/>
      <c r="G49" s="465" t="s">
        <v>596</v>
      </c>
      <c r="H49" s="324"/>
      <c r="I49" s="324"/>
      <c r="J49" s="324"/>
    </row>
    <row r="50" spans="1:10" s="16" customFormat="1" ht="12.75" customHeight="1" hidden="1">
      <c r="A50" s="448" t="s">
        <v>597</v>
      </c>
      <c r="B50" s="324"/>
      <c r="C50" s="324"/>
      <c r="D50" s="324"/>
      <c r="E50" s="324"/>
      <c r="F50" s="324"/>
      <c r="G50" s="465" t="s">
        <v>598</v>
      </c>
      <c r="H50" s="324"/>
      <c r="I50" s="324"/>
      <c r="J50" s="324"/>
    </row>
    <row r="51" spans="1:10" s="16" customFormat="1" ht="12.75" customHeight="1">
      <c r="A51" s="466" t="s">
        <v>869</v>
      </c>
      <c r="B51" s="324"/>
      <c r="C51" s="324"/>
      <c r="D51" s="324"/>
      <c r="E51" s="324"/>
      <c r="F51" s="324"/>
      <c r="G51" s="467" t="s">
        <v>599</v>
      </c>
      <c r="H51" s="324"/>
      <c r="I51" s="324"/>
      <c r="J51" s="324"/>
    </row>
    <row r="52" spans="1:10" s="16" customFormat="1" ht="12.75" customHeight="1">
      <c r="A52" s="448" t="s">
        <v>600</v>
      </c>
      <c r="B52" s="324"/>
      <c r="C52" s="324"/>
      <c r="D52" s="324"/>
      <c r="E52" s="324"/>
      <c r="F52" s="324"/>
      <c r="G52" s="468" t="s">
        <v>601</v>
      </c>
      <c r="H52" s="324"/>
      <c r="I52" s="324"/>
      <c r="J52" s="324"/>
    </row>
    <row r="53" spans="1:10" s="16" customFormat="1" ht="12.75" customHeight="1">
      <c r="A53" s="466" t="s">
        <v>870</v>
      </c>
      <c r="B53" s="324"/>
      <c r="C53" s="324"/>
      <c r="D53" s="324"/>
      <c r="E53" s="324"/>
      <c r="F53" s="324"/>
      <c r="G53" s="468" t="s">
        <v>602</v>
      </c>
      <c r="H53" s="324"/>
      <c r="I53" s="324"/>
      <c r="J53" s="324"/>
    </row>
    <row r="54" spans="1:10" s="16" customFormat="1" ht="12.75" customHeight="1">
      <c r="A54" s="448" t="s">
        <v>603</v>
      </c>
      <c r="B54" s="324"/>
      <c r="C54" s="324"/>
      <c r="D54" s="324"/>
      <c r="E54" s="324"/>
      <c r="F54" s="324"/>
      <c r="G54" s="324"/>
      <c r="H54" s="324"/>
      <c r="I54" s="324"/>
      <c r="J54" s="324"/>
    </row>
    <row r="55" s="16" customFormat="1" ht="12.75" customHeight="1">
      <c r="A55" s="61" t="s">
        <v>604</v>
      </c>
    </row>
    <row r="56" s="16" customFormat="1" ht="12.75" customHeight="1">
      <c r="A56" s="229" t="s">
        <v>871</v>
      </c>
    </row>
    <row r="57" s="16" customFormat="1" ht="12.75" customHeight="1">
      <c r="A57" s="61" t="s">
        <v>605</v>
      </c>
    </row>
    <row r="58" ht="13.5">
      <c r="A58" s="61" t="s">
        <v>819</v>
      </c>
    </row>
    <row r="60" ht="13.5">
      <c r="B60" s="139"/>
    </row>
    <row r="61" ht="14.25">
      <c r="A61" s="162"/>
    </row>
    <row r="63" ht="13.5">
      <c r="B63" s="139"/>
    </row>
  </sheetData>
  <sheetProtection/>
  <mergeCells count="1">
    <mergeCell ref="A7:A8"/>
  </mergeCells>
  <printOptions horizontalCentered="1"/>
  <pageMargins left="0" right="0" top="0" bottom="0" header="0" footer="0"/>
  <pageSetup blackAndWhite="1" horizontalDpi="600" verticalDpi="600" orientation="portrait" paperSize="9" scale="48" r:id="rId2"/>
  <colBreaks count="1" manualBreakCount="1">
    <brk id="6" max="60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50" zoomScalePageLayoutView="0" workbookViewId="0" topLeftCell="A1">
      <selection activeCell="A1" sqref="A1"/>
    </sheetView>
  </sheetViews>
  <sheetFormatPr defaultColWidth="8.796875" defaultRowHeight="14.25"/>
  <cols>
    <col min="1" max="1" width="29.59765625" style="62" customWidth="1"/>
    <col min="2" max="5" width="17.09765625" style="14" customWidth="1"/>
    <col min="6" max="8" width="17" style="14" customWidth="1"/>
    <col min="9" max="9" width="17.5" style="14" customWidth="1"/>
    <col min="10" max="10" width="16.59765625" style="14" customWidth="1"/>
    <col min="11" max="11" width="19" style="14" customWidth="1"/>
    <col min="12" max="16384" width="9" style="14" customWidth="1"/>
  </cols>
  <sheetData>
    <row r="1" spans="1:11" s="2" customFormat="1" ht="15.75" customHeight="1">
      <c r="A1" s="208" t="s">
        <v>911</v>
      </c>
      <c r="K1" s="213" t="s">
        <v>834</v>
      </c>
    </row>
    <row r="2" spans="1:11" s="2" customFormat="1" ht="14.25" customHeight="1">
      <c r="A2" s="208"/>
      <c r="K2" s="322"/>
    </row>
    <row r="3" spans="2:11" s="2" customFormat="1" ht="15" customHeight="1">
      <c r="B3" s="9"/>
      <c r="C3" s="9"/>
      <c r="E3" s="211" t="s">
        <v>606</v>
      </c>
      <c r="F3" s="9"/>
      <c r="G3" s="110" t="s">
        <v>859</v>
      </c>
      <c r="H3" s="9"/>
      <c r="I3" s="9"/>
      <c r="J3" s="9"/>
      <c r="K3" s="9"/>
    </row>
    <row r="4" spans="2:11" s="2" customFormat="1" ht="15" customHeight="1">
      <c r="B4" s="9"/>
      <c r="C4" s="9"/>
      <c r="D4" s="9"/>
      <c r="E4" s="64" t="s">
        <v>607</v>
      </c>
      <c r="F4" s="9"/>
      <c r="G4" s="63" t="s">
        <v>608</v>
      </c>
      <c r="H4" s="9"/>
      <c r="I4" s="9"/>
      <c r="J4" s="9"/>
      <c r="K4" s="9"/>
    </row>
    <row r="5" spans="2:11" s="2" customFormat="1" ht="15" customHeight="1">
      <c r="B5" s="9"/>
      <c r="C5" s="9"/>
      <c r="D5" s="9"/>
      <c r="E5" s="64"/>
      <c r="F5" s="9"/>
      <c r="G5" s="63"/>
      <c r="H5" s="9"/>
      <c r="I5" s="9"/>
      <c r="J5" s="9"/>
      <c r="K5" s="9"/>
    </row>
    <row r="6" s="2" customFormat="1" ht="15" customHeight="1" thickBot="1">
      <c r="A6" s="37" t="s">
        <v>609</v>
      </c>
    </row>
    <row r="7" spans="1:11" s="2" customFormat="1" ht="45.75" customHeight="1">
      <c r="A7" s="651" t="s">
        <v>610</v>
      </c>
      <c r="B7" s="215" t="s">
        <v>554</v>
      </c>
      <c r="C7" s="96" t="s">
        <v>555</v>
      </c>
      <c r="D7" s="96" t="s">
        <v>556</v>
      </c>
      <c r="E7" s="96" t="s">
        <v>558</v>
      </c>
      <c r="F7" s="216" t="s">
        <v>611</v>
      </c>
      <c r="G7" s="215" t="s">
        <v>559</v>
      </c>
      <c r="H7" s="216" t="s">
        <v>560</v>
      </c>
      <c r="I7" s="218" t="s">
        <v>561</v>
      </c>
      <c r="J7" s="230" t="s">
        <v>612</v>
      </c>
      <c r="K7" s="300" t="s">
        <v>820</v>
      </c>
    </row>
    <row r="8" spans="1:11" s="2" customFormat="1" ht="61.5" customHeight="1">
      <c r="A8" s="626"/>
      <c r="B8" s="220" t="s">
        <v>563</v>
      </c>
      <c r="C8" s="222" t="s">
        <v>613</v>
      </c>
      <c r="D8" s="222" t="s">
        <v>614</v>
      </c>
      <c r="E8" s="222" t="s">
        <v>615</v>
      </c>
      <c r="F8" s="231" t="s">
        <v>567</v>
      </c>
      <c r="G8" s="220" t="s">
        <v>616</v>
      </c>
      <c r="H8" s="223" t="s">
        <v>617</v>
      </c>
      <c r="I8" s="232" t="s">
        <v>569</v>
      </c>
      <c r="J8" s="225" t="s">
        <v>929</v>
      </c>
      <c r="K8" s="223" t="s">
        <v>618</v>
      </c>
    </row>
    <row r="9" spans="1:11" s="2" customFormat="1" ht="22.5" customHeight="1">
      <c r="A9" s="87" t="s">
        <v>619</v>
      </c>
      <c r="B9" s="48">
        <v>28407</v>
      </c>
      <c r="C9" s="48">
        <v>3411</v>
      </c>
      <c r="D9" s="48">
        <v>14448</v>
      </c>
      <c r="E9" s="91" t="s">
        <v>620</v>
      </c>
      <c r="F9" s="91" t="s">
        <v>573</v>
      </c>
      <c r="G9" s="48">
        <v>7744</v>
      </c>
      <c r="H9" s="48">
        <v>2804</v>
      </c>
      <c r="I9" s="91">
        <v>739</v>
      </c>
      <c r="J9" s="3">
        <v>12</v>
      </c>
      <c r="K9" s="3">
        <v>53.5</v>
      </c>
    </row>
    <row r="10" spans="1:11" s="2" customFormat="1" ht="22.5" customHeight="1">
      <c r="A10" s="87" t="s">
        <v>621</v>
      </c>
      <c r="B10" s="48">
        <v>30401</v>
      </c>
      <c r="C10" s="48">
        <v>2600</v>
      </c>
      <c r="D10" s="48">
        <v>17544</v>
      </c>
      <c r="E10" s="91" t="s">
        <v>620</v>
      </c>
      <c r="F10" s="91" t="s">
        <v>573</v>
      </c>
      <c r="G10" s="48">
        <v>8671</v>
      </c>
      <c r="H10" s="48">
        <v>1586</v>
      </c>
      <c r="I10" s="91">
        <v>373</v>
      </c>
      <c r="J10" s="3">
        <v>8.6</v>
      </c>
      <c r="K10" s="3">
        <v>58.9</v>
      </c>
    </row>
    <row r="11" spans="1:11" s="2" customFormat="1" ht="22.5" customHeight="1">
      <c r="A11" s="87" t="s">
        <v>622</v>
      </c>
      <c r="B11" s="48">
        <v>55728</v>
      </c>
      <c r="C11" s="48">
        <v>4269</v>
      </c>
      <c r="D11" s="48">
        <v>34575</v>
      </c>
      <c r="E11" s="91" t="s">
        <v>620</v>
      </c>
      <c r="F11" s="91" t="s">
        <v>573</v>
      </c>
      <c r="G11" s="48">
        <v>12970</v>
      </c>
      <c r="H11" s="48">
        <v>3914</v>
      </c>
      <c r="I11" s="91">
        <v>972</v>
      </c>
      <c r="J11" s="3">
        <v>7.7</v>
      </c>
      <c r="K11" s="3">
        <v>63.8</v>
      </c>
    </row>
    <row r="12" spans="1:11" s="2" customFormat="1" ht="22.5" customHeight="1">
      <c r="A12" s="87" t="s">
        <v>623</v>
      </c>
      <c r="B12" s="48">
        <v>114803</v>
      </c>
      <c r="C12" s="48">
        <v>4376</v>
      </c>
      <c r="D12" s="48">
        <v>80189</v>
      </c>
      <c r="E12" s="91" t="s">
        <v>620</v>
      </c>
      <c r="F12" s="91" t="s">
        <v>573</v>
      </c>
      <c r="G12" s="48">
        <v>23657</v>
      </c>
      <c r="H12" s="48">
        <v>6581</v>
      </c>
      <c r="I12" s="91">
        <v>551</v>
      </c>
      <c r="J12" s="3">
        <v>3.8</v>
      </c>
      <c r="K12" s="3">
        <v>70.3</v>
      </c>
    </row>
    <row r="13" spans="1:11" s="2" customFormat="1" ht="22.5" customHeight="1">
      <c r="A13" s="87" t="s">
        <v>624</v>
      </c>
      <c r="B13" s="48">
        <v>140938</v>
      </c>
      <c r="C13" s="48">
        <v>5279</v>
      </c>
      <c r="D13" s="48">
        <v>103057</v>
      </c>
      <c r="E13" s="91" t="s">
        <v>620</v>
      </c>
      <c r="F13" s="91" t="s">
        <v>573</v>
      </c>
      <c r="G13" s="48">
        <v>25047</v>
      </c>
      <c r="H13" s="48">
        <v>7555</v>
      </c>
      <c r="I13" s="91">
        <v>257</v>
      </c>
      <c r="J13" s="3">
        <v>3.7</v>
      </c>
      <c r="K13" s="3">
        <v>73.3</v>
      </c>
    </row>
    <row r="14" spans="1:11" s="2" customFormat="1" ht="22.5" customHeight="1">
      <c r="A14" s="87" t="s">
        <v>625</v>
      </c>
      <c r="B14" s="48">
        <v>169930</v>
      </c>
      <c r="C14" s="48">
        <v>5393</v>
      </c>
      <c r="D14" s="48">
        <v>128941</v>
      </c>
      <c r="E14" s="91" t="s">
        <v>620</v>
      </c>
      <c r="F14" s="91" t="s">
        <v>573</v>
      </c>
      <c r="G14" s="48">
        <v>27075</v>
      </c>
      <c r="H14" s="48">
        <v>8521</v>
      </c>
      <c r="I14" s="91">
        <v>215</v>
      </c>
      <c r="J14" s="3">
        <v>3.2</v>
      </c>
      <c r="K14" s="3">
        <v>76</v>
      </c>
    </row>
    <row r="15" spans="1:11" s="2" customFormat="1" ht="22.5" customHeight="1">
      <c r="A15" s="87" t="s">
        <v>626</v>
      </c>
      <c r="B15" s="48">
        <v>174624</v>
      </c>
      <c r="C15" s="48">
        <v>5201</v>
      </c>
      <c r="D15" s="48">
        <v>140754</v>
      </c>
      <c r="E15" s="91" t="s">
        <v>620</v>
      </c>
      <c r="F15" s="91" t="s">
        <v>573</v>
      </c>
      <c r="G15" s="48">
        <v>23184</v>
      </c>
      <c r="H15" s="48">
        <v>5485</v>
      </c>
      <c r="I15" s="91">
        <v>116</v>
      </c>
      <c r="J15" s="3">
        <v>3</v>
      </c>
      <c r="K15" s="3">
        <v>80.7</v>
      </c>
    </row>
    <row r="16" spans="1:11" s="2" customFormat="1" ht="22.5" customHeight="1">
      <c r="A16" s="87" t="s">
        <v>627</v>
      </c>
      <c r="B16" s="48">
        <v>208358</v>
      </c>
      <c r="C16" s="48">
        <v>6998</v>
      </c>
      <c r="D16" s="48">
        <v>181131</v>
      </c>
      <c r="E16" s="91" t="s">
        <v>620</v>
      </c>
      <c r="F16" s="163">
        <v>2167</v>
      </c>
      <c r="G16" s="48">
        <v>14543</v>
      </c>
      <c r="H16" s="48">
        <v>3519</v>
      </c>
      <c r="I16" s="91">
        <v>98</v>
      </c>
      <c r="J16" s="3">
        <v>3.4</v>
      </c>
      <c r="K16" s="3">
        <v>87</v>
      </c>
    </row>
    <row r="17" spans="1:11" s="2" customFormat="1" ht="22.5" customHeight="1">
      <c r="A17" s="86" t="s">
        <v>628</v>
      </c>
      <c r="B17" s="4">
        <v>246474</v>
      </c>
      <c r="C17" s="4">
        <v>14264</v>
      </c>
      <c r="D17" s="4">
        <v>161039</v>
      </c>
      <c r="E17" s="91" t="s">
        <v>620</v>
      </c>
      <c r="F17" s="50">
        <v>10896</v>
      </c>
      <c r="G17" s="4">
        <v>51351</v>
      </c>
      <c r="H17" s="4">
        <v>8924</v>
      </c>
      <c r="I17" s="50">
        <v>51</v>
      </c>
      <c r="J17" s="3">
        <v>5.787222993094606</v>
      </c>
      <c r="K17" s="3">
        <v>65.35780650291714</v>
      </c>
    </row>
    <row r="18" spans="1:11" s="2" customFormat="1" ht="22.5" customHeight="1">
      <c r="A18" s="86" t="s">
        <v>629</v>
      </c>
      <c r="B18" s="4">
        <v>177909</v>
      </c>
      <c r="C18" s="4">
        <v>16807</v>
      </c>
      <c r="D18" s="4">
        <v>99641</v>
      </c>
      <c r="E18" s="91" t="s">
        <v>620</v>
      </c>
      <c r="F18" s="4">
        <v>16217</v>
      </c>
      <c r="G18" s="4">
        <v>41704</v>
      </c>
      <c r="H18" s="4">
        <v>3540</v>
      </c>
      <c r="I18" s="4">
        <v>12</v>
      </c>
      <c r="J18" s="3">
        <v>9.446964459358435</v>
      </c>
      <c r="K18" s="3">
        <v>56.013467559257826</v>
      </c>
    </row>
    <row r="19" spans="1:11" s="2" customFormat="1" ht="22.5" customHeight="1">
      <c r="A19" s="86" t="s">
        <v>41</v>
      </c>
      <c r="B19" s="4">
        <v>104621</v>
      </c>
      <c r="C19" s="4">
        <v>12043</v>
      </c>
      <c r="D19" s="4">
        <v>68023</v>
      </c>
      <c r="E19" s="50">
        <v>2990</v>
      </c>
      <c r="F19" s="4">
        <v>6655</v>
      </c>
      <c r="G19" s="4">
        <v>13829</v>
      </c>
      <c r="H19" s="4">
        <v>1081</v>
      </c>
      <c r="I19" s="4">
        <v>12</v>
      </c>
      <c r="J19" s="3">
        <v>11.511073302683018</v>
      </c>
      <c r="K19" s="3">
        <v>65.02996530333299</v>
      </c>
    </row>
    <row r="20" spans="1:11" s="2" customFormat="1" ht="21" customHeight="1">
      <c r="A20" s="86" t="s">
        <v>630</v>
      </c>
      <c r="B20" s="4">
        <v>71394</v>
      </c>
      <c r="C20" s="4">
        <v>8385</v>
      </c>
      <c r="D20" s="4">
        <v>46722</v>
      </c>
      <c r="E20" s="4">
        <v>1728</v>
      </c>
      <c r="F20" s="4">
        <v>3880</v>
      </c>
      <c r="G20" s="4">
        <v>9986</v>
      </c>
      <c r="H20" s="4">
        <v>693</v>
      </c>
      <c r="I20" s="4">
        <v>1</v>
      </c>
      <c r="J20" s="3">
        <v>11.744684427262795</v>
      </c>
      <c r="K20" s="3">
        <v>65.44387483542035</v>
      </c>
    </row>
    <row r="21" spans="1:11" s="2" customFormat="1" ht="31.5" customHeight="1">
      <c r="A21" s="86" t="s">
        <v>797</v>
      </c>
      <c r="B21" s="4">
        <v>58797</v>
      </c>
      <c r="C21" s="4">
        <v>6158</v>
      </c>
      <c r="D21" s="4">
        <v>44236</v>
      </c>
      <c r="E21" s="4">
        <v>1016</v>
      </c>
      <c r="F21" s="4">
        <v>1778</v>
      </c>
      <c r="G21" s="4">
        <v>5409</v>
      </c>
      <c r="H21" s="4">
        <v>200</v>
      </c>
      <c r="I21" s="4">
        <v>1</v>
      </c>
      <c r="J21" s="3">
        <v>10.473323468884468</v>
      </c>
      <c r="K21" s="3">
        <v>75.23683181114683</v>
      </c>
    </row>
    <row r="22" spans="1:11" s="2" customFormat="1" ht="22.5" customHeight="1">
      <c r="A22" s="86" t="s">
        <v>826</v>
      </c>
      <c r="B22" s="4">
        <v>59435</v>
      </c>
      <c r="C22" s="4">
        <v>5675</v>
      </c>
      <c r="D22" s="4">
        <v>46404</v>
      </c>
      <c r="E22" s="4">
        <v>927</v>
      </c>
      <c r="F22" s="4">
        <v>1414</v>
      </c>
      <c r="G22" s="4">
        <v>4899</v>
      </c>
      <c r="H22" s="4">
        <v>116</v>
      </c>
      <c r="I22" s="4">
        <v>8</v>
      </c>
      <c r="J22" s="3">
        <v>9.548245983006646</v>
      </c>
      <c r="K22" s="3">
        <v>78.0886682930933</v>
      </c>
    </row>
    <row r="23" spans="1:11" s="2" customFormat="1" ht="22.5" customHeight="1">
      <c r="A23" s="86" t="s">
        <v>848</v>
      </c>
      <c r="B23" s="4">
        <v>57108</v>
      </c>
      <c r="C23" s="4">
        <v>5439</v>
      </c>
      <c r="D23" s="4">
        <v>45221</v>
      </c>
      <c r="E23" s="4">
        <v>932</v>
      </c>
      <c r="F23" s="4">
        <v>1360</v>
      </c>
      <c r="G23" s="4">
        <v>4009</v>
      </c>
      <c r="H23" s="4">
        <v>147</v>
      </c>
      <c r="I23" s="4">
        <v>11</v>
      </c>
      <c r="J23" s="3">
        <v>9.524059676402606</v>
      </c>
      <c r="K23" s="3">
        <v>79.20431463192547</v>
      </c>
    </row>
    <row r="24" spans="1:11" s="2" customFormat="1" ht="22.5" customHeight="1">
      <c r="A24" s="86" t="s">
        <v>881</v>
      </c>
      <c r="B24" s="4">
        <v>56722</v>
      </c>
      <c r="C24" s="4">
        <v>5080</v>
      </c>
      <c r="D24" s="4">
        <v>45811</v>
      </c>
      <c r="E24" s="4">
        <v>845</v>
      </c>
      <c r="F24" s="4">
        <v>1173</v>
      </c>
      <c r="G24" s="4">
        <v>3686</v>
      </c>
      <c r="H24" s="4">
        <v>127</v>
      </c>
      <c r="I24" s="4">
        <v>7</v>
      </c>
      <c r="J24" s="3">
        <v>8.95596065018864</v>
      </c>
      <c r="K24" s="3">
        <v>80.77641832093367</v>
      </c>
    </row>
    <row r="25" spans="1:11" s="1" customFormat="1" ht="22.5" customHeight="1">
      <c r="A25" s="412" t="s">
        <v>939</v>
      </c>
      <c r="B25" s="349">
        <v>54598</v>
      </c>
      <c r="C25" s="349">
        <v>4937</v>
      </c>
      <c r="D25" s="349">
        <v>44451</v>
      </c>
      <c r="E25" s="349">
        <v>775</v>
      </c>
      <c r="F25" s="349">
        <v>979</v>
      </c>
      <c r="G25" s="349">
        <v>3354</v>
      </c>
      <c r="H25" s="349">
        <v>102</v>
      </c>
      <c r="I25" s="349">
        <v>4</v>
      </c>
      <c r="J25" s="21">
        <v>9.042455767610535</v>
      </c>
      <c r="K25" s="21">
        <v>81.42239642477746</v>
      </c>
    </row>
    <row r="26" spans="1:11" s="2" customFormat="1" ht="9" customHeight="1">
      <c r="A26" s="441"/>
      <c r="B26" s="95"/>
      <c r="C26" s="95"/>
      <c r="D26" s="95"/>
      <c r="E26" s="400"/>
      <c r="F26" s="400"/>
      <c r="G26" s="95"/>
      <c r="H26" s="95"/>
      <c r="I26" s="95"/>
      <c r="J26" s="3"/>
      <c r="K26" s="3"/>
    </row>
    <row r="27" spans="1:11" s="2" customFormat="1" ht="22.5" customHeight="1">
      <c r="A27" s="399" t="s">
        <v>631</v>
      </c>
      <c r="B27" s="90">
        <v>5477</v>
      </c>
      <c r="C27" s="90">
        <v>1279</v>
      </c>
      <c r="D27" s="90">
        <v>3392</v>
      </c>
      <c r="E27" s="90">
        <v>128</v>
      </c>
      <c r="F27" s="90">
        <v>100</v>
      </c>
      <c r="G27" s="90">
        <v>543</v>
      </c>
      <c r="H27" s="90">
        <v>35</v>
      </c>
      <c r="I27" s="90">
        <v>1</v>
      </c>
      <c r="J27" s="3">
        <v>23.352200109549024</v>
      </c>
      <c r="K27" s="3">
        <v>61.94997261274421</v>
      </c>
    </row>
    <row r="28" spans="1:11" s="2" customFormat="1" ht="22.5" customHeight="1">
      <c r="A28" s="399" t="s">
        <v>632</v>
      </c>
      <c r="B28" s="90">
        <v>49121</v>
      </c>
      <c r="C28" s="90">
        <v>3658</v>
      </c>
      <c r="D28" s="90">
        <v>41059</v>
      </c>
      <c r="E28" s="345">
        <v>647</v>
      </c>
      <c r="F28" s="346">
        <v>879</v>
      </c>
      <c r="G28" s="90">
        <v>2811</v>
      </c>
      <c r="H28" s="90">
        <v>67</v>
      </c>
      <c r="I28" s="90">
        <v>3</v>
      </c>
      <c r="J28" s="3">
        <v>7.446916797296472</v>
      </c>
      <c r="K28" s="3">
        <v>83.59357504936789</v>
      </c>
    </row>
    <row r="29" spans="1:11" s="2" customFormat="1" ht="22.5" customHeight="1">
      <c r="A29" s="441"/>
      <c r="B29" s="95"/>
      <c r="C29" s="95"/>
      <c r="D29" s="95"/>
      <c r="E29" s="400"/>
      <c r="F29" s="400"/>
      <c r="G29" s="95"/>
      <c r="H29" s="95"/>
      <c r="I29" s="95"/>
      <c r="J29" s="3"/>
      <c r="K29" s="3"/>
    </row>
    <row r="30" spans="1:11" s="2" customFormat="1" ht="22.5" customHeight="1">
      <c r="A30" s="399" t="s">
        <v>633</v>
      </c>
      <c r="B30" s="90">
        <v>0</v>
      </c>
      <c r="C30" s="90">
        <v>0</v>
      </c>
      <c r="D30" s="90">
        <v>0</v>
      </c>
      <c r="E30" s="346">
        <v>0</v>
      </c>
      <c r="F30" s="346">
        <v>0</v>
      </c>
      <c r="G30" s="90">
        <v>0</v>
      </c>
      <c r="H30" s="90">
        <v>0</v>
      </c>
      <c r="I30" s="90">
        <v>0</v>
      </c>
      <c r="J30" s="310">
        <v>0</v>
      </c>
      <c r="K30" s="310">
        <v>0</v>
      </c>
    </row>
    <row r="31" spans="1:11" s="2" customFormat="1" ht="22.5" customHeight="1">
      <c r="A31" s="399" t="s">
        <v>634</v>
      </c>
      <c r="B31" s="90">
        <v>2968</v>
      </c>
      <c r="C31" s="90">
        <v>469</v>
      </c>
      <c r="D31" s="90">
        <v>2139</v>
      </c>
      <c r="E31" s="345">
        <v>76</v>
      </c>
      <c r="F31" s="346">
        <v>34</v>
      </c>
      <c r="G31" s="90">
        <v>245</v>
      </c>
      <c r="H31" s="90">
        <v>5</v>
      </c>
      <c r="I31" s="90">
        <v>0</v>
      </c>
      <c r="J31" s="3">
        <v>15.80188679245283</v>
      </c>
      <c r="K31" s="3">
        <v>72.0687331536388</v>
      </c>
    </row>
    <row r="32" spans="1:11" s="2" customFormat="1" ht="22.5" customHeight="1">
      <c r="A32" s="399" t="s">
        <v>635</v>
      </c>
      <c r="B32" s="90">
        <v>51630</v>
      </c>
      <c r="C32" s="90">
        <v>4468</v>
      </c>
      <c r="D32" s="90">
        <v>42312</v>
      </c>
      <c r="E32" s="90">
        <v>699</v>
      </c>
      <c r="F32" s="90">
        <v>945</v>
      </c>
      <c r="G32" s="90">
        <v>3109</v>
      </c>
      <c r="H32" s="90">
        <v>97</v>
      </c>
      <c r="I32" s="90">
        <v>4</v>
      </c>
      <c r="J32" s="3">
        <v>8.653883401123377</v>
      </c>
      <c r="K32" s="3">
        <v>81.96010071663761</v>
      </c>
    </row>
    <row r="33" spans="1:11" s="2" customFormat="1" ht="22.5" customHeight="1">
      <c r="A33" s="441"/>
      <c r="B33" s="95"/>
      <c r="C33" s="95"/>
      <c r="D33" s="90"/>
      <c r="E33" s="400"/>
      <c r="F33" s="469"/>
      <c r="G33" s="95"/>
      <c r="H33" s="95"/>
      <c r="I33" s="95"/>
      <c r="J33" s="3"/>
      <c r="K33" s="3"/>
    </row>
    <row r="34" spans="1:11" s="2" customFormat="1" ht="22.5" customHeight="1">
      <c r="A34" s="399" t="s">
        <v>636</v>
      </c>
      <c r="B34" s="344">
        <v>5316</v>
      </c>
      <c r="C34" s="90">
        <v>1221</v>
      </c>
      <c r="D34" s="90">
        <v>3131</v>
      </c>
      <c r="E34" s="345">
        <v>196</v>
      </c>
      <c r="F34" s="346">
        <v>183</v>
      </c>
      <c r="G34" s="90">
        <v>576</v>
      </c>
      <c r="H34" s="90">
        <v>9</v>
      </c>
      <c r="I34" s="90">
        <v>0</v>
      </c>
      <c r="J34" s="3">
        <v>22.96839729119639</v>
      </c>
      <c r="K34" s="3">
        <v>58.89766741911211</v>
      </c>
    </row>
    <row r="35" spans="1:11" s="2" customFormat="1" ht="22.5" customHeight="1">
      <c r="A35" s="399" t="s">
        <v>637</v>
      </c>
      <c r="B35" s="344">
        <v>5016</v>
      </c>
      <c r="C35" s="90">
        <v>551</v>
      </c>
      <c r="D35" s="90">
        <v>3953</v>
      </c>
      <c r="E35" s="345">
        <v>96</v>
      </c>
      <c r="F35" s="346">
        <v>82</v>
      </c>
      <c r="G35" s="90">
        <v>301</v>
      </c>
      <c r="H35" s="90">
        <v>33</v>
      </c>
      <c r="I35" s="90">
        <v>0</v>
      </c>
      <c r="J35" s="3">
        <v>10.984848484848484</v>
      </c>
      <c r="K35" s="3">
        <v>78.80781499202551</v>
      </c>
    </row>
    <row r="36" spans="1:11" s="2" customFormat="1" ht="22.5" customHeight="1">
      <c r="A36" s="399" t="s">
        <v>638</v>
      </c>
      <c r="B36" s="344">
        <v>1172</v>
      </c>
      <c r="C36" s="90">
        <v>127</v>
      </c>
      <c r="D36" s="90">
        <v>895</v>
      </c>
      <c r="E36" s="345">
        <v>18</v>
      </c>
      <c r="F36" s="346">
        <v>14</v>
      </c>
      <c r="G36" s="90">
        <v>118</v>
      </c>
      <c r="H36" s="90">
        <v>0</v>
      </c>
      <c r="I36" s="90">
        <v>0</v>
      </c>
      <c r="J36" s="3">
        <v>10.836177474402731</v>
      </c>
      <c r="K36" s="3">
        <v>76.36518771331058</v>
      </c>
    </row>
    <row r="37" spans="1:11" s="2" customFormat="1" ht="22.5" customHeight="1">
      <c r="A37" s="399" t="s">
        <v>639</v>
      </c>
      <c r="B37" s="344">
        <v>1315</v>
      </c>
      <c r="C37" s="90">
        <v>349</v>
      </c>
      <c r="D37" s="90">
        <v>877</v>
      </c>
      <c r="E37" s="345">
        <v>13</v>
      </c>
      <c r="F37" s="346">
        <v>6</v>
      </c>
      <c r="G37" s="90">
        <v>69</v>
      </c>
      <c r="H37" s="90">
        <v>1</v>
      </c>
      <c r="I37" s="90">
        <v>0</v>
      </c>
      <c r="J37" s="3">
        <v>26.539923954372625</v>
      </c>
      <c r="K37" s="3">
        <v>66.69201520912547</v>
      </c>
    </row>
    <row r="38" spans="1:11" s="2" customFormat="1" ht="22.5" customHeight="1">
      <c r="A38" s="399" t="s">
        <v>640</v>
      </c>
      <c r="B38" s="344">
        <v>558</v>
      </c>
      <c r="C38" s="90">
        <v>247</v>
      </c>
      <c r="D38" s="90">
        <v>236</v>
      </c>
      <c r="E38" s="345">
        <v>18</v>
      </c>
      <c r="F38" s="346">
        <v>12</v>
      </c>
      <c r="G38" s="90">
        <v>45</v>
      </c>
      <c r="H38" s="90">
        <v>0</v>
      </c>
      <c r="I38" s="90">
        <v>0</v>
      </c>
      <c r="J38" s="3">
        <v>44.2652329749104</v>
      </c>
      <c r="K38" s="3">
        <v>42.29390681003584</v>
      </c>
    </row>
    <row r="39" spans="1:11" s="2" customFormat="1" ht="22.5" customHeight="1">
      <c r="A39" s="399" t="s">
        <v>641</v>
      </c>
      <c r="B39" s="344">
        <v>3666</v>
      </c>
      <c r="C39" s="90">
        <v>203</v>
      </c>
      <c r="D39" s="90">
        <v>3143</v>
      </c>
      <c r="E39" s="345">
        <v>24</v>
      </c>
      <c r="F39" s="346">
        <v>11</v>
      </c>
      <c r="G39" s="90">
        <v>283</v>
      </c>
      <c r="H39" s="90">
        <v>2</v>
      </c>
      <c r="I39" s="90">
        <v>0</v>
      </c>
      <c r="J39" s="3">
        <v>5.537370430987452</v>
      </c>
      <c r="K39" s="3">
        <v>85.73376977632296</v>
      </c>
    </row>
    <row r="40" spans="1:11" s="2" customFormat="1" ht="22.5" customHeight="1">
      <c r="A40" s="399" t="s">
        <v>642</v>
      </c>
      <c r="B40" s="344">
        <v>10575</v>
      </c>
      <c r="C40" s="90">
        <v>562</v>
      </c>
      <c r="D40" s="90">
        <v>8985</v>
      </c>
      <c r="E40" s="345">
        <v>167</v>
      </c>
      <c r="F40" s="346">
        <v>189</v>
      </c>
      <c r="G40" s="90">
        <v>660</v>
      </c>
      <c r="H40" s="90">
        <v>12</v>
      </c>
      <c r="I40" s="90">
        <v>0</v>
      </c>
      <c r="J40" s="3">
        <v>5.3144208037825065</v>
      </c>
      <c r="K40" s="3">
        <v>84.9645390070922</v>
      </c>
    </row>
    <row r="41" spans="1:11" s="2" customFormat="1" ht="21" customHeight="1">
      <c r="A41" s="399" t="s">
        <v>643</v>
      </c>
      <c r="B41" s="344"/>
      <c r="C41" s="90"/>
      <c r="D41" s="90"/>
      <c r="E41" s="345"/>
      <c r="F41" s="346"/>
      <c r="G41" s="90"/>
      <c r="H41" s="90"/>
      <c r="I41" s="90"/>
      <c r="J41" s="3"/>
      <c r="K41" s="3"/>
    </row>
    <row r="42" spans="1:11" s="2" customFormat="1" ht="15.75" customHeight="1">
      <c r="A42" s="470" t="s">
        <v>644</v>
      </c>
      <c r="B42" s="344">
        <v>21172</v>
      </c>
      <c r="C42" s="90">
        <v>1017</v>
      </c>
      <c r="D42" s="90">
        <v>19036</v>
      </c>
      <c r="E42" s="345">
        <v>121</v>
      </c>
      <c r="F42" s="346">
        <v>258</v>
      </c>
      <c r="G42" s="90">
        <v>730</v>
      </c>
      <c r="H42" s="90">
        <v>10</v>
      </c>
      <c r="I42" s="90">
        <v>4</v>
      </c>
      <c r="J42" s="3">
        <v>4.803514075193652</v>
      </c>
      <c r="K42" s="3">
        <v>89.93009635367466</v>
      </c>
    </row>
    <row r="43" spans="1:11" s="2" customFormat="1" ht="22.5" customHeight="1">
      <c r="A43" s="399" t="s">
        <v>645</v>
      </c>
      <c r="B43" s="344">
        <v>1832</v>
      </c>
      <c r="C43" s="90">
        <v>332</v>
      </c>
      <c r="D43" s="90">
        <v>929</v>
      </c>
      <c r="E43" s="345">
        <v>78</v>
      </c>
      <c r="F43" s="346">
        <v>142</v>
      </c>
      <c r="G43" s="90">
        <v>321</v>
      </c>
      <c r="H43" s="90">
        <v>30</v>
      </c>
      <c r="I43" s="90">
        <v>0</v>
      </c>
      <c r="J43" s="3">
        <v>18.12227074235808</v>
      </c>
      <c r="K43" s="3">
        <v>50.70960698689956</v>
      </c>
    </row>
    <row r="44" spans="1:11" s="2" customFormat="1" ht="22.5" customHeight="1">
      <c r="A44" s="399" t="s">
        <v>646</v>
      </c>
      <c r="B44" s="344">
        <v>3976</v>
      </c>
      <c r="C44" s="161">
        <v>328</v>
      </c>
      <c r="D44" s="161">
        <v>3266</v>
      </c>
      <c r="E44" s="161">
        <v>44</v>
      </c>
      <c r="F44" s="161">
        <v>82</v>
      </c>
      <c r="G44" s="161">
        <v>251</v>
      </c>
      <c r="H44" s="161">
        <v>5</v>
      </c>
      <c r="I44" s="161">
        <v>0</v>
      </c>
      <c r="J44" s="3">
        <v>8.249496981891348</v>
      </c>
      <c r="K44" s="3">
        <v>82.14285714285714</v>
      </c>
    </row>
    <row r="45" spans="1:11" s="2" customFormat="1" ht="5.25" customHeight="1" thickBot="1">
      <c r="A45" s="125"/>
      <c r="B45" s="226"/>
      <c r="C45" s="57"/>
      <c r="D45" s="57"/>
      <c r="E45" s="57"/>
      <c r="F45" s="57"/>
      <c r="G45" s="57"/>
      <c r="H45" s="57"/>
      <c r="I45" s="57"/>
      <c r="J45" s="54"/>
      <c r="K45" s="54"/>
    </row>
    <row r="46" spans="1:11" ht="6" customHeight="1">
      <c r="A46" s="202"/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1:7" ht="13.5" customHeight="1">
      <c r="A47" s="233" t="s">
        <v>647</v>
      </c>
      <c r="G47" s="233" t="s">
        <v>648</v>
      </c>
    </row>
    <row r="48" spans="1:7" ht="13.5" customHeight="1">
      <c r="A48" s="233" t="s">
        <v>649</v>
      </c>
      <c r="G48" s="234" t="s">
        <v>650</v>
      </c>
    </row>
    <row r="49" spans="1:7" ht="15" customHeight="1">
      <c r="A49" s="233" t="s">
        <v>872</v>
      </c>
      <c r="G49" s="234" t="s">
        <v>651</v>
      </c>
    </row>
    <row r="50" ht="13.5" customHeight="1">
      <c r="A50" s="233" t="s">
        <v>863</v>
      </c>
    </row>
    <row r="51" ht="13.5" customHeight="1"/>
    <row r="52" ht="13.5" customHeight="1"/>
  </sheetData>
  <sheetProtection/>
  <mergeCells count="1">
    <mergeCell ref="A7:A8"/>
  </mergeCells>
  <printOptions horizontalCentered="1"/>
  <pageMargins left="0" right="0" top="0" bottom="0" header="0" footer="0"/>
  <pageSetup blackAndWhite="1" horizontalDpi="600" verticalDpi="600" orientation="portrait" paperSize="9" scale="8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1.59765625" style="273" customWidth="1"/>
    <col min="2" max="2" width="11.8984375" style="269" customWidth="1"/>
    <col min="3" max="3" width="13.8984375" style="269" customWidth="1"/>
    <col min="4" max="4" width="10.69921875" style="269" customWidth="1"/>
    <col min="5" max="5" width="13.19921875" style="269" customWidth="1"/>
    <col min="6" max="6" width="12.69921875" style="269" customWidth="1"/>
    <col min="7" max="7" width="13.69921875" style="269" customWidth="1"/>
    <col min="8" max="8" width="14.69921875" style="269" customWidth="1"/>
    <col min="9" max="9" width="16.09765625" style="269" customWidth="1"/>
    <col min="10" max="11" width="13.09765625" style="269" customWidth="1"/>
    <col min="12" max="16384" width="9" style="269" customWidth="1"/>
  </cols>
  <sheetData>
    <row r="1" spans="1:11" s="236" customFormat="1" ht="14.25" customHeight="1">
      <c r="A1" s="235" t="s">
        <v>912</v>
      </c>
      <c r="K1" s="237" t="s">
        <v>913</v>
      </c>
    </row>
    <row r="2" s="236" customFormat="1" ht="14.25" customHeight="1">
      <c r="A2" s="339"/>
    </row>
    <row r="3" spans="2:11" s="236" customFormat="1" ht="15" customHeight="1">
      <c r="B3" s="238"/>
      <c r="C3" s="238"/>
      <c r="D3" s="238"/>
      <c r="E3" s="239" t="s">
        <v>652</v>
      </c>
      <c r="F3" s="238"/>
      <c r="G3" s="240" t="s">
        <v>928</v>
      </c>
      <c r="H3" s="238"/>
      <c r="I3" s="238"/>
      <c r="J3" s="238"/>
      <c r="K3" s="238"/>
    </row>
    <row r="4" spans="2:11" s="236" customFormat="1" ht="15" customHeight="1">
      <c r="B4" s="238"/>
      <c r="C4" s="238"/>
      <c r="D4" s="238"/>
      <c r="E4" s="235" t="s">
        <v>653</v>
      </c>
      <c r="F4" s="238"/>
      <c r="G4" s="241" t="s">
        <v>608</v>
      </c>
      <c r="H4" s="238"/>
      <c r="I4" s="238"/>
      <c r="J4" s="238"/>
      <c r="K4" s="238"/>
    </row>
    <row r="5" spans="2:11" s="236" customFormat="1" ht="15" customHeight="1">
      <c r="B5" s="238"/>
      <c r="C5" s="238"/>
      <c r="D5" s="238"/>
      <c r="E5" s="235"/>
      <c r="F5" s="238"/>
      <c r="G5" s="241"/>
      <c r="H5" s="238"/>
      <c r="I5" s="238"/>
      <c r="J5" s="238"/>
      <c r="K5" s="238"/>
    </row>
    <row r="6" s="236" customFormat="1" ht="15" customHeight="1" thickBot="1">
      <c r="A6" s="242" t="s">
        <v>654</v>
      </c>
    </row>
    <row r="7" spans="1:11" s="236" customFormat="1" ht="35.25" customHeight="1">
      <c r="A7" s="739" t="s">
        <v>814</v>
      </c>
      <c r="B7" s="243" t="s">
        <v>656</v>
      </c>
      <c r="C7" s="244" t="s">
        <v>555</v>
      </c>
      <c r="D7" s="244" t="s">
        <v>556</v>
      </c>
      <c r="E7" s="245" t="s">
        <v>558</v>
      </c>
      <c r="F7" s="246" t="s">
        <v>657</v>
      </c>
      <c r="G7" s="247" t="s">
        <v>559</v>
      </c>
      <c r="H7" s="248" t="s">
        <v>560</v>
      </c>
      <c r="I7" s="249" t="s">
        <v>658</v>
      </c>
      <c r="J7" s="250" t="s">
        <v>612</v>
      </c>
      <c r="K7" s="304" t="s">
        <v>820</v>
      </c>
    </row>
    <row r="8" spans="1:11" s="236" customFormat="1" ht="66" customHeight="1">
      <c r="A8" s="740"/>
      <c r="B8" s="251" t="s">
        <v>563</v>
      </c>
      <c r="C8" s="252" t="s">
        <v>659</v>
      </c>
      <c r="D8" s="253" t="s">
        <v>660</v>
      </c>
      <c r="E8" s="252" t="s">
        <v>615</v>
      </c>
      <c r="F8" s="254" t="s">
        <v>661</v>
      </c>
      <c r="G8" s="255" t="s">
        <v>662</v>
      </c>
      <c r="H8" s="256" t="s">
        <v>663</v>
      </c>
      <c r="I8" s="257" t="s">
        <v>569</v>
      </c>
      <c r="J8" s="258" t="s">
        <v>664</v>
      </c>
      <c r="K8" s="254" t="s">
        <v>665</v>
      </c>
    </row>
    <row r="9" spans="1:11" s="236" customFormat="1" ht="23.25" customHeight="1">
      <c r="A9" s="259" t="s">
        <v>666</v>
      </c>
      <c r="B9" s="260">
        <v>4790</v>
      </c>
      <c r="C9" s="260">
        <v>1818</v>
      </c>
      <c r="D9" s="260">
        <v>2240</v>
      </c>
      <c r="E9" s="261" t="s">
        <v>667</v>
      </c>
      <c r="F9" s="261" t="s">
        <v>667</v>
      </c>
      <c r="G9" s="236">
        <v>188</v>
      </c>
      <c r="H9" s="236">
        <v>544</v>
      </c>
      <c r="I9" s="236">
        <v>42</v>
      </c>
      <c r="J9" s="262">
        <v>38</v>
      </c>
      <c r="K9" s="262">
        <v>47.6</v>
      </c>
    </row>
    <row r="10" spans="1:11" s="236" customFormat="1" ht="23.25" customHeight="1">
      <c r="A10" s="259" t="s">
        <v>668</v>
      </c>
      <c r="B10" s="260">
        <v>9415</v>
      </c>
      <c r="C10" s="260">
        <v>2768</v>
      </c>
      <c r="D10" s="260">
        <v>5292</v>
      </c>
      <c r="E10" s="261" t="s">
        <v>667</v>
      </c>
      <c r="F10" s="261" t="s">
        <v>667</v>
      </c>
      <c r="G10" s="236">
        <v>630</v>
      </c>
      <c r="H10" s="236">
        <v>725</v>
      </c>
      <c r="I10" s="236">
        <v>18</v>
      </c>
      <c r="J10" s="262">
        <v>29.4</v>
      </c>
      <c r="K10" s="262">
        <v>56.4</v>
      </c>
    </row>
    <row r="11" spans="1:11" s="236" customFormat="1" ht="23.25" customHeight="1">
      <c r="A11" s="259" t="s">
        <v>669</v>
      </c>
      <c r="B11" s="260">
        <v>13505</v>
      </c>
      <c r="C11" s="260">
        <v>2991</v>
      </c>
      <c r="D11" s="260">
        <v>8153</v>
      </c>
      <c r="E11" s="261" t="s">
        <v>667</v>
      </c>
      <c r="F11" s="261" t="s">
        <v>667</v>
      </c>
      <c r="G11" s="260">
        <v>1182</v>
      </c>
      <c r="H11" s="260">
        <v>1179</v>
      </c>
      <c r="I11" s="236">
        <v>7</v>
      </c>
      <c r="J11" s="262">
        <v>22.1</v>
      </c>
      <c r="K11" s="262">
        <v>60.4</v>
      </c>
    </row>
    <row r="12" spans="1:11" s="236" customFormat="1" ht="23.25" customHeight="1">
      <c r="A12" s="259" t="s">
        <v>670</v>
      </c>
      <c r="B12" s="260">
        <v>15258</v>
      </c>
      <c r="C12" s="260">
        <v>2848</v>
      </c>
      <c r="D12" s="260">
        <v>9731</v>
      </c>
      <c r="E12" s="261" t="s">
        <v>667</v>
      </c>
      <c r="F12" s="261" t="s">
        <v>667</v>
      </c>
      <c r="G12" s="260">
        <v>1486</v>
      </c>
      <c r="H12" s="260">
        <v>1193</v>
      </c>
      <c r="I12" s="236">
        <v>11</v>
      </c>
      <c r="J12" s="262">
        <v>18.7</v>
      </c>
      <c r="K12" s="262">
        <v>63.8</v>
      </c>
    </row>
    <row r="13" spans="1:11" s="236" customFormat="1" ht="23.25" customHeight="1">
      <c r="A13" s="259" t="s">
        <v>671</v>
      </c>
      <c r="B13" s="260">
        <v>19315</v>
      </c>
      <c r="C13" s="260">
        <v>3207</v>
      </c>
      <c r="D13" s="260">
        <v>13408</v>
      </c>
      <c r="E13" s="261" t="s">
        <v>667</v>
      </c>
      <c r="F13" s="261" t="s">
        <v>667</v>
      </c>
      <c r="G13" s="260">
        <v>1713</v>
      </c>
      <c r="H13" s="236">
        <v>987</v>
      </c>
      <c r="I13" s="236">
        <v>11</v>
      </c>
      <c r="J13" s="262">
        <v>16.6</v>
      </c>
      <c r="K13" s="262">
        <v>69.5</v>
      </c>
    </row>
    <row r="14" spans="1:11" s="236" customFormat="1" ht="23.25" customHeight="1">
      <c r="A14" s="259" t="s">
        <v>672</v>
      </c>
      <c r="B14" s="260">
        <v>25804</v>
      </c>
      <c r="C14" s="260">
        <v>4045</v>
      </c>
      <c r="D14" s="260">
        <v>18835</v>
      </c>
      <c r="E14" s="261" t="s">
        <v>667</v>
      </c>
      <c r="F14" s="261" t="s">
        <v>667</v>
      </c>
      <c r="G14" s="260">
        <v>1724</v>
      </c>
      <c r="H14" s="260">
        <v>1200</v>
      </c>
      <c r="I14" s="236">
        <v>10</v>
      </c>
      <c r="J14" s="262">
        <v>15.7</v>
      </c>
      <c r="K14" s="262">
        <v>73</v>
      </c>
    </row>
    <row r="15" spans="1:11" s="236" customFormat="1" ht="22.5" customHeight="1">
      <c r="A15" s="263" t="s">
        <v>673</v>
      </c>
      <c r="B15" s="264">
        <v>41681</v>
      </c>
      <c r="C15" s="264">
        <v>7022</v>
      </c>
      <c r="D15" s="264">
        <v>28019</v>
      </c>
      <c r="E15" s="261" t="s">
        <v>667</v>
      </c>
      <c r="F15" s="261" t="s">
        <v>667</v>
      </c>
      <c r="G15" s="264">
        <v>4384</v>
      </c>
      <c r="H15" s="264">
        <v>2256</v>
      </c>
      <c r="I15" s="264">
        <v>32</v>
      </c>
      <c r="J15" s="265">
        <v>16.847004630407138</v>
      </c>
      <c r="K15" s="265">
        <v>67.29924905832394</v>
      </c>
    </row>
    <row r="16" spans="1:11" s="236" customFormat="1" ht="23.25" customHeight="1">
      <c r="A16" s="263" t="s">
        <v>674</v>
      </c>
      <c r="B16" s="264">
        <v>56038</v>
      </c>
      <c r="C16" s="264">
        <v>9338</v>
      </c>
      <c r="D16" s="264">
        <v>35104</v>
      </c>
      <c r="E16" s="261" t="s">
        <v>667</v>
      </c>
      <c r="F16" s="261" t="s">
        <v>667</v>
      </c>
      <c r="G16" s="264">
        <v>8728</v>
      </c>
      <c r="H16" s="264">
        <v>2868</v>
      </c>
      <c r="I16" s="264">
        <v>120</v>
      </c>
      <c r="J16" s="265">
        <v>16.663692494378815</v>
      </c>
      <c r="K16" s="265">
        <v>62.85734680038545</v>
      </c>
    </row>
    <row r="17" spans="1:11" s="236" customFormat="1" ht="23.25" customHeight="1">
      <c r="A17" s="263" t="s">
        <v>41</v>
      </c>
      <c r="B17" s="264">
        <v>71440</v>
      </c>
      <c r="C17" s="264">
        <v>9379</v>
      </c>
      <c r="D17" s="264">
        <v>48200</v>
      </c>
      <c r="E17" s="261">
        <v>455</v>
      </c>
      <c r="F17" s="261">
        <v>1002</v>
      </c>
      <c r="G17" s="264">
        <v>9673</v>
      </c>
      <c r="H17" s="264">
        <v>2731</v>
      </c>
      <c r="I17" s="264">
        <v>157</v>
      </c>
      <c r="J17" s="265">
        <v>13.128499440089586</v>
      </c>
      <c r="K17" s="265">
        <v>67.68896976483762</v>
      </c>
    </row>
    <row r="18" spans="1:11" s="236" customFormat="1" ht="24.75" customHeight="1">
      <c r="A18" s="263" t="s">
        <v>60</v>
      </c>
      <c r="B18" s="264">
        <v>73220</v>
      </c>
      <c r="C18" s="264">
        <v>8556</v>
      </c>
      <c r="D18" s="264">
        <v>52052</v>
      </c>
      <c r="E18" s="264">
        <v>545</v>
      </c>
      <c r="F18" s="264">
        <v>1099</v>
      </c>
      <c r="G18" s="264">
        <v>8687</v>
      </c>
      <c r="H18" s="264">
        <v>2281</v>
      </c>
      <c r="I18" s="264">
        <v>226</v>
      </c>
      <c r="J18" s="265">
        <v>11.685331876536466</v>
      </c>
      <c r="K18" s="265">
        <v>71.39852499317126</v>
      </c>
    </row>
    <row r="19" spans="1:11" s="236" customFormat="1" ht="32.25" customHeight="1">
      <c r="A19" s="263" t="s">
        <v>797</v>
      </c>
      <c r="B19" s="264">
        <v>73154</v>
      </c>
      <c r="C19" s="264">
        <v>7259</v>
      </c>
      <c r="D19" s="264">
        <v>54247</v>
      </c>
      <c r="E19" s="264">
        <v>432</v>
      </c>
      <c r="F19" s="264">
        <v>1177</v>
      </c>
      <c r="G19" s="264">
        <v>8751</v>
      </c>
      <c r="H19" s="264">
        <v>1288</v>
      </c>
      <c r="I19" s="264">
        <v>203</v>
      </c>
      <c r="J19" s="265">
        <v>9.922902370342019</v>
      </c>
      <c r="K19" s="265">
        <v>74.43202012193456</v>
      </c>
    </row>
    <row r="20" spans="1:11" s="236" customFormat="1" ht="23.25" customHeight="1">
      <c r="A20" s="263" t="s">
        <v>826</v>
      </c>
      <c r="B20" s="264">
        <v>71301</v>
      </c>
      <c r="C20" s="264">
        <v>7072</v>
      </c>
      <c r="D20" s="264">
        <v>54138</v>
      </c>
      <c r="E20" s="264">
        <v>288</v>
      </c>
      <c r="F20" s="264">
        <v>1118</v>
      </c>
      <c r="G20" s="264">
        <v>7498</v>
      </c>
      <c r="H20" s="264">
        <v>1187</v>
      </c>
      <c r="I20" s="264">
        <v>207</v>
      </c>
      <c r="J20" s="265">
        <v>9.918514466837772</v>
      </c>
      <c r="K20" s="265">
        <v>76.21912736146757</v>
      </c>
    </row>
    <row r="21" spans="1:11" s="236" customFormat="1" ht="23.25" customHeight="1">
      <c r="A21" s="263" t="s">
        <v>848</v>
      </c>
      <c r="B21" s="264">
        <v>71016</v>
      </c>
      <c r="C21" s="264">
        <v>6674</v>
      </c>
      <c r="D21" s="264">
        <v>54821</v>
      </c>
      <c r="E21" s="264">
        <v>302</v>
      </c>
      <c r="F21" s="264">
        <v>1021</v>
      </c>
      <c r="G21" s="264">
        <v>6986</v>
      </c>
      <c r="H21" s="264">
        <v>1212</v>
      </c>
      <c r="I21" s="264">
        <v>225</v>
      </c>
      <c r="J21" s="265">
        <v>9.397882167398897</v>
      </c>
      <c r="K21" s="265">
        <v>77.51210994705418</v>
      </c>
    </row>
    <row r="22" spans="1:11" s="236" customFormat="1" ht="23.25" customHeight="1">
      <c r="A22" s="263" t="s">
        <v>881</v>
      </c>
      <c r="B22" s="264">
        <v>71187</v>
      </c>
      <c r="C22" s="264">
        <v>6575</v>
      </c>
      <c r="D22" s="264">
        <v>55429</v>
      </c>
      <c r="E22" s="264">
        <v>285</v>
      </c>
      <c r="F22" s="264">
        <v>989</v>
      </c>
      <c r="G22" s="264">
        <v>6795</v>
      </c>
      <c r="H22" s="264">
        <v>1114</v>
      </c>
      <c r="I22" s="264">
        <v>227</v>
      </c>
      <c r="J22" s="265">
        <v>9.236236953376318</v>
      </c>
      <c r="K22" s="265">
        <v>78.18281427788781</v>
      </c>
    </row>
    <row r="23" spans="1:11" s="266" customFormat="1" ht="23.25" customHeight="1">
      <c r="A23" s="494" t="s">
        <v>939</v>
      </c>
      <c r="B23" s="471">
        <v>71446</v>
      </c>
      <c r="C23" s="471">
        <v>6621</v>
      </c>
      <c r="D23" s="471">
        <v>55877</v>
      </c>
      <c r="E23" s="471">
        <v>302</v>
      </c>
      <c r="F23" s="471">
        <v>864</v>
      </c>
      <c r="G23" s="471">
        <v>6828</v>
      </c>
      <c r="H23" s="471">
        <v>954</v>
      </c>
      <c r="I23" s="471">
        <v>212</v>
      </c>
      <c r="J23" s="472">
        <v>9.267138818128377</v>
      </c>
      <c r="K23" s="311">
        <v>78.50544467150016</v>
      </c>
    </row>
    <row r="24" spans="1:11" s="236" customFormat="1" ht="19.5" customHeight="1">
      <c r="A24" s="473"/>
      <c r="B24" s="474"/>
      <c r="C24" s="475"/>
      <c r="D24" s="475"/>
      <c r="E24" s="475"/>
      <c r="F24" s="475"/>
      <c r="G24" s="475"/>
      <c r="H24" s="475"/>
      <c r="I24" s="475"/>
      <c r="J24" s="476"/>
      <c r="K24" s="265"/>
    </row>
    <row r="25" spans="1:11" s="236" customFormat="1" ht="23.25" customHeight="1">
      <c r="A25" s="477" t="s">
        <v>675</v>
      </c>
      <c r="B25" s="474">
        <v>49698</v>
      </c>
      <c r="C25" s="474">
        <v>4587</v>
      </c>
      <c r="D25" s="474">
        <v>40895</v>
      </c>
      <c r="E25" s="478">
        <v>146</v>
      </c>
      <c r="F25" s="478">
        <v>325</v>
      </c>
      <c r="G25" s="474">
        <v>3255</v>
      </c>
      <c r="H25" s="474">
        <v>490</v>
      </c>
      <c r="I25" s="474">
        <v>131</v>
      </c>
      <c r="J25" s="476">
        <v>9.229747675962816</v>
      </c>
      <c r="K25" s="265">
        <v>82.55060565817539</v>
      </c>
    </row>
    <row r="26" spans="1:11" s="236" customFormat="1" ht="23.25" customHeight="1">
      <c r="A26" s="477" t="s">
        <v>676</v>
      </c>
      <c r="B26" s="474">
        <v>21748</v>
      </c>
      <c r="C26" s="474">
        <v>2034</v>
      </c>
      <c r="D26" s="474">
        <v>14982</v>
      </c>
      <c r="E26" s="474">
        <v>156</v>
      </c>
      <c r="F26" s="474">
        <v>539</v>
      </c>
      <c r="G26" s="474">
        <v>3573</v>
      </c>
      <c r="H26" s="474">
        <v>464</v>
      </c>
      <c r="I26" s="474">
        <v>81</v>
      </c>
      <c r="J26" s="476">
        <v>9.352584145668567</v>
      </c>
      <c r="K26" s="265">
        <v>69.26154129115321</v>
      </c>
    </row>
    <row r="27" spans="1:13" s="236" customFormat="1" ht="19.5" customHeight="1">
      <c r="A27" s="479"/>
      <c r="B27" s="474"/>
      <c r="C27" s="475"/>
      <c r="D27" s="475"/>
      <c r="E27" s="475"/>
      <c r="F27" s="475"/>
      <c r="G27" s="475"/>
      <c r="H27" s="475"/>
      <c r="I27" s="475"/>
      <c r="J27" s="476"/>
      <c r="K27" s="265"/>
      <c r="L27" s="267"/>
      <c r="M27" s="267"/>
    </row>
    <row r="28" spans="1:11" s="236" customFormat="1" ht="23.25" customHeight="1">
      <c r="A28" s="477" t="s">
        <v>677</v>
      </c>
      <c r="B28" s="474">
        <v>42301</v>
      </c>
      <c r="C28" s="474">
        <v>4665</v>
      </c>
      <c r="D28" s="474">
        <v>33492</v>
      </c>
      <c r="E28" s="474">
        <v>101</v>
      </c>
      <c r="F28" s="474">
        <v>360</v>
      </c>
      <c r="G28" s="474">
        <v>3260</v>
      </c>
      <c r="H28" s="474">
        <v>423</v>
      </c>
      <c r="I28" s="474">
        <v>105</v>
      </c>
      <c r="J28" s="476">
        <v>11.02810808255124</v>
      </c>
      <c r="K28" s="265">
        <v>79.42365428713269</v>
      </c>
    </row>
    <row r="29" spans="1:11" s="236" customFormat="1" ht="23.25" customHeight="1">
      <c r="A29" s="477" t="s">
        <v>678</v>
      </c>
      <c r="B29" s="474">
        <v>4690</v>
      </c>
      <c r="C29" s="474">
        <v>357</v>
      </c>
      <c r="D29" s="474">
        <v>3773</v>
      </c>
      <c r="E29" s="474">
        <v>9</v>
      </c>
      <c r="F29" s="474">
        <v>21</v>
      </c>
      <c r="G29" s="474">
        <v>473</v>
      </c>
      <c r="H29" s="474">
        <v>57</v>
      </c>
      <c r="I29" s="474">
        <v>29</v>
      </c>
      <c r="J29" s="476">
        <v>7.611940298507462</v>
      </c>
      <c r="K29" s="265">
        <v>81.06609808102345</v>
      </c>
    </row>
    <row r="30" spans="1:11" s="236" customFormat="1" ht="23.25" customHeight="1">
      <c r="A30" s="477" t="s">
        <v>679</v>
      </c>
      <c r="B30" s="474">
        <v>24455</v>
      </c>
      <c r="C30" s="474">
        <v>1599</v>
      </c>
      <c r="D30" s="474">
        <v>18612</v>
      </c>
      <c r="E30" s="474">
        <v>192</v>
      </c>
      <c r="F30" s="474">
        <v>483</v>
      </c>
      <c r="G30" s="474">
        <v>3095</v>
      </c>
      <c r="H30" s="474">
        <v>474</v>
      </c>
      <c r="I30" s="474">
        <v>78</v>
      </c>
      <c r="J30" s="476">
        <v>6.5385401758331625</v>
      </c>
      <c r="K30" s="265">
        <v>76.42608873441013</v>
      </c>
    </row>
    <row r="31" spans="1:11" s="236" customFormat="1" ht="19.5" customHeight="1">
      <c r="A31" s="479"/>
      <c r="B31" s="475"/>
      <c r="C31" s="475"/>
      <c r="D31" s="475"/>
      <c r="E31" s="480"/>
      <c r="F31" s="480"/>
      <c r="G31" s="480"/>
      <c r="H31" s="475"/>
      <c r="I31" s="475"/>
      <c r="J31" s="476"/>
      <c r="K31" s="265"/>
    </row>
    <row r="32" spans="1:11" s="236" customFormat="1" ht="23.25" customHeight="1">
      <c r="A32" s="477" t="s">
        <v>680</v>
      </c>
      <c r="B32" s="474">
        <v>4281</v>
      </c>
      <c r="C32" s="474">
        <v>740</v>
      </c>
      <c r="D32" s="474">
        <v>2168</v>
      </c>
      <c r="E32" s="478">
        <v>47</v>
      </c>
      <c r="F32" s="478">
        <v>206</v>
      </c>
      <c r="G32" s="481">
        <v>956</v>
      </c>
      <c r="H32" s="474">
        <v>164</v>
      </c>
      <c r="I32" s="474">
        <v>10</v>
      </c>
      <c r="J32" s="476">
        <v>17.285680915673908</v>
      </c>
      <c r="K32" s="265">
        <v>50.8759635599159</v>
      </c>
    </row>
    <row r="33" spans="1:11" s="236" customFormat="1" ht="23.25" customHeight="1">
      <c r="A33" s="477" t="s">
        <v>681</v>
      </c>
      <c r="B33" s="474">
        <v>6818</v>
      </c>
      <c r="C33" s="474">
        <v>646</v>
      </c>
      <c r="D33" s="474">
        <v>4347</v>
      </c>
      <c r="E33" s="478">
        <v>44</v>
      </c>
      <c r="F33" s="478">
        <v>49</v>
      </c>
      <c r="G33" s="481">
        <v>1535</v>
      </c>
      <c r="H33" s="474">
        <v>197</v>
      </c>
      <c r="I33" s="474">
        <v>24</v>
      </c>
      <c r="J33" s="476">
        <v>9.474919331182164</v>
      </c>
      <c r="K33" s="265">
        <v>64.1097095922558</v>
      </c>
    </row>
    <row r="34" spans="1:11" s="236" customFormat="1" ht="23.25" customHeight="1">
      <c r="A34" s="477" t="s">
        <v>682</v>
      </c>
      <c r="B34" s="474">
        <v>6034</v>
      </c>
      <c r="C34" s="474">
        <v>1009</v>
      </c>
      <c r="D34" s="474">
        <v>4610</v>
      </c>
      <c r="E34" s="478">
        <v>15</v>
      </c>
      <c r="F34" s="478">
        <v>27</v>
      </c>
      <c r="G34" s="481">
        <v>310</v>
      </c>
      <c r="H34" s="474">
        <v>63</v>
      </c>
      <c r="I34" s="474">
        <v>1</v>
      </c>
      <c r="J34" s="476">
        <v>16.721909181305932</v>
      </c>
      <c r="K34" s="265">
        <v>76.41697050049719</v>
      </c>
    </row>
    <row r="35" spans="1:11" s="236" customFormat="1" ht="23.25" customHeight="1">
      <c r="A35" s="477" t="s">
        <v>683</v>
      </c>
      <c r="B35" s="474">
        <v>30575</v>
      </c>
      <c r="C35" s="474">
        <v>1707</v>
      </c>
      <c r="D35" s="474">
        <v>27452</v>
      </c>
      <c r="E35" s="478">
        <v>45</v>
      </c>
      <c r="F35" s="478">
        <v>42</v>
      </c>
      <c r="G35" s="481">
        <v>1225</v>
      </c>
      <c r="H35" s="474">
        <v>104</v>
      </c>
      <c r="I35" s="474">
        <v>9</v>
      </c>
      <c r="J35" s="476">
        <v>5.582992641046607</v>
      </c>
      <c r="K35" s="265">
        <v>89.81520850367947</v>
      </c>
    </row>
    <row r="36" spans="1:11" s="236" customFormat="1" ht="23.25" customHeight="1">
      <c r="A36" s="477" t="s">
        <v>684</v>
      </c>
      <c r="B36" s="474">
        <v>4044</v>
      </c>
      <c r="C36" s="474">
        <v>406</v>
      </c>
      <c r="D36" s="474">
        <v>3288</v>
      </c>
      <c r="E36" s="478">
        <v>11</v>
      </c>
      <c r="F36" s="478">
        <v>4</v>
      </c>
      <c r="G36" s="481">
        <v>317</v>
      </c>
      <c r="H36" s="474">
        <v>18</v>
      </c>
      <c r="I36" s="474">
        <v>3</v>
      </c>
      <c r="J36" s="476">
        <v>10.039564787339268</v>
      </c>
      <c r="K36" s="265">
        <v>81.37982195845697</v>
      </c>
    </row>
    <row r="37" spans="1:11" s="236" customFormat="1" ht="23.25" customHeight="1">
      <c r="A37" s="477" t="s">
        <v>685</v>
      </c>
      <c r="B37" s="474">
        <v>5098</v>
      </c>
      <c r="C37" s="474">
        <v>724</v>
      </c>
      <c r="D37" s="474">
        <v>3901</v>
      </c>
      <c r="E37" s="478">
        <v>17</v>
      </c>
      <c r="F37" s="478">
        <v>41</v>
      </c>
      <c r="G37" s="481">
        <v>354</v>
      </c>
      <c r="H37" s="474">
        <v>61</v>
      </c>
      <c r="I37" s="474">
        <v>121</v>
      </c>
      <c r="J37" s="476">
        <v>14.201647704982346</v>
      </c>
      <c r="K37" s="265">
        <v>78.89368379756768</v>
      </c>
    </row>
    <row r="38" spans="1:11" s="236" customFormat="1" ht="23.25" customHeight="1">
      <c r="A38" s="477" t="s">
        <v>686</v>
      </c>
      <c r="B38" s="474">
        <v>21</v>
      </c>
      <c r="C38" s="474">
        <v>3</v>
      </c>
      <c r="D38" s="474">
        <v>15</v>
      </c>
      <c r="E38" s="474">
        <v>0</v>
      </c>
      <c r="F38" s="474">
        <v>0</v>
      </c>
      <c r="G38" s="481">
        <v>3</v>
      </c>
      <c r="H38" s="474">
        <v>0</v>
      </c>
      <c r="I38" s="474">
        <v>0</v>
      </c>
      <c r="J38" s="476">
        <v>14.285714285714285</v>
      </c>
      <c r="K38" s="265">
        <v>71.42857142857143</v>
      </c>
    </row>
    <row r="39" spans="1:11" s="236" customFormat="1" ht="23.25" customHeight="1">
      <c r="A39" s="477" t="s">
        <v>687</v>
      </c>
      <c r="B39" s="474">
        <v>395</v>
      </c>
      <c r="C39" s="474">
        <v>25</v>
      </c>
      <c r="D39" s="474">
        <v>310</v>
      </c>
      <c r="E39" s="474">
        <v>0</v>
      </c>
      <c r="F39" s="478">
        <v>7</v>
      </c>
      <c r="G39" s="481">
        <v>41</v>
      </c>
      <c r="H39" s="474">
        <v>12</v>
      </c>
      <c r="I39" s="474">
        <v>0</v>
      </c>
      <c r="J39" s="476">
        <v>6.329113924050633</v>
      </c>
      <c r="K39" s="265">
        <v>78.48101265822784</v>
      </c>
    </row>
    <row r="40" spans="1:11" s="236" customFormat="1" ht="23.25" customHeight="1">
      <c r="A40" s="477" t="s">
        <v>688</v>
      </c>
      <c r="B40" s="474">
        <v>3735</v>
      </c>
      <c r="C40" s="474">
        <v>284</v>
      </c>
      <c r="D40" s="474">
        <v>2635</v>
      </c>
      <c r="E40" s="478">
        <v>14</v>
      </c>
      <c r="F40" s="478">
        <v>258</v>
      </c>
      <c r="G40" s="481">
        <v>503</v>
      </c>
      <c r="H40" s="474">
        <v>41</v>
      </c>
      <c r="I40" s="474">
        <v>10</v>
      </c>
      <c r="J40" s="476">
        <v>7.603748326639893</v>
      </c>
      <c r="K40" s="265">
        <v>70.81659973226239</v>
      </c>
    </row>
    <row r="41" spans="1:11" s="236" customFormat="1" ht="23.25" customHeight="1">
      <c r="A41" s="477" t="s">
        <v>689</v>
      </c>
      <c r="B41" s="474">
        <v>1834</v>
      </c>
      <c r="C41" s="474">
        <v>110</v>
      </c>
      <c r="D41" s="474">
        <v>838</v>
      </c>
      <c r="E41" s="478">
        <v>55</v>
      </c>
      <c r="F41" s="478">
        <v>134</v>
      </c>
      <c r="G41" s="481">
        <v>541</v>
      </c>
      <c r="H41" s="474">
        <v>156</v>
      </c>
      <c r="I41" s="474">
        <v>0</v>
      </c>
      <c r="J41" s="476">
        <v>5.997818974918212</v>
      </c>
      <c r="K41" s="265">
        <v>45.69247546346783</v>
      </c>
    </row>
    <row r="42" spans="1:11" s="236" customFormat="1" ht="23.25" customHeight="1">
      <c r="A42" s="477" t="s">
        <v>690</v>
      </c>
      <c r="B42" s="482">
        <v>8611</v>
      </c>
      <c r="C42" s="482">
        <v>967</v>
      </c>
      <c r="D42" s="482">
        <v>6313</v>
      </c>
      <c r="E42" s="482">
        <v>54</v>
      </c>
      <c r="F42" s="482">
        <v>96</v>
      </c>
      <c r="G42" s="482">
        <v>1043</v>
      </c>
      <c r="H42" s="482">
        <v>138</v>
      </c>
      <c r="I42" s="482">
        <v>34</v>
      </c>
      <c r="J42" s="476">
        <v>11.229822320288003</v>
      </c>
      <c r="K42" s="265">
        <v>73.70804784577865</v>
      </c>
    </row>
    <row r="43" spans="1:11" s="236" customFormat="1" ht="5.25" customHeight="1" thickBot="1">
      <c r="A43" s="483"/>
      <c r="B43" s="484"/>
      <c r="C43" s="482"/>
      <c r="D43" s="482"/>
      <c r="E43" s="482"/>
      <c r="F43" s="482"/>
      <c r="G43" s="482"/>
      <c r="H43" s="482"/>
      <c r="I43" s="482"/>
      <c r="J43" s="485"/>
      <c r="K43" s="340"/>
    </row>
    <row r="44" spans="1:11" ht="3.75" customHeight="1">
      <c r="A44" s="486"/>
      <c r="B44" s="487"/>
      <c r="C44" s="487"/>
      <c r="D44" s="487"/>
      <c r="E44" s="487"/>
      <c r="F44" s="487"/>
      <c r="G44" s="487"/>
      <c r="H44" s="487"/>
      <c r="I44" s="487"/>
      <c r="J44" s="487"/>
      <c r="K44" s="268"/>
    </row>
    <row r="45" spans="1:10" s="270" customFormat="1" ht="12.75" customHeight="1">
      <c r="A45" s="488" t="s">
        <v>691</v>
      </c>
      <c r="B45" s="489"/>
      <c r="C45" s="489"/>
      <c r="D45" s="489"/>
      <c r="E45" s="489"/>
      <c r="F45" s="489"/>
      <c r="G45" s="489"/>
      <c r="H45" s="489"/>
      <c r="I45" s="489"/>
      <c r="J45" s="489"/>
    </row>
    <row r="46" spans="1:10" s="271" customFormat="1" ht="12">
      <c r="A46" s="490" t="s">
        <v>692</v>
      </c>
      <c r="B46" s="491"/>
      <c r="C46" s="491"/>
      <c r="D46" s="491"/>
      <c r="E46" s="491"/>
      <c r="F46" s="491"/>
      <c r="G46" s="491"/>
      <c r="H46" s="491"/>
      <c r="I46" s="491"/>
      <c r="J46" s="491"/>
    </row>
    <row r="47" spans="1:10" ht="13.5">
      <c r="A47" s="490" t="s">
        <v>693</v>
      </c>
      <c r="B47" s="492"/>
      <c r="C47" s="492"/>
      <c r="D47" s="492"/>
      <c r="E47" s="492"/>
      <c r="F47" s="492"/>
      <c r="G47" s="492"/>
      <c r="H47" s="492"/>
      <c r="I47" s="492"/>
      <c r="J47" s="492"/>
    </row>
    <row r="48" spans="1:10" ht="13.5">
      <c r="A48" s="490" t="s">
        <v>694</v>
      </c>
      <c r="B48" s="492"/>
      <c r="C48" s="492"/>
      <c r="D48" s="492"/>
      <c r="E48" s="492"/>
      <c r="F48" s="492"/>
      <c r="G48" s="492"/>
      <c r="H48" s="492"/>
      <c r="I48" s="492"/>
      <c r="J48" s="492"/>
    </row>
    <row r="49" spans="1:10" ht="13.5">
      <c r="A49" s="490" t="s">
        <v>695</v>
      </c>
      <c r="B49" s="492"/>
      <c r="C49" s="492"/>
      <c r="D49" s="492"/>
      <c r="E49" s="492"/>
      <c r="F49" s="492"/>
      <c r="G49" s="492"/>
      <c r="H49" s="492"/>
      <c r="I49" s="492"/>
      <c r="J49" s="492"/>
    </row>
    <row r="50" spans="1:10" ht="13.5">
      <c r="A50" s="493" t="s">
        <v>696</v>
      </c>
      <c r="B50" s="492"/>
      <c r="C50" s="492"/>
      <c r="D50" s="492"/>
      <c r="E50" s="492"/>
      <c r="F50" s="492"/>
      <c r="G50" s="492"/>
      <c r="H50" s="492"/>
      <c r="I50" s="492"/>
      <c r="J50" s="492"/>
    </row>
    <row r="51" ht="13.5">
      <c r="A51" s="272" t="s">
        <v>697</v>
      </c>
    </row>
    <row r="80" ht="13.5">
      <c r="A80" s="273" t="s">
        <v>698</v>
      </c>
    </row>
  </sheetData>
  <sheetProtection/>
  <mergeCells count="1">
    <mergeCell ref="A7:A8"/>
  </mergeCells>
  <printOptions horizontalCentered="1"/>
  <pageMargins left="0" right="0" top="0" bottom="0" header="0" footer="0"/>
  <pageSetup blackAndWhite="1" horizontalDpi="600" verticalDpi="600" orientation="portrait" paperSize="9" scale="80" r:id="rId2"/>
  <colBreaks count="1" manualBreakCount="1">
    <brk id="6" max="53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L59"/>
  <sheetViews>
    <sheetView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.69921875" style="14" customWidth="1"/>
    <col min="2" max="2" width="31.59765625" style="62" customWidth="1"/>
    <col min="3" max="3" width="11.8984375" style="14" customWidth="1"/>
    <col min="4" max="4" width="13.8984375" style="14" customWidth="1"/>
    <col min="5" max="5" width="10.8984375" style="14" customWidth="1"/>
    <col min="6" max="6" width="13.3984375" style="14" customWidth="1"/>
    <col min="7" max="7" width="12.8984375" style="14" customWidth="1"/>
    <col min="8" max="8" width="12.5" style="14" customWidth="1"/>
    <col min="9" max="9" width="13.59765625" style="14" customWidth="1"/>
    <col min="10" max="10" width="16.09765625" style="14" customWidth="1"/>
    <col min="11" max="11" width="13.8984375" style="14" customWidth="1"/>
    <col min="12" max="12" width="13.69921875" style="14" customWidth="1"/>
    <col min="13" max="16384" width="9" style="14" customWidth="1"/>
  </cols>
  <sheetData>
    <row r="1" spans="2:12" s="2" customFormat="1" ht="14.25" customHeight="1">
      <c r="B1" s="64" t="s">
        <v>914</v>
      </c>
      <c r="L1" s="213" t="s">
        <v>915</v>
      </c>
    </row>
    <row r="2" spans="2:12" s="2" customFormat="1" ht="14.25" customHeight="1">
      <c r="B2" s="64"/>
      <c r="L2" s="213"/>
    </row>
    <row r="3" spans="2:9" s="2" customFormat="1" ht="14.25" customHeight="1">
      <c r="B3" s="32"/>
      <c r="F3" s="211" t="s">
        <v>606</v>
      </c>
      <c r="G3" s="9"/>
      <c r="H3" s="110" t="s">
        <v>858</v>
      </c>
      <c r="I3" s="274"/>
    </row>
    <row r="4" spans="2:12" s="2" customFormat="1" ht="14.25" customHeight="1">
      <c r="B4" s="206"/>
      <c r="C4" s="9"/>
      <c r="D4" s="9"/>
      <c r="E4" s="9"/>
      <c r="F4" s="64" t="s">
        <v>607</v>
      </c>
      <c r="G4" s="9"/>
      <c r="H4" s="63" t="s">
        <v>608</v>
      </c>
      <c r="I4" s="71"/>
      <c r="J4" s="9"/>
      <c r="K4" s="9"/>
      <c r="L4" s="9"/>
    </row>
    <row r="5" spans="2:12" s="2" customFormat="1" ht="14.25" customHeight="1">
      <c r="B5" s="206"/>
      <c r="C5" s="9"/>
      <c r="D5" s="9"/>
      <c r="E5" s="9"/>
      <c r="F5" s="64"/>
      <c r="G5" s="9"/>
      <c r="H5" s="63"/>
      <c r="I5" s="71"/>
      <c r="J5" s="9"/>
      <c r="K5" s="9"/>
      <c r="L5" s="9"/>
    </row>
    <row r="6" s="2" customFormat="1" ht="15" customHeight="1" thickBot="1">
      <c r="B6" s="37" t="s">
        <v>699</v>
      </c>
    </row>
    <row r="7" spans="2:12" s="2" customFormat="1" ht="35.25" customHeight="1">
      <c r="B7" s="651" t="s">
        <v>655</v>
      </c>
      <c r="C7" s="275" t="s">
        <v>700</v>
      </c>
      <c r="D7" s="96" t="s">
        <v>555</v>
      </c>
      <c r="E7" s="96" t="s">
        <v>556</v>
      </c>
      <c r="F7" s="276" t="s">
        <v>558</v>
      </c>
      <c r="G7" s="277" t="s">
        <v>657</v>
      </c>
      <c r="H7" s="278" t="s">
        <v>701</v>
      </c>
      <c r="I7" s="279" t="s">
        <v>560</v>
      </c>
      <c r="J7" s="280" t="s">
        <v>658</v>
      </c>
      <c r="K7" s="230" t="s">
        <v>612</v>
      </c>
      <c r="L7" s="303" t="s">
        <v>820</v>
      </c>
    </row>
    <row r="8" spans="2:12" s="2" customFormat="1" ht="74.25" customHeight="1">
      <c r="B8" s="626"/>
      <c r="C8" s="45" t="s">
        <v>563</v>
      </c>
      <c r="D8" s="222" t="s">
        <v>702</v>
      </c>
      <c r="E8" s="281" t="s">
        <v>660</v>
      </c>
      <c r="F8" s="222" t="s">
        <v>615</v>
      </c>
      <c r="G8" s="231" t="s">
        <v>921</v>
      </c>
      <c r="H8" s="282" t="s">
        <v>926</v>
      </c>
      <c r="I8" s="223" t="s">
        <v>703</v>
      </c>
      <c r="J8" s="283" t="s">
        <v>704</v>
      </c>
      <c r="K8" s="284" t="s">
        <v>705</v>
      </c>
      <c r="L8" s="231" t="s">
        <v>927</v>
      </c>
    </row>
    <row r="9" spans="2:12" s="2" customFormat="1" ht="23.25" customHeight="1">
      <c r="B9" s="87" t="s">
        <v>706</v>
      </c>
      <c r="C9" s="48">
        <v>2061</v>
      </c>
      <c r="D9" s="91" t="s">
        <v>237</v>
      </c>
      <c r="E9" s="163">
        <v>1268</v>
      </c>
      <c r="F9" s="91" t="s">
        <v>574</v>
      </c>
      <c r="G9" s="91" t="s">
        <v>574</v>
      </c>
      <c r="H9" s="91">
        <v>685</v>
      </c>
      <c r="I9" s="91">
        <v>108</v>
      </c>
      <c r="J9" s="91" t="s">
        <v>237</v>
      </c>
      <c r="K9" s="308" t="s">
        <v>237</v>
      </c>
      <c r="L9" s="3">
        <v>61.5</v>
      </c>
    </row>
    <row r="10" spans="2:12" s="2" customFormat="1" ht="23.25" customHeight="1">
      <c r="B10" s="87" t="s">
        <v>668</v>
      </c>
      <c r="C10" s="48">
        <v>3152</v>
      </c>
      <c r="D10" s="91" t="s">
        <v>237</v>
      </c>
      <c r="E10" s="163">
        <v>1983</v>
      </c>
      <c r="F10" s="91" t="s">
        <v>667</v>
      </c>
      <c r="G10" s="91" t="s">
        <v>667</v>
      </c>
      <c r="H10" s="91">
        <v>846</v>
      </c>
      <c r="I10" s="91">
        <v>323</v>
      </c>
      <c r="J10" s="91" t="s">
        <v>237</v>
      </c>
      <c r="K10" s="308" t="s">
        <v>237</v>
      </c>
      <c r="L10" s="3">
        <v>62.9</v>
      </c>
    </row>
    <row r="11" spans="2:12" s="2" customFormat="1" ht="23.25" customHeight="1">
      <c r="B11" s="87" t="s">
        <v>669</v>
      </c>
      <c r="C11" s="48">
        <v>2882</v>
      </c>
      <c r="D11" s="91">
        <v>1</v>
      </c>
      <c r="E11" s="163">
        <v>1859</v>
      </c>
      <c r="F11" s="91" t="s">
        <v>667</v>
      </c>
      <c r="G11" s="91" t="s">
        <v>667</v>
      </c>
      <c r="H11" s="91">
        <v>755</v>
      </c>
      <c r="I11" s="91">
        <v>267</v>
      </c>
      <c r="J11" s="91" t="s">
        <v>237</v>
      </c>
      <c r="K11" s="308">
        <v>0</v>
      </c>
      <c r="L11" s="3">
        <v>64.5</v>
      </c>
    </row>
    <row r="12" spans="2:12" s="2" customFormat="1" ht="23.25" customHeight="1">
      <c r="B12" s="87" t="s">
        <v>670</v>
      </c>
      <c r="C12" s="48">
        <v>3614</v>
      </c>
      <c r="D12" s="2">
        <v>12</v>
      </c>
      <c r="E12" s="48">
        <v>2238</v>
      </c>
      <c r="F12" s="91" t="s">
        <v>667</v>
      </c>
      <c r="G12" s="91" t="s">
        <v>667</v>
      </c>
      <c r="H12" s="48">
        <v>1077</v>
      </c>
      <c r="I12" s="2">
        <v>287</v>
      </c>
      <c r="J12" s="2">
        <v>6</v>
      </c>
      <c r="K12" s="3">
        <v>0.3</v>
      </c>
      <c r="L12" s="3">
        <v>62.1</v>
      </c>
    </row>
    <row r="13" spans="2:12" s="2" customFormat="1" ht="23.25" customHeight="1">
      <c r="B13" s="87" t="s">
        <v>671</v>
      </c>
      <c r="C13" s="48">
        <v>4358</v>
      </c>
      <c r="D13" s="2">
        <v>14</v>
      </c>
      <c r="E13" s="48">
        <v>2796</v>
      </c>
      <c r="F13" s="91" t="s">
        <v>667</v>
      </c>
      <c r="G13" s="91" t="s">
        <v>667</v>
      </c>
      <c r="H13" s="48">
        <v>1175</v>
      </c>
      <c r="I13" s="2">
        <v>373</v>
      </c>
      <c r="J13" s="2">
        <v>2</v>
      </c>
      <c r="K13" s="3">
        <v>0.3</v>
      </c>
      <c r="L13" s="3">
        <v>64.2</v>
      </c>
    </row>
    <row r="14" spans="2:12" s="2" customFormat="1" ht="23.25" customHeight="1">
      <c r="B14" s="87" t="s">
        <v>672</v>
      </c>
      <c r="C14" s="48">
        <v>5812</v>
      </c>
      <c r="D14" s="2">
        <v>39</v>
      </c>
      <c r="E14" s="48">
        <v>3762</v>
      </c>
      <c r="F14" s="91" t="s">
        <v>667</v>
      </c>
      <c r="G14" s="91" t="s">
        <v>667</v>
      </c>
      <c r="H14" s="48">
        <v>1400</v>
      </c>
      <c r="I14" s="2">
        <v>611</v>
      </c>
      <c r="J14" s="2">
        <v>21</v>
      </c>
      <c r="K14" s="3">
        <v>0.7</v>
      </c>
      <c r="L14" s="3">
        <v>65.1</v>
      </c>
    </row>
    <row r="15" spans="2:12" s="2" customFormat="1" ht="23.25" customHeight="1">
      <c r="B15" s="86" t="s">
        <v>673</v>
      </c>
      <c r="C15" s="4">
        <v>8019</v>
      </c>
      <c r="D15" s="4">
        <v>73</v>
      </c>
      <c r="E15" s="4">
        <v>4984</v>
      </c>
      <c r="F15" s="91" t="s">
        <v>667</v>
      </c>
      <c r="G15" s="91" t="s">
        <v>667</v>
      </c>
      <c r="H15" s="4">
        <v>2045</v>
      </c>
      <c r="I15" s="4">
        <v>917</v>
      </c>
      <c r="J15" s="4">
        <v>35</v>
      </c>
      <c r="K15" s="312">
        <v>0.9103379473749845</v>
      </c>
      <c r="L15" s="312">
        <v>62.58885147774037</v>
      </c>
    </row>
    <row r="16" spans="2:12" s="2" customFormat="1" ht="23.25" customHeight="1">
      <c r="B16" s="86" t="s">
        <v>674</v>
      </c>
      <c r="C16" s="4">
        <v>12375</v>
      </c>
      <c r="D16" s="4">
        <v>115</v>
      </c>
      <c r="E16" s="4">
        <v>6911</v>
      </c>
      <c r="F16" s="91" t="s">
        <v>667</v>
      </c>
      <c r="G16" s="91" t="s">
        <v>667</v>
      </c>
      <c r="H16" s="4">
        <v>4264</v>
      </c>
      <c r="I16" s="4">
        <v>1085</v>
      </c>
      <c r="J16" s="4">
        <v>3</v>
      </c>
      <c r="K16" s="312">
        <v>0.9292929292929294</v>
      </c>
      <c r="L16" s="312">
        <v>55.87070707070707</v>
      </c>
    </row>
    <row r="17" spans="2:12" s="95" customFormat="1" ht="23.25" customHeight="1">
      <c r="B17" s="397" t="s">
        <v>41</v>
      </c>
      <c r="C17" s="90">
        <v>15286</v>
      </c>
      <c r="D17" s="90">
        <v>111</v>
      </c>
      <c r="E17" s="90">
        <v>8723</v>
      </c>
      <c r="F17" s="400">
        <v>270</v>
      </c>
      <c r="G17" s="400">
        <v>753</v>
      </c>
      <c r="H17" s="90">
        <v>3993</v>
      </c>
      <c r="I17" s="90">
        <v>1436</v>
      </c>
      <c r="J17" s="90">
        <v>23</v>
      </c>
      <c r="K17" s="496">
        <v>0.7261546513149286</v>
      </c>
      <c r="L17" s="496">
        <v>57.21575297657988</v>
      </c>
    </row>
    <row r="18" spans="2:12" s="95" customFormat="1" ht="23.25" customHeight="1">
      <c r="B18" s="397" t="s">
        <v>707</v>
      </c>
      <c r="C18" s="90">
        <v>15842</v>
      </c>
      <c r="D18" s="90">
        <v>203</v>
      </c>
      <c r="E18" s="90">
        <v>9772</v>
      </c>
      <c r="F18" s="90">
        <v>186</v>
      </c>
      <c r="G18" s="90">
        <v>950</v>
      </c>
      <c r="H18" s="90">
        <v>3172</v>
      </c>
      <c r="I18" s="90">
        <v>1559</v>
      </c>
      <c r="J18" s="90">
        <v>40</v>
      </c>
      <c r="K18" s="496">
        <v>1.2814038631485924</v>
      </c>
      <c r="L18" s="496">
        <v>61.936624163615704</v>
      </c>
    </row>
    <row r="19" spans="2:12" s="95" customFormat="1" ht="33" customHeight="1">
      <c r="B19" s="397" t="s">
        <v>815</v>
      </c>
      <c r="C19" s="90">
        <v>16003</v>
      </c>
      <c r="D19" s="90">
        <v>180</v>
      </c>
      <c r="E19" s="90">
        <v>10540</v>
      </c>
      <c r="F19" s="90">
        <v>144</v>
      </c>
      <c r="G19" s="90">
        <v>1019</v>
      </c>
      <c r="H19" s="90">
        <v>3160</v>
      </c>
      <c r="I19" s="90">
        <v>960</v>
      </c>
      <c r="J19" s="90">
        <v>23</v>
      </c>
      <c r="K19" s="496">
        <v>1.124789102043367</v>
      </c>
      <c r="L19" s="496">
        <v>66.00637380491158</v>
      </c>
    </row>
    <row r="20" spans="2:12" s="95" customFormat="1" ht="23.25" customHeight="1">
      <c r="B20" s="397" t="s">
        <v>826</v>
      </c>
      <c r="C20" s="90">
        <v>15684</v>
      </c>
      <c r="D20" s="90">
        <v>152</v>
      </c>
      <c r="E20" s="90">
        <v>10511</v>
      </c>
      <c r="F20" s="90">
        <v>113</v>
      </c>
      <c r="G20" s="90">
        <v>944</v>
      </c>
      <c r="H20" s="90">
        <v>2968</v>
      </c>
      <c r="I20" s="90">
        <v>996</v>
      </c>
      <c r="J20" s="90">
        <v>30</v>
      </c>
      <c r="K20" s="496">
        <v>0.9691405253761795</v>
      </c>
      <c r="L20" s="496">
        <v>67.20862024993625</v>
      </c>
    </row>
    <row r="21" spans="2:12" s="95" customFormat="1" ht="23.25" customHeight="1">
      <c r="B21" s="397" t="s">
        <v>848</v>
      </c>
      <c r="C21" s="90">
        <v>15773</v>
      </c>
      <c r="D21" s="90">
        <v>114</v>
      </c>
      <c r="E21" s="90">
        <v>10622</v>
      </c>
      <c r="F21" s="90">
        <v>126</v>
      </c>
      <c r="G21" s="90">
        <v>1026</v>
      </c>
      <c r="H21" s="90">
        <v>2917</v>
      </c>
      <c r="I21" s="90">
        <v>968</v>
      </c>
      <c r="J21" s="90">
        <v>6</v>
      </c>
      <c r="K21" s="496">
        <v>0.722754073416598</v>
      </c>
      <c r="L21" s="496">
        <v>67.3809674760667</v>
      </c>
    </row>
    <row r="22" spans="2:12" s="95" customFormat="1" ht="23.25" customHeight="1">
      <c r="B22" s="397" t="s">
        <v>881</v>
      </c>
      <c r="C22" s="90">
        <v>15658</v>
      </c>
      <c r="D22" s="90">
        <v>166</v>
      </c>
      <c r="E22" s="90">
        <v>10546</v>
      </c>
      <c r="F22" s="90">
        <v>91</v>
      </c>
      <c r="G22" s="90">
        <v>933</v>
      </c>
      <c r="H22" s="90">
        <v>2936</v>
      </c>
      <c r="I22" s="90">
        <v>986</v>
      </c>
      <c r="J22" s="90">
        <v>55</v>
      </c>
      <c r="K22" s="496">
        <v>1.0601609400945204</v>
      </c>
      <c r="L22" s="496">
        <v>67.70341039724103</v>
      </c>
    </row>
    <row r="23" spans="2:12" s="348" customFormat="1" ht="23.25" customHeight="1">
      <c r="B23" s="412" t="s">
        <v>939</v>
      </c>
      <c r="C23" s="349">
        <v>15658</v>
      </c>
      <c r="D23" s="349">
        <v>134</v>
      </c>
      <c r="E23" s="349">
        <v>10577</v>
      </c>
      <c r="F23" s="349">
        <v>91</v>
      </c>
      <c r="G23" s="349">
        <v>833</v>
      </c>
      <c r="H23" s="349">
        <v>2984</v>
      </c>
      <c r="I23" s="349">
        <v>1039</v>
      </c>
      <c r="J23" s="349">
        <v>26</v>
      </c>
      <c r="K23" s="495">
        <v>0.8557925661003959</v>
      </c>
      <c r="L23" s="495">
        <v>67.71618342061566</v>
      </c>
    </row>
    <row r="24" spans="2:12" s="2" customFormat="1" ht="19.5" customHeight="1">
      <c r="B24" s="441"/>
      <c r="C24" s="95"/>
      <c r="D24" s="95"/>
      <c r="E24" s="95"/>
      <c r="F24" s="95"/>
      <c r="G24" s="95"/>
      <c r="H24" s="95"/>
      <c r="I24" s="95"/>
      <c r="J24" s="95"/>
      <c r="K24" s="496"/>
      <c r="L24" s="312"/>
    </row>
    <row r="25" spans="2:12" s="2" customFormat="1" ht="23.25" customHeight="1">
      <c r="B25" s="391" t="s">
        <v>708</v>
      </c>
      <c r="C25" s="90">
        <v>10871</v>
      </c>
      <c r="D25" s="90">
        <v>93</v>
      </c>
      <c r="E25" s="90">
        <v>7795</v>
      </c>
      <c r="F25" s="90">
        <v>61</v>
      </c>
      <c r="G25" s="90">
        <v>525</v>
      </c>
      <c r="H25" s="90">
        <v>1768</v>
      </c>
      <c r="I25" s="90">
        <v>629</v>
      </c>
      <c r="J25" s="90">
        <v>15</v>
      </c>
      <c r="K25" s="496">
        <v>0.8554870757060068</v>
      </c>
      <c r="L25" s="312">
        <v>71.84251678778402</v>
      </c>
    </row>
    <row r="26" spans="2:12" s="2" customFormat="1" ht="23.25" customHeight="1">
      <c r="B26" s="391" t="s">
        <v>709</v>
      </c>
      <c r="C26" s="90">
        <v>4787</v>
      </c>
      <c r="D26" s="90">
        <v>41</v>
      </c>
      <c r="E26" s="90">
        <v>2782</v>
      </c>
      <c r="F26" s="90">
        <v>30</v>
      </c>
      <c r="G26" s="90">
        <v>308</v>
      </c>
      <c r="H26" s="90">
        <v>1216</v>
      </c>
      <c r="I26" s="90">
        <v>410</v>
      </c>
      <c r="J26" s="90">
        <v>11</v>
      </c>
      <c r="K26" s="496">
        <v>0.8564863171088365</v>
      </c>
      <c r="L26" s="312">
        <v>58.34551911426781</v>
      </c>
    </row>
    <row r="27" spans="2:12" s="2" customFormat="1" ht="19.5" customHeight="1">
      <c r="B27" s="397"/>
      <c r="C27" s="95"/>
      <c r="D27" s="90"/>
      <c r="E27" s="95"/>
      <c r="F27" s="95"/>
      <c r="G27" s="95"/>
      <c r="H27" s="95"/>
      <c r="I27" s="95"/>
      <c r="J27" s="95"/>
      <c r="K27" s="496"/>
      <c r="L27" s="312"/>
    </row>
    <row r="28" spans="2:12" s="2" customFormat="1" ht="23.25" customHeight="1">
      <c r="B28" s="391" t="s">
        <v>710</v>
      </c>
      <c r="C28" s="90">
        <v>10990</v>
      </c>
      <c r="D28" s="90">
        <v>88</v>
      </c>
      <c r="E28" s="90">
        <v>7383</v>
      </c>
      <c r="F28" s="90">
        <v>50</v>
      </c>
      <c r="G28" s="90">
        <v>611</v>
      </c>
      <c r="H28" s="90">
        <v>2400</v>
      </c>
      <c r="I28" s="90">
        <v>458</v>
      </c>
      <c r="J28" s="90">
        <v>12</v>
      </c>
      <c r="K28" s="496">
        <v>0.8007279344858963</v>
      </c>
      <c r="L28" s="312">
        <v>67.2884440400364</v>
      </c>
    </row>
    <row r="29" spans="2:12" s="2" customFormat="1" ht="23.25" customHeight="1">
      <c r="B29" s="391" t="s">
        <v>711</v>
      </c>
      <c r="C29" s="90">
        <v>970</v>
      </c>
      <c r="D29" s="90">
        <v>5</v>
      </c>
      <c r="E29" s="90">
        <v>671</v>
      </c>
      <c r="F29" s="90">
        <v>3</v>
      </c>
      <c r="G29" s="90">
        <v>29</v>
      </c>
      <c r="H29" s="90">
        <v>138</v>
      </c>
      <c r="I29" s="90">
        <v>124</v>
      </c>
      <c r="J29" s="90">
        <v>2</v>
      </c>
      <c r="K29" s="496">
        <v>0.5154639175257731</v>
      </c>
      <c r="L29" s="312">
        <v>69.38144329896907</v>
      </c>
    </row>
    <row r="30" spans="2:12" s="2" customFormat="1" ht="23.25" customHeight="1">
      <c r="B30" s="391" t="s">
        <v>712</v>
      </c>
      <c r="C30" s="90">
        <v>3698</v>
      </c>
      <c r="D30" s="90">
        <v>41</v>
      </c>
      <c r="E30" s="90">
        <v>2523</v>
      </c>
      <c r="F30" s="90">
        <v>38</v>
      </c>
      <c r="G30" s="90">
        <v>193</v>
      </c>
      <c r="H30" s="90">
        <v>446</v>
      </c>
      <c r="I30" s="90">
        <v>457</v>
      </c>
      <c r="J30" s="90">
        <v>12</v>
      </c>
      <c r="K30" s="496">
        <v>1.1087074094104923</v>
      </c>
      <c r="L30" s="312">
        <v>68.55056787452676</v>
      </c>
    </row>
    <row r="31" spans="2:12" s="2" customFormat="1" ht="19.5" customHeight="1">
      <c r="B31" s="397"/>
      <c r="C31" s="90"/>
      <c r="D31" s="95"/>
      <c r="E31" s="95"/>
      <c r="F31" s="95"/>
      <c r="G31" s="95"/>
      <c r="H31" s="95"/>
      <c r="I31" s="95"/>
      <c r="J31" s="90"/>
      <c r="K31" s="496"/>
      <c r="L31" s="312"/>
    </row>
    <row r="32" spans="2:12" s="2" customFormat="1" ht="23.25" customHeight="1">
      <c r="B32" s="391" t="s">
        <v>713</v>
      </c>
      <c r="C32" s="346">
        <v>1081</v>
      </c>
      <c r="D32" s="346">
        <v>18</v>
      </c>
      <c r="E32" s="346">
        <v>383</v>
      </c>
      <c r="F32" s="346">
        <v>10</v>
      </c>
      <c r="G32" s="346">
        <v>140</v>
      </c>
      <c r="H32" s="346">
        <v>347</v>
      </c>
      <c r="I32" s="346">
        <v>183</v>
      </c>
      <c r="J32" s="346">
        <v>6</v>
      </c>
      <c r="K32" s="496">
        <v>1.6651248843663276</v>
      </c>
      <c r="L32" s="312">
        <v>35.985198889916745</v>
      </c>
    </row>
    <row r="33" spans="2:12" s="2" customFormat="1" ht="23.25" customHeight="1">
      <c r="B33" s="391" t="s">
        <v>714</v>
      </c>
      <c r="C33" s="346">
        <v>1025</v>
      </c>
      <c r="D33" s="346">
        <v>3</v>
      </c>
      <c r="E33" s="346">
        <v>534</v>
      </c>
      <c r="F33" s="346">
        <v>8</v>
      </c>
      <c r="G33" s="346">
        <v>70</v>
      </c>
      <c r="H33" s="346">
        <v>226</v>
      </c>
      <c r="I33" s="346">
        <v>184</v>
      </c>
      <c r="J33" s="346">
        <v>1</v>
      </c>
      <c r="K33" s="496">
        <v>0.2926829268292683</v>
      </c>
      <c r="L33" s="312">
        <v>52.19512195121951</v>
      </c>
    </row>
    <row r="34" spans="2:12" s="2" customFormat="1" ht="23.25" customHeight="1">
      <c r="B34" s="391" t="s">
        <v>715</v>
      </c>
      <c r="C34" s="346">
        <v>1331</v>
      </c>
      <c r="D34" s="346">
        <v>12</v>
      </c>
      <c r="E34" s="346">
        <v>836</v>
      </c>
      <c r="F34" s="346">
        <v>5</v>
      </c>
      <c r="G34" s="346">
        <v>123</v>
      </c>
      <c r="H34" s="346">
        <v>292</v>
      </c>
      <c r="I34" s="346">
        <v>63</v>
      </c>
      <c r="J34" s="346">
        <v>1</v>
      </c>
      <c r="K34" s="496">
        <v>0.9015777610818932</v>
      </c>
      <c r="L34" s="312">
        <v>62.88504883546205</v>
      </c>
    </row>
    <row r="35" spans="2:12" s="2" customFormat="1" ht="23.25" customHeight="1">
      <c r="B35" s="391" t="s">
        <v>716</v>
      </c>
      <c r="C35" s="346">
        <v>3350</v>
      </c>
      <c r="D35" s="346">
        <v>13</v>
      </c>
      <c r="E35" s="346">
        <v>2328</v>
      </c>
      <c r="F35" s="346">
        <v>4</v>
      </c>
      <c r="G35" s="346">
        <v>123</v>
      </c>
      <c r="H35" s="346">
        <v>747</v>
      </c>
      <c r="I35" s="346">
        <v>135</v>
      </c>
      <c r="J35" s="346">
        <v>1</v>
      </c>
      <c r="K35" s="496">
        <v>0.3880597014925373</v>
      </c>
      <c r="L35" s="312">
        <v>69.52238805970148</v>
      </c>
    </row>
    <row r="36" spans="2:12" s="2" customFormat="1" ht="23.25" customHeight="1">
      <c r="B36" s="391" t="s">
        <v>717</v>
      </c>
      <c r="C36" s="346">
        <v>899</v>
      </c>
      <c r="D36" s="346">
        <v>1</v>
      </c>
      <c r="E36" s="346">
        <v>561</v>
      </c>
      <c r="F36" s="346">
        <v>5</v>
      </c>
      <c r="G36" s="346">
        <v>48</v>
      </c>
      <c r="H36" s="346">
        <v>261</v>
      </c>
      <c r="I36" s="346">
        <v>23</v>
      </c>
      <c r="J36" s="346">
        <v>0</v>
      </c>
      <c r="K36" s="496">
        <v>0.11123470522803114</v>
      </c>
      <c r="L36" s="312">
        <v>62.40266963292548</v>
      </c>
    </row>
    <row r="37" spans="2:12" s="2" customFormat="1" ht="23.25" customHeight="1">
      <c r="B37" s="391" t="s">
        <v>718</v>
      </c>
      <c r="C37" s="346">
        <v>5638</v>
      </c>
      <c r="D37" s="346">
        <v>78</v>
      </c>
      <c r="E37" s="346">
        <v>4570</v>
      </c>
      <c r="F37" s="346">
        <v>50</v>
      </c>
      <c r="G37" s="346">
        <v>176</v>
      </c>
      <c r="H37" s="346">
        <v>522</v>
      </c>
      <c r="I37" s="346">
        <v>242</v>
      </c>
      <c r="J37" s="346">
        <v>15</v>
      </c>
      <c r="K37" s="496">
        <v>1.3834693153600568</v>
      </c>
      <c r="L37" s="312">
        <v>81.32316424263924</v>
      </c>
    </row>
    <row r="38" spans="2:12" s="2" customFormat="1" ht="23.25" customHeight="1">
      <c r="B38" s="391" t="s">
        <v>719</v>
      </c>
      <c r="C38" s="346">
        <v>0</v>
      </c>
      <c r="D38" s="346">
        <v>0</v>
      </c>
      <c r="E38" s="346">
        <v>0</v>
      </c>
      <c r="F38" s="346">
        <v>0</v>
      </c>
      <c r="G38" s="346">
        <v>0</v>
      </c>
      <c r="H38" s="346">
        <v>0</v>
      </c>
      <c r="I38" s="346">
        <v>0</v>
      </c>
      <c r="J38" s="346">
        <v>0</v>
      </c>
      <c r="K38" s="496">
        <v>0</v>
      </c>
      <c r="L38" s="312">
        <v>0</v>
      </c>
    </row>
    <row r="39" spans="2:12" s="2" customFormat="1" ht="23.25" customHeight="1">
      <c r="B39" s="391" t="s">
        <v>720</v>
      </c>
      <c r="C39" s="346">
        <v>46</v>
      </c>
      <c r="D39" s="346">
        <v>0</v>
      </c>
      <c r="E39" s="346">
        <v>34</v>
      </c>
      <c r="F39" s="346">
        <v>0</v>
      </c>
      <c r="G39" s="346">
        <v>2</v>
      </c>
      <c r="H39" s="346">
        <v>8</v>
      </c>
      <c r="I39" s="346">
        <v>2</v>
      </c>
      <c r="J39" s="346">
        <v>0</v>
      </c>
      <c r="K39" s="496">
        <v>0</v>
      </c>
      <c r="L39" s="312">
        <v>73.91304347826086</v>
      </c>
    </row>
    <row r="40" spans="2:12" s="2" customFormat="1" ht="23.25" customHeight="1">
      <c r="B40" s="391" t="s">
        <v>721</v>
      </c>
      <c r="C40" s="346">
        <v>377</v>
      </c>
      <c r="D40" s="346">
        <v>3</v>
      </c>
      <c r="E40" s="346">
        <v>227</v>
      </c>
      <c r="F40" s="346">
        <v>0</v>
      </c>
      <c r="G40" s="346">
        <v>18</v>
      </c>
      <c r="H40" s="346">
        <v>95</v>
      </c>
      <c r="I40" s="346">
        <v>34</v>
      </c>
      <c r="J40" s="346">
        <v>1</v>
      </c>
      <c r="K40" s="496">
        <v>0.7957559681697612</v>
      </c>
      <c r="L40" s="312">
        <v>60.47745358090185</v>
      </c>
    </row>
    <row r="41" spans="2:12" s="2" customFormat="1" ht="23.25" customHeight="1">
      <c r="B41" s="391" t="s">
        <v>722</v>
      </c>
      <c r="C41" s="346">
        <v>133</v>
      </c>
      <c r="D41" s="346">
        <v>0</v>
      </c>
      <c r="E41" s="346">
        <v>41</v>
      </c>
      <c r="F41" s="346">
        <v>4</v>
      </c>
      <c r="G41" s="346">
        <v>15</v>
      </c>
      <c r="H41" s="346">
        <v>38</v>
      </c>
      <c r="I41" s="346">
        <v>35</v>
      </c>
      <c r="J41" s="346">
        <v>0</v>
      </c>
      <c r="K41" s="496">
        <v>0</v>
      </c>
      <c r="L41" s="312">
        <v>30.82706766917293</v>
      </c>
    </row>
    <row r="42" spans="2:12" s="2" customFormat="1" ht="23.25" customHeight="1">
      <c r="B42" s="391" t="s">
        <v>723</v>
      </c>
      <c r="C42" s="346">
        <v>1778</v>
      </c>
      <c r="D42" s="346">
        <v>6</v>
      </c>
      <c r="E42" s="346">
        <v>1063</v>
      </c>
      <c r="F42" s="346">
        <v>5</v>
      </c>
      <c r="G42" s="346">
        <v>118</v>
      </c>
      <c r="H42" s="346">
        <v>448</v>
      </c>
      <c r="I42" s="346">
        <v>138</v>
      </c>
      <c r="J42" s="346">
        <v>1</v>
      </c>
      <c r="K42" s="496">
        <v>0.3374578177727784</v>
      </c>
      <c r="L42" s="312">
        <v>59.84251968503938</v>
      </c>
    </row>
    <row r="43" spans="2:12" s="2" customFormat="1" ht="5.25" customHeight="1" thickBot="1">
      <c r="B43" s="457"/>
      <c r="C43" s="497"/>
      <c r="D43" s="383"/>
      <c r="E43" s="383"/>
      <c r="F43" s="383"/>
      <c r="G43" s="383"/>
      <c r="H43" s="383"/>
      <c r="I43" s="383"/>
      <c r="J43" s="383"/>
      <c r="K43" s="498"/>
      <c r="L43" s="314"/>
    </row>
    <row r="44" spans="2:12" ht="3.75" customHeight="1">
      <c r="B44" s="460"/>
      <c r="C44" s="403"/>
      <c r="D44" s="403"/>
      <c r="E44" s="403"/>
      <c r="F44" s="403"/>
      <c r="G44" s="403"/>
      <c r="H44" s="403"/>
      <c r="I44" s="403"/>
      <c r="J44" s="403"/>
      <c r="K44" s="403"/>
      <c r="L44" s="92"/>
    </row>
    <row r="45" spans="2:11" s="16" customFormat="1" ht="12.75" customHeight="1">
      <c r="B45" s="448" t="s">
        <v>724</v>
      </c>
      <c r="C45" s="324"/>
      <c r="D45" s="324"/>
      <c r="E45" s="324"/>
      <c r="F45" s="324"/>
      <c r="G45" s="324"/>
      <c r="H45" s="324"/>
      <c r="I45" s="324"/>
      <c r="J45" s="324"/>
      <c r="K45" s="324"/>
    </row>
    <row r="46" s="16" customFormat="1" ht="12.75" customHeight="1">
      <c r="B46" s="61" t="s">
        <v>725</v>
      </c>
    </row>
    <row r="47" s="16" customFormat="1" ht="12.75" customHeight="1">
      <c r="B47" s="61" t="s">
        <v>726</v>
      </c>
    </row>
    <row r="48" ht="13.5">
      <c r="B48" s="227" t="s">
        <v>874</v>
      </c>
    </row>
    <row r="49" ht="13.5">
      <c r="B49" s="227" t="s">
        <v>873</v>
      </c>
    </row>
    <row r="50" ht="13.5">
      <c r="B50" s="227" t="s">
        <v>875</v>
      </c>
    </row>
    <row r="51" ht="13.5">
      <c r="B51" s="227" t="s">
        <v>876</v>
      </c>
    </row>
    <row r="52" ht="13.5">
      <c r="B52" s="227" t="s">
        <v>877</v>
      </c>
    </row>
    <row r="53" ht="13.5">
      <c r="B53" s="228" t="s">
        <v>878</v>
      </c>
    </row>
    <row r="54" ht="13.5">
      <c r="B54" s="285" t="s">
        <v>879</v>
      </c>
    </row>
    <row r="55" spans="4:10" ht="13.5">
      <c r="D55" s="298"/>
      <c r="E55" s="298"/>
      <c r="F55" s="298"/>
      <c r="G55" s="298"/>
      <c r="H55" s="298"/>
      <c r="I55" s="298"/>
      <c r="J55" s="298"/>
    </row>
    <row r="58" spans="4:10" ht="13.5">
      <c r="D58" s="298"/>
      <c r="E58" s="298"/>
      <c r="F58" s="298"/>
      <c r="G58" s="298"/>
      <c r="H58" s="298"/>
      <c r="I58" s="298"/>
      <c r="J58" s="298"/>
    </row>
    <row r="59" spans="4:10" ht="13.5">
      <c r="D59" s="298"/>
      <c r="E59" s="298"/>
      <c r="F59" s="298"/>
      <c r="G59" s="298"/>
      <c r="H59" s="298"/>
      <c r="I59" s="298"/>
      <c r="J59" s="298"/>
    </row>
  </sheetData>
  <sheetProtection/>
  <mergeCells count="1">
    <mergeCell ref="B7:B8"/>
  </mergeCells>
  <printOptions horizontalCentered="1"/>
  <pageMargins left="0" right="0" top="0" bottom="0" header="0" footer="0"/>
  <pageSetup blackAndWhite="1" horizontalDpi="600" verticalDpi="600" orientation="portrait" paperSize="9" scale="80" r:id="rId2"/>
  <colBreaks count="1" manualBreakCount="1">
    <brk id="7" max="62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50" zoomScalePageLayoutView="0" workbookViewId="0" topLeftCell="A1">
      <selection activeCell="A1" sqref="A1"/>
    </sheetView>
  </sheetViews>
  <sheetFormatPr defaultColWidth="8.796875" defaultRowHeight="14.25"/>
  <cols>
    <col min="1" max="1" width="32.09765625" style="62" customWidth="1"/>
    <col min="2" max="11" width="14.59765625" style="14" customWidth="1"/>
    <col min="12" max="16384" width="9" style="14" customWidth="1"/>
  </cols>
  <sheetData>
    <row r="1" spans="1:12" s="2" customFormat="1" ht="14.25" customHeight="1">
      <c r="A1" s="64" t="s">
        <v>916</v>
      </c>
      <c r="K1" s="36" t="s">
        <v>917</v>
      </c>
      <c r="L1" s="36"/>
    </row>
    <row r="2" spans="1:12" s="2" customFormat="1" ht="23.25" customHeight="1">
      <c r="A2" s="64"/>
      <c r="K2" s="36"/>
      <c r="L2" s="36"/>
    </row>
    <row r="3" s="2" customFormat="1" ht="14.25" customHeight="1">
      <c r="A3" s="208"/>
    </row>
    <row r="4" spans="2:11" s="2" customFormat="1" ht="15" customHeight="1">
      <c r="B4" s="9"/>
      <c r="C4" s="9"/>
      <c r="D4" s="9"/>
      <c r="E4" s="211" t="s">
        <v>727</v>
      </c>
      <c r="F4" s="9"/>
      <c r="G4" s="110" t="s">
        <v>860</v>
      </c>
      <c r="H4" s="9"/>
      <c r="I4" s="9"/>
      <c r="J4" s="9"/>
      <c r="K4" s="9"/>
    </row>
    <row r="5" spans="2:11" s="2" customFormat="1" ht="15" customHeight="1">
      <c r="B5" s="9"/>
      <c r="C5" s="9"/>
      <c r="D5" s="9"/>
      <c r="E5" s="64" t="s">
        <v>728</v>
      </c>
      <c r="F5" s="9"/>
      <c r="G5" s="63" t="s">
        <v>608</v>
      </c>
      <c r="H5" s="9"/>
      <c r="I5" s="9"/>
      <c r="J5" s="9"/>
      <c r="K5" s="9"/>
    </row>
    <row r="6" s="2" customFormat="1" ht="15" customHeight="1" thickBot="1">
      <c r="A6" s="37" t="s">
        <v>729</v>
      </c>
    </row>
    <row r="7" spans="1:11" s="2" customFormat="1" ht="42" customHeight="1">
      <c r="A7" s="651" t="s">
        <v>655</v>
      </c>
      <c r="B7" s="275" t="s">
        <v>730</v>
      </c>
      <c r="C7" s="96" t="s">
        <v>555</v>
      </c>
      <c r="D7" s="96" t="s">
        <v>556</v>
      </c>
      <c r="E7" s="286" t="s">
        <v>731</v>
      </c>
      <c r="F7" s="287" t="s">
        <v>657</v>
      </c>
      <c r="G7" s="215" t="s">
        <v>559</v>
      </c>
      <c r="H7" s="279" t="s">
        <v>560</v>
      </c>
      <c r="I7" s="288" t="s">
        <v>732</v>
      </c>
      <c r="J7" s="74" t="s">
        <v>612</v>
      </c>
      <c r="K7" s="301" t="s">
        <v>820</v>
      </c>
    </row>
    <row r="8" spans="1:11" s="2" customFormat="1" ht="74.25" customHeight="1">
      <c r="A8" s="626"/>
      <c r="B8" s="22" t="s">
        <v>787</v>
      </c>
      <c r="C8" s="220" t="s">
        <v>733</v>
      </c>
      <c r="D8" s="221" t="s">
        <v>660</v>
      </c>
      <c r="E8" s="222" t="s">
        <v>615</v>
      </c>
      <c r="F8" s="231" t="s">
        <v>734</v>
      </c>
      <c r="G8" s="220" t="s">
        <v>735</v>
      </c>
      <c r="H8" s="223" t="s">
        <v>736</v>
      </c>
      <c r="I8" s="283" t="s">
        <v>569</v>
      </c>
      <c r="J8" s="225" t="s">
        <v>925</v>
      </c>
      <c r="K8" s="223" t="s">
        <v>738</v>
      </c>
    </row>
    <row r="9" spans="1:11" s="292" customFormat="1" ht="31.5" customHeight="1">
      <c r="A9" s="289" t="s">
        <v>739</v>
      </c>
      <c r="B9" s="290">
        <v>90</v>
      </c>
      <c r="C9" s="291">
        <v>0</v>
      </c>
      <c r="D9" s="290">
        <v>63</v>
      </c>
      <c r="E9" s="291">
        <v>0</v>
      </c>
      <c r="F9" s="291">
        <v>0</v>
      </c>
      <c r="G9" s="290">
        <v>5</v>
      </c>
      <c r="H9" s="290">
        <v>22</v>
      </c>
      <c r="I9" s="291">
        <v>0</v>
      </c>
      <c r="J9" s="314">
        <v>0</v>
      </c>
      <c r="K9" s="315">
        <v>70</v>
      </c>
    </row>
    <row r="10" spans="1:11" s="292" customFormat="1" ht="23.25" customHeight="1">
      <c r="A10" s="86" t="s">
        <v>740</v>
      </c>
      <c r="B10" s="290">
        <v>649</v>
      </c>
      <c r="C10" s="293">
        <v>27</v>
      </c>
      <c r="D10" s="290">
        <v>493</v>
      </c>
      <c r="E10" s="293">
        <v>1</v>
      </c>
      <c r="F10" s="291">
        <v>0</v>
      </c>
      <c r="G10" s="290">
        <v>62</v>
      </c>
      <c r="H10" s="290">
        <v>66</v>
      </c>
      <c r="I10" s="293">
        <v>6</v>
      </c>
      <c r="J10" s="314">
        <v>4.160246533127889</v>
      </c>
      <c r="K10" s="315">
        <v>76.88751926040062</v>
      </c>
    </row>
    <row r="11" spans="1:11" s="2" customFormat="1" ht="23.25" customHeight="1">
      <c r="A11" s="86" t="s">
        <v>741</v>
      </c>
      <c r="B11" s="4">
        <v>8669</v>
      </c>
      <c r="C11" s="4">
        <v>144</v>
      </c>
      <c r="D11" s="4">
        <v>2993</v>
      </c>
      <c r="E11" s="4">
        <v>129</v>
      </c>
      <c r="F11" s="4">
        <v>84</v>
      </c>
      <c r="G11" s="4">
        <v>4706</v>
      </c>
      <c r="H11" s="4">
        <v>613</v>
      </c>
      <c r="I11" s="4">
        <v>21</v>
      </c>
      <c r="J11" s="312">
        <v>1.661091244664898</v>
      </c>
      <c r="K11" s="312">
        <v>34.76756257930557</v>
      </c>
    </row>
    <row r="12" spans="1:11" s="2" customFormat="1" ht="39" customHeight="1">
      <c r="A12" s="86" t="s">
        <v>816</v>
      </c>
      <c r="B12" s="4">
        <v>7611</v>
      </c>
      <c r="C12" s="4">
        <v>94</v>
      </c>
      <c r="D12" s="4">
        <v>3665</v>
      </c>
      <c r="E12" s="4">
        <v>46</v>
      </c>
      <c r="F12" s="4">
        <v>114</v>
      </c>
      <c r="G12" s="4">
        <v>3491</v>
      </c>
      <c r="H12" s="4">
        <v>201</v>
      </c>
      <c r="I12" s="4">
        <v>19</v>
      </c>
      <c r="J12" s="312">
        <v>1.2</v>
      </c>
      <c r="K12" s="312">
        <v>48.4</v>
      </c>
    </row>
    <row r="13" spans="1:11" s="2" customFormat="1" ht="23.25" customHeight="1">
      <c r="A13" s="86" t="s">
        <v>833</v>
      </c>
      <c r="B13" s="4">
        <v>7152</v>
      </c>
      <c r="C13" s="4">
        <v>108</v>
      </c>
      <c r="D13" s="4">
        <v>3757</v>
      </c>
      <c r="E13" s="4">
        <v>36</v>
      </c>
      <c r="F13" s="4">
        <v>96</v>
      </c>
      <c r="G13" s="4">
        <v>3015</v>
      </c>
      <c r="H13" s="4">
        <v>140</v>
      </c>
      <c r="I13" s="4">
        <v>19</v>
      </c>
      <c r="J13" s="312">
        <v>1.5100671140939599</v>
      </c>
      <c r="K13" s="312">
        <v>52.79642058165548</v>
      </c>
    </row>
    <row r="14" spans="1:11" s="2" customFormat="1" ht="23.25" customHeight="1">
      <c r="A14" s="86" t="s">
        <v>855</v>
      </c>
      <c r="B14" s="4">
        <v>6677</v>
      </c>
      <c r="C14" s="4">
        <v>83</v>
      </c>
      <c r="D14" s="4">
        <v>3644</v>
      </c>
      <c r="E14" s="4">
        <v>39</v>
      </c>
      <c r="F14" s="4">
        <v>71</v>
      </c>
      <c r="G14" s="4">
        <v>2664</v>
      </c>
      <c r="H14" s="4">
        <v>176</v>
      </c>
      <c r="I14" s="4">
        <v>19</v>
      </c>
      <c r="J14" s="312">
        <v>1.2430732364834507</v>
      </c>
      <c r="K14" s="312">
        <v>54.85996705107083</v>
      </c>
    </row>
    <row r="15" spans="1:11" s="2" customFormat="1" ht="23.25" customHeight="1">
      <c r="A15" s="86" t="s">
        <v>890</v>
      </c>
      <c r="B15" s="4">
        <v>6758</v>
      </c>
      <c r="C15" s="4">
        <v>104</v>
      </c>
      <c r="D15" s="4">
        <v>4026</v>
      </c>
      <c r="E15" s="4">
        <v>32</v>
      </c>
      <c r="F15" s="4">
        <v>83</v>
      </c>
      <c r="G15" s="4">
        <v>2391</v>
      </c>
      <c r="H15" s="4">
        <v>122</v>
      </c>
      <c r="I15" s="4">
        <v>26</v>
      </c>
      <c r="J15" s="312">
        <v>1.5389168393015686</v>
      </c>
      <c r="K15" s="312">
        <v>59.95856762355727</v>
      </c>
    </row>
    <row r="16" spans="1:11" s="1" customFormat="1" ht="23.25" customHeight="1">
      <c r="A16" s="412" t="s">
        <v>951</v>
      </c>
      <c r="B16" s="349">
        <v>7028</v>
      </c>
      <c r="C16" s="349">
        <v>104</v>
      </c>
      <c r="D16" s="349">
        <v>4490</v>
      </c>
      <c r="E16" s="349">
        <v>26</v>
      </c>
      <c r="F16" s="349">
        <v>81</v>
      </c>
      <c r="G16" s="349">
        <v>2179</v>
      </c>
      <c r="H16" s="349">
        <v>148</v>
      </c>
      <c r="I16" s="349">
        <v>30</v>
      </c>
      <c r="J16" s="495">
        <v>1.479795105293113</v>
      </c>
      <c r="K16" s="313">
        <v>64.314171883893</v>
      </c>
    </row>
    <row r="17" spans="1:11" s="2" customFormat="1" ht="19.5" customHeight="1">
      <c r="A17" s="441"/>
      <c r="B17" s="90"/>
      <c r="C17" s="95"/>
      <c r="D17" s="95"/>
      <c r="E17" s="95"/>
      <c r="F17" s="95"/>
      <c r="G17" s="95"/>
      <c r="H17" s="95"/>
      <c r="I17" s="95"/>
      <c r="J17" s="496"/>
      <c r="K17" s="312"/>
    </row>
    <row r="18" spans="1:11" s="2" customFormat="1" ht="23.25" customHeight="1">
      <c r="A18" s="391" t="s">
        <v>742</v>
      </c>
      <c r="B18" s="90">
        <v>4760</v>
      </c>
      <c r="C18" s="90">
        <v>63</v>
      </c>
      <c r="D18" s="90">
        <v>3132</v>
      </c>
      <c r="E18" s="346">
        <v>18</v>
      </c>
      <c r="F18" s="346">
        <v>39</v>
      </c>
      <c r="G18" s="90">
        <v>1412</v>
      </c>
      <c r="H18" s="90">
        <v>96</v>
      </c>
      <c r="I18" s="90">
        <v>22</v>
      </c>
      <c r="J18" s="496">
        <v>1.3235294117647058</v>
      </c>
      <c r="K18" s="312">
        <v>66.26050420168067</v>
      </c>
    </row>
    <row r="19" spans="1:11" s="2" customFormat="1" ht="23.25" customHeight="1">
      <c r="A19" s="391" t="s">
        <v>743</v>
      </c>
      <c r="B19" s="90">
        <v>2268</v>
      </c>
      <c r="C19" s="90">
        <v>41</v>
      </c>
      <c r="D19" s="90">
        <v>1358</v>
      </c>
      <c r="E19" s="90">
        <v>8</v>
      </c>
      <c r="F19" s="90">
        <v>42</v>
      </c>
      <c r="G19" s="90">
        <v>767</v>
      </c>
      <c r="H19" s="90">
        <v>52</v>
      </c>
      <c r="I19" s="90">
        <v>8</v>
      </c>
      <c r="J19" s="496">
        <v>1.8077601410934743</v>
      </c>
      <c r="K19" s="312">
        <v>60.22927689594356</v>
      </c>
    </row>
    <row r="20" spans="1:12" s="2" customFormat="1" ht="19.5" customHeight="1">
      <c r="A20" s="391"/>
      <c r="B20" s="90"/>
      <c r="C20" s="95"/>
      <c r="D20" s="95"/>
      <c r="E20" s="95"/>
      <c r="F20" s="95"/>
      <c r="G20" s="95"/>
      <c r="H20" s="95"/>
      <c r="I20" s="95"/>
      <c r="J20" s="496"/>
      <c r="K20" s="312"/>
      <c r="L20" s="6"/>
    </row>
    <row r="21" spans="1:11" s="2" customFormat="1" ht="23.25" customHeight="1">
      <c r="A21" s="391" t="s">
        <v>677</v>
      </c>
      <c r="B21" s="90">
        <v>2754</v>
      </c>
      <c r="C21" s="90">
        <v>55</v>
      </c>
      <c r="D21" s="90">
        <v>1821</v>
      </c>
      <c r="E21" s="90">
        <v>2</v>
      </c>
      <c r="F21" s="90">
        <v>33</v>
      </c>
      <c r="G21" s="90">
        <v>799</v>
      </c>
      <c r="H21" s="90">
        <v>44</v>
      </c>
      <c r="I21" s="90">
        <v>6</v>
      </c>
      <c r="J21" s="496">
        <v>1.9970951343500365</v>
      </c>
      <c r="K21" s="312">
        <v>66.33986928104575</v>
      </c>
    </row>
    <row r="22" spans="1:11" s="2" customFormat="1" ht="23.25" customHeight="1">
      <c r="A22" s="391" t="s">
        <v>678</v>
      </c>
      <c r="B22" s="90">
        <v>309</v>
      </c>
      <c r="C22" s="90">
        <v>3</v>
      </c>
      <c r="D22" s="90">
        <v>174</v>
      </c>
      <c r="E22" s="90">
        <v>9</v>
      </c>
      <c r="F22" s="90">
        <v>3</v>
      </c>
      <c r="G22" s="90">
        <v>120</v>
      </c>
      <c r="H22" s="90">
        <v>0</v>
      </c>
      <c r="I22" s="90">
        <v>1</v>
      </c>
      <c r="J22" s="496">
        <v>0.9708737864077669</v>
      </c>
      <c r="K22" s="312">
        <v>56.63430420711975</v>
      </c>
    </row>
    <row r="23" spans="1:11" s="2" customFormat="1" ht="23.25" customHeight="1">
      <c r="A23" s="391" t="s">
        <v>679</v>
      </c>
      <c r="B23" s="90">
        <v>3965</v>
      </c>
      <c r="C23" s="90">
        <v>46</v>
      </c>
      <c r="D23" s="90">
        <v>2495</v>
      </c>
      <c r="E23" s="90">
        <v>15</v>
      </c>
      <c r="F23" s="90">
        <v>45</v>
      </c>
      <c r="G23" s="90">
        <v>1260</v>
      </c>
      <c r="H23" s="90">
        <v>104</v>
      </c>
      <c r="I23" s="90">
        <v>23</v>
      </c>
      <c r="J23" s="496">
        <v>1.1601513240857504</v>
      </c>
      <c r="K23" s="312">
        <v>63.505674653215635</v>
      </c>
    </row>
    <row r="24" spans="1:11" s="2" customFormat="1" ht="19.5" customHeight="1">
      <c r="A24" s="397"/>
      <c r="B24" s="90"/>
      <c r="C24" s="90"/>
      <c r="D24" s="90"/>
      <c r="E24" s="90"/>
      <c r="F24" s="90"/>
      <c r="G24" s="90"/>
      <c r="H24" s="90"/>
      <c r="I24" s="90"/>
      <c r="J24" s="496"/>
      <c r="K24" s="312"/>
    </row>
    <row r="25" spans="1:11" s="2" customFormat="1" ht="23.25" customHeight="1">
      <c r="A25" s="391" t="s">
        <v>680</v>
      </c>
      <c r="B25" s="90">
        <v>122</v>
      </c>
      <c r="C25" s="90">
        <v>5</v>
      </c>
      <c r="D25" s="90">
        <v>66</v>
      </c>
      <c r="E25" s="90">
        <v>0</v>
      </c>
      <c r="F25" s="90">
        <v>29</v>
      </c>
      <c r="G25" s="90">
        <v>11</v>
      </c>
      <c r="H25" s="90">
        <v>11</v>
      </c>
      <c r="I25" s="90">
        <v>0</v>
      </c>
      <c r="J25" s="496">
        <v>4.098360655737705</v>
      </c>
      <c r="K25" s="312">
        <v>54.09836065573771</v>
      </c>
    </row>
    <row r="26" spans="1:11" s="2" customFormat="1" ht="23.25" customHeight="1">
      <c r="A26" s="391" t="s">
        <v>681</v>
      </c>
      <c r="B26" s="90">
        <v>4856</v>
      </c>
      <c r="C26" s="90">
        <v>62</v>
      </c>
      <c r="D26" s="90">
        <v>2772</v>
      </c>
      <c r="E26" s="90">
        <v>23</v>
      </c>
      <c r="F26" s="90">
        <v>14</v>
      </c>
      <c r="G26" s="346">
        <v>1859</v>
      </c>
      <c r="H26" s="90">
        <v>126</v>
      </c>
      <c r="I26" s="90">
        <v>22</v>
      </c>
      <c r="J26" s="496">
        <v>1.2767710049423393</v>
      </c>
      <c r="K26" s="312">
        <v>57.53706754530478</v>
      </c>
    </row>
    <row r="27" spans="1:11" s="2" customFormat="1" ht="23.25" customHeight="1">
      <c r="A27" s="391" t="s">
        <v>744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496">
        <v>0</v>
      </c>
      <c r="K27" s="312">
        <v>0</v>
      </c>
    </row>
    <row r="28" spans="1:11" s="2" customFormat="1" ht="23.25" customHeight="1">
      <c r="A28" s="391" t="s">
        <v>683</v>
      </c>
      <c r="B28" s="90">
        <v>145</v>
      </c>
      <c r="C28" s="90">
        <v>2</v>
      </c>
      <c r="D28" s="90">
        <v>108</v>
      </c>
      <c r="E28" s="90">
        <v>0</v>
      </c>
      <c r="F28" s="90">
        <v>0</v>
      </c>
      <c r="G28" s="90">
        <v>35</v>
      </c>
      <c r="H28" s="90">
        <v>0</v>
      </c>
      <c r="I28" s="90">
        <v>1</v>
      </c>
      <c r="J28" s="496">
        <v>1.3793103448275863</v>
      </c>
      <c r="K28" s="312">
        <v>75.17241379310344</v>
      </c>
    </row>
    <row r="29" spans="1:11" s="2" customFormat="1" ht="23.25" customHeight="1">
      <c r="A29" s="391" t="s">
        <v>684</v>
      </c>
      <c r="B29" s="90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496">
        <v>0</v>
      </c>
      <c r="K29" s="312">
        <v>0</v>
      </c>
    </row>
    <row r="30" spans="1:11" s="2" customFormat="1" ht="23.25" customHeight="1">
      <c r="A30" s="391" t="s">
        <v>685</v>
      </c>
      <c r="B30" s="90">
        <v>121</v>
      </c>
      <c r="C30" s="90">
        <v>27</v>
      </c>
      <c r="D30" s="90">
        <v>72</v>
      </c>
      <c r="E30" s="90">
        <v>0</v>
      </c>
      <c r="F30" s="90">
        <v>1</v>
      </c>
      <c r="G30" s="90">
        <v>13</v>
      </c>
      <c r="H30" s="90">
        <v>8</v>
      </c>
      <c r="I30" s="90">
        <v>6</v>
      </c>
      <c r="J30" s="496">
        <v>22.31404958677686</v>
      </c>
      <c r="K30" s="312">
        <v>64.46280991735537</v>
      </c>
    </row>
    <row r="31" spans="1:11" s="2" customFormat="1" ht="23.25" customHeight="1">
      <c r="A31" s="391" t="s">
        <v>686</v>
      </c>
      <c r="B31" s="90">
        <v>0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496">
        <v>0</v>
      </c>
      <c r="K31" s="312">
        <v>0</v>
      </c>
    </row>
    <row r="32" spans="1:11" s="2" customFormat="1" ht="23.25" customHeight="1">
      <c r="A32" s="391" t="s">
        <v>687</v>
      </c>
      <c r="B32" s="90">
        <v>0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496">
        <v>0</v>
      </c>
      <c r="K32" s="312">
        <v>0</v>
      </c>
    </row>
    <row r="33" spans="1:11" s="2" customFormat="1" ht="23.25" customHeight="1">
      <c r="A33" s="391" t="s">
        <v>688</v>
      </c>
      <c r="B33" s="90">
        <v>1197</v>
      </c>
      <c r="C33" s="90">
        <v>0</v>
      </c>
      <c r="D33" s="90">
        <v>1144</v>
      </c>
      <c r="E33" s="90">
        <v>0</v>
      </c>
      <c r="F33" s="90">
        <v>31</v>
      </c>
      <c r="G33" s="90">
        <v>21</v>
      </c>
      <c r="H33" s="90">
        <v>1</v>
      </c>
      <c r="I33" s="90">
        <v>0</v>
      </c>
      <c r="J33" s="496">
        <v>0</v>
      </c>
      <c r="K33" s="312">
        <v>95.57226399331662</v>
      </c>
    </row>
    <row r="34" spans="1:11" s="2" customFormat="1" ht="23.25" customHeight="1">
      <c r="A34" s="391" t="s">
        <v>745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496">
        <v>0</v>
      </c>
      <c r="K34" s="312">
        <v>0</v>
      </c>
    </row>
    <row r="35" spans="1:11" s="2" customFormat="1" ht="23.25" customHeight="1">
      <c r="A35" s="391" t="s">
        <v>690</v>
      </c>
      <c r="B35" s="161">
        <v>587</v>
      </c>
      <c r="C35" s="161">
        <v>8</v>
      </c>
      <c r="D35" s="161">
        <v>328</v>
      </c>
      <c r="E35" s="161">
        <v>3</v>
      </c>
      <c r="F35" s="161">
        <v>6</v>
      </c>
      <c r="G35" s="161">
        <v>240</v>
      </c>
      <c r="H35" s="161">
        <v>2</v>
      </c>
      <c r="I35" s="161">
        <v>1</v>
      </c>
      <c r="J35" s="496">
        <v>1.362862010221465</v>
      </c>
      <c r="K35" s="312">
        <v>56.04770017035775</v>
      </c>
    </row>
    <row r="36" spans="1:11" s="2" customFormat="1" ht="5.25" customHeight="1" thickBot="1">
      <c r="A36" s="457"/>
      <c r="B36" s="420"/>
      <c r="C36" s="161"/>
      <c r="D36" s="161"/>
      <c r="E36" s="161"/>
      <c r="F36" s="161"/>
      <c r="G36" s="161"/>
      <c r="H36" s="161"/>
      <c r="I36" s="161"/>
      <c r="J36" s="499"/>
      <c r="K36" s="338"/>
    </row>
    <row r="37" spans="1:11" ht="3.75" customHeight="1">
      <c r="A37" s="460"/>
      <c r="B37" s="403"/>
      <c r="C37" s="403"/>
      <c r="D37" s="403"/>
      <c r="E37" s="403"/>
      <c r="F37" s="403"/>
      <c r="G37" s="403"/>
      <c r="H37" s="403"/>
      <c r="I37" s="403"/>
      <c r="J37" s="403"/>
      <c r="K37" s="92"/>
    </row>
    <row r="38" spans="1:10" s="16" customFormat="1" ht="14.25" customHeight="1">
      <c r="A38" s="500" t="s">
        <v>746</v>
      </c>
      <c r="B38" s="324"/>
      <c r="C38" s="324"/>
      <c r="D38" s="324"/>
      <c r="E38" s="324"/>
      <c r="F38" s="324"/>
      <c r="G38" s="324"/>
      <c r="H38" s="324"/>
      <c r="I38" s="324"/>
      <c r="J38" s="324"/>
    </row>
    <row r="39" spans="1:10" s="128" customFormat="1" ht="14.25" customHeight="1">
      <c r="A39" s="500" t="s">
        <v>747</v>
      </c>
      <c r="B39" s="501"/>
      <c r="C39" s="501"/>
      <c r="D39" s="501"/>
      <c r="E39" s="501"/>
      <c r="F39" s="501"/>
      <c r="G39" s="501"/>
      <c r="H39" s="501"/>
      <c r="I39" s="501"/>
      <c r="J39" s="501"/>
    </row>
    <row r="40" ht="14.25" customHeight="1">
      <c r="A40" s="233" t="s">
        <v>748</v>
      </c>
    </row>
    <row r="41" ht="14.25" customHeight="1">
      <c r="A41" s="233" t="s">
        <v>749</v>
      </c>
    </row>
    <row r="42" ht="14.25" customHeight="1">
      <c r="A42" s="294" t="s">
        <v>750</v>
      </c>
    </row>
    <row r="46" spans="3:8" ht="13.5">
      <c r="C46" s="298"/>
      <c r="D46" s="298"/>
      <c r="E46" s="298"/>
      <c r="F46" s="298"/>
      <c r="G46" s="298"/>
      <c r="H46" s="298"/>
    </row>
    <row r="47" spans="3:8" ht="13.5">
      <c r="C47" s="298"/>
      <c r="D47" s="298"/>
      <c r="E47" s="298"/>
      <c r="F47" s="298"/>
      <c r="G47" s="298"/>
      <c r="H47" s="298"/>
    </row>
    <row r="50" spans="3:8" ht="13.5">
      <c r="C50" s="298"/>
      <c r="D50" s="298"/>
      <c r="E50" s="298"/>
      <c r="F50" s="298"/>
      <c r="G50" s="298"/>
      <c r="H50" s="298"/>
    </row>
    <row r="51" spans="3:9" ht="13.5">
      <c r="C51" s="298"/>
      <c r="D51" s="298"/>
      <c r="E51" s="298"/>
      <c r="F51" s="298"/>
      <c r="G51" s="298"/>
      <c r="H51" s="298"/>
      <c r="I51" s="298"/>
    </row>
    <row r="73" ht="13.5">
      <c r="A73" s="62" t="s">
        <v>698</v>
      </c>
    </row>
  </sheetData>
  <sheetProtection/>
  <mergeCells count="1">
    <mergeCell ref="A7:A8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2.09765625" style="62" customWidth="1"/>
    <col min="2" max="8" width="14.59765625" style="14" customWidth="1"/>
    <col min="9" max="9" width="15.5" style="14" customWidth="1"/>
    <col min="10" max="11" width="14.59765625" style="14" customWidth="1"/>
    <col min="12" max="16384" width="9" style="14" customWidth="1"/>
  </cols>
  <sheetData>
    <row r="1" spans="1:12" s="2" customFormat="1" ht="14.25" customHeight="1">
      <c r="A1" s="64" t="s">
        <v>918</v>
      </c>
      <c r="K1" s="36" t="s">
        <v>919</v>
      </c>
      <c r="L1" s="36"/>
    </row>
    <row r="2" spans="1:12" s="2" customFormat="1" ht="14.25" customHeight="1">
      <c r="A2" s="64"/>
      <c r="K2" s="36"/>
      <c r="L2" s="36"/>
    </row>
    <row r="3" spans="1:12" s="2" customFormat="1" ht="23.25" customHeight="1">
      <c r="A3" s="64"/>
      <c r="E3" s="211" t="s">
        <v>606</v>
      </c>
      <c r="F3" s="9"/>
      <c r="G3" s="110" t="s">
        <v>861</v>
      </c>
      <c r="K3" s="36"/>
      <c r="L3" s="36"/>
    </row>
    <row r="4" spans="1:7" s="2" customFormat="1" ht="14.25" customHeight="1">
      <c r="A4" s="208"/>
      <c r="E4" s="64" t="s">
        <v>607</v>
      </c>
      <c r="F4" s="9"/>
      <c r="G4" s="63" t="s">
        <v>608</v>
      </c>
    </row>
    <row r="5" spans="1:7" s="2" customFormat="1" ht="14.25" customHeight="1">
      <c r="A5" s="208"/>
      <c r="E5" s="64"/>
      <c r="F5" s="9"/>
      <c r="G5" s="63"/>
    </row>
    <row r="6" spans="1:2" s="2" customFormat="1" ht="15" customHeight="1">
      <c r="A6" s="37" t="s">
        <v>540</v>
      </c>
      <c r="B6" s="37"/>
    </row>
    <row r="7" spans="1:2" s="2" customFormat="1" ht="15" customHeight="1" thickBot="1">
      <c r="A7" s="37" t="s">
        <v>751</v>
      </c>
      <c r="B7" s="37"/>
    </row>
    <row r="8" spans="1:11" s="2" customFormat="1" ht="42" customHeight="1">
      <c r="A8" s="651" t="s">
        <v>655</v>
      </c>
      <c r="B8" s="275" t="s">
        <v>700</v>
      </c>
      <c r="C8" s="96" t="s">
        <v>555</v>
      </c>
      <c r="D8" s="96" t="s">
        <v>556</v>
      </c>
      <c r="E8" s="286" t="s">
        <v>731</v>
      </c>
      <c r="F8" s="287" t="s">
        <v>657</v>
      </c>
      <c r="G8" s="215" t="s">
        <v>559</v>
      </c>
      <c r="H8" s="279" t="s">
        <v>560</v>
      </c>
      <c r="I8" s="288" t="s">
        <v>732</v>
      </c>
      <c r="J8" s="74" t="s">
        <v>612</v>
      </c>
      <c r="K8" s="302" t="s">
        <v>820</v>
      </c>
    </row>
    <row r="9" spans="1:11" s="2" customFormat="1" ht="74.25" customHeight="1">
      <c r="A9" s="626"/>
      <c r="B9" s="22" t="s">
        <v>563</v>
      </c>
      <c r="C9" s="220" t="s">
        <v>733</v>
      </c>
      <c r="D9" s="221" t="s">
        <v>660</v>
      </c>
      <c r="E9" s="222" t="s">
        <v>615</v>
      </c>
      <c r="F9" s="231" t="s">
        <v>921</v>
      </c>
      <c r="G9" s="223" t="s">
        <v>922</v>
      </c>
      <c r="H9" s="297" t="s">
        <v>703</v>
      </c>
      <c r="I9" s="283" t="s">
        <v>569</v>
      </c>
      <c r="J9" s="225" t="s">
        <v>737</v>
      </c>
      <c r="K9" s="223" t="s">
        <v>923</v>
      </c>
    </row>
    <row r="10" spans="1:11" s="2" customFormat="1" ht="30" customHeight="1">
      <c r="A10" s="86" t="s">
        <v>856</v>
      </c>
      <c r="B10" s="4">
        <v>4913</v>
      </c>
      <c r="C10" s="4">
        <v>38</v>
      </c>
      <c r="D10" s="4">
        <v>156</v>
      </c>
      <c r="E10" s="4">
        <v>68</v>
      </c>
      <c r="F10" s="4">
        <v>182</v>
      </c>
      <c r="G10" s="4">
        <v>4066</v>
      </c>
      <c r="H10" s="4">
        <v>403</v>
      </c>
      <c r="I10" s="4">
        <v>1</v>
      </c>
      <c r="J10" s="312">
        <v>0.7734581721962142</v>
      </c>
      <c r="K10" s="312">
        <v>3.1956035009159374</v>
      </c>
    </row>
    <row r="11" spans="1:11" s="2" customFormat="1" ht="21" customHeight="1">
      <c r="A11" s="86" t="s">
        <v>58</v>
      </c>
      <c r="B11" s="4">
        <v>4994</v>
      </c>
      <c r="C11" s="4">
        <v>66</v>
      </c>
      <c r="D11" s="4">
        <v>182</v>
      </c>
      <c r="E11" s="4">
        <v>55</v>
      </c>
      <c r="F11" s="4">
        <v>18</v>
      </c>
      <c r="G11" s="4">
        <v>4297</v>
      </c>
      <c r="H11" s="4">
        <v>376</v>
      </c>
      <c r="I11" s="4">
        <v>2</v>
      </c>
      <c r="J11" s="312">
        <v>1.3215859030837005</v>
      </c>
      <c r="K11" s="312">
        <v>3.68442130556668</v>
      </c>
    </row>
    <row r="12" spans="1:11" s="2" customFormat="1" ht="21" customHeight="1">
      <c r="A12" s="86" t="s">
        <v>60</v>
      </c>
      <c r="B12" s="4">
        <v>4787</v>
      </c>
      <c r="C12" s="4">
        <v>53</v>
      </c>
      <c r="D12" s="4">
        <v>145</v>
      </c>
      <c r="E12" s="4">
        <v>61</v>
      </c>
      <c r="F12" s="4">
        <v>36</v>
      </c>
      <c r="G12" s="4">
        <v>4106</v>
      </c>
      <c r="H12" s="4">
        <v>386</v>
      </c>
      <c r="I12" s="4">
        <v>1</v>
      </c>
      <c r="J12" s="312">
        <v>1.1071652391894715</v>
      </c>
      <c r="K12" s="312">
        <v>3.049926885314393</v>
      </c>
    </row>
    <row r="13" spans="1:11" s="2" customFormat="1" ht="21" customHeight="1">
      <c r="A13" s="86" t="s">
        <v>752</v>
      </c>
      <c r="B13" s="4">
        <v>4548</v>
      </c>
      <c r="C13" s="4">
        <v>114</v>
      </c>
      <c r="D13" s="4">
        <v>126</v>
      </c>
      <c r="E13" s="4">
        <v>62</v>
      </c>
      <c r="F13" s="4">
        <v>5</v>
      </c>
      <c r="G13" s="4">
        <v>3776</v>
      </c>
      <c r="H13" s="4">
        <v>465</v>
      </c>
      <c r="I13" s="4">
        <v>1</v>
      </c>
      <c r="J13" s="312">
        <v>2.5065963060686016</v>
      </c>
      <c r="K13" s="312">
        <v>2.7924362357080037</v>
      </c>
    </row>
    <row r="14" spans="1:11" s="2" customFormat="1" ht="21" customHeight="1">
      <c r="A14" s="86" t="s">
        <v>762</v>
      </c>
      <c r="B14" s="4">
        <v>3937</v>
      </c>
      <c r="C14" s="4">
        <v>117</v>
      </c>
      <c r="D14" s="4">
        <v>134</v>
      </c>
      <c r="E14" s="4">
        <v>37</v>
      </c>
      <c r="F14" s="4">
        <v>2</v>
      </c>
      <c r="G14" s="4">
        <v>3317</v>
      </c>
      <c r="H14" s="4">
        <v>330</v>
      </c>
      <c r="I14" s="4">
        <v>1</v>
      </c>
      <c r="J14" s="312">
        <v>2.971805943611887</v>
      </c>
      <c r="K14" s="312">
        <v>3.429006858013716</v>
      </c>
    </row>
    <row r="15" spans="1:11" s="2" customFormat="1" ht="21" customHeight="1">
      <c r="A15" s="86" t="s">
        <v>788</v>
      </c>
      <c r="B15" s="4">
        <v>3460</v>
      </c>
      <c r="C15" s="4">
        <v>4</v>
      </c>
      <c r="D15" s="4">
        <v>120</v>
      </c>
      <c r="E15" s="4">
        <v>22</v>
      </c>
      <c r="F15" s="4">
        <v>5</v>
      </c>
      <c r="G15" s="4">
        <v>3156</v>
      </c>
      <c r="H15" s="4">
        <v>153</v>
      </c>
      <c r="I15" s="4">
        <v>0</v>
      </c>
      <c r="J15" s="312">
        <v>0.11560693641618498</v>
      </c>
      <c r="K15" s="312">
        <v>3.4682080924855487</v>
      </c>
    </row>
    <row r="16" spans="1:11" s="2" customFormat="1" ht="21" customHeight="1">
      <c r="A16" s="86" t="s">
        <v>817</v>
      </c>
      <c r="B16" s="4">
        <v>3037</v>
      </c>
      <c r="C16" s="4">
        <v>9</v>
      </c>
      <c r="D16" s="4">
        <v>86</v>
      </c>
      <c r="E16" s="4">
        <v>14</v>
      </c>
      <c r="F16" s="4">
        <v>5</v>
      </c>
      <c r="G16" s="4">
        <v>2824</v>
      </c>
      <c r="H16" s="4">
        <v>99</v>
      </c>
      <c r="I16" s="4">
        <v>0</v>
      </c>
      <c r="J16" s="312">
        <v>0.29634507737899246</v>
      </c>
      <c r="K16" s="312">
        <v>2.831741850510372</v>
      </c>
    </row>
    <row r="17" spans="1:11" s="2" customFormat="1" ht="21" customHeight="1">
      <c r="A17" s="86" t="s">
        <v>826</v>
      </c>
      <c r="B17" s="4">
        <v>2515</v>
      </c>
      <c r="C17" s="4">
        <v>15</v>
      </c>
      <c r="D17" s="4">
        <v>79</v>
      </c>
      <c r="E17" s="4">
        <v>4</v>
      </c>
      <c r="F17" s="4">
        <v>3</v>
      </c>
      <c r="G17" s="4">
        <v>2359</v>
      </c>
      <c r="H17" s="4">
        <v>55</v>
      </c>
      <c r="I17" s="4">
        <v>0</v>
      </c>
      <c r="J17" s="312">
        <v>0.5964214711729622</v>
      </c>
      <c r="K17" s="312">
        <v>3.141153081510934</v>
      </c>
    </row>
    <row r="18" spans="1:11" s="2" customFormat="1" ht="21" customHeight="1">
      <c r="A18" s="86" t="s">
        <v>848</v>
      </c>
      <c r="B18" s="4">
        <v>2190</v>
      </c>
      <c r="C18" s="4">
        <v>5</v>
      </c>
      <c r="D18" s="4">
        <v>89</v>
      </c>
      <c r="E18" s="4">
        <v>10</v>
      </c>
      <c r="F18" s="4">
        <v>2</v>
      </c>
      <c r="G18" s="4">
        <v>2017</v>
      </c>
      <c r="H18" s="4">
        <v>67</v>
      </c>
      <c r="I18" s="4">
        <v>0</v>
      </c>
      <c r="J18" s="312">
        <v>0.228310502283105</v>
      </c>
      <c r="K18" s="312">
        <v>4.06392694063927</v>
      </c>
    </row>
    <row r="19" spans="1:11" s="2" customFormat="1" ht="21" customHeight="1">
      <c r="A19" s="86" t="s">
        <v>881</v>
      </c>
      <c r="B19" s="4">
        <v>1872</v>
      </c>
      <c r="C19" s="4">
        <v>8</v>
      </c>
      <c r="D19" s="4">
        <v>62</v>
      </c>
      <c r="E19" s="4">
        <v>11</v>
      </c>
      <c r="F19" s="4">
        <v>6</v>
      </c>
      <c r="G19" s="4">
        <v>1749</v>
      </c>
      <c r="H19" s="4">
        <v>36</v>
      </c>
      <c r="I19" s="4">
        <v>0</v>
      </c>
      <c r="J19" s="312">
        <v>0.4273504273504274</v>
      </c>
      <c r="K19" s="312">
        <v>3.311965811965812</v>
      </c>
    </row>
    <row r="20" spans="1:11" s="1" customFormat="1" ht="21" customHeight="1">
      <c r="A20" s="412" t="s">
        <v>938</v>
      </c>
      <c r="B20" s="349">
        <v>1631</v>
      </c>
      <c r="C20" s="349">
        <v>10</v>
      </c>
      <c r="D20" s="349">
        <v>78</v>
      </c>
      <c r="E20" s="349">
        <v>3</v>
      </c>
      <c r="F20" s="349">
        <v>1</v>
      </c>
      <c r="G20" s="349">
        <v>1493</v>
      </c>
      <c r="H20" s="349">
        <v>46</v>
      </c>
      <c r="I20" s="349">
        <v>0</v>
      </c>
      <c r="J20" s="495">
        <v>0.6131207847946045</v>
      </c>
      <c r="K20" s="495">
        <v>4.782342121397916</v>
      </c>
    </row>
    <row r="21" spans="1:11" s="2" customFormat="1" ht="9.75" customHeight="1">
      <c r="A21" s="441"/>
      <c r="B21" s="90"/>
      <c r="C21" s="95"/>
      <c r="D21" s="95"/>
      <c r="E21" s="95"/>
      <c r="F21" s="95"/>
      <c r="G21" s="95"/>
      <c r="H21" s="95"/>
      <c r="I21" s="95"/>
      <c r="J21" s="496"/>
      <c r="K21" s="496"/>
    </row>
    <row r="22" spans="1:11" s="2" customFormat="1" ht="21" customHeight="1">
      <c r="A22" s="391" t="s">
        <v>753</v>
      </c>
      <c r="B22" s="90">
        <v>1146</v>
      </c>
      <c r="C22" s="90">
        <v>9</v>
      </c>
      <c r="D22" s="90">
        <v>64</v>
      </c>
      <c r="E22" s="502">
        <v>3</v>
      </c>
      <c r="F22" s="502">
        <v>1</v>
      </c>
      <c r="G22" s="90">
        <v>1037</v>
      </c>
      <c r="H22" s="90">
        <v>32</v>
      </c>
      <c r="I22" s="90">
        <v>0</v>
      </c>
      <c r="J22" s="496">
        <v>0.7853403141361256</v>
      </c>
      <c r="K22" s="496">
        <v>5.5846422338568935</v>
      </c>
    </row>
    <row r="23" spans="1:11" s="2" customFormat="1" ht="21" customHeight="1">
      <c r="A23" s="391" t="s">
        <v>743</v>
      </c>
      <c r="B23" s="90">
        <v>485</v>
      </c>
      <c r="C23" s="90">
        <v>1</v>
      </c>
      <c r="D23" s="90">
        <v>14</v>
      </c>
      <c r="E23" s="90">
        <v>0</v>
      </c>
      <c r="F23" s="90">
        <v>0</v>
      </c>
      <c r="G23" s="90">
        <v>456</v>
      </c>
      <c r="H23" s="90">
        <v>14</v>
      </c>
      <c r="I23" s="90">
        <v>0</v>
      </c>
      <c r="J23" s="496">
        <v>0.2061855670103093</v>
      </c>
      <c r="K23" s="496">
        <v>2.88659793814433</v>
      </c>
    </row>
    <row r="24" spans="1:12" s="2" customFormat="1" ht="9.75" customHeight="1">
      <c r="A24" s="391"/>
      <c r="B24" s="90"/>
      <c r="C24" s="90"/>
      <c r="D24" s="90"/>
      <c r="E24" s="90"/>
      <c r="F24" s="90"/>
      <c r="G24" s="90"/>
      <c r="H24" s="90"/>
      <c r="I24" s="95"/>
      <c r="J24" s="496"/>
      <c r="K24" s="496"/>
      <c r="L24" s="6"/>
    </row>
    <row r="25" spans="1:11" s="2" customFormat="1" ht="21" customHeight="1">
      <c r="A25" s="391" t="s">
        <v>677</v>
      </c>
      <c r="B25" s="90">
        <v>721</v>
      </c>
      <c r="C25" s="90">
        <v>7</v>
      </c>
      <c r="D25" s="90">
        <v>43</v>
      </c>
      <c r="E25" s="90">
        <v>0</v>
      </c>
      <c r="F25" s="90">
        <v>0</v>
      </c>
      <c r="G25" s="90">
        <v>671</v>
      </c>
      <c r="H25" s="90">
        <v>0</v>
      </c>
      <c r="I25" s="90">
        <v>0</v>
      </c>
      <c r="J25" s="496">
        <v>0.9708737864077669</v>
      </c>
      <c r="K25" s="496">
        <v>5.9639389736477115</v>
      </c>
    </row>
    <row r="26" spans="1:11" s="2" customFormat="1" ht="21" customHeight="1">
      <c r="A26" s="391" t="s">
        <v>678</v>
      </c>
      <c r="B26" s="90">
        <v>56</v>
      </c>
      <c r="C26" s="90">
        <v>0</v>
      </c>
      <c r="D26" s="90">
        <v>0</v>
      </c>
      <c r="E26" s="90">
        <v>0</v>
      </c>
      <c r="F26" s="90">
        <v>0</v>
      </c>
      <c r="G26" s="90">
        <v>56</v>
      </c>
      <c r="H26" s="90">
        <v>0</v>
      </c>
      <c r="I26" s="90">
        <v>0</v>
      </c>
      <c r="J26" s="496">
        <v>0</v>
      </c>
      <c r="K26" s="496">
        <v>0</v>
      </c>
    </row>
    <row r="27" spans="1:11" s="2" customFormat="1" ht="21" customHeight="1">
      <c r="A27" s="391" t="s">
        <v>679</v>
      </c>
      <c r="B27" s="90">
        <v>854</v>
      </c>
      <c r="C27" s="90">
        <v>3</v>
      </c>
      <c r="D27" s="90">
        <v>35</v>
      </c>
      <c r="E27" s="90">
        <v>3</v>
      </c>
      <c r="F27" s="90">
        <v>1</v>
      </c>
      <c r="G27" s="90">
        <v>766</v>
      </c>
      <c r="H27" s="90">
        <v>46</v>
      </c>
      <c r="I27" s="90">
        <v>0</v>
      </c>
      <c r="J27" s="496">
        <v>0.351288056206089</v>
      </c>
      <c r="K27" s="496">
        <v>4.098360655737705</v>
      </c>
    </row>
    <row r="28" spans="1:11" s="2" customFormat="1" ht="9.75" customHeight="1">
      <c r="A28" s="397"/>
      <c r="B28" s="95"/>
      <c r="C28" s="95"/>
      <c r="D28" s="95"/>
      <c r="E28" s="400"/>
      <c r="F28" s="400"/>
      <c r="G28" s="400"/>
      <c r="H28" s="95"/>
      <c r="I28" s="95"/>
      <c r="J28" s="496"/>
      <c r="K28" s="496"/>
    </row>
    <row r="29" spans="1:11" s="2" customFormat="1" ht="21" customHeight="1">
      <c r="A29" s="391" t="s">
        <v>681</v>
      </c>
      <c r="B29" s="90">
        <v>1631</v>
      </c>
      <c r="C29" s="90">
        <v>10</v>
      </c>
      <c r="D29" s="90">
        <v>78</v>
      </c>
      <c r="E29" s="90">
        <v>3</v>
      </c>
      <c r="F29" s="90">
        <v>1</v>
      </c>
      <c r="G29" s="346">
        <v>1493</v>
      </c>
      <c r="H29" s="90">
        <v>46</v>
      </c>
      <c r="I29" s="90">
        <v>0</v>
      </c>
      <c r="J29" s="496">
        <v>0.6131207847946045</v>
      </c>
      <c r="K29" s="496">
        <v>4.782342121397916</v>
      </c>
    </row>
    <row r="30" spans="1:11" s="2" customFormat="1" ht="5.25" customHeight="1" thickBot="1">
      <c r="A30" s="457"/>
      <c r="B30" s="420"/>
      <c r="C30" s="161"/>
      <c r="D30" s="161"/>
      <c r="E30" s="161"/>
      <c r="F30" s="161"/>
      <c r="G30" s="161"/>
      <c r="H30" s="161"/>
      <c r="I30" s="161"/>
      <c r="J30" s="499"/>
      <c r="K30" s="499"/>
    </row>
    <row r="31" spans="1:11" ht="3.75" customHeight="1">
      <c r="A31" s="202"/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="2" customFormat="1" ht="14.25" customHeight="1">
      <c r="A32" s="208"/>
    </row>
    <row r="33" spans="1:2" s="2" customFormat="1" ht="15" customHeight="1">
      <c r="A33" s="37" t="s">
        <v>545</v>
      </c>
      <c r="B33" s="37"/>
    </row>
    <row r="34" spans="1:11" s="2" customFormat="1" ht="15" customHeight="1" thickBot="1">
      <c r="A34" s="738" t="s">
        <v>754</v>
      </c>
      <c r="B34" s="738"/>
      <c r="C34" s="738"/>
      <c r="D34" s="738"/>
      <c r="E34" s="738"/>
      <c r="F34" s="738"/>
      <c r="G34" s="738" t="s">
        <v>755</v>
      </c>
      <c r="H34" s="738"/>
      <c r="I34" s="738"/>
      <c r="J34" s="295"/>
      <c r="K34" s="295"/>
    </row>
    <row r="35" spans="1:11" s="2" customFormat="1" ht="42" customHeight="1">
      <c r="A35" s="651" t="s">
        <v>655</v>
      </c>
      <c r="B35" s="275" t="s">
        <v>700</v>
      </c>
      <c r="C35" s="96" t="s">
        <v>555</v>
      </c>
      <c r="D35" s="96" t="s">
        <v>556</v>
      </c>
      <c r="E35" s="286" t="s">
        <v>731</v>
      </c>
      <c r="F35" s="287" t="s">
        <v>657</v>
      </c>
      <c r="G35" s="215" t="s">
        <v>559</v>
      </c>
      <c r="H35" s="279" t="s">
        <v>560</v>
      </c>
      <c r="I35" s="288" t="s">
        <v>732</v>
      </c>
      <c r="J35" s="74" t="s">
        <v>612</v>
      </c>
      <c r="K35" s="302" t="s">
        <v>957</v>
      </c>
    </row>
    <row r="36" spans="1:11" s="2" customFormat="1" ht="74.25" customHeight="1">
      <c r="A36" s="626"/>
      <c r="B36" s="22" t="s">
        <v>563</v>
      </c>
      <c r="C36" s="220" t="s">
        <v>733</v>
      </c>
      <c r="D36" s="221" t="s">
        <v>660</v>
      </c>
      <c r="E36" s="222" t="s">
        <v>615</v>
      </c>
      <c r="F36" s="231" t="s">
        <v>921</v>
      </c>
      <c r="G36" s="220" t="s">
        <v>924</v>
      </c>
      <c r="H36" s="223" t="s">
        <v>703</v>
      </c>
      <c r="I36" s="283" t="s">
        <v>569</v>
      </c>
      <c r="J36" s="225" t="s">
        <v>925</v>
      </c>
      <c r="K36" s="223" t="s">
        <v>738</v>
      </c>
    </row>
    <row r="37" spans="1:11" s="2" customFormat="1" ht="30.75" customHeight="1">
      <c r="A37" s="86" t="s">
        <v>756</v>
      </c>
      <c r="B37" s="4">
        <v>92</v>
      </c>
      <c r="C37" s="4">
        <v>0</v>
      </c>
      <c r="D37" s="4">
        <v>92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312">
        <v>0</v>
      </c>
      <c r="K37" s="312">
        <v>100</v>
      </c>
    </row>
    <row r="38" spans="1:11" s="2" customFormat="1" ht="21" customHeight="1">
      <c r="A38" s="86" t="s">
        <v>60</v>
      </c>
      <c r="B38" s="4">
        <v>529</v>
      </c>
      <c r="C38" s="4">
        <v>0</v>
      </c>
      <c r="D38" s="4">
        <v>480</v>
      </c>
      <c r="E38" s="4">
        <v>1</v>
      </c>
      <c r="F38" s="4">
        <v>27</v>
      </c>
      <c r="G38" s="4">
        <v>17</v>
      </c>
      <c r="H38" s="4">
        <v>4</v>
      </c>
      <c r="I38" s="4">
        <v>0</v>
      </c>
      <c r="J38" s="312">
        <v>0</v>
      </c>
      <c r="K38" s="312">
        <v>90.73724007561437</v>
      </c>
    </row>
    <row r="39" spans="1:11" s="2" customFormat="1" ht="21" customHeight="1">
      <c r="A39" s="86" t="s">
        <v>59</v>
      </c>
      <c r="B39" s="4">
        <v>710</v>
      </c>
      <c r="C39" s="4">
        <v>1</v>
      </c>
      <c r="D39" s="4">
        <v>644</v>
      </c>
      <c r="E39" s="4">
        <v>1</v>
      </c>
      <c r="F39" s="4">
        <v>30</v>
      </c>
      <c r="G39" s="4">
        <v>31</v>
      </c>
      <c r="H39" s="4">
        <v>3</v>
      </c>
      <c r="I39" s="4">
        <v>0</v>
      </c>
      <c r="J39" s="312">
        <v>0.14084507042253522</v>
      </c>
      <c r="K39" s="312">
        <v>90.70422535211267</v>
      </c>
    </row>
    <row r="40" spans="1:11" s="2" customFormat="1" ht="21" customHeight="1">
      <c r="A40" s="86" t="s">
        <v>763</v>
      </c>
      <c r="B40" s="4">
        <v>732</v>
      </c>
      <c r="C40" s="4">
        <v>1</v>
      </c>
      <c r="D40" s="4">
        <v>675</v>
      </c>
      <c r="E40" s="4">
        <v>0</v>
      </c>
      <c r="F40" s="4">
        <v>27</v>
      </c>
      <c r="G40" s="4">
        <v>27</v>
      </c>
      <c r="H40" s="4">
        <v>2</v>
      </c>
      <c r="I40" s="4">
        <v>0</v>
      </c>
      <c r="J40" s="312">
        <v>0.1</v>
      </c>
      <c r="K40" s="312">
        <v>92.21311475409836</v>
      </c>
    </row>
    <row r="41" spans="1:11" s="2" customFormat="1" ht="21" customHeight="1">
      <c r="A41" s="86" t="s">
        <v>794</v>
      </c>
      <c r="B41" s="4">
        <v>736</v>
      </c>
      <c r="C41" s="4">
        <v>3</v>
      </c>
      <c r="D41" s="4">
        <v>679</v>
      </c>
      <c r="E41" s="4">
        <v>0</v>
      </c>
      <c r="F41" s="4">
        <v>22</v>
      </c>
      <c r="G41" s="4">
        <v>29</v>
      </c>
      <c r="H41" s="4">
        <v>3</v>
      </c>
      <c r="I41" s="4">
        <v>0</v>
      </c>
      <c r="J41" s="312">
        <v>0.4076086956521739</v>
      </c>
      <c r="K41" s="312">
        <v>92.25543478260869</v>
      </c>
    </row>
    <row r="42" spans="1:11" s="2" customFormat="1" ht="21" customHeight="1">
      <c r="A42" s="86" t="s">
        <v>818</v>
      </c>
      <c r="B42" s="4">
        <v>766</v>
      </c>
      <c r="C42" s="4">
        <v>3</v>
      </c>
      <c r="D42" s="4">
        <v>706</v>
      </c>
      <c r="E42" s="4">
        <v>1</v>
      </c>
      <c r="F42" s="4">
        <v>40</v>
      </c>
      <c r="G42" s="4">
        <v>16</v>
      </c>
      <c r="H42" s="4">
        <v>0</v>
      </c>
      <c r="I42" s="4">
        <v>0</v>
      </c>
      <c r="J42" s="312">
        <v>0.39164490861618795</v>
      </c>
      <c r="K42" s="312">
        <v>92.16710182767625</v>
      </c>
    </row>
    <row r="43" spans="1:11" s="2" customFormat="1" ht="21" customHeight="1">
      <c r="A43" s="86" t="s">
        <v>826</v>
      </c>
      <c r="B43" s="4">
        <v>755</v>
      </c>
      <c r="C43" s="4">
        <v>0</v>
      </c>
      <c r="D43" s="4">
        <v>691</v>
      </c>
      <c r="E43" s="4">
        <v>0</v>
      </c>
      <c r="F43" s="4">
        <v>35</v>
      </c>
      <c r="G43" s="4">
        <v>27</v>
      </c>
      <c r="H43" s="4">
        <v>2</v>
      </c>
      <c r="I43" s="4">
        <v>0</v>
      </c>
      <c r="J43" s="312">
        <v>0</v>
      </c>
      <c r="K43" s="312">
        <v>91.52317880794702</v>
      </c>
    </row>
    <row r="44" spans="1:12" s="2" customFormat="1" ht="21" customHeight="1">
      <c r="A44" s="86" t="s">
        <v>848</v>
      </c>
      <c r="B44" s="4">
        <v>758</v>
      </c>
      <c r="C44" s="4">
        <v>1</v>
      </c>
      <c r="D44" s="4">
        <v>703</v>
      </c>
      <c r="E44" s="4">
        <v>3</v>
      </c>
      <c r="F44" s="4">
        <v>29</v>
      </c>
      <c r="G44" s="4">
        <v>14</v>
      </c>
      <c r="H44" s="4">
        <v>8</v>
      </c>
      <c r="I44" s="298">
        <v>0</v>
      </c>
      <c r="J44" s="312">
        <v>0.13192612137203166</v>
      </c>
      <c r="K44" s="312">
        <v>92.74406332453826</v>
      </c>
      <c r="L44" s="298"/>
    </row>
    <row r="45" spans="1:12" s="2" customFormat="1" ht="21" customHeight="1">
      <c r="A45" s="86" t="s">
        <v>881</v>
      </c>
      <c r="B45" s="4">
        <v>857</v>
      </c>
      <c r="C45" s="4">
        <v>4</v>
      </c>
      <c r="D45" s="4">
        <v>797</v>
      </c>
      <c r="E45" s="4">
        <v>0</v>
      </c>
      <c r="F45" s="4">
        <v>35</v>
      </c>
      <c r="G45" s="4">
        <v>21</v>
      </c>
      <c r="H45" s="4">
        <v>0</v>
      </c>
      <c r="I45" s="298">
        <v>1</v>
      </c>
      <c r="J45" s="312">
        <v>0.4667444574095682</v>
      </c>
      <c r="K45" s="312">
        <v>93.11551925320887</v>
      </c>
      <c r="L45" s="298"/>
    </row>
    <row r="46" spans="1:12" s="1" customFormat="1" ht="21" customHeight="1">
      <c r="A46" s="412" t="s">
        <v>952</v>
      </c>
      <c r="B46" s="349">
        <v>1188</v>
      </c>
      <c r="C46" s="349">
        <v>0</v>
      </c>
      <c r="D46" s="349">
        <v>1136</v>
      </c>
      <c r="E46" s="349">
        <v>0</v>
      </c>
      <c r="F46" s="349">
        <v>31</v>
      </c>
      <c r="G46" s="349">
        <v>20</v>
      </c>
      <c r="H46" s="349">
        <v>1</v>
      </c>
      <c r="I46" s="317">
        <v>0</v>
      </c>
      <c r="J46" s="495">
        <v>0</v>
      </c>
      <c r="K46" s="313">
        <v>95.62289562289563</v>
      </c>
      <c r="L46" s="317"/>
    </row>
    <row r="47" spans="1:11" s="2" customFormat="1" ht="9.75" customHeight="1">
      <c r="A47" s="441"/>
      <c r="B47" s="90"/>
      <c r="C47" s="95"/>
      <c r="D47" s="95"/>
      <c r="E47" s="95"/>
      <c r="F47" s="95"/>
      <c r="G47" s="95"/>
      <c r="H47" s="95"/>
      <c r="I47" s="95"/>
      <c r="J47" s="496"/>
      <c r="K47" s="312"/>
    </row>
    <row r="48" spans="1:11" s="2" customFormat="1" ht="21" customHeight="1">
      <c r="A48" s="391" t="s">
        <v>742</v>
      </c>
      <c r="B48" s="90">
        <v>732</v>
      </c>
      <c r="C48" s="90">
        <v>0</v>
      </c>
      <c r="D48" s="90">
        <v>708</v>
      </c>
      <c r="E48" s="90">
        <v>0</v>
      </c>
      <c r="F48" s="90">
        <v>16</v>
      </c>
      <c r="G48" s="90">
        <v>7</v>
      </c>
      <c r="H48" s="90">
        <v>1</v>
      </c>
      <c r="I48" s="90">
        <v>0</v>
      </c>
      <c r="J48" s="496">
        <v>0</v>
      </c>
      <c r="K48" s="312">
        <v>96.72131147540983</v>
      </c>
    </row>
    <row r="49" spans="1:11" s="2" customFormat="1" ht="21" customHeight="1">
      <c r="A49" s="391" t="s">
        <v>743</v>
      </c>
      <c r="B49" s="90">
        <v>456</v>
      </c>
      <c r="C49" s="90">
        <v>0</v>
      </c>
      <c r="D49" s="90">
        <v>428</v>
      </c>
      <c r="E49" s="90">
        <v>0</v>
      </c>
      <c r="F49" s="90">
        <v>15</v>
      </c>
      <c r="G49" s="90">
        <v>13</v>
      </c>
      <c r="H49" s="90">
        <v>0</v>
      </c>
      <c r="I49" s="90">
        <v>0</v>
      </c>
      <c r="J49" s="496">
        <v>0</v>
      </c>
      <c r="K49" s="312">
        <v>93.85964912280701</v>
      </c>
    </row>
    <row r="50" spans="1:12" s="2" customFormat="1" ht="9.75" customHeight="1">
      <c r="A50" s="391"/>
      <c r="B50" s="90"/>
      <c r="C50" s="90"/>
      <c r="D50" s="90"/>
      <c r="E50" s="90"/>
      <c r="F50" s="90"/>
      <c r="G50" s="90"/>
      <c r="H50" s="90"/>
      <c r="I50" s="90"/>
      <c r="J50" s="496"/>
      <c r="K50" s="312"/>
      <c r="L50" s="6"/>
    </row>
    <row r="51" spans="1:11" s="2" customFormat="1" ht="21" customHeight="1">
      <c r="A51" s="391" t="s">
        <v>677</v>
      </c>
      <c r="B51" s="90">
        <v>1044</v>
      </c>
      <c r="C51" s="90">
        <v>0</v>
      </c>
      <c r="D51" s="90">
        <v>1000</v>
      </c>
      <c r="E51" s="90">
        <v>0</v>
      </c>
      <c r="F51" s="90">
        <v>29</v>
      </c>
      <c r="G51" s="90">
        <v>14</v>
      </c>
      <c r="H51" s="90">
        <v>1</v>
      </c>
      <c r="I51" s="90">
        <v>0</v>
      </c>
      <c r="J51" s="496">
        <v>0</v>
      </c>
      <c r="K51" s="312">
        <v>95.78544061302682</v>
      </c>
    </row>
    <row r="52" spans="1:11" s="2" customFormat="1" ht="21" customHeight="1">
      <c r="A52" s="391" t="s">
        <v>678</v>
      </c>
      <c r="B52" s="90">
        <v>0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496">
        <v>0</v>
      </c>
      <c r="K52" s="312">
        <v>0</v>
      </c>
    </row>
    <row r="53" spans="1:11" s="2" customFormat="1" ht="21" customHeight="1">
      <c r="A53" s="391" t="s">
        <v>679</v>
      </c>
      <c r="B53" s="90">
        <v>144</v>
      </c>
      <c r="C53" s="90">
        <v>0</v>
      </c>
      <c r="D53" s="90">
        <v>136</v>
      </c>
      <c r="E53" s="90">
        <v>0</v>
      </c>
      <c r="F53" s="90">
        <v>2</v>
      </c>
      <c r="G53" s="90">
        <v>6</v>
      </c>
      <c r="H53" s="90">
        <v>0</v>
      </c>
      <c r="I53" s="90">
        <v>0</v>
      </c>
      <c r="J53" s="496">
        <v>0</v>
      </c>
      <c r="K53" s="312">
        <v>94.44444444444444</v>
      </c>
    </row>
    <row r="54" spans="1:11" s="2" customFormat="1" ht="9.75" customHeight="1">
      <c r="A54" s="397"/>
      <c r="B54" s="95"/>
      <c r="C54" s="95"/>
      <c r="D54" s="95"/>
      <c r="E54" s="400"/>
      <c r="F54" s="400"/>
      <c r="G54" s="400"/>
      <c r="H54" s="95"/>
      <c r="I54" s="95"/>
      <c r="J54" s="496"/>
      <c r="K54" s="312"/>
    </row>
    <row r="55" spans="1:11" s="2" customFormat="1" ht="21" customHeight="1">
      <c r="A55" s="391" t="s">
        <v>757</v>
      </c>
      <c r="B55" s="90">
        <v>1188</v>
      </c>
      <c r="C55" s="90">
        <v>0</v>
      </c>
      <c r="D55" s="90">
        <v>1136</v>
      </c>
      <c r="E55" s="90">
        <v>0</v>
      </c>
      <c r="F55" s="90">
        <v>31</v>
      </c>
      <c r="G55" s="346">
        <v>20</v>
      </c>
      <c r="H55" s="90">
        <v>1</v>
      </c>
      <c r="I55" s="90">
        <v>0</v>
      </c>
      <c r="J55" s="496">
        <v>0</v>
      </c>
      <c r="K55" s="312">
        <v>95.62289562289563</v>
      </c>
    </row>
    <row r="56" spans="1:11" s="2" customFormat="1" ht="5.25" customHeight="1" thickBot="1">
      <c r="A56" s="457"/>
      <c r="B56" s="420"/>
      <c r="C56" s="161"/>
      <c r="D56" s="161"/>
      <c r="E56" s="161"/>
      <c r="F56" s="161"/>
      <c r="G56" s="161"/>
      <c r="H56" s="161"/>
      <c r="I56" s="161"/>
      <c r="J56" s="499"/>
      <c r="K56" s="338"/>
    </row>
    <row r="57" spans="1:11" ht="3.75" customHeight="1">
      <c r="A57" s="460"/>
      <c r="B57" s="403"/>
      <c r="C57" s="403"/>
      <c r="D57" s="403"/>
      <c r="E57" s="403"/>
      <c r="F57" s="403"/>
      <c r="G57" s="403"/>
      <c r="H57" s="403"/>
      <c r="I57" s="403"/>
      <c r="J57" s="403"/>
      <c r="K57" s="92"/>
    </row>
    <row r="58" spans="1:10" s="16" customFormat="1" ht="15" customHeight="1">
      <c r="A58" s="500" t="s">
        <v>746</v>
      </c>
      <c r="B58" s="324"/>
      <c r="C58" s="324"/>
      <c r="D58" s="324"/>
      <c r="E58" s="324"/>
      <c r="F58" s="324"/>
      <c r="G58" s="324"/>
      <c r="H58" s="324"/>
      <c r="I58" s="324"/>
      <c r="J58" s="324"/>
    </row>
    <row r="59" spans="1:10" s="128" customFormat="1" ht="15" customHeight="1">
      <c r="A59" s="500" t="s">
        <v>747</v>
      </c>
      <c r="B59" s="501"/>
      <c r="C59" s="501"/>
      <c r="D59" s="501"/>
      <c r="E59" s="501"/>
      <c r="F59" s="501"/>
      <c r="G59" s="501"/>
      <c r="H59" s="501"/>
      <c r="I59" s="501"/>
      <c r="J59" s="501"/>
    </row>
    <row r="60" spans="1:10" ht="15" customHeight="1">
      <c r="A60" s="500" t="s">
        <v>748</v>
      </c>
      <c r="B60" s="461"/>
      <c r="C60" s="461"/>
      <c r="D60" s="461"/>
      <c r="E60" s="461"/>
      <c r="F60" s="461"/>
      <c r="G60" s="461"/>
      <c r="H60" s="461"/>
      <c r="I60" s="461"/>
      <c r="J60" s="461"/>
    </row>
    <row r="61" spans="1:10" ht="15" customHeight="1">
      <c r="A61" s="500" t="s">
        <v>749</v>
      </c>
      <c r="B61" s="461"/>
      <c r="C61" s="461"/>
      <c r="D61" s="461"/>
      <c r="E61" s="461"/>
      <c r="F61" s="461"/>
      <c r="G61" s="461"/>
      <c r="H61" s="461"/>
      <c r="I61" s="461"/>
      <c r="J61" s="461"/>
    </row>
    <row r="62" ht="15" customHeight="1">
      <c r="A62" s="294" t="s">
        <v>750</v>
      </c>
    </row>
    <row r="64" ht="13.5">
      <c r="A64" s="62" t="s">
        <v>698</v>
      </c>
    </row>
  </sheetData>
  <sheetProtection/>
  <mergeCells count="4">
    <mergeCell ref="A8:A9"/>
    <mergeCell ref="A34:F34"/>
    <mergeCell ref="G34:I34"/>
    <mergeCell ref="A35:A36"/>
  </mergeCells>
  <printOptions horizontalCentered="1"/>
  <pageMargins left="0" right="0" top="0" bottom="0" header="0" footer="0"/>
  <pageSetup blackAndWhite="1" horizontalDpi="600" verticalDpi="600" orientation="portrait" paperSize="9" scale="73" r:id="rId2"/>
  <colBreaks count="1" manualBreakCount="1">
    <brk id="6" max="6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1.59765625" style="62" customWidth="1"/>
    <col min="2" max="3" width="10.69921875" style="14" customWidth="1"/>
    <col min="4" max="5" width="10.19921875" style="14" customWidth="1"/>
    <col min="6" max="6" width="10.59765625" style="14" customWidth="1"/>
    <col min="7" max="8" width="10.5" style="14" customWidth="1"/>
    <col min="9" max="16384" width="9" style="14" customWidth="1"/>
  </cols>
  <sheetData>
    <row r="1" spans="1:8" s="2" customFormat="1" ht="14.25">
      <c r="A1" s="63"/>
      <c r="G1" s="36"/>
      <c r="H1" s="204" t="s">
        <v>898</v>
      </c>
    </row>
    <row r="2" spans="1:8" s="2" customFormat="1" ht="14.25">
      <c r="A2" s="622" t="s">
        <v>1082</v>
      </c>
      <c r="B2" s="622"/>
      <c r="C2" s="622"/>
      <c r="D2" s="622"/>
      <c r="E2" s="622"/>
      <c r="F2" s="622"/>
      <c r="G2" s="622"/>
      <c r="H2" s="622"/>
    </row>
    <row r="3" spans="1:8" s="2" customFormat="1" ht="15" customHeight="1">
      <c r="A3" s="623" t="s">
        <v>1084</v>
      </c>
      <c r="B3" s="623"/>
      <c r="C3" s="623"/>
      <c r="D3" s="623"/>
      <c r="E3" s="623"/>
      <c r="F3" s="623"/>
      <c r="G3" s="623"/>
      <c r="H3" s="623"/>
    </row>
    <row r="4" spans="1:8" s="2" customFormat="1" ht="15" customHeight="1">
      <c r="A4" s="633"/>
      <c r="B4" s="633"/>
      <c r="C4" s="633"/>
      <c r="D4" s="633"/>
      <c r="E4" s="633"/>
      <c r="F4" s="633"/>
      <c r="G4" s="633"/>
      <c r="H4" s="633"/>
    </row>
    <row r="5" s="2" customFormat="1" ht="28.5" customHeight="1" thickBot="1">
      <c r="A5" s="65" t="s">
        <v>121</v>
      </c>
    </row>
    <row r="6" spans="1:8" s="2" customFormat="1" ht="33" customHeight="1">
      <c r="A6" s="624" t="s">
        <v>62</v>
      </c>
      <c r="B6" s="627" t="s">
        <v>1</v>
      </c>
      <c r="C6" s="38"/>
      <c r="D6" s="629" t="s">
        <v>63</v>
      </c>
      <c r="E6" s="629" t="s">
        <v>5</v>
      </c>
      <c r="F6" s="631" t="s">
        <v>64</v>
      </c>
      <c r="G6" s="39" t="s">
        <v>122</v>
      </c>
      <c r="H6" s="40" t="s">
        <v>123</v>
      </c>
    </row>
    <row r="7" spans="1:8" s="2" customFormat="1" ht="24" customHeight="1">
      <c r="A7" s="625"/>
      <c r="B7" s="628"/>
      <c r="C7" s="42" t="s">
        <v>67</v>
      </c>
      <c r="D7" s="630"/>
      <c r="E7" s="630"/>
      <c r="F7" s="632"/>
      <c r="G7" s="66" t="s">
        <v>124</v>
      </c>
      <c r="H7" s="67" t="s">
        <v>124</v>
      </c>
    </row>
    <row r="8" spans="1:8" s="2" customFormat="1" ht="41.25" customHeight="1">
      <c r="A8" s="626"/>
      <c r="B8" s="22" t="s">
        <v>29</v>
      </c>
      <c r="C8" s="45" t="s">
        <v>70</v>
      </c>
      <c r="D8" s="22" t="s">
        <v>18</v>
      </c>
      <c r="E8" s="22" t="s">
        <v>8</v>
      </c>
      <c r="F8" s="34" t="s">
        <v>30</v>
      </c>
      <c r="G8" s="46" t="s">
        <v>125</v>
      </c>
      <c r="H8" s="47" t="s">
        <v>126</v>
      </c>
    </row>
    <row r="9" spans="1:8" s="2" customFormat="1" ht="21" customHeight="1">
      <c r="A9" s="5" t="s">
        <v>127</v>
      </c>
      <c r="B9" s="48">
        <v>77885</v>
      </c>
      <c r="C9" s="48">
        <v>42061</v>
      </c>
      <c r="D9" s="48">
        <v>3637</v>
      </c>
      <c r="E9" s="48">
        <v>11080</v>
      </c>
      <c r="F9" s="48">
        <v>63168</v>
      </c>
      <c r="G9" s="3">
        <v>54</v>
      </c>
      <c r="H9" s="3">
        <v>81.1</v>
      </c>
    </row>
    <row r="10" spans="1:8" s="2" customFormat="1" ht="28.5" customHeight="1">
      <c r="A10" s="5" t="s">
        <v>128</v>
      </c>
      <c r="B10" s="48">
        <v>83457</v>
      </c>
      <c r="C10" s="48">
        <v>56357</v>
      </c>
      <c r="D10" s="48">
        <v>6652</v>
      </c>
      <c r="E10" s="48">
        <v>11086</v>
      </c>
      <c r="F10" s="48">
        <v>65719</v>
      </c>
      <c r="G10" s="3">
        <v>67.5</v>
      </c>
      <c r="H10" s="3">
        <v>78.7</v>
      </c>
    </row>
    <row r="11" spans="1:8" s="2" customFormat="1" ht="28.5" customHeight="1">
      <c r="A11" s="5" t="s">
        <v>129</v>
      </c>
      <c r="B11" s="48">
        <v>147563</v>
      </c>
      <c r="C11" s="48">
        <v>110388</v>
      </c>
      <c r="D11" s="48">
        <v>8060</v>
      </c>
      <c r="E11" s="48">
        <v>13603</v>
      </c>
      <c r="F11" s="48">
        <v>125900</v>
      </c>
      <c r="G11" s="3">
        <v>74.8</v>
      </c>
      <c r="H11" s="3">
        <v>85.3</v>
      </c>
    </row>
    <row r="12" spans="1:8" s="2" customFormat="1" ht="28.5" customHeight="1">
      <c r="A12" s="5" t="s">
        <v>130</v>
      </c>
      <c r="B12" s="48">
        <v>263219</v>
      </c>
      <c r="C12" s="48">
        <v>217668</v>
      </c>
      <c r="D12" s="48">
        <v>9886</v>
      </c>
      <c r="E12" s="48">
        <v>16136</v>
      </c>
      <c r="F12" s="48">
        <v>237197</v>
      </c>
      <c r="G12" s="3">
        <v>82.7</v>
      </c>
      <c r="H12" s="3">
        <v>90.1</v>
      </c>
    </row>
    <row r="13" spans="1:8" s="2" customFormat="1" ht="28.5" customHeight="1">
      <c r="A13" s="5" t="s">
        <v>131</v>
      </c>
      <c r="B13" s="48">
        <v>353782</v>
      </c>
      <c r="C13" s="48">
        <v>305124</v>
      </c>
      <c r="D13" s="48">
        <v>13143</v>
      </c>
      <c r="E13" s="48">
        <v>17973</v>
      </c>
      <c r="F13" s="48">
        <v>322666</v>
      </c>
      <c r="G13" s="3">
        <v>86.2</v>
      </c>
      <c r="H13" s="3">
        <v>91.2</v>
      </c>
    </row>
    <row r="14" spans="1:8" s="2" customFormat="1" ht="28.5" customHeight="1">
      <c r="A14" s="5" t="s">
        <v>132</v>
      </c>
      <c r="B14" s="48">
        <v>371124</v>
      </c>
      <c r="C14" s="48">
        <v>330468</v>
      </c>
      <c r="D14" s="48">
        <v>14685</v>
      </c>
      <c r="E14" s="48">
        <v>19002</v>
      </c>
      <c r="F14" s="48">
        <v>337437</v>
      </c>
      <c r="G14" s="3">
        <v>89</v>
      </c>
      <c r="H14" s="3">
        <v>90.9</v>
      </c>
    </row>
    <row r="15" spans="1:8" s="2" customFormat="1" ht="28.5" customHeight="1">
      <c r="A15" s="5" t="s">
        <v>133</v>
      </c>
      <c r="B15" s="48">
        <v>371095</v>
      </c>
      <c r="C15" s="48">
        <v>333175</v>
      </c>
      <c r="D15" s="48">
        <v>17530</v>
      </c>
      <c r="E15" s="48">
        <v>20767</v>
      </c>
      <c r="F15" s="48">
        <v>332798</v>
      </c>
      <c r="G15" s="3">
        <v>89.8</v>
      </c>
      <c r="H15" s="3">
        <v>89.7</v>
      </c>
    </row>
    <row r="16" spans="1:8" s="2" customFormat="1" ht="28.5" customHeight="1">
      <c r="A16" s="5" t="s">
        <v>134</v>
      </c>
      <c r="B16" s="48">
        <v>479389</v>
      </c>
      <c r="C16" s="48">
        <v>438443</v>
      </c>
      <c r="D16" s="48">
        <v>18510</v>
      </c>
      <c r="E16" s="48">
        <v>22647</v>
      </c>
      <c r="F16" s="48">
        <v>438232</v>
      </c>
      <c r="G16" s="3">
        <v>91.5</v>
      </c>
      <c r="H16" s="3">
        <v>91.4</v>
      </c>
    </row>
    <row r="17" spans="1:8" s="2" customFormat="1" ht="28.5" customHeight="1">
      <c r="A17" s="11" t="s">
        <v>135</v>
      </c>
      <c r="B17" s="4">
        <v>498516</v>
      </c>
      <c r="C17" s="4">
        <v>455439</v>
      </c>
      <c r="D17" s="4">
        <v>13735</v>
      </c>
      <c r="E17" s="4">
        <v>24134</v>
      </c>
      <c r="F17" s="4">
        <v>460647</v>
      </c>
      <c r="G17" s="3">
        <v>91.35895337361288</v>
      </c>
      <c r="H17" s="3">
        <v>92.40365404520617</v>
      </c>
    </row>
    <row r="18" spans="1:8" s="2" customFormat="1" ht="28.5" customHeight="1">
      <c r="A18" s="11" t="s">
        <v>136</v>
      </c>
      <c r="B18" s="4">
        <v>327680</v>
      </c>
      <c r="C18" s="4">
        <v>293690</v>
      </c>
      <c r="D18" s="4">
        <v>7772</v>
      </c>
      <c r="E18" s="4">
        <v>21061</v>
      </c>
      <c r="F18" s="4">
        <v>298847</v>
      </c>
      <c r="G18" s="3">
        <v>89.6270751953125</v>
      </c>
      <c r="H18" s="3">
        <v>91.20086669921875</v>
      </c>
    </row>
    <row r="19" spans="1:8" s="2" customFormat="1" ht="29.25" customHeight="1">
      <c r="A19" s="11" t="s">
        <v>41</v>
      </c>
      <c r="B19" s="4">
        <v>219355</v>
      </c>
      <c r="C19" s="4">
        <v>191131</v>
      </c>
      <c r="D19" s="4">
        <v>1643</v>
      </c>
      <c r="E19" s="4">
        <v>14347</v>
      </c>
      <c r="F19" s="4">
        <v>203365</v>
      </c>
      <c r="G19" s="3">
        <v>87.13318593148092</v>
      </c>
      <c r="H19" s="3">
        <v>92.71044653643638</v>
      </c>
    </row>
    <row r="20" spans="1:8" s="2" customFormat="1" ht="29.25" customHeight="1">
      <c r="A20" s="11" t="s">
        <v>60</v>
      </c>
      <c r="B20" s="4">
        <v>155273</v>
      </c>
      <c r="C20" s="4">
        <v>137791</v>
      </c>
      <c r="D20" s="4">
        <v>0</v>
      </c>
      <c r="E20" s="4">
        <v>9128</v>
      </c>
      <c r="F20" s="4">
        <v>146145</v>
      </c>
      <c r="G20" s="3">
        <v>88.74112047812562</v>
      </c>
      <c r="H20" s="3">
        <v>94.12132180095702</v>
      </c>
    </row>
    <row r="21" spans="1:8" s="2" customFormat="1" ht="46.5" customHeight="1">
      <c r="A21" s="11" t="s">
        <v>797</v>
      </c>
      <c r="B21" s="4">
        <v>136534</v>
      </c>
      <c r="C21" s="4">
        <v>120722</v>
      </c>
      <c r="D21" s="4">
        <v>0</v>
      </c>
      <c r="E21" s="4">
        <v>7388</v>
      </c>
      <c r="F21" s="4">
        <v>129146</v>
      </c>
      <c r="G21" s="3">
        <v>88.41900186034249</v>
      </c>
      <c r="H21" s="3">
        <v>94.58889360891793</v>
      </c>
    </row>
    <row r="22" spans="1:8" s="2" customFormat="1" ht="25.5" customHeight="1">
      <c r="A22" s="11" t="s">
        <v>826</v>
      </c>
      <c r="B22" s="4">
        <v>132681</v>
      </c>
      <c r="C22" s="4">
        <v>117461</v>
      </c>
      <c r="D22" s="4">
        <v>0</v>
      </c>
      <c r="E22" s="4">
        <v>6956</v>
      </c>
      <c r="F22" s="4">
        <v>125725</v>
      </c>
      <c r="G22" s="3">
        <v>88.52887753333182</v>
      </c>
      <c r="H22" s="3">
        <v>94.75735033652143</v>
      </c>
    </row>
    <row r="23" spans="1:8" s="2" customFormat="1" ht="25.5" customHeight="1">
      <c r="A23" s="11" t="s">
        <v>848</v>
      </c>
      <c r="B23" s="4">
        <v>128460</v>
      </c>
      <c r="C23" s="4">
        <v>113975</v>
      </c>
      <c r="D23" s="4">
        <v>0</v>
      </c>
      <c r="E23" s="4">
        <v>6750</v>
      </c>
      <c r="F23" s="4">
        <v>121710</v>
      </c>
      <c r="G23" s="3">
        <v>88.72411645648451</v>
      </c>
      <c r="H23" s="3">
        <v>94.74544605324616</v>
      </c>
    </row>
    <row r="24" spans="1:8" s="2" customFormat="1" ht="25.5" customHeight="1">
      <c r="A24" s="374" t="s">
        <v>881</v>
      </c>
      <c r="B24" s="90">
        <v>123949</v>
      </c>
      <c r="C24" s="90">
        <v>109898</v>
      </c>
      <c r="D24" s="90">
        <v>0</v>
      </c>
      <c r="E24" s="90">
        <v>6670</v>
      </c>
      <c r="F24" s="90">
        <v>117279</v>
      </c>
      <c r="G24" s="375">
        <v>88.66388595309361</v>
      </c>
      <c r="H24" s="3">
        <v>94.61875448773286</v>
      </c>
    </row>
    <row r="25" spans="1:8" s="1" customFormat="1" ht="25.5" customHeight="1">
      <c r="A25" s="347" t="s">
        <v>938</v>
      </c>
      <c r="B25" s="349">
        <v>119035</v>
      </c>
      <c r="C25" s="349">
        <v>105530</v>
      </c>
      <c r="D25" s="349">
        <v>0</v>
      </c>
      <c r="E25" s="349">
        <v>6221</v>
      </c>
      <c r="F25" s="349">
        <v>112814</v>
      </c>
      <c r="G25" s="350">
        <v>88.65459738732305</v>
      </c>
      <c r="H25" s="21">
        <v>94.7738060234385</v>
      </c>
    </row>
    <row r="26" spans="1:8" s="2" customFormat="1" ht="21.75" customHeight="1">
      <c r="A26" s="351"/>
      <c r="B26" s="390"/>
      <c r="C26" s="390"/>
      <c r="D26" s="390"/>
      <c r="E26" s="390"/>
      <c r="F26" s="390"/>
      <c r="G26" s="375"/>
      <c r="H26" s="3"/>
    </row>
    <row r="27" spans="1:8" s="2" customFormat="1" ht="32.25" customHeight="1">
      <c r="A27" s="374" t="s">
        <v>137</v>
      </c>
      <c r="B27" s="90">
        <v>114774</v>
      </c>
      <c r="C27" s="90">
        <v>102298</v>
      </c>
      <c r="D27" s="90">
        <v>0</v>
      </c>
      <c r="E27" s="90">
        <v>6068</v>
      </c>
      <c r="F27" s="90">
        <v>108706</v>
      </c>
      <c r="G27" s="375">
        <v>89.12994232143168</v>
      </c>
      <c r="H27" s="3">
        <v>94.71308833010961</v>
      </c>
    </row>
    <row r="28" spans="1:8" s="2" customFormat="1" ht="21.75" customHeight="1">
      <c r="A28" s="395" t="s">
        <v>138</v>
      </c>
      <c r="B28" s="90"/>
      <c r="C28" s="90"/>
      <c r="D28" s="90"/>
      <c r="E28" s="90"/>
      <c r="F28" s="90"/>
      <c r="G28" s="375"/>
      <c r="H28" s="3"/>
    </row>
    <row r="29" spans="1:8" s="2" customFormat="1" ht="32.25" customHeight="1">
      <c r="A29" s="374" t="s">
        <v>139</v>
      </c>
      <c r="B29" s="90">
        <v>1849</v>
      </c>
      <c r="C29" s="90">
        <v>1602</v>
      </c>
      <c r="D29" s="90">
        <v>0</v>
      </c>
      <c r="E29" s="90">
        <v>113</v>
      </c>
      <c r="F29" s="90">
        <v>1736</v>
      </c>
      <c r="G29" s="375">
        <v>86.64142779881017</v>
      </c>
      <c r="H29" s="3">
        <v>93.88858842617631</v>
      </c>
    </row>
    <row r="30" spans="1:8" s="2" customFormat="1" ht="22.5" customHeight="1">
      <c r="A30" s="395" t="s">
        <v>958</v>
      </c>
      <c r="B30" s="90"/>
      <c r="C30" s="90"/>
      <c r="D30" s="90"/>
      <c r="E30" s="90"/>
      <c r="F30" s="90"/>
      <c r="G30" s="375"/>
      <c r="H30" s="3"/>
    </row>
    <row r="31" spans="1:8" s="2" customFormat="1" ht="32.25" customHeight="1">
      <c r="A31" s="374" t="s">
        <v>140</v>
      </c>
      <c r="B31" s="90">
        <v>584</v>
      </c>
      <c r="C31" s="90">
        <v>260</v>
      </c>
      <c r="D31" s="346">
        <v>0</v>
      </c>
      <c r="E31" s="346">
        <v>0</v>
      </c>
      <c r="F31" s="90">
        <v>584</v>
      </c>
      <c r="G31" s="375">
        <v>44.52054794520548</v>
      </c>
      <c r="H31" s="3">
        <v>100</v>
      </c>
    </row>
    <row r="32" spans="1:8" s="2" customFormat="1" ht="22.5" customHeight="1">
      <c r="A32" s="395" t="s">
        <v>959</v>
      </c>
      <c r="B32" s="90"/>
      <c r="C32" s="90"/>
      <c r="D32" s="346"/>
      <c r="E32" s="346"/>
      <c r="F32" s="90"/>
      <c r="G32" s="375"/>
      <c r="H32" s="3"/>
    </row>
    <row r="33" spans="1:8" s="2" customFormat="1" ht="32.25" customHeight="1">
      <c r="A33" s="374" t="s">
        <v>141</v>
      </c>
      <c r="B33" s="90">
        <v>1828</v>
      </c>
      <c r="C33" s="90">
        <v>1370</v>
      </c>
      <c r="D33" s="90">
        <v>0</v>
      </c>
      <c r="E33" s="90">
        <v>40</v>
      </c>
      <c r="F33" s="90">
        <v>1788</v>
      </c>
      <c r="G33" s="375">
        <v>74.945295404814</v>
      </c>
      <c r="H33" s="3">
        <v>97.81181619256017</v>
      </c>
    </row>
    <row r="34" spans="1:8" s="2" customFormat="1" ht="22.5" customHeight="1">
      <c r="A34" s="395" t="s">
        <v>142</v>
      </c>
      <c r="B34" s="90"/>
      <c r="C34" s="90"/>
      <c r="D34" s="90"/>
      <c r="E34" s="90"/>
      <c r="F34" s="90"/>
      <c r="G34" s="375"/>
      <c r="H34" s="3"/>
    </row>
    <row r="35" spans="1:8" s="2" customFormat="1" ht="21.75" customHeight="1">
      <c r="A35" s="374"/>
      <c r="B35" s="95"/>
      <c r="C35" s="95"/>
      <c r="D35" s="95"/>
      <c r="E35" s="95"/>
      <c r="F35" s="95"/>
      <c r="G35" s="375"/>
      <c r="H35" s="3"/>
    </row>
    <row r="36" spans="1:8" s="2" customFormat="1" ht="32.25" customHeight="1">
      <c r="A36" s="374" t="s">
        <v>143</v>
      </c>
      <c r="B36" s="90">
        <v>117106</v>
      </c>
      <c r="C36" s="90">
        <v>104539</v>
      </c>
      <c r="D36" s="90">
        <v>0</v>
      </c>
      <c r="E36" s="90">
        <v>5881</v>
      </c>
      <c r="F36" s="90">
        <v>111225</v>
      </c>
      <c r="G36" s="375">
        <v>89.2686967362902</v>
      </c>
      <c r="H36" s="3">
        <v>94.97805407067102</v>
      </c>
    </row>
    <row r="37" spans="1:8" s="2" customFormat="1" ht="22.5" customHeight="1">
      <c r="A37" s="395" t="s">
        <v>144</v>
      </c>
      <c r="B37" s="90"/>
      <c r="C37" s="90"/>
      <c r="D37" s="90"/>
      <c r="E37" s="90"/>
      <c r="F37" s="90"/>
      <c r="G37" s="375"/>
      <c r="H37" s="3"/>
    </row>
    <row r="38" spans="1:8" s="2" customFormat="1" ht="32.25" customHeight="1">
      <c r="A38" s="374" t="s">
        <v>145</v>
      </c>
      <c r="B38" s="161">
        <v>1929</v>
      </c>
      <c r="C38" s="161">
        <v>991</v>
      </c>
      <c r="D38" s="161">
        <v>0</v>
      </c>
      <c r="E38" s="161">
        <v>340</v>
      </c>
      <c r="F38" s="161">
        <v>1589</v>
      </c>
      <c r="G38" s="385">
        <v>51.373768792120266</v>
      </c>
      <c r="H38" s="54">
        <v>82.37428719543806</v>
      </c>
    </row>
    <row r="39" spans="1:8" s="2" customFormat="1" ht="22.5" customHeight="1">
      <c r="A39" s="318" t="s">
        <v>146</v>
      </c>
      <c r="B39" s="57"/>
      <c r="C39" s="57"/>
      <c r="D39" s="57"/>
      <c r="E39" s="57"/>
      <c r="F39" s="57"/>
      <c r="G39" s="54"/>
      <c r="H39" s="54"/>
    </row>
    <row r="40" spans="1:8" ht="6" customHeight="1" thickBot="1">
      <c r="A40" s="68"/>
      <c r="B40" s="69"/>
      <c r="C40" s="69"/>
      <c r="D40" s="69"/>
      <c r="E40" s="69"/>
      <c r="F40" s="69"/>
      <c r="G40" s="70"/>
      <c r="H40" s="70"/>
    </row>
    <row r="41" ht="3.75" customHeight="1"/>
    <row r="42" s="16" customFormat="1" ht="12.75" customHeight="1">
      <c r="A42" s="61" t="s">
        <v>116</v>
      </c>
    </row>
    <row r="43" ht="14.25">
      <c r="A43" s="330" t="s">
        <v>147</v>
      </c>
    </row>
    <row r="44" ht="14.25">
      <c r="A44" s="329" t="s">
        <v>119</v>
      </c>
    </row>
  </sheetData>
  <sheetProtection/>
  <mergeCells count="8">
    <mergeCell ref="A2:H2"/>
    <mergeCell ref="A3:H3"/>
    <mergeCell ref="A4:H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6.19921875" style="14" customWidth="1"/>
    <col min="2" max="7" width="12.09765625" style="14" customWidth="1"/>
    <col min="8" max="9" width="10.3984375" style="14" customWidth="1"/>
    <col min="10" max="10" width="10.69921875" style="14" customWidth="1"/>
    <col min="11" max="14" width="10.3984375" style="14" customWidth="1"/>
    <col min="15" max="16384" width="9" style="14" customWidth="1"/>
  </cols>
  <sheetData>
    <row r="1" spans="1:14" s="71" customFormat="1" ht="14.25" customHeight="1">
      <c r="A1" s="35" t="s">
        <v>899</v>
      </c>
      <c r="N1" s="72" t="s">
        <v>900</v>
      </c>
    </row>
    <row r="2" s="71" customFormat="1" ht="14.25" customHeight="1">
      <c r="A2" s="35"/>
    </row>
    <row r="3" spans="2:14" s="2" customFormat="1" ht="15" customHeight="1">
      <c r="B3" s="9"/>
      <c r="C3" s="9"/>
      <c r="D3" s="9"/>
      <c r="E3" s="73" t="s">
        <v>148</v>
      </c>
      <c r="F3" s="9"/>
      <c r="G3" s="9"/>
      <c r="H3" s="71" t="s">
        <v>149</v>
      </c>
      <c r="I3" s="9"/>
      <c r="J3" s="9"/>
      <c r="K3" s="9"/>
      <c r="L3" s="9"/>
      <c r="M3" s="9"/>
      <c r="N3" s="9"/>
    </row>
    <row r="4" spans="2:14" s="2" customFormat="1" ht="15" customHeight="1">
      <c r="B4" s="9"/>
      <c r="C4" s="9"/>
      <c r="D4" s="9"/>
      <c r="E4" s="9"/>
      <c r="F4" s="615" t="s">
        <v>150</v>
      </c>
      <c r="G4" s="615"/>
      <c r="H4" s="71" t="s">
        <v>151</v>
      </c>
      <c r="I4" s="9"/>
      <c r="J4" s="9"/>
      <c r="K4" s="9"/>
      <c r="L4" s="9"/>
      <c r="M4" s="9"/>
      <c r="N4" s="9"/>
    </row>
    <row r="5" s="2" customFormat="1" ht="15" customHeight="1" thickBot="1">
      <c r="A5" s="10" t="s">
        <v>152</v>
      </c>
    </row>
    <row r="6" spans="1:14" s="2" customFormat="1" ht="24" customHeight="1">
      <c r="A6" s="638" t="s">
        <v>153</v>
      </c>
      <c r="B6" s="634" t="s">
        <v>1</v>
      </c>
      <c r="C6" s="634" t="s">
        <v>154</v>
      </c>
      <c r="D6" s="634" t="s">
        <v>155</v>
      </c>
      <c r="E6" s="634" t="s">
        <v>156</v>
      </c>
      <c r="F6" s="634" t="s">
        <v>157</v>
      </c>
      <c r="G6" s="634" t="s">
        <v>158</v>
      </c>
      <c r="H6" s="142" t="s">
        <v>159</v>
      </c>
      <c r="I6" s="77"/>
      <c r="J6" s="634" t="s">
        <v>160</v>
      </c>
      <c r="K6" s="634" t="s">
        <v>161</v>
      </c>
      <c r="L6" s="634" t="s">
        <v>162</v>
      </c>
      <c r="M6" s="634" t="s">
        <v>163</v>
      </c>
      <c r="N6" s="636" t="s">
        <v>164</v>
      </c>
    </row>
    <row r="7" spans="1:14" s="2" customFormat="1" ht="17.25" customHeight="1">
      <c r="A7" s="639"/>
      <c r="B7" s="635"/>
      <c r="C7" s="635"/>
      <c r="D7" s="635"/>
      <c r="E7" s="635"/>
      <c r="F7" s="635"/>
      <c r="G7" s="635"/>
      <c r="H7" s="319" t="s">
        <v>165</v>
      </c>
      <c r="I7" s="80"/>
      <c r="J7" s="635"/>
      <c r="K7" s="635"/>
      <c r="L7" s="635"/>
      <c r="M7" s="635"/>
      <c r="N7" s="637"/>
    </row>
    <row r="8" spans="1:14" s="2" customFormat="1" ht="18" customHeight="1">
      <c r="A8" s="639"/>
      <c r="B8" s="635"/>
      <c r="C8" s="635"/>
      <c r="D8" s="635"/>
      <c r="E8" s="635"/>
      <c r="F8" s="635"/>
      <c r="G8" s="635"/>
      <c r="H8" s="131" t="s">
        <v>166</v>
      </c>
      <c r="I8" s="81" t="s">
        <v>167</v>
      </c>
      <c r="J8" s="635"/>
      <c r="K8" s="635"/>
      <c r="L8" s="635"/>
      <c r="M8" s="635"/>
      <c r="N8" s="637"/>
    </row>
    <row r="9" spans="1:14" s="2" customFormat="1" ht="42" customHeight="1">
      <c r="A9" s="640"/>
      <c r="B9" s="82" t="s">
        <v>29</v>
      </c>
      <c r="C9" s="82" t="s">
        <v>168</v>
      </c>
      <c r="D9" s="82" t="s">
        <v>169</v>
      </c>
      <c r="E9" s="82" t="s">
        <v>170</v>
      </c>
      <c r="F9" s="82" t="s">
        <v>171</v>
      </c>
      <c r="G9" s="82" t="s">
        <v>172</v>
      </c>
      <c r="H9" s="179" t="s">
        <v>173</v>
      </c>
      <c r="I9" s="83" t="s">
        <v>174</v>
      </c>
      <c r="J9" s="82" t="s">
        <v>175</v>
      </c>
      <c r="K9" s="82" t="s">
        <v>176</v>
      </c>
      <c r="L9" s="84" t="s">
        <v>177</v>
      </c>
      <c r="M9" s="82" t="s">
        <v>178</v>
      </c>
      <c r="N9" s="85" t="s">
        <v>174</v>
      </c>
    </row>
    <row r="10" spans="1:14" s="2" customFormat="1" ht="16.5" customHeight="1">
      <c r="A10" s="86" t="s">
        <v>179</v>
      </c>
      <c r="B10" s="48">
        <v>601464</v>
      </c>
      <c r="C10" s="48">
        <v>77888</v>
      </c>
      <c r="D10" s="48">
        <v>257979</v>
      </c>
      <c r="E10" s="48">
        <v>16206</v>
      </c>
      <c r="F10" s="48">
        <v>92572</v>
      </c>
      <c r="G10" s="48">
        <v>28040</v>
      </c>
      <c r="H10" s="48">
        <v>23026</v>
      </c>
      <c r="I10" s="48">
        <v>12607</v>
      </c>
      <c r="J10" s="48">
        <v>1429</v>
      </c>
      <c r="K10" s="48">
        <v>8203</v>
      </c>
      <c r="L10" s="48">
        <v>63169</v>
      </c>
      <c r="M10" s="48">
        <v>9325</v>
      </c>
      <c r="N10" s="48">
        <v>11020</v>
      </c>
    </row>
    <row r="11" spans="1:14" s="2" customFormat="1" ht="14.25">
      <c r="A11" s="87" t="s">
        <v>180</v>
      </c>
      <c r="B11" s="48">
        <v>895465</v>
      </c>
      <c r="C11" s="48">
        <v>113723</v>
      </c>
      <c r="D11" s="48">
        <v>386178</v>
      </c>
      <c r="E11" s="48">
        <v>27220</v>
      </c>
      <c r="F11" s="48">
        <v>174655</v>
      </c>
      <c r="G11" s="48">
        <v>36721</v>
      </c>
      <c r="H11" s="48">
        <v>27557</v>
      </c>
      <c r="I11" s="48">
        <v>18045</v>
      </c>
      <c r="J11" s="48">
        <v>1584</v>
      </c>
      <c r="K11" s="48">
        <v>13758</v>
      </c>
      <c r="L11" s="48">
        <v>69670</v>
      </c>
      <c r="M11" s="48">
        <v>15759</v>
      </c>
      <c r="N11" s="48">
        <v>10595</v>
      </c>
    </row>
    <row r="12" spans="1:14" s="2" customFormat="1" ht="14.25">
      <c r="A12" s="87" t="s">
        <v>181</v>
      </c>
      <c r="B12" s="48">
        <v>1344358</v>
      </c>
      <c r="C12" s="48">
        <v>170907</v>
      </c>
      <c r="D12" s="48">
        <v>562162</v>
      </c>
      <c r="E12" s="48">
        <v>42071</v>
      </c>
      <c r="F12" s="48">
        <v>283674</v>
      </c>
      <c r="G12" s="48">
        <v>49853</v>
      </c>
      <c r="H12" s="48">
        <v>37994</v>
      </c>
      <c r="I12" s="48">
        <v>28463</v>
      </c>
      <c r="J12" s="48">
        <v>1651</v>
      </c>
      <c r="K12" s="48">
        <v>23292</v>
      </c>
      <c r="L12" s="48">
        <v>92619</v>
      </c>
      <c r="M12" s="48">
        <v>29722</v>
      </c>
      <c r="N12" s="48">
        <v>21950</v>
      </c>
    </row>
    <row r="13" spans="1:14" s="2" customFormat="1" ht="14.25">
      <c r="A13" s="87" t="s">
        <v>182</v>
      </c>
      <c r="B13" s="48">
        <v>1652003</v>
      </c>
      <c r="C13" s="48">
        <v>215933</v>
      </c>
      <c r="D13" s="48">
        <v>688667</v>
      </c>
      <c r="E13" s="48">
        <v>50225</v>
      </c>
      <c r="F13" s="48">
        <v>333959</v>
      </c>
      <c r="G13" s="48">
        <v>58996</v>
      </c>
      <c r="H13" s="48">
        <v>57515</v>
      </c>
      <c r="I13" s="48">
        <v>35008</v>
      </c>
      <c r="J13" s="48">
        <v>1861</v>
      </c>
      <c r="K13" s="48">
        <v>29081</v>
      </c>
      <c r="L13" s="48">
        <v>119486</v>
      </c>
      <c r="M13" s="48">
        <v>38964</v>
      </c>
      <c r="N13" s="48">
        <v>22308</v>
      </c>
    </row>
    <row r="14" spans="1:14" s="2" customFormat="1" ht="14.25">
      <c r="A14" s="87" t="s">
        <v>183</v>
      </c>
      <c r="B14" s="48">
        <v>1741504</v>
      </c>
      <c r="C14" s="48">
        <v>239990</v>
      </c>
      <c r="D14" s="48">
        <v>704737</v>
      </c>
      <c r="E14" s="48">
        <v>54579</v>
      </c>
      <c r="F14" s="48">
        <v>337767</v>
      </c>
      <c r="G14" s="48">
        <v>59558</v>
      </c>
      <c r="H14" s="48">
        <v>71413</v>
      </c>
      <c r="I14" s="48">
        <v>40645</v>
      </c>
      <c r="J14" s="48">
        <v>1595</v>
      </c>
      <c r="K14" s="48">
        <v>31930</v>
      </c>
      <c r="L14" s="48">
        <v>133211</v>
      </c>
      <c r="M14" s="48">
        <v>44158</v>
      </c>
      <c r="N14" s="48">
        <v>21921</v>
      </c>
    </row>
    <row r="15" spans="1:14" s="2" customFormat="1" ht="14.25">
      <c r="A15" s="87" t="s">
        <v>184</v>
      </c>
      <c r="B15" s="48">
        <v>1734392</v>
      </c>
      <c r="C15" s="48">
        <v>246850</v>
      </c>
      <c r="D15" s="48">
        <v>671001</v>
      </c>
      <c r="E15" s="48">
        <v>59678</v>
      </c>
      <c r="F15" s="48">
        <v>343590</v>
      </c>
      <c r="G15" s="48">
        <v>60068</v>
      </c>
      <c r="H15" s="48">
        <v>74750</v>
      </c>
      <c r="I15" s="48">
        <v>43059</v>
      </c>
      <c r="J15" s="48">
        <v>1548</v>
      </c>
      <c r="K15" s="48">
        <v>32185</v>
      </c>
      <c r="L15" s="48">
        <v>135227</v>
      </c>
      <c r="M15" s="48">
        <v>44890</v>
      </c>
      <c r="N15" s="48">
        <v>21546</v>
      </c>
    </row>
    <row r="16" spans="1:14" s="2" customFormat="1" ht="14.25">
      <c r="A16" s="87" t="s">
        <v>185</v>
      </c>
      <c r="B16" s="48">
        <v>1988572</v>
      </c>
      <c r="C16" s="48">
        <v>302594</v>
      </c>
      <c r="D16" s="48">
        <v>787325</v>
      </c>
      <c r="E16" s="48">
        <v>66778</v>
      </c>
      <c r="F16" s="48">
        <v>390646</v>
      </c>
      <c r="G16" s="48">
        <v>66777</v>
      </c>
      <c r="H16" s="48">
        <v>69883</v>
      </c>
      <c r="I16" s="48">
        <v>46518</v>
      </c>
      <c r="J16" s="48">
        <v>1534</v>
      </c>
      <c r="K16" s="48">
        <v>36422</v>
      </c>
      <c r="L16" s="48">
        <v>140960</v>
      </c>
      <c r="M16" s="48">
        <v>47972</v>
      </c>
      <c r="N16" s="48">
        <v>31163</v>
      </c>
    </row>
    <row r="17" spans="1:14" s="2" customFormat="1" ht="14.25" customHeight="1">
      <c r="A17" s="87" t="s">
        <v>186</v>
      </c>
      <c r="B17" s="4">
        <v>2330831</v>
      </c>
      <c r="C17" s="4">
        <v>374964</v>
      </c>
      <c r="D17" s="4">
        <v>933624</v>
      </c>
      <c r="E17" s="4">
        <v>82764</v>
      </c>
      <c r="F17" s="4">
        <v>456707</v>
      </c>
      <c r="G17" s="4">
        <v>71880</v>
      </c>
      <c r="H17" s="4">
        <v>65667</v>
      </c>
      <c r="I17" s="4">
        <v>56414</v>
      </c>
      <c r="J17" s="4">
        <v>935</v>
      </c>
      <c r="K17" s="4">
        <v>40803</v>
      </c>
      <c r="L17" s="4">
        <v>147253</v>
      </c>
      <c r="M17" s="4">
        <v>59607</v>
      </c>
      <c r="N17" s="4">
        <v>40213</v>
      </c>
    </row>
    <row r="18" spans="1:14" s="88" customFormat="1" ht="14.25" customHeight="1">
      <c r="A18" s="87" t="s">
        <v>187</v>
      </c>
      <c r="B18" s="4">
        <v>2471755</v>
      </c>
      <c r="C18" s="4">
        <v>410979</v>
      </c>
      <c r="D18" s="4">
        <v>985617</v>
      </c>
      <c r="E18" s="4">
        <v>87901</v>
      </c>
      <c r="F18" s="4">
        <v>467162</v>
      </c>
      <c r="G18" s="4">
        <v>70308</v>
      </c>
      <c r="H18" s="4">
        <v>64309</v>
      </c>
      <c r="I18" s="4">
        <v>79328</v>
      </c>
      <c r="J18" s="4">
        <v>905</v>
      </c>
      <c r="K18" s="4">
        <v>44298</v>
      </c>
      <c r="L18" s="4">
        <v>137615</v>
      </c>
      <c r="M18" s="4">
        <v>65208</v>
      </c>
      <c r="N18" s="4">
        <v>58125</v>
      </c>
    </row>
    <row r="19" spans="1:14" s="88" customFormat="1" ht="14.25" customHeight="1">
      <c r="A19" s="87" t="s">
        <v>41</v>
      </c>
      <c r="B19" s="4">
        <v>2508088</v>
      </c>
      <c r="C19" s="4">
        <v>405413</v>
      </c>
      <c r="D19" s="4">
        <v>945756</v>
      </c>
      <c r="E19" s="4">
        <v>86844</v>
      </c>
      <c r="F19" s="4">
        <v>433377</v>
      </c>
      <c r="G19" s="4">
        <v>70328</v>
      </c>
      <c r="H19" s="4">
        <v>63553</v>
      </c>
      <c r="I19" s="4">
        <v>123301</v>
      </c>
      <c r="J19" s="4">
        <v>439</v>
      </c>
      <c r="K19" s="4">
        <v>60170</v>
      </c>
      <c r="L19" s="4">
        <v>141891</v>
      </c>
      <c r="M19" s="4">
        <v>72622</v>
      </c>
      <c r="N19" s="4">
        <v>104394</v>
      </c>
    </row>
    <row r="20" spans="1:14" s="88" customFormat="1" ht="15" customHeight="1">
      <c r="A20" s="87" t="s">
        <v>188</v>
      </c>
      <c r="B20" s="4">
        <v>2559191</v>
      </c>
      <c r="C20" s="4">
        <v>388564</v>
      </c>
      <c r="D20" s="4">
        <v>892545</v>
      </c>
      <c r="E20" s="4">
        <v>81425</v>
      </c>
      <c r="F20" s="4">
        <v>400633</v>
      </c>
      <c r="G20" s="4">
        <v>75816</v>
      </c>
      <c r="H20" s="4">
        <v>64935</v>
      </c>
      <c r="I20" s="4">
        <v>188248</v>
      </c>
      <c r="J20" s="4">
        <v>4</v>
      </c>
      <c r="K20" s="4">
        <v>68160</v>
      </c>
      <c r="L20" s="4">
        <v>166980</v>
      </c>
      <c r="M20" s="4">
        <v>72797</v>
      </c>
      <c r="N20" s="4">
        <v>159084</v>
      </c>
    </row>
    <row r="21" spans="1:14" s="88" customFormat="1" ht="24.75" customHeight="1">
      <c r="A21" s="87" t="s">
        <v>798</v>
      </c>
      <c r="B21" s="4">
        <v>2552022</v>
      </c>
      <c r="C21" s="4">
        <v>371201</v>
      </c>
      <c r="D21" s="4">
        <v>835213</v>
      </c>
      <c r="E21" s="4">
        <v>80684</v>
      </c>
      <c r="F21" s="4">
        <v>388276</v>
      </c>
      <c r="G21" s="4">
        <v>75593</v>
      </c>
      <c r="H21" s="4">
        <v>69286</v>
      </c>
      <c r="I21" s="4">
        <v>233812</v>
      </c>
      <c r="J21" s="4">
        <v>119</v>
      </c>
      <c r="K21" s="4">
        <v>71091</v>
      </c>
      <c r="L21" s="4">
        <v>187549</v>
      </c>
      <c r="M21" s="4">
        <v>69163</v>
      </c>
      <c r="N21" s="4">
        <v>170035</v>
      </c>
    </row>
    <row r="22" spans="1:14" s="88" customFormat="1" ht="14.25">
      <c r="A22" s="87" t="s">
        <v>826</v>
      </c>
      <c r="B22" s="4">
        <v>2556062</v>
      </c>
      <c r="C22" s="4">
        <v>368285</v>
      </c>
      <c r="D22" s="4">
        <v>828230</v>
      </c>
      <c r="E22" s="4">
        <v>80111</v>
      </c>
      <c r="F22" s="4">
        <v>389168</v>
      </c>
      <c r="G22" s="4">
        <v>75398</v>
      </c>
      <c r="H22" s="4">
        <v>70415</v>
      </c>
      <c r="I22" s="4">
        <v>241412</v>
      </c>
      <c r="J22" s="4">
        <v>245</v>
      </c>
      <c r="K22" s="4">
        <v>71711</v>
      </c>
      <c r="L22" s="4">
        <v>190218</v>
      </c>
      <c r="M22" s="4">
        <v>69145</v>
      </c>
      <c r="N22" s="4">
        <v>171724</v>
      </c>
    </row>
    <row r="23" spans="1:14" s="88" customFormat="1" ht="14.25">
      <c r="A23" s="87" t="s">
        <v>848</v>
      </c>
      <c r="B23" s="4">
        <v>2567030</v>
      </c>
      <c r="C23" s="4">
        <v>366220</v>
      </c>
      <c r="D23" s="4">
        <v>829399</v>
      </c>
      <c r="E23" s="4">
        <v>79290</v>
      </c>
      <c r="F23" s="4">
        <v>384762</v>
      </c>
      <c r="G23" s="4">
        <v>76404</v>
      </c>
      <c r="H23" s="4">
        <v>71021</v>
      </c>
      <c r="I23" s="4">
        <v>247435</v>
      </c>
      <c r="J23" s="4">
        <v>365</v>
      </c>
      <c r="K23" s="4">
        <v>71392</v>
      </c>
      <c r="L23" s="4">
        <v>190903</v>
      </c>
      <c r="M23" s="4">
        <v>69691</v>
      </c>
      <c r="N23" s="4">
        <v>180148</v>
      </c>
    </row>
    <row r="24" spans="1:14" s="88" customFormat="1" ht="14.25">
      <c r="A24" s="396" t="s">
        <v>881</v>
      </c>
      <c r="B24" s="90">
        <v>2582670</v>
      </c>
      <c r="C24" s="90">
        <v>364621</v>
      </c>
      <c r="D24" s="90">
        <v>833256</v>
      </c>
      <c r="E24" s="90">
        <v>79008</v>
      </c>
      <c r="F24" s="90">
        <v>384724</v>
      </c>
      <c r="G24" s="90">
        <v>76676</v>
      </c>
      <c r="H24" s="90">
        <f>56283+15278</f>
        <v>71561</v>
      </c>
      <c r="I24" s="90">
        <f>75057+82925+95146</f>
        <v>253128</v>
      </c>
      <c r="J24" s="90">
        <v>398</v>
      </c>
      <c r="K24" s="90">
        <v>70948</v>
      </c>
      <c r="L24" s="90">
        <v>191153</v>
      </c>
      <c r="M24" s="90">
        <v>70341</v>
      </c>
      <c r="N24" s="90">
        <v>186856</v>
      </c>
    </row>
    <row r="25" spans="1:14" s="89" customFormat="1" ht="14.25">
      <c r="A25" s="405" t="s">
        <v>938</v>
      </c>
      <c r="B25" s="349">
        <f>SUM(B28:B29)</f>
        <v>2599684</v>
      </c>
      <c r="C25" s="349">
        <v>365163</v>
      </c>
      <c r="D25" s="349">
        <v>837240</v>
      </c>
      <c r="E25" s="349">
        <v>78458</v>
      </c>
      <c r="F25" s="349">
        <v>382324</v>
      </c>
      <c r="G25" s="349">
        <v>76930</v>
      </c>
      <c r="H25" s="349">
        <f>56759+15215</f>
        <v>71974</v>
      </c>
      <c r="I25" s="349">
        <f>74381+86507+96410</f>
        <v>257298</v>
      </c>
      <c r="J25" s="349">
        <v>395</v>
      </c>
      <c r="K25" s="349">
        <v>71628</v>
      </c>
      <c r="L25" s="349">
        <v>189948</v>
      </c>
      <c r="M25" s="349">
        <v>71361</v>
      </c>
      <c r="N25" s="349">
        <v>196965</v>
      </c>
    </row>
    <row r="26" spans="1:14" s="2" customFormat="1" ht="14.25">
      <c r="A26" s="397"/>
      <c r="B26" s="398">
        <v>100</v>
      </c>
      <c r="C26" s="398">
        <f>C25/$B25*100</f>
        <v>14.046437951689514</v>
      </c>
      <c r="D26" s="398">
        <f aca="true" t="shared" si="0" ref="D26:N26">D25/$B25*100</f>
        <v>32.20545266270824</v>
      </c>
      <c r="E26" s="398">
        <f t="shared" si="0"/>
        <v>3.0179821855271642</v>
      </c>
      <c r="F26" s="398">
        <f t="shared" si="0"/>
        <v>14.706556643038155</v>
      </c>
      <c r="G26" s="398">
        <f t="shared" si="0"/>
        <v>2.959205811167819</v>
      </c>
      <c r="H26" s="398">
        <f t="shared" si="0"/>
        <v>2.768567256635807</v>
      </c>
      <c r="I26" s="398">
        <f t="shared" si="0"/>
        <v>9.897279823240055</v>
      </c>
      <c r="J26" s="398">
        <f>J25/$B25*100</f>
        <v>0.015194154366453768</v>
      </c>
      <c r="K26" s="398">
        <f t="shared" si="0"/>
        <v>2.755257946735065</v>
      </c>
      <c r="L26" s="398">
        <f t="shared" si="0"/>
        <v>7.306580338225722</v>
      </c>
      <c r="M26" s="398">
        <f t="shared" si="0"/>
        <v>2.7449874677076136</v>
      </c>
      <c r="N26" s="398">
        <f t="shared" si="0"/>
        <v>7.576497758958396</v>
      </c>
    </row>
    <row r="27" spans="1:14" s="2" customFormat="1" ht="9" customHeight="1">
      <c r="A27" s="397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s="2" customFormat="1" ht="15">
      <c r="A28" s="399" t="s">
        <v>189</v>
      </c>
      <c r="B28" s="90">
        <f>SUM(C28:N28)</f>
        <v>1427514</v>
      </c>
      <c r="C28" s="90">
        <v>126618</v>
      </c>
      <c r="D28" s="90">
        <v>541413</v>
      </c>
      <c r="E28" s="90">
        <v>56677</v>
      </c>
      <c r="F28" s="90">
        <v>324878</v>
      </c>
      <c r="G28" s="90">
        <v>42342</v>
      </c>
      <c r="H28" s="90">
        <f>37838+8803</f>
        <v>46641</v>
      </c>
      <c r="I28" s="90">
        <f>30108+8543+41054</f>
        <v>79705</v>
      </c>
      <c r="J28" s="90">
        <v>333</v>
      </c>
      <c r="K28" s="90">
        <v>6837</v>
      </c>
      <c r="L28" s="90">
        <v>77551</v>
      </c>
      <c r="M28" s="90">
        <v>21726</v>
      </c>
      <c r="N28" s="161">
        <v>102793</v>
      </c>
    </row>
    <row r="29" spans="1:14" s="2" customFormat="1" ht="15">
      <c r="A29" s="399" t="s">
        <v>190</v>
      </c>
      <c r="B29" s="90">
        <f>SUM(C29:N29)</f>
        <v>1172170</v>
      </c>
      <c r="C29" s="90">
        <v>238545</v>
      </c>
      <c r="D29" s="90">
        <v>295827</v>
      </c>
      <c r="E29" s="90">
        <v>21781</v>
      </c>
      <c r="F29" s="90">
        <v>57446</v>
      </c>
      <c r="G29" s="90">
        <v>34588</v>
      </c>
      <c r="H29" s="90">
        <f>18921+6412</f>
        <v>25333</v>
      </c>
      <c r="I29" s="90">
        <f>44273+77964+55356</f>
        <v>177593</v>
      </c>
      <c r="J29" s="90">
        <v>62</v>
      </c>
      <c r="K29" s="90">
        <v>64791</v>
      </c>
      <c r="L29" s="90">
        <v>112397</v>
      </c>
      <c r="M29" s="90">
        <v>49635</v>
      </c>
      <c r="N29" s="161">
        <v>94172</v>
      </c>
    </row>
    <row r="30" spans="1:14" s="2" customFormat="1" ht="9" customHeight="1">
      <c r="A30" s="397"/>
      <c r="B30" s="95"/>
      <c r="C30" s="90"/>
      <c r="D30" s="90"/>
      <c r="E30" s="90"/>
      <c r="F30" s="90"/>
      <c r="G30" s="90"/>
      <c r="H30" s="90"/>
      <c r="I30" s="90"/>
      <c r="J30" s="90"/>
      <c r="K30" s="90"/>
      <c r="L30" s="95"/>
      <c r="M30" s="95"/>
      <c r="N30" s="181"/>
    </row>
    <row r="31" spans="1:14" s="2" customFormat="1" ht="15">
      <c r="A31" s="399" t="s">
        <v>191</v>
      </c>
      <c r="B31" s="90">
        <f>SUM(C31:N31)</f>
        <v>439833</v>
      </c>
      <c r="C31" s="90">
        <v>31216</v>
      </c>
      <c r="D31" s="90">
        <v>65787</v>
      </c>
      <c r="E31" s="90">
        <v>30110</v>
      </c>
      <c r="F31" s="90">
        <v>125246</v>
      </c>
      <c r="G31" s="90">
        <v>30395</v>
      </c>
      <c r="H31" s="90">
        <f>29921+3332</f>
        <v>33253</v>
      </c>
      <c r="I31" s="90">
        <f>5560+4918+14917</f>
        <v>25395</v>
      </c>
      <c r="J31" s="90">
        <v>395</v>
      </c>
      <c r="K31" s="90">
        <v>1311</v>
      </c>
      <c r="L31" s="90">
        <v>61661</v>
      </c>
      <c r="M31" s="90">
        <v>3310</v>
      </c>
      <c r="N31" s="161">
        <v>31754</v>
      </c>
    </row>
    <row r="32" spans="1:14" s="2" customFormat="1" ht="15">
      <c r="A32" s="399" t="s">
        <v>192</v>
      </c>
      <c r="B32" s="90">
        <f>SUM(C32:N32)</f>
        <v>136297</v>
      </c>
      <c r="C32" s="90">
        <v>19405</v>
      </c>
      <c r="D32" s="90">
        <v>36883</v>
      </c>
      <c r="E32" s="90">
        <v>2811</v>
      </c>
      <c r="F32" s="90">
        <v>20962</v>
      </c>
      <c r="G32" s="346">
        <v>4373</v>
      </c>
      <c r="H32" s="346">
        <f>5189+580</f>
        <v>5769</v>
      </c>
      <c r="I32" s="346">
        <f>1986+16085+4428</f>
        <v>22499</v>
      </c>
      <c r="J32" s="346">
        <v>0</v>
      </c>
      <c r="K32" s="346">
        <v>2784</v>
      </c>
      <c r="L32" s="346">
        <v>2584</v>
      </c>
      <c r="M32" s="90">
        <v>6008</v>
      </c>
      <c r="N32" s="161">
        <v>12219</v>
      </c>
    </row>
    <row r="33" spans="1:14" s="2" customFormat="1" ht="15">
      <c r="A33" s="399" t="s">
        <v>193</v>
      </c>
      <c r="B33" s="90">
        <f>SUM(C33:N33)</f>
        <v>2023554</v>
      </c>
      <c r="C33" s="90">
        <v>314542</v>
      </c>
      <c r="D33" s="90">
        <v>734570</v>
      </c>
      <c r="E33" s="90">
        <v>45537</v>
      </c>
      <c r="F33" s="90">
        <v>236116</v>
      </c>
      <c r="G33" s="90">
        <v>42162</v>
      </c>
      <c r="H33" s="90">
        <f>21649+11303</f>
        <v>32952</v>
      </c>
      <c r="I33" s="90">
        <f>66835+65504+77065</f>
        <v>209404</v>
      </c>
      <c r="J33" s="346">
        <v>0</v>
      </c>
      <c r="K33" s="90">
        <v>67533</v>
      </c>
      <c r="L33" s="90">
        <v>125703</v>
      </c>
      <c r="M33" s="90">
        <v>62043</v>
      </c>
      <c r="N33" s="161">
        <v>152992</v>
      </c>
    </row>
    <row r="34" spans="1:14" s="2" customFormat="1" ht="9" customHeight="1">
      <c r="A34" s="397"/>
      <c r="B34" s="95"/>
      <c r="C34" s="95"/>
      <c r="D34" s="95"/>
      <c r="E34" s="95"/>
      <c r="F34" s="95"/>
      <c r="G34" s="400"/>
      <c r="H34" s="400"/>
      <c r="I34" s="400"/>
      <c r="J34" s="400"/>
      <c r="K34" s="400"/>
      <c r="L34" s="400"/>
      <c r="M34" s="95"/>
      <c r="N34" s="181"/>
    </row>
    <row r="35" spans="1:14" s="2" customFormat="1" ht="15">
      <c r="A35" s="401" t="s">
        <v>194</v>
      </c>
      <c r="B35" s="90">
        <f>SUM(C35:N35)</f>
        <v>2580812</v>
      </c>
      <c r="C35" s="90">
        <v>362977</v>
      </c>
      <c r="D35" s="90">
        <v>825488</v>
      </c>
      <c r="E35" s="90">
        <v>76838</v>
      </c>
      <c r="F35" s="90">
        <v>379913</v>
      </c>
      <c r="G35" s="346">
        <v>76930</v>
      </c>
      <c r="H35" s="346">
        <f>56759+15215</f>
        <v>71974</v>
      </c>
      <c r="I35" s="346">
        <f>74381+86507+96361</f>
        <v>257249</v>
      </c>
      <c r="J35" s="346">
        <v>395</v>
      </c>
      <c r="K35" s="346">
        <v>71628</v>
      </c>
      <c r="L35" s="346">
        <v>189386</v>
      </c>
      <c r="M35" s="90">
        <v>71361</v>
      </c>
      <c r="N35" s="161">
        <v>196673</v>
      </c>
    </row>
    <row r="36" spans="1:14" s="2" customFormat="1" ht="15">
      <c r="A36" s="401" t="s">
        <v>195</v>
      </c>
      <c r="B36" s="161">
        <f>SUM(C36:N36)</f>
        <v>18872</v>
      </c>
      <c r="C36" s="161">
        <v>2186</v>
      </c>
      <c r="D36" s="161">
        <v>11752</v>
      </c>
      <c r="E36" s="161">
        <v>1620</v>
      </c>
      <c r="F36" s="161">
        <v>2411</v>
      </c>
      <c r="G36" s="161">
        <v>0</v>
      </c>
      <c r="H36" s="161">
        <v>0</v>
      </c>
      <c r="I36" s="161">
        <v>49</v>
      </c>
      <c r="J36" s="161">
        <v>0</v>
      </c>
      <c r="K36" s="161">
        <v>0</v>
      </c>
      <c r="L36" s="161">
        <v>562</v>
      </c>
      <c r="M36" s="161">
        <v>0</v>
      </c>
      <c r="N36" s="161">
        <v>292</v>
      </c>
    </row>
    <row r="37" spans="1:14" s="2" customFormat="1" ht="4.5" customHeight="1" thickBot="1">
      <c r="A37" s="40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402"/>
    </row>
    <row r="38" spans="1:14" ht="3.75" customHeight="1">
      <c r="A38" s="403"/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4"/>
    </row>
    <row r="39" s="16" customFormat="1" ht="12.75" customHeight="1">
      <c r="A39" s="93" t="s">
        <v>196</v>
      </c>
    </row>
    <row r="40" s="16" customFormat="1" ht="12.75" customHeight="1">
      <c r="A40" s="94" t="s">
        <v>197</v>
      </c>
    </row>
    <row r="41" s="16" customFormat="1" ht="12.75" customHeight="1">
      <c r="A41" s="93"/>
    </row>
    <row r="42" s="16" customFormat="1" ht="12.75" customHeight="1">
      <c r="A42" s="93"/>
    </row>
  </sheetData>
  <sheetProtection/>
  <mergeCells count="13">
    <mergeCell ref="A6:A9"/>
    <mergeCell ref="B6:B8"/>
    <mergeCell ref="C6:C8"/>
    <mergeCell ref="D6:D8"/>
    <mergeCell ref="E6:E8"/>
    <mergeCell ref="F6:F8"/>
    <mergeCell ref="J6:J8"/>
    <mergeCell ref="K6:K8"/>
    <mergeCell ref="L6:L8"/>
    <mergeCell ref="M6:M8"/>
    <mergeCell ref="N6:N8"/>
    <mergeCell ref="F4:G4"/>
    <mergeCell ref="G6:G8"/>
  </mergeCells>
  <printOptions horizontalCentered="1"/>
  <pageMargins left="0" right="0" top="0" bottom="0" header="0" footer="0"/>
  <pageSetup blackAndWhite="1" horizontalDpi="600" verticalDpi="600" orientation="portrait" paperSize="9" scale="90" r:id="rId2"/>
  <colBreaks count="1" manualBreakCount="1">
    <brk id="7" max="4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14" style="14" customWidth="1"/>
    <col min="2" max="2" width="12.59765625" style="14" customWidth="1"/>
    <col min="3" max="7" width="12.09765625" style="14" customWidth="1"/>
    <col min="8" max="13" width="11.59765625" style="14" customWidth="1"/>
    <col min="14" max="16384" width="9" style="14" customWidth="1"/>
  </cols>
  <sheetData>
    <row r="1" spans="1:13" s="71" customFormat="1" ht="14.25" customHeight="1">
      <c r="A1" s="35" t="s">
        <v>899</v>
      </c>
      <c r="M1" s="72" t="s">
        <v>1085</v>
      </c>
    </row>
    <row r="2" s="71" customFormat="1" ht="14.25" customHeight="1">
      <c r="A2" s="35"/>
    </row>
    <row r="3" spans="2:14" s="2" customFormat="1" ht="15" customHeight="1">
      <c r="B3" s="9"/>
      <c r="C3" s="9"/>
      <c r="D3" s="9"/>
      <c r="E3" s="641" t="s">
        <v>1086</v>
      </c>
      <c r="F3" s="641"/>
      <c r="G3" s="641"/>
      <c r="H3" s="641"/>
      <c r="I3" s="641"/>
      <c r="J3" s="9"/>
      <c r="K3" s="9"/>
      <c r="L3" s="9"/>
      <c r="M3" s="9"/>
      <c r="N3" s="9"/>
    </row>
    <row r="4" spans="2:14" s="2" customFormat="1" ht="15" customHeight="1">
      <c r="B4" s="9"/>
      <c r="C4" s="9"/>
      <c r="D4" s="9"/>
      <c r="E4" s="9"/>
      <c r="F4" s="615" t="s">
        <v>150</v>
      </c>
      <c r="G4" s="615"/>
      <c r="H4" s="71" t="s">
        <v>151</v>
      </c>
      <c r="I4" s="9"/>
      <c r="J4" s="9"/>
      <c r="K4" s="9"/>
      <c r="L4" s="9"/>
      <c r="M4" s="9"/>
      <c r="N4" s="9"/>
    </row>
    <row r="5" s="2" customFormat="1" ht="15" customHeight="1" thickBot="1">
      <c r="A5" s="10" t="s">
        <v>198</v>
      </c>
    </row>
    <row r="6" spans="1:13" s="2" customFormat="1" ht="27.75" customHeight="1">
      <c r="A6" s="644" t="s">
        <v>199</v>
      </c>
      <c r="B6" s="645"/>
      <c r="C6" s="96" t="s">
        <v>1</v>
      </c>
      <c r="D6" s="96" t="s">
        <v>200</v>
      </c>
      <c r="E6" s="96" t="s">
        <v>201</v>
      </c>
      <c r="F6" s="96" t="s">
        <v>202</v>
      </c>
      <c r="G6" s="96" t="s">
        <v>203</v>
      </c>
      <c r="H6" s="75" t="s">
        <v>204</v>
      </c>
      <c r="I6" s="96" t="s">
        <v>205</v>
      </c>
      <c r="J6" s="96" t="s">
        <v>206</v>
      </c>
      <c r="K6" s="96" t="s">
        <v>207</v>
      </c>
      <c r="L6" s="96" t="s">
        <v>208</v>
      </c>
      <c r="M6" s="78" t="s">
        <v>164</v>
      </c>
    </row>
    <row r="7" spans="1:13" s="2" customFormat="1" ht="42" customHeight="1">
      <c r="A7" s="646"/>
      <c r="B7" s="647"/>
      <c r="C7" s="97" t="s">
        <v>29</v>
      </c>
      <c r="D7" s="97" t="s">
        <v>168</v>
      </c>
      <c r="E7" s="97" t="s">
        <v>169</v>
      </c>
      <c r="F7" s="97" t="s">
        <v>209</v>
      </c>
      <c r="G7" s="97" t="s">
        <v>171</v>
      </c>
      <c r="H7" s="97" t="s">
        <v>172</v>
      </c>
      <c r="I7" s="97" t="s">
        <v>165</v>
      </c>
      <c r="J7" s="97" t="s">
        <v>176</v>
      </c>
      <c r="K7" s="98" t="s">
        <v>210</v>
      </c>
      <c r="L7" s="97" t="s">
        <v>178</v>
      </c>
      <c r="M7" s="99" t="s">
        <v>174</v>
      </c>
    </row>
    <row r="8" spans="1:13" s="2" customFormat="1" ht="16.5" customHeight="1">
      <c r="A8" s="100" t="s">
        <v>211</v>
      </c>
      <c r="B8" s="101"/>
      <c r="C8" s="48">
        <v>81528</v>
      </c>
      <c r="D8" s="48">
        <v>14219</v>
      </c>
      <c r="E8" s="48">
        <v>16170</v>
      </c>
      <c r="F8" s="91">
        <v>374</v>
      </c>
      <c r="G8" s="48">
        <v>9200</v>
      </c>
      <c r="H8" s="48">
        <v>1353</v>
      </c>
      <c r="I8" s="2">
        <v>465</v>
      </c>
      <c r="J8" s="48">
        <v>30508</v>
      </c>
      <c r="K8" s="48">
        <v>5875</v>
      </c>
      <c r="L8" s="48">
        <v>3165</v>
      </c>
      <c r="M8" s="2">
        <v>199</v>
      </c>
    </row>
    <row r="9" spans="1:13" s="2" customFormat="1" ht="14.25">
      <c r="A9" s="102" t="s">
        <v>212</v>
      </c>
      <c r="B9" s="103"/>
      <c r="C9" s="48">
        <v>145458</v>
      </c>
      <c r="D9" s="48">
        <v>27666</v>
      </c>
      <c r="E9" s="48">
        <v>24409</v>
      </c>
      <c r="F9" s="104">
        <v>1693</v>
      </c>
      <c r="G9" s="48">
        <v>14887</v>
      </c>
      <c r="H9" s="48">
        <v>1910</v>
      </c>
      <c r="I9" s="2">
        <v>494</v>
      </c>
      <c r="J9" s="48">
        <v>56759</v>
      </c>
      <c r="K9" s="48">
        <v>13074</v>
      </c>
      <c r="L9" s="48">
        <v>4371</v>
      </c>
      <c r="M9" s="2">
        <v>195</v>
      </c>
    </row>
    <row r="10" spans="1:13" s="2" customFormat="1" ht="14.25">
      <c r="A10" s="102" t="s">
        <v>213</v>
      </c>
      <c r="B10" s="103"/>
      <c r="C10" s="48">
        <v>259747</v>
      </c>
      <c r="D10" s="48">
        <v>51475</v>
      </c>
      <c r="E10" s="48">
        <v>30187</v>
      </c>
      <c r="F10" s="48">
        <v>4646</v>
      </c>
      <c r="G10" s="48">
        <v>21799</v>
      </c>
      <c r="H10" s="48">
        <v>3503</v>
      </c>
      <c r="I10" s="48">
        <v>5827</v>
      </c>
      <c r="J10" s="48">
        <v>85017</v>
      </c>
      <c r="K10" s="48">
        <v>44413</v>
      </c>
      <c r="L10" s="48">
        <v>12686</v>
      </c>
      <c r="M10" s="2">
        <v>194</v>
      </c>
    </row>
    <row r="11" spans="1:13" s="2" customFormat="1" ht="14.25">
      <c r="A11" s="102" t="s">
        <v>214</v>
      </c>
      <c r="B11" s="103"/>
      <c r="C11" s="48">
        <v>348922</v>
      </c>
      <c r="D11" s="48">
        <v>73645</v>
      </c>
      <c r="E11" s="48">
        <v>37915</v>
      </c>
      <c r="F11" s="48">
        <v>6421</v>
      </c>
      <c r="G11" s="48">
        <v>23335</v>
      </c>
      <c r="H11" s="48">
        <v>4173</v>
      </c>
      <c r="I11" s="48">
        <v>10023</v>
      </c>
      <c r="J11" s="48">
        <v>97369</v>
      </c>
      <c r="K11" s="48">
        <v>78007</v>
      </c>
      <c r="L11" s="48">
        <v>17867</v>
      </c>
      <c r="M11" s="2">
        <v>167</v>
      </c>
    </row>
    <row r="12" spans="1:13" s="2" customFormat="1" ht="14.25">
      <c r="A12" s="102" t="s">
        <v>215</v>
      </c>
      <c r="B12" s="103"/>
      <c r="C12" s="48">
        <v>366248</v>
      </c>
      <c r="D12" s="48">
        <v>79008</v>
      </c>
      <c r="E12" s="48">
        <v>33499</v>
      </c>
      <c r="F12" s="48">
        <v>7044</v>
      </c>
      <c r="G12" s="48">
        <v>20093</v>
      </c>
      <c r="H12" s="48">
        <v>4160</v>
      </c>
      <c r="I12" s="48">
        <v>15829</v>
      </c>
      <c r="J12" s="48">
        <v>97894</v>
      </c>
      <c r="K12" s="48">
        <v>89370</v>
      </c>
      <c r="L12" s="48">
        <v>19195</v>
      </c>
      <c r="M12" s="2">
        <v>156</v>
      </c>
    </row>
    <row r="13" spans="1:13" s="2" customFormat="1" ht="14.25">
      <c r="A13" s="102" t="s">
        <v>216</v>
      </c>
      <c r="B13" s="103"/>
      <c r="C13" s="48">
        <v>366180</v>
      </c>
      <c r="D13" s="48">
        <v>85056</v>
      </c>
      <c r="E13" s="48">
        <v>35990</v>
      </c>
      <c r="F13" s="48">
        <v>8315</v>
      </c>
      <c r="G13" s="48">
        <v>19787</v>
      </c>
      <c r="H13" s="48">
        <v>4106</v>
      </c>
      <c r="I13" s="48">
        <v>20544</v>
      </c>
      <c r="J13" s="48">
        <v>95617</v>
      </c>
      <c r="K13" s="48">
        <v>76179</v>
      </c>
      <c r="L13" s="48">
        <v>18007</v>
      </c>
      <c r="M13" s="48">
        <v>2579</v>
      </c>
    </row>
    <row r="14" spans="1:13" s="2" customFormat="1" ht="14.25">
      <c r="A14" s="100" t="s">
        <v>217</v>
      </c>
      <c r="B14" s="101"/>
      <c r="C14" s="48">
        <v>473194</v>
      </c>
      <c r="D14" s="48">
        <v>122188</v>
      </c>
      <c r="E14" s="48">
        <v>59996</v>
      </c>
      <c r="F14" s="48">
        <v>14065</v>
      </c>
      <c r="G14" s="48">
        <v>23729</v>
      </c>
      <c r="H14" s="48">
        <v>3765</v>
      </c>
      <c r="I14" s="48">
        <v>26751</v>
      </c>
      <c r="J14" s="48">
        <v>116651</v>
      </c>
      <c r="K14" s="48">
        <v>78620</v>
      </c>
      <c r="L14" s="48">
        <v>21494</v>
      </c>
      <c r="M14" s="48">
        <v>5935</v>
      </c>
    </row>
    <row r="15" spans="1:13" s="2" customFormat="1" ht="14.25" customHeight="1">
      <c r="A15" s="102" t="s">
        <v>218</v>
      </c>
      <c r="B15" s="103"/>
      <c r="C15" s="4">
        <v>489322</v>
      </c>
      <c r="D15" s="4">
        <v>129176</v>
      </c>
      <c r="E15" s="4">
        <v>65363</v>
      </c>
      <c r="F15" s="4">
        <v>17224</v>
      </c>
      <c r="G15" s="4">
        <v>22360</v>
      </c>
      <c r="H15" s="4">
        <v>3692</v>
      </c>
      <c r="I15" s="4">
        <v>30651</v>
      </c>
      <c r="J15" s="4">
        <v>115477</v>
      </c>
      <c r="K15" s="4">
        <v>74381</v>
      </c>
      <c r="L15" s="4">
        <v>22759</v>
      </c>
      <c r="M15" s="4">
        <v>8239</v>
      </c>
    </row>
    <row r="16" spans="1:13" s="88" customFormat="1" ht="13.5" customHeight="1">
      <c r="A16" s="102" t="s">
        <v>219</v>
      </c>
      <c r="B16" s="103"/>
      <c r="C16" s="4">
        <v>318258</v>
      </c>
      <c r="D16" s="4">
        <v>63394</v>
      </c>
      <c r="E16" s="4">
        <v>43207</v>
      </c>
      <c r="F16" s="4">
        <v>8160</v>
      </c>
      <c r="G16" s="4">
        <v>13213</v>
      </c>
      <c r="H16" s="4">
        <v>2951</v>
      </c>
      <c r="I16" s="4">
        <v>29709</v>
      </c>
      <c r="J16" s="4">
        <v>77218</v>
      </c>
      <c r="K16" s="4">
        <v>60227</v>
      </c>
      <c r="L16" s="4">
        <v>15714</v>
      </c>
      <c r="M16" s="4">
        <v>4465</v>
      </c>
    </row>
    <row r="17" spans="1:13" s="88" customFormat="1" ht="14.25" customHeight="1">
      <c r="A17" s="648" t="s">
        <v>41</v>
      </c>
      <c r="B17" s="650"/>
      <c r="C17" s="4">
        <v>212200</v>
      </c>
      <c r="D17" s="4">
        <v>27806</v>
      </c>
      <c r="E17" s="4">
        <v>26156</v>
      </c>
      <c r="F17" s="4">
        <v>2934</v>
      </c>
      <c r="G17" s="4">
        <v>9790</v>
      </c>
      <c r="H17" s="4">
        <v>2098</v>
      </c>
      <c r="I17" s="4">
        <v>17687</v>
      </c>
      <c r="J17" s="4">
        <v>44721</v>
      </c>
      <c r="K17" s="4">
        <v>62706</v>
      </c>
      <c r="L17" s="4">
        <v>8856</v>
      </c>
      <c r="M17" s="4">
        <v>9446</v>
      </c>
    </row>
    <row r="18" spans="1:13" s="88" customFormat="1" ht="14.25" customHeight="1">
      <c r="A18" s="648" t="s">
        <v>60</v>
      </c>
      <c r="B18" s="649"/>
      <c r="C18" s="4">
        <v>149633</v>
      </c>
      <c r="D18" s="4">
        <v>17654</v>
      </c>
      <c r="E18" s="4">
        <v>17834</v>
      </c>
      <c r="F18" s="4">
        <v>2161</v>
      </c>
      <c r="G18" s="4">
        <v>4419</v>
      </c>
      <c r="H18" s="4">
        <v>1419</v>
      </c>
      <c r="I18" s="4">
        <v>12462</v>
      </c>
      <c r="J18" s="4">
        <v>30056</v>
      </c>
      <c r="K18" s="4">
        <v>45475</v>
      </c>
      <c r="L18" s="4">
        <v>6121</v>
      </c>
      <c r="M18" s="4">
        <v>12032</v>
      </c>
    </row>
    <row r="19" spans="1:13" s="88" customFormat="1" ht="25.5" customHeight="1">
      <c r="A19" s="648" t="s">
        <v>797</v>
      </c>
      <c r="B19" s="649"/>
      <c r="C19" s="4">
        <v>131341</v>
      </c>
      <c r="D19" s="4">
        <v>12205</v>
      </c>
      <c r="E19" s="4">
        <v>11894</v>
      </c>
      <c r="F19" s="4">
        <v>2527</v>
      </c>
      <c r="G19" s="4">
        <v>3452</v>
      </c>
      <c r="H19" s="4">
        <v>1352</v>
      </c>
      <c r="I19" s="4">
        <v>12686</v>
      </c>
      <c r="J19" s="4">
        <v>24493</v>
      </c>
      <c r="K19" s="4">
        <v>49129</v>
      </c>
      <c r="L19" s="4">
        <v>4348</v>
      </c>
      <c r="M19" s="4">
        <v>9255</v>
      </c>
    </row>
    <row r="20" spans="1:13" s="88" customFormat="1" ht="14.25">
      <c r="A20" s="648" t="s">
        <v>826</v>
      </c>
      <c r="B20" s="649"/>
      <c r="C20" s="4">
        <v>127836</v>
      </c>
      <c r="D20" s="4">
        <v>11910</v>
      </c>
      <c r="E20" s="4">
        <v>11130</v>
      </c>
      <c r="F20" s="4">
        <v>2565</v>
      </c>
      <c r="G20" s="4">
        <v>3293</v>
      </c>
      <c r="H20" s="4">
        <v>1254</v>
      </c>
      <c r="I20" s="4">
        <v>12481</v>
      </c>
      <c r="J20" s="4">
        <v>23686</v>
      </c>
      <c r="K20" s="4">
        <v>48267</v>
      </c>
      <c r="L20" s="4">
        <v>4319</v>
      </c>
      <c r="M20" s="4">
        <v>8931</v>
      </c>
    </row>
    <row r="21" spans="1:13" s="88" customFormat="1" ht="14.25">
      <c r="A21" s="648" t="s">
        <v>848</v>
      </c>
      <c r="B21" s="649"/>
      <c r="C21" s="4">
        <v>124374</v>
      </c>
      <c r="D21" s="4">
        <v>11677</v>
      </c>
      <c r="E21" s="4">
        <v>11058</v>
      </c>
      <c r="F21" s="4">
        <v>2569</v>
      </c>
      <c r="G21" s="4">
        <v>3141</v>
      </c>
      <c r="H21" s="4">
        <v>1117</v>
      </c>
      <c r="I21" s="4">
        <v>12038</v>
      </c>
      <c r="J21" s="4">
        <v>23037</v>
      </c>
      <c r="K21" s="4">
        <v>46818</v>
      </c>
      <c r="L21" s="4">
        <v>4247</v>
      </c>
      <c r="M21" s="4">
        <v>8672</v>
      </c>
    </row>
    <row r="22" spans="1:13" s="88" customFormat="1" ht="14.25">
      <c r="A22" s="648" t="s">
        <v>881</v>
      </c>
      <c r="B22" s="649"/>
      <c r="C22" s="4">
        <v>119728</v>
      </c>
      <c r="D22" s="4">
        <v>11733</v>
      </c>
      <c r="E22" s="4">
        <v>10751</v>
      </c>
      <c r="F22" s="4">
        <v>2436</v>
      </c>
      <c r="G22" s="4">
        <v>2832</v>
      </c>
      <c r="H22" s="4">
        <v>839</v>
      </c>
      <c r="I22" s="4">
        <v>11206</v>
      </c>
      <c r="J22" s="4">
        <v>22027</v>
      </c>
      <c r="K22" s="4">
        <v>44825</v>
      </c>
      <c r="L22" s="4">
        <v>4326</v>
      </c>
      <c r="M22" s="4">
        <v>8753</v>
      </c>
    </row>
    <row r="23" spans="1:13" s="89" customFormat="1" ht="14.25">
      <c r="A23" s="642" t="s">
        <v>939</v>
      </c>
      <c r="B23" s="643"/>
      <c r="C23" s="349">
        <v>114774</v>
      </c>
      <c r="D23" s="349">
        <v>11418</v>
      </c>
      <c r="E23" s="349">
        <v>10978</v>
      </c>
      <c r="F23" s="349">
        <v>2357</v>
      </c>
      <c r="G23" s="349">
        <v>2680</v>
      </c>
      <c r="H23" s="349">
        <v>538</v>
      </c>
      <c r="I23" s="349">
        <v>10441</v>
      </c>
      <c r="J23" s="349">
        <v>20700</v>
      </c>
      <c r="K23" s="349">
        <v>42539</v>
      </c>
      <c r="L23" s="349">
        <v>4379</v>
      </c>
      <c r="M23" s="349">
        <v>8744</v>
      </c>
    </row>
    <row r="24" spans="1:13" s="106" customFormat="1" ht="14.25">
      <c r="A24" s="406"/>
      <c r="B24" s="407"/>
      <c r="C24" s="398">
        <v>100</v>
      </c>
      <c r="D24" s="398">
        <v>9.948246118458885</v>
      </c>
      <c r="E24" s="398">
        <v>9.56488403296914</v>
      </c>
      <c r="F24" s="398">
        <v>2.053600989771202</v>
      </c>
      <c r="G24" s="398">
        <v>2.335023611619356</v>
      </c>
      <c r="H24" s="398">
        <v>0.4687472772579156</v>
      </c>
      <c r="I24" s="398">
        <v>9.097008033178247</v>
      </c>
      <c r="J24" s="398">
        <v>18.03544356735846</v>
      </c>
      <c r="K24" s="398">
        <v>37.06327216965515</v>
      </c>
      <c r="L24" s="398">
        <v>3.815324028089986</v>
      </c>
      <c r="M24" s="398">
        <v>7.618450171641661</v>
      </c>
    </row>
    <row r="25" spans="1:13" s="2" customFormat="1" ht="18.75" customHeight="1">
      <c r="A25" s="406"/>
      <c r="B25" s="407"/>
      <c r="C25" s="95"/>
      <c r="D25" s="398"/>
      <c r="E25" s="95"/>
      <c r="F25" s="95"/>
      <c r="G25" s="95"/>
      <c r="H25" s="95"/>
      <c r="I25" s="95"/>
      <c r="J25" s="95"/>
      <c r="K25" s="95"/>
      <c r="L25" s="95"/>
      <c r="M25" s="95"/>
    </row>
    <row r="26" spans="1:13" s="2" customFormat="1" ht="15">
      <c r="A26" s="408" t="s">
        <v>189</v>
      </c>
      <c r="B26" s="407"/>
      <c r="C26" s="90">
        <v>12476</v>
      </c>
      <c r="D26" s="90">
        <v>1422</v>
      </c>
      <c r="E26" s="90">
        <v>2574</v>
      </c>
      <c r="F26" s="90">
        <v>21</v>
      </c>
      <c r="G26" s="90">
        <v>2379</v>
      </c>
      <c r="H26" s="90">
        <v>397</v>
      </c>
      <c r="I26" s="90">
        <v>1364</v>
      </c>
      <c r="J26" s="90">
        <v>964</v>
      </c>
      <c r="K26" s="90">
        <v>1844</v>
      </c>
      <c r="L26" s="90">
        <v>658</v>
      </c>
      <c r="M26" s="90">
        <v>853</v>
      </c>
    </row>
    <row r="27" spans="1:13" s="2" customFormat="1" ht="15">
      <c r="A27" s="408" t="s">
        <v>190</v>
      </c>
      <c r="B27" s="407"/>
      <c r="C27" s="90">
        <v>102298</v>
      </c>
      <c r="D27" s="90">
        <v>9996</v>
      </c>
      <c r="E27" s="90">
        <v>8404</v>
      </c>
      <c r="F27" s="90">
        <v>2336</v>
      </c>
      <c r="G27" s="90">
        <v>301</v>
      </c>
      <c r="H27" s="90">
        <v>141</v>
      </c>
      <c r="I27" s="90">
        <v>9077</v>
      </c>
      <c r="J27" s="90">
        <v>19736</v>
      </c>
      <c r="K27" s="90">
        <v>40695</v>
      </c>
      <c r="L27" s="90">
        <v>3721</v>
      </c>
      <c r="M27" s="90">
        <v>7891</v>
      </c>
    </row>
    <row r="28" spans="1:13" s="2" customFormat="1" ht="9" customHeight="1">
      <c r="A28" s="406"/>
      <c r="B28" s="407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1:13" s="2" customFormat="1" ht="15">
      <c r="A29" s="408" t="s">
        <v>191</v>
      </c>
      <c r="B29" s="407"/>
      <c r="C29" s="90">
        <v>0</v>
      </c>
      <c r="D29" s="90">
        <v>0</v>
      </c>
      <c r="E29" s="90">
        <v>0</v>
      </c>
      <c r="F29" s="346">
        <v>0</v>
      </c>
      <c r="G29" s="346">
        <v>0</v>
      </c>
      <c r="H29" s="346">
        <v>0</v>
      </c>
      <c r="I29" s="346">
        <v>0</v>
      </c>
      <c r="J29" s="346">
        <v>0</v>
      </c>
      <c r="K29" s="346">
        <v>0</v>
      </c>
      <c r="L29" s="346">
        <v>0</v>
      </c>
      <c r="M29" s="346">
        <v>0</v>
      </c>
    </row>
    <row r="30" spans="1:13" s="2" customFormat="1" ht="15">
      <c r="A30" s="408" t="s">
        <v>192</v>
      </c>
      <c r="B30" s="407"/>
      <c r="C30" s="90">
        <v>6068</v>
      </c>
      <c r="D30" s="90">
        <v>1398</v>
      </c>
      <c r="E30" s="90">
        <v>1860</v>
      </c>
      <c r="F30" s="346">
        <v>0</v>
      </c>
      <c r="G30" s="346">
        <v>0</v>
      </c>
      <c r="H30" s="346">
        <v>0</v>
      </c>
      <c r="I30" s="346">
        <v>376</v>
      </c>
      <c r="J30" s="346">
        <v>1113</v>
      </c>
      <c r="K30" s="346">
        <v>549</v>
      </c>
      <c r="L30" s="346">
        <v>322</v>
      </c>
      <c r="M30" s="346">
        <v>450</v>
      </c>
    </row>
    <row r="31" spans="1:13" s="2" customFormat="1" ht="15">
      <c r="A31" s="408" t="s">
        <v>220</v>
      </c>
      <c r="B31" s="407"/>
      <c r="C31" s="90">
        <v>108706</v>
      </c>
      <c r="D31" s="90">
        <v>10020</v>
      </c>
      <c r="E31" s="90">
        <v>9118</v>
      </c>
      <c r="F31" s="90">
        <v>2357</v>
      </c>
      <c r="G31" s="90">
        <v>2680</v>
      </c>
      <c r="H31" s="90">
        <v>538</v>
      </c>
      <c r="I31" s="90">
        <v>10065</v>
      </c>
      <c r="J31" s="90">
        <v>19587</v>
      </c>
      <c r="K31" s="90">
        <v>41990</v>
      </c>
      <c r="L31" s="90">
        <v>4057</v>
      </c>
      <c r="M31" s="90">
        <v>8294</v>
      </c>
    </row>
    <row r="32" spans="1:13" s="2" customFormat="1" ht="9" customHeight="1">
      <c r="A32" s="406"/>
      <c r="B32" s="407"/>
      <c r="C32" s="95"/>
      <c r="D32" s="95"/>
      <c r="E32" s="95"/>
      <c r="F32" s="400"/>
      <c r="G32" s="400"/>
      <c r="H32" s="400"/>
      <c r="I32" s="400"/>
      <c r="J32" s="400"/>
      <c r="K32" s="400"/>
      <c r="L32" s="400"/>
      <c r="M32" s="400"/>
    </row>
    <row r="33" spans="1:13" s="2" customFormat="1" ht="15">
      <c r="A33" s="408" t="s">
        <v>221</v>
      </c>
      <c r="B33" s="407"/>
      <c r="C33" s="90">
        <v>113192</v>
      </c>
      <c r="D33" s="90">
        <v>11103</v>
      </c>
      <c r="E33" s="90">
        <v>10061</v>
      </c>
      <c r="F33" s="346">
        <v>2357</v>
      </c>
      <c r="G33" s="346">
        <v>2680</v>
      </c>
      <c r="H33" s="346">
        <v>538</v>
      </c>
      <c r="I33" s="346">
        <v>10364</v>
      </c>
      <c r="J33" s="346">
        <v>20700</v>
      </c>
      <c r="K33" s="346">
        <v>42266</v>
      </c>
      <c r="L33" s="346">
        <v>4379</v>
      </c>
      <c r="M33" s="346">
        <v>8744</v>
      </c>
    </row>
    <row r="34" spans="1:13" s="2" customFormat="1" ht="15">
      <c r="A34" s="408" t="s">
        <v>195</v>
      </c>
      <c r="B34" s="407"/>
      <c r="C34" s="409">
        <v>1582</v>
      </c>
      <c r="D34" s="161">
        <v>315</v>
      </c>
      <c r="E34" s="161">
        <v>917</v>
      </c>
      <c r="F34" s="161">
        <v>0</v>
      </c>
      <c r="G34" s="161">
        <v>0</v>
      </c>
      <c r="H34" s="161">
        <v>0</v>
      </c>
      <c r="I34" s="161">
        <v>77</v>
      </c>
      <c r="J34" s="161">
        <v>0</v>
      </c>
      <c r="K34" s="161">
        <v>273</v>
      </c>
      <c r="L34" s="161">
        <v>0</v>
      </c>
      <c r="M34" s="161">
        <v>0</v>
      </c>
    </row>
    <row r="35" spans="1:13" s="2" customFormat="1" ht="5.25" customHeight="1" thickBot="1">
      <c r="A35" s="408"/>
      <c r="B35" s="407"/>
      <c r="C35" s="410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1:13" ht="3.75" customHeight="1">
      <c r="A36" s="403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</row>
    <row r="37" spans="1:13" s="16" customFormat="1" ht="12.75" customHeight="1">
      <c r="A37" s="411" t="s">
        <v>222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</row>
    <row r="38" ht="13.5">
      <c r="A38" s="94" t="s">
        <v>223</v>
      </c>
    </row>
  </sheetData>
  <sheetProtection/>
  <mergeCells count="10">
    <mergeCell ref="F4:G4"/>
    <mergeCell ref="E3:I3"/>
    <mergeCell ref="A23:B23"/>
    <mergeCell ref="A6:B7"/>
    <mergeCell ref="A22:B22"/>
    <mergeCell ref="A21:B21"/>
    <mergeCell ref="A20:B20"/>
    <mergeCell ref="A17:B17"/>
    <mergeCell ref="A18:B18"/>
    <mergeCell ref="A19:B19"/>
  </mergeCells>
  <printOptions horizontalCentered="1"/>
  <pageMargins left="0" right="0" top="0" bottom="0" header="0" footer="0"/>
  <pageSetup blackAndWhite="1" horizontalDpi="600" verticalDpi="600" orientation="portrait" paperSize="9" scale="90" r:id="rId2"/>
  <colBreaks count="1" manualBreakCount="1">
    <brk id="7" min="1" max="3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69921875" style="14" customWidth="1"/>
    <col min="2" max="13" width="11.8984375" style="14" customWidth="1"/>
    <col min="14" max="14" width="12.59765625" style="14" customWidth="1"/>
    <col min="15" max="15" width="12.69921875" style="14" customWidth="1"/>
    <col min="16" max="16384" width="9" style="14" customWidth="1"/>
  </cols>
  <sheetData>
    <row r="1" spans="1:15" s="2" customFormat="1" ht="14.25" customHeight="1">
      <c r="A1" s="63" t="s">
        <v>901</v>
      </c>
      <c r="O1" s="107" t="s">
        <v>902</v>
      </c>
    </row>
    <row r="2" spans="1:15" s="2" customFormat="1" ht="14.25" customHeight="1">
      <c r="A2" s="108"/>
      <c r="O2" s="109"/>
    </row>
    <row r="3" spans="2:15" s="2" customFormat="1" ht="15" customHeight="1">
      <c r="B3" s="9"/>
      <c r="C3" s="9"/>
      <c r="D3" s="9"/>
      <c r="E3" s="110" t="s">
        <v>224</v>
      </c>
      <c r="G3" s="9"/>
      <c r="H3" s="63" t="s">
        <v>225</v>
      </c>
      <c r="I3" s="9"/>
      <c r="J3" s="9"/>
      <c r="K3" s="9"/>
      <c r="L3" s="9"/>
      <c r="M3" s="9"/>
      <c r="N3" s="9"/>
      <c r="O3" s="9"/>
    </row>
    <row r="4" spans="2:15" s="2" customFormat="1" ht="15" customHeight="1">
      <c r="B4" s="9"/>
      <c r="C4" s="9"/>
      <c r="D4" s="9"/>
      <c r="E4" s="110"/>
      <c r="F4" s="615" t="s">
        <v>226</v>
      </c>
      <c r="G4" s="615"/>
      <c r="H4" s="71" t="s">
        <v>151</v>
      </c>
      <c r="I4" s="9"/>
      <c r="J4" s="9"/>
      <c r="K4" s="9"/>
      <c r="L4" s="9"/>
      <c r="M4" s="9"/>
      <c r="N4" s="9"/>
      <c r="O4" s="9"/>
    </row>
    <row r="5" s="2" customFormat="1" ht="15" customHeight="1" thickBot="1">
      <c r="A5" s="10" t="s">
        <v>227</v>
      </c>
    </row>
    <row r="6" spans="1:15" s="2" customFormat="1" ht="27.75" customHeight="1">
      <c r="A6" s="651" t="s">
        <v>228</v>
      </c>
      <c r="B6" s="111" t="s">
        <v>1</v>
      </c>
      <c r="C6" s="74" t="s">
        <v>154</v>
      </c>
      <c r="D6" s="74" t="s">
        <v>155</v>
      </c>
      <c r="E6" s="74" t="s">
        <v>156</v>
      </c>
      <c r="F6" s="74" t="s">
        <v>157</v>
      </c>
      <c r="G6" s="23" t="s">
        <v>158</v>
      </c>
      <c r="H6" s="111" t="s">
        <v>205</v>
      </c>
      <c r="I6" s="74" t="s">
        <v>229</v>
      </c>
      <c r="J6" s="74" t="s">
        <v>206</v>
      </c>
      <c r="K6" s="74" t="s">
        <v>230</v>
      </c>
      <c r="L6" s="74" t="s">
        <v>231</v>
      </c>
      <c r="M6" s="112" t="s">
        <v>164</v>
      </c>
      <c r="N6" s="113" t="s">
        <v>232</v>
      </c>
      <c r="O6" s="652" t="s">
        <v>233</v>
      </c>
    </row>
    <row r="7" spans="1:15" s="2" customFormat="1" ht="39" customHeight="1">
      <c r="A7" s="626"/>
      <c r="B7" s="115" t="s">
        <v>29</v>
      </c>
      <c r="C7" s="115" t="s">
        <v>168</v>
      </c>
      <c r="D7" s="115" t="s">
        <v>169</v>
      </c>
      <c r="E7" s="115" t="s">
        <v>170</v>
      </c>
      <c r="F7" s="115" t="s">
        <v>171</v>
      </c>
      <c r="G7" s="115" t="s">
        <v>172</v>
      </c>
      <c r="H7" s="115" t="s">
        <v>165</v>
      </c>
      <c r="I7" s="116" t="s">
        <v>175</v>
      </c>
      <c r="J7" s="115" t="s">
        <v>176</v>
      </c>
      <c r="K7" s="116" t="s">
        <v>234</v>
      </c>
      <c r="L7" s="115" t="s">
        <v>178</v>
      </c>
      <c r="M7" s="117" t="s">
        <v>174</v>
      </c>
      <c r="N7" s="118" t="s">
        <v>235</v>
      </c>
      <c r="O7" s="653"/>
    </row>
    <row r="8" spans="1:15" s="2" customFormat="1" ht="16.5" customHeight="1">
      <c r="A8" s="87" t="s">
        <v>236</v>
      </c>
      <c r="B8" s="48">
        <v>8305</v>
      </c>
      <c r="C8" s="48">
        <v>2870</v>
      </c>
      <c r="D8" s="48">
        <v>2370</v>
      </c>
      <c r="E8" s="2">
        <v>987</v>
      </c>
      <c r="F8" s="48">
        <v>1223</v>
      </c>
      <c r="G8" s="2">
        <v>372</v>
      </c>
      <c r="H8" s="2">
        <v>140</v>
      </c>
      <c r="I8" s="91" t="s">
        <v>237</v>
      </c>
      <c r="J8" s="2">
        <v>11</v>
      </c>
      <c r="K8" s="2">
        <v>291</v>
      </c>
      <c r="L8" s="2">
        <v>41</v>
      </c>
      <c r="M8" s="91" t="s">
        <v>237</v>
      </c>
      <c r="N8" s="91" t="s">
        <v>238</v>
      </c>
      <c r="O8" s="119" t="s">
        <v>239</v>
      </c>
    </row>
    <row r="9" spans="1:15" s="2" customFormat="1" ht="14.25">
      <c r="A9" s="87" t="s">
        <v>240</v>
      </c>
      <c r="B9" s="48">
        <v>16771</v>
      </c>
      <c r="C9" s="48">
        <v>3104</v>
      </c>
      <c r="D9" s="48">
        <v>3355</v>
      </c>
      <c r="E9" s="48">
        <v>2198</v>
      </c>
      <c r="F9" s="48">
        <v>5657</v>
      </c>
      <c r="G9" s="48">
        <v>1020</v>
      </c>
      <c r="H9" s="2">
        <v>512</v>
      </c>
      <c r="I9" s="91" t="s">
        <v>237</v>
      </c>
      <c r="J9" s="2">
        <v>116</v>
      </c>
      <c r="K9" s="2">
        <v>461</v>
      </c>
      <c r="L9" s="2">
        <v>348</v>
      </c>
      <c r="M9" s="91" t="s">
        <v>237</v>
      </c>
      <c r="N9" s="91" t="s">
        <v>238</v>
      </c>
      <c r="O9" s="119" t="s">
        <v>241</v>
      </c>
    </row>
    <row r="10" spans="1:15" s="2" customFormat="1" ht="14.25">
      <c r="A10" s="87" t="s">
        <v>242</v>
      </c>
      <c r="B10" s="48">
        <v>27714</v>
      </c>
      <c r="C10" s="48">
        <v>5157</v>
      </c>
      <c r="D10" s="48">
        <v>4607</v>
      </c>
      <c r="E10" s="48">
        <v>2983</v>
      </c>
      <c r="F10" s="48">
        <v>10251</v>
      </c>
      <c r="G10" s="48">
        <v>2063</v>
      </c>
      <c r="H10" s="2">
        <v>909</v>
      </c>
      <c r="I10" s="91" t="s">
        <v>237</v>
      </c>
      <c r="J10" s="2">
        <v>212</v>
      </c>
      <c r="K10" s="2">
        <v>946</v>
      </c>
      <c r="L10" s="2">
        <v>586</v>
      </c>
      <c r="M10" s="91" t="s">
        <v>237</v>
      </c>
      <c r="N10" s="91" t="s">
        <v>238</v>
      </c>
      <c r="O10" s="119" t="s">
        <v>243</v>
      </c>
    </row>
    <row r="11" spans="1:15" s="2" customFormat="1" ht="14.25">
      <c r="A11" s="87" t="s">
        <v>244</v>
      </c>
      <c r="B11" s="48">
        <v>33560</v>
      </c>
      <c r="C11" s="48">
        <v>5975</v>
      </c>
      <c r="D11" s="48">
        <v>4596</v>
      </c>
      <c r="E11" s="48">
        <v>3226</v>
      </c>
      <c r="F11" s="48">
        <v>13514</v>
      </c>
      <c r="G11" s="48">
        <v>2691</v>
      </c>
      <c r="H11" s="48">
        <v>1018</v>
      </c>
      <c r="I11" s="2">
        <v>49</v>
      </c>
      <c r="J11" s="2">
        <v>278</v>
      </c>
      <c r="K11" s="48">
        <v>1228</v>
      </c>
      <c r="L11" s="2">
        <v>985</v>
      </c>
      <c r="M11" s="91" t="s">
        <v>237</v>
      </c>
      <c r="N11" s="91" t="s">
        <v>238</v>
      </c>
      <c r="O11" s="119" t="s">
        <v>245</v>
      </c>
    </row>
    <row r="12" spans="1:15" s="2" customFormat="1" ht="14.25">
      <c r="A12" s="87" t="s">
        <v>246</v>
      </c>
      <c r="B12" s="48">
        <v>35781</v>
      </c>
      <c r="C12" s="48">
        <v>5469</v>
      </c>
      <c r="D12" s="48">
        <v>4050</v>
      </c>
      <c r="E12" s="48">
        <v>3741</v>
      </c>
      <c r="F12" s="48">
        <v>14864</v>
      </c>
      <c r="G12" s="48">
        <v>2546</v>
      </c>
      <c r="H12" s="48">
        <v>1497</v>
      </c>
      <c r="I12" s="2">
        <v>44</v>
      </c>
      <c r="J12" s="2">
        <v>280</v>
      </c>
      <c r="K12" s="48">
        <v>1863</v>
      </c>
      <c r="L12" s="48">
        <v>1142</v>
      </c>
      <c r="M12" s="2">
        <v>285</v>
      </c>
      <c r="N12" s="91" t="s">
        <v>238</v>
      </c>
      <c r="O12" s="119" t="s">
        <v>247</v>
      </c>
    </row>
    <row r="13" spans="1:15" s="2" customFormat="1" ht="14.25">
      <c r="A13" s="87" t="s">
        <v>248</v>
      </c>
      <c r="B13" s="48">
        <v>48147</v>
      </c>
      <c r="C13" s="48">
        <v>5645</v>
      </c>
      <c r="D13" s="48">
        <v>4373</v>
      </c>
      <c r="E13" s="48">
        <v>4598</v>
      </c>
      <c r="F13" s="48">
        <v>20668</v>
      </c>
      <c r="G13" s="48">
        <v>4893</v>
      </c>
      <c r="H13" s="48">
        <v>2053</v>
      </c>
      <c r="I13" s="2">
        <v>50</v>
      </c>
      <c r="J13" s="2">
        <v>319</v>
      </c>
      <c r="K13" s="48">
        <v>3862</v>
      </c>
      <c r="L13" s="48">
        <v>1300</v>
      </c>
      <c r="M13" s="2">
        <v>386</v>
      </c>
      <c r="N13" s="91" t="s">
        <v>238</v>
      </c>
      <c r="O13" s="119" t="s">
        <v>249</v>
      </c>
    </row>
    <row r="14" spans="1:15" s="2" customFormat="1" ht="14.25">
      <c r="A14" s="87" t="s">
        <v>882</v>
      </c>
      <c r="B14" s="48">
        <v>61884</v>
      </c>
      <c r="C14" s="48">
        <v>6009</v>
      </c>
      <c r="D14" s="48">
        <v>6366</v>
      </c>
      <c r="E14" s="48">
        <v>6484</v>
      </c>
      <c r="F14" s="48">
        <v>28399</v>
      </c>
      <c r="G14" s="48">
        <v>4046</v>
      </c>
      <c r="H14" s="48">
        <v>2710</v>
      </c>
      <c r="I14" s="2">
        <v>100</v>
      </c>
      <c r="J14" s="2">
        <v>425</v>
      </c>
      <c r="K14" s="48">
        <v>5328</v>
      </c>
      <c r="L14" s="48">
        <v>1471</v>
      </c>
      <c r="M14" s="2">
        <v>546</v>
      </c>
      <c r="N14" s="91" t="s">
        <v>238</v>
      </c>
      <c r="O14" s="119" t="s">
        <v>250</v>
      </c>
    </row>
    <row r="15" spans="1:15" s="2" customFormat="1" ht="14.25" customHeight="1">
      <c r="A15" s="86" t="s">
        <v>251</v>
      </c>
      <c r="B15" s="4">
        <v>109649</v>
      </c>
      <c r="C15" s="4">
        <v>9707</v>
      </c>
      <c r="D15" s="4">
        <v>13161</v>
      </c>
      <c r="E15" s="4">
        <v>11153</v>
      </c>
      <c r="F15" s="4">
        <v>48256</v>
      </c>
      <c r="G15" s="4">
        <v>6725</v>
      </c>
      <c r="H15" s="4">
        <v>4241</v>
      </c>
      <c r="I15" s="4">
        <v>67</v>
      </c>
      <c r="J15" s="4">
        <v>794</v>
      </c>
      <c r="K15" s="4">
        <v>9348</v>
      </c>
      <c r="L15" s="4">
        <v>2257</v>
      </c>
      <c r="M15" s="4">
        <v>3940</v>
      </c>
      <c r="N15" s="4"/>
      <c r="O15" s="119" t="s">
        <v>252</v>
      </c>
    </row>
    <row r="16" spans="1:15" s="2" customFormat="1" ht="14.25" customHeight="1">
      <c r="A16" s="86" t="s">
        <v>253</v>
      </c>
      <c r="B16" s="4">
        <v>142830</v>
      </c>
      <c r="C16" s="4">
        <v>12234</v>
      </c>
      <c r="D16" s="4">
        <v>21457</v>
      </c>
      <c r="E16" s="4">
        <v>12785</v>
      </c>
      <c r="F16" s="4">
        <v>59076</v>
      </c>
      <c r="G16" s="4">
        <v>7810</v>
      </c>
      <c r="H16" s="4">
        <v>6492</v>
      </c>
      <c r="I16" s="4">
        <v>46</v>
      </c>
      <c r="J16" s="4">
        <v>942</v>
      </c>
      <c r="K16" s="4">
        <v>10842</v>
      </c>
      <c r="L16" s="4">
        <v>2936</v>
      </c>
      <c r="M16" s="4">
        <v>8210</v>
      </c>
      <c r="N16" s="4">
        <v>15077</v>
      </c>
      <c r="O16" s="119" t="s">
        <v>885</v>
      </c>
    </row>
    <row r="17" spans="1:15" s="124" customFormat="1" ht="14.25" customHeight="1">
      <c r="A17" s="121" t="s">
        <v>255</v>
      </c>
      <c r="B17" s="122">
        <v>164550</v>
      </c>
      <c r="C17" s="122">
        <v>13452</v>
      </c>
      <c r="D17" s="122">
        <v>20586</v>
      </c>
      <c r="E17" s="122">
        <v>14049</v>
      </c>
      <c r="F17" s="122">
        <v>65588</v>
      </c>
      <c r="G17" s="122">
        <v>8371</v>
      </c>
      <c r="H17" s="122">
        <v>11326</v>
      </c>
      <c r="I17" s="122">
        <v>57</v>
      </c>
      <c r="J17" s="122">
        <v>1064</v>
      </c>
      <c r="K17" s="122">
        <v>11564</v>
      </c>
      <c r="L17" s="122">
        <v>4226</v>
      </c>
      <c r="M17" s="122">
        <v>14267</v>
      </c>
      <c r="N17" s="122">
        <v>19607</v>
      </c>
      <c r="O17" s="123" t="s">
        <v>256</v>
      </c>
    </row>
    <row r="18" spans="1:15" s="2" customFormat="1" ht="14.25" customHeight="1">
      <c r="A18" s="121" t="s">
        <v>259</v>
      </c>
      <c r="B18" s="4">
        <v>173831</v>
      </c>
      <c r="C18" s="4">
        <v>12826</v>
      </c>
      <c r="D18" s="4">
        <v>19278</v>
      </c>
      <c r="E18" s="4">
        <v>14255</v>
      </c>
      <c r="F18" s="4">
        <v>72103</v>
      </c>
      <c r="G18" s="4">
        <v>9634</v>
      </c>
      <c r="H18" s="4">
        <v>12515</v>
      </c>
      <c r="I18" s="4">
        <v>75</v>
      </c>
      <c r="J18" s="4">
        <v>1063</v>
      </c>
      <c r="K18" s="4">
        <v>10707</v>
      </c>
      <c r="L18" s="4">
        <v>4430</v>
      </c>
      <c r="M18" s="4">
        <v>16945</v>
      </c>
      <c r="N18" s="4">
        <v>20199</v>
      </c>
      <c r="O18" s="123" t="s">
        <v>260</v>
      </c>
    </row>
    <row r="19" spans="1:15" s="2" customFormat="1" ht="24" customHeight="1">
      <c r="A19" s="121" t="s">
        <v>799</v>
      </c>
      <c r="B19" s="4">
        <v>159929</v>
      </c>
      <c r="C19" s="4">
        <v>11498</v>
      </c>
      <c r="D19" s="4">
        <v>16603</v>
      </c>
      <c r="E19" s="4">
        <v>13655</v>
      </c>
      <c r="F19" s="4">
        <v>66541</v>
      </c>
      <c r="G19" s="4">
        <v>8707</v>
      </c>
      <c r="H19" s="4">
        <v>11081</v>
      </c>
      <c r="I19" s="4">
        <v>51</v>
      </c>
      <c r="J19" s="4">
        <v>917</v>
      </c>
      <c r="K19" s="4">
        <v>10049</v>
      </c>
      <c r="L19" s="4">
        <v>4129</v>
      </c>
      <c r="M19" s="4">
        <v>16698</v>
      </c>
      <c r="N19" s="4">
        <v>19221</v>
      </c>
      <c r="O19" s="123" t="s">
        <v>800</v>
      </c>
    </row>
    <row r="20" spans="1:15" s="2" customFormat="1" ht="14.25">
      <c r="A20" s="121" t="s">
        <v>827</v>
      </c>
      <c r="B20" s="4">
        <v>158974</v>
      </c>
      <c r="C20" s="4">
        <v>11302</v>
      </c>
      <c r="D20" s="4">
        <v>16215</v>
      </c>
      <c r="E20" s="4">
        <v>13548</v>
      </c>
      <c r="F20" s="4">
        <v>66465</v>
      </c>
      <c r="G20" s="4">
        <v>8600</v>
      </c>
      <c r="H20" s="4">
        <v>11195</v>
      </c>
      <c r="I20" s="4">
        <v>57</v>
      </c>
      <c r="J20" s="4">
        <v>884</v>
      </c>
      <c r="K20" s="4">
        <v>9796</v>
      </c>
      <c r="L20" s="4">
        <v>4104</v>
      </c>
      <c r="M20" s="4">
        <v>16808</v>
      </c>
      <c r="N20" s="4">
        <v>19437</v>
      </c>
      <c r="O20" s="123" t="s">
        <v>828</v>
      </c>
    </row>
    <row r="21" spans="1:15" s="2" customFormat="1" ht="14.25">
      <c r="A21" s="86" t="s">
        <v>849</v>
      </c>
      <c r="B21" s="4">
        <v>159114</v>
      </c>
      <c r="C21" s="4">
        <v>10867</v>
      </c>
      <c r="D21" s="4">
        <v>15930</v>
      </c>
      <c r="E21" s="4">
        <v>13539</v>
      </c>
      <c r="F21" s="4">
        <v>65890</v>
      </c>
      <c r="G21" s="4">
        <v>8715</v>
      </c>
      <c r="H21" s="4">
        <v>11663</v>
      </c>
      <c r="I21" s="4">
        <v>57</v>
      </c>
      <c r="J21" s="4">
        <v>840</v>
      </c>
      <c r="K21" s="4">
        <v>9253</v>
      </c>
      <c r="L21" s="4">
        <v>4156</v>
      </c>
      <c r="M21" s="4">
        <v>18204</v>
      </c>
      <c r="N21" s="4">
        <v>19516</v>
      </c>
      <c r="O21" s="120" t="s">
        <v>850</v>
      </c>
    </row>
    <row r="22" spans="1:15" s="2" customFormat="1" ht="14.25">
      <c r="A22" s="86" t="s">
        <v>883</v>
      </c>
      <c r="B22" s="4">
        <v>160387</v>
      </c>
      <c r="C22" s="4">
        <v>10641</v>
      </c>
      <c r="D22" s="4">
        <v>15949</v>
      </c>
      <c r="E22" s="4">
        <v>13795</v>
      </c>
      <c r="F22" s="4">
        <v>65530</v>
      </c>
      <c r="G22" s="4">
        <v>8826</v>
      </c>
      <c r="H22" s="4">
        <v>11922</v>
      </c>
      <c r="I22" s="4">
        <v>47</v>
      </c>
      <c r="J22" s="4">
        <v>839</v>
      </c>
      <c r="K22" s="4">
        <v>8655</v>
      </c>
      <c r="L22" s="4">
        <v>4246</v>
      </c>
      <c r="M22" s="4">
        <v>19937</v>
      </c>
      <c r="N22" s="4">
        <v>19675</v>
      </c>
      <c r="O22" s="120" t="s">
        <v>884</v>
      </c>
    </row>
    <row r="23" spans="1:15" s="1" customFormat="1" ht="14.25">
      <c r="A23" s="412" t="s">
        <v>960</v>
      </c>
      <c r="B23" s="349">
        <v>163100</v>
      </c>
      <c r="C23" s="349">
        <v>10279</v>
      </c>
      <c r="D23" s="349">
        <v>16310</v>
      </c>
      <c r="E23" s="349">
        <v>14456</v>
      </c>
      <c r="F23" s="349">
        <v>66857</v>
      </c>
      <c r="G23" s="349">
        <v>8856</v>
      </c>
      <c r="H23" s="349">
        <v>12207</v>
      </c>
      <c r="I23" s="349">
        <v>54</v>
      </c>
      <c r="J23" s="349">
        <v>877</v>
      </c>
      <c r="K23" s="349">
        <v>8424</v>
      </c>
      <c r="L23" s="349">
        <v>4403</v>
      </c>
      <c r="M23" s="349">
        <v>20377</v>
      </c>
      <c r="N23" s="349">
        <v>19703</v>
      </c>
      <c r="O23" s="419" t="s">
        <v>940</v>
      </c>
    </row>
    <row r="24" spans="1:15" s="2" customFormat="1" ht="14.25">
      <c r="A24" s="397"/>
      <c r="B24" s="398">
        <v>100</v>
      </c>
      <c r="C24" s="398">
        <v>6.30226854690374</v>
      </c>
      <c r="D24" s="398">
        <v>10</v>
      </c>
      <c r="E24" s="398">
        <v>8.863274064990803</v>
      </c>
      <c r="F24" s="398">
        <v>40.99141630901288</v>
      </c>
      <c r="G24" s="398">
        <v>5.429797670141018</v>
      </c>
      <c r="H24" s="398">
        <v>7.484365419987737</v>
      </c>
      <c r="I24" s="398">
        <v>0.03310852237890864</v>
      </c>
      <c r="J24" s="398">
        <v>0.5377069282648682</v>
      </c>
      <c r="K24" s="398">
        <v>5.164929491109749</v>
      </c>
      <c r="L24" s="398">
        <v>2.699570815450644</v>
      </c>
      <c r="M24" s="398">
        <v>12.493562231759658</v>
      </c>
      <c r="N24" s="398">
        <v>12.080318822808094</v>
      </c>
      <c r="O24" s="413"/>
    </row>
    <row r="25" spans="1:15" s="2" customFormat="1" ht="6" customHeight="1">
      <c r="A25" s="397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414"/>
    </row>
    <row r="26" spans="1:15" s="2" customFormat="1" ht="15">
      <c r="A26" s="399" t="s">
        <v>262</v>
      </c>
      <c r="B26" s="90">
        <v>112046</v>
      </c>
      <c r="C26" s="90">
        <v>4063</v>
      </c>
      <c r="D26" s="90">
        <v>9260</v>
      </c>
      <c r="E26" s="90">
        <v>11153</v>
      </c>
      <c r="F26" s="90">
        <v>58141</v>
      </c>
      <c r="G26" s="90">
        <v>5435</v>
      </c>
      <c r="H26" s="90">
        <v>5409</v>
      </c>
      <c r="I26" s="90">
        <v>38</v>
      </c>
      <c r="J26" s="90">
        <v>132</v>
      </c>
      <c r="K26" s="90">
        <v>4208</v>
      </c>
      <c r="L26" s="90">
        <v>1389</v>
      </c>
      <c r="M26" s="90">
        <v>12818</v>
      </c>
      <c r="N26" s="90">
        <v>10069</v>
      </c>
      <c r="O26" s="415" t="s">
        <v>263</v>
      </c>
    </row>
    <row r="27" spans="1:15" s="2" customFormat="1" ht="15">
      <c r="A27" s="399" t="s">
        <v>264</v>
      </c>
      <c r="B27" s="90">
        <v>51054</v>
      </c>
      <c r="C27" s="90">
        <v>6216</v>
      </c>
      <c r="D27" s="90">
        <v>7050</v>
      </c>
      <c r="E27" s="90">
        <v>3303</v>
      </c>
      <c r="F27" s="90">
        <v>8716</v>
      </c>
      <c r="G27" s="90">
        <v>3421</v>
      </c>
      <c r="H27" s="90">
        <v>6798</v>
      </c>
      <c r="I27" s="90">
        <v>16</v>
      </c>
      <c r="J27" s="90">
        <v>745</v>
      </c>
      <c r="K27" s="90">
        <v>4216</v>
      </c>
      <c r="L27" s="90">
        <v>3014</v>
      </c>
      <c r="M27" s="90">
        <v>7559</v>
      </c>
      <c r="N27" s="90">
        <v>9634</v>
      </c>
      <c r="O27" s="415" t="s">
        <v>265</v>
      </c>
    </row>
    <row r="28" spans="1:15" s="2" customFormat="1" ht="10.5" customHeight="1">
      <c r="A28" s="397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416"/>
    </row>
    <row r="29" spans="1:15" s="2" customFormat="1" ht="15">
      <c r="A29" s="399" t="s">
        <v>266</v>
      </c>
      <c r="B29" s="90">
        <v>96044</v>
      </c>
      <c r="C29" s="90">
        <v>3519</v>
      </c>
      <c r="D29" s="90">
        <v>4817</v>
      </c>
      <c r="E29" s="90">
        <v>10016</v>
      </c>
      <c r="F29" s="90">
        <v>42767</v>
      </c>
      <c r="G29" s="90">
        <v>7449</v>
      </c>
      <c r="H29" s="90">
        <v>5799</v>
      </c>
      <c r="I29" s="90">
        <v>54</v>
      </c>
      <c r="J29" s="90">
        <v>155</v>
      </c>
      <c r="K29" s="90">
        <v>6662</v>
      </c>
      <c r="L29" s="90">
        <v>1239</v>
      </c>
      <c r="M29" s="90">
        <v>13567</v>
      </c>
      <c r="N29" s="90">
        <v>6759</v>
      </c>
      <c r="O29" s="415" t="s">
        <v>18</v>
      </c>
    </row>
    <row r="30" spans="1:15" s="2" customFormat="1" ht="15">
      <c r="A30" s="399" t="s">
        <v>267</v>
      </c>
      <c r="B30" s="90">
        <v>10573</v>
      </c>
      <c r="C30" s="90">
        <v>309</v>
      </c>
      <c r="D30" s="90">
        <v>888</v>
      </c>
      <c r="E30" s="90">
        <v>1150</v>
      </c>
      <c r="F30" s="90">
        <v>3801</v>
      </c>
      <c r="G30" s="90">
        <v>358</v>
      </c>
      <c r="H30" s="90">
        <v>1948</v>
      </c>
      <c r="I30" s="346">
        <v>0</v>
      </c>
      <c r="J30" s="90">
        <v>217</v>
      </c>
      <c r="K30" s="90">
        <v>87</v>
      </c>
      <c r="L30" s="90">
        <v>691</v>
      </c>
      <c r="M30" s="90">
        <v>1124</v>
      </c>
      <c r="N30" s="90">
        <v>2019</v>
      </c>
      <c r="O30" s="415" t="s">
        <v>8</v>
      </c>
    </row>
    <row r="31" spans="1:15" s="2" customFormat="1" ht="14.25" customHeight="1">
      <c r="A31" s="399" t="s">
        <v>268</v>
      </c>
      <c r="B31" s="90">
        <v>56483</v>
      </c>
      <c r="C31" s="161">
        <v>6451</v>
      </c>
      <c r="D31" s="161">
        <v>10605</v>
      </c>
      <c r="E31" s="161">
        <v>3290</v>
      </c>
      <c r="F31" s="161">
        <v>20289</v>
      </c>
      <c r="G31" s="161">
        <v>1049</v>
      </c>
      <c r="H31" s="161">
        <v>4460</v>
      </c>
      <c r="I31" s="161">
        <v>0</v>
      </c>
      <c r="J31" s="161">
        <v>505</v>
      </c>
      <c r="K31" s="161">
        <v>1675</v>
      </c>
      <c r="L31" s="161">
        <v>2473</v>
      </c>
      <c r="M31" s="161">
        <v>5686</v>
      </c>
      <c r="N31" s="161">
        <v>10925</v>
      </c>
      <c r="O31" s="415" t="s">
        <v>269</v>
      </c>
    </row>
    <row r="32" spans="1:15" ht="3.75" customHeight="1" thickBot="1">
      <c r="A32" s="417"/>
      <c r="B32" s="42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417"/>
    </row>
    <row r="33" spans="1:15" s="16" customFormat="1" ht="4.5" customHeight="1">
      <c r="A33" s="403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</row>
    <row r="34" spans="1:15" s="16" customFormat="1" ht="12.75" customHeight="1">
      <c r="A34" s="411" t="s">
        <v>270</v>
      </c>
      <c r="B34" s="324"/>
      <c r="C34" s="324"/>
      <c r="D34" s="324"/>
      <c r="E34" s="324"/>
      <c r="F34" s="324"/>
      <c r="G34" s="324"/>
      <c r="H34" s="418" t="s">
        <v>271</v>
      </c>
      <c r="I34" s="324"/>
      <c r="J34" s="324"/>
      <c r="K34" s="324"/>
      <c r="L34" s="324"/>
      <c r="M34" s="324"/>
      <c r="N34" s="324"/>
      <c r="O34" s="324"/>
    </row>
    <row r="35" spans="1:8" s="16" customFormat="1" ht="12.75" customHeight="1">
      <c r="A35" s="127" t="s">
        <v>272</v>
      </c>
      <c r="H35" s="126" t="s">
        <v>273</v>
      </c>
    </row>
    <row r="36" spans="1:8" s="2" customFormat="1" ht="12.75" customHeight="1">
      <c r="A36" s="93" t="s">
        <v>274</v>
      </c>
      <c r="B36" s="16"/>
      <c r="C36" s="16"/>
      <c r="D36" s="16"/>
      <c r="E36" s="16"/>
      <c r="F36" s="16"/>
      <c r="G36" s="16"/>
      <c r="H36" s="126" t="s">
        <v>275</v>
      </c>
    </row>
    <row r="37" spans="1:15" s="2" customFormat="1" ht="12.75" customHeight="1">
      <c r="A37" s="127" t="s">
        <v>276</v>
      </c>
      <c r="B37" s="16"/>
      <c r="C37" s="16"/>
      <c r="D37" s="16"/>
      <c r="E37" s="16"/>
      <c r="F37" s="16"/>
      <c r="G37" s="16"/>
      <c r="I37" s="16"/>
      <c r="J37" s="16"/>
      <c r="K37" s="16"/>
      <c r="L37" s="16"/>
      <c r="M37" s="16"/>
      <c r="N37" s="16"/>
      <c r="O37" s="16"/>
    </row>
    <row r="38" spans="1:15" ht="14.25">
      <c r="A38" s="128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ht="13.5">
      <c r="A39" s="93" t="s">
        <v>278</v>
      </c>
    </row>
  </sheetData>
  <sheetProtection/>
  <mergeCells count="3">
    <mergeCell ref="F4:G4"/>
    <mergeCell ref="A6:A7"/>
    <mergeCell ref="O6:O7"/>
  </mergeCells>
  <printOptions horizontalCentered="1"/>
  <pageMargins left="0" right="0" top="0" bottom="0" header="0" footer="0"/>
  <pageSetup blackAndWhite="1" horizontalDpi="600" verticalDpi="600" orientation="portrait" paperSize="9" scale="90" r:id="rId2"/>
  <colBreaks count="1" manualBreakCount="1">
    <brk id="7" max="4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120" zoomScalePageLayoutView="0" workbookViewId="0" topLeftCell="A1">
      <selection activeCell="A1" sqref="A1"/>
    </sheetView>
  </sheetViews>
  <sheetFormatPr defaultColWidth="8.796875" defaultRowHeight="14.25"/>
  <cols>
    <col min="1" max="2" width="12.69921875" style="14" customWidth="1"/>
    <col min="3" max="3" width="12.09765625" style="14" customWidth="1"/>
    <col min="4" max="4" width="12.09765625" style="14" bestFit="1" customWidth="1"/>
    <col min="5" max="7" width="10.8984375" style="14" bestFit="1" customWidth="1"/>
    <col min="8" max="8" width="12.69921875" style="14" customWidth="1"/>
    <col min="9" max="9" width="9.59765625" style="14" bestFit="1" customWidth="1"/>
    <col min="10" max="10" width="10.09765625" style="14" customWidth="1"/>
    <col min="11" max="13" width="9.59765625" style="14" bestFit="1" customWidth="1"/>
    <col min="14" max="14" width="12.69921875" style="14" customWidth="1"/>
    <col min="15" max="15" width="13.09765625" style="14" customWidth="1"/>
    <col min="16" max="16" width="12.69921875" style="14" customWidth="1"/>
    <col min="17" max="16384" width="9" style="14" customWidth="1"/>
  </cols>
  <sheetData>
    <row r="1" spans="1:16" s="2" customFormat="1" ht="14.25" customHeight="1">
      <c r="A1" s="469" t="s">
        <v>1087</v>
      </c>
      <c r="O1" s="109"/>
      <c r="P1" s="109"/>
    </row>
    <row r="2" spans="1:15" s="95" customFormat="1" ht="14.25" customHeight="1">
      <c r="A2" s="608"/>
      <c r="O2" s="400"/>
    </row>
    <row r="3" spans="2:15" s="95" customFormat="1" ht="15" customHeight="1">
      <c r="B3" s="455"/>
      <c r="C3" s="455"/>
      <c r="D3" s="455"/>
      <c r="E3" s="609" t="s">
        <v>1088</v>
      </c>
      <c r="G3" s="455"/>
      <c r="H3" s="469" t="s">
        <v>225</v>
      </c>
      <c r="I3" s="455"/>
      <c r="J3" s="455"/>
      <c r="K3" s="455"/>
      <c r="L3" s="455"/>
      <c r="M3" s="455"/>
      <c r="N3" s="455"/>
      <c r="O3" s="455"/>
    </row>
    <row r="4" spans="2:15" s="95" customFormat="1" ht="15" customHeight="1">
      <c r="B4" s="455"/>
      <c r="C4" s="455"/>
      <c r="D4" s="455"/>
      <c r="E4" s="609"/>
      <c r="F4" s="658" t="s">
        <v>150</v>
      </c>
      <c r="G4" s="658"/>
      <c r="H4" s="274" t="s">
        <v>151</v>
      </c>
      <c r="I4" s="455"/>
      <c r="J4" s="455"/>
      <c r="K4" s="455"/>
      <c r="L4" s="455"/>
      <c r="M4" s="455"/>
      <c r="N4" s="455"/>
      <c r="O4" s="455"/>
    </row>
    <row r="5" s="2" customFormat="1" ht="15" customHeight="1" thickBot="1">
      <c r="A5" s="10" t="s">
        <v>279</v>
      </c>
    </row>
    <row r="6" spans="1:16" s="2" customFormat="1" ht="24" customHeight="1">
      <c r="A6" s="638" t="s">
        <v>228</v>
      </c>
      <c r="B6" s="634" t="s">
        <v>1</v>
      </c>
      <c r="C6" s="656" t="s">
        <v>154</v>
      </c>
      <c r="D6" s="656" t="s">
        <v>155</v>
      </c>
      <c r="E6" s="656" t="s">
        <v>156</v>
      </c>
      <c r="F6" s="656" t="s">
        <v>157</v>
      </c>
      <c r="G6" s="656" t="s">
        <v>158</v>
      </c>
      <c r="H6" s="129" t="s">
        <v>159</v>
      </c>
      <c r="I6" s="77"/>
      <c r="J6" s="656" t="s">
        <v>280</v>
      </c>
      <c r="K6" s="656" t="s">
        <v>281</v>
      </c>
      <c r="L6" s="656" t="s">
        <v>282</v>
      </c>
      <c r="M6" s="656" t="s">
        <v>283</v>
      </c>
      <c r="N6" s="657" t="s">
        <v>164</v>
      </c>
      <c r="O6" s="130" t="s">
        <v>284</v>
      </c>
      <c r="P6" s="654" t="s">
        <v>233</v>
      </c>
    </row>
    <row r="7" spans="1:16" s="2" customFormat="1" ht="18" customHeight="1">
      <c r="A7" s="639"/>
      <c r="B7" s="635"/>
      <c r="C7" s="630"/>
      <c r="D7" s="630"/>
      <c r="E7" s="630"/>
      <c r="F7" s="630"/>
      <c r="G7" s="630"/>
      <c r="H7" s="131" t="s">
        <v>285</v>
      </c>
      <c r="I7" s="132" t="s">
        <v>164</v>
      </c>
      <c r="J7" s="630"/>
      <c r="K7" s="630"/>
      <c r="L7" s="630"/>
      <c r="M7" s="630"/>
      <c r="N7" s="632"/>
      <c r="O7" s="43" t="s">
        <v>286</v>
      </c>
      <c r="P7" s="628"/>
    </row>
    <row r="8" spans="1:16" s="2" customFormat="1" ht="38.25" customHeight="1">
      <c r="A8" s="640"/>
      <c r="B8" s="133" t="s">
        <v>29</v>
      </c>
      <c r="C8" s="134" t="s">
        <v>168</v>
      </c>
      <c r="D8" s="84" t="s">
        <v>169</v>
      </c>
      <c r="E8" s="134" t="s">
        <v>170</v>
      </c>
      <c r="F8" s="135" t="s">
        <v>171</v>
      </c>
      <c r="G8" s="135" t="s">
        <v>172</v>
      </c>
      <c r="H8" s="84" t="s">
        <v>287</v>
      </c>
      <c r="I8" s="133" t="s">
        <v>174</v>
      </c>
      <c r="J8" s="84" t="s">
        <v>288</v>
      </c>
      <c r="K8" s="84" t="s">
        <v>176</v>
      </c>
      <c r="L8" s="84" t="s">
        <v>234</v>
      </c>
      <c r="M8" s="134" t="s">
        <v>178</v>
      </c>
      <c r="N8" s="136" t="s">
        <v>174</v>
      </c>
      <c r="O8" s="137" t="s">
        <v>289</v>
      </c>
      <c r="P8" s="655"/>
    </row>
    <row r="9" spans="1:16" s="2" customFormat="1" ht="16.5" customHeight="1">
      <c r="A9" s="87" t="s">
        <v>290</v>
      </c>
      <c r="B9" s="48">
        <v>7429</v>
      </c>
      <c r="C9" s="48">
        <v>1016</v>
      </c>
      <c r="D9" s="2">
        <v>894</v>
      </c>
      <c r="E9" s="2">
        <v>900</v>
      </c>
      <c r="F9" s="2">
        <v>391</v>
      </c>
      <c r="G9" s="2">
        <v>339</v>
      </c>
      <c r="H9" s="48">
        <v>3598</v>
      </c>
      <c r="I9" s="2">
        <v>111</v>
      </c>
      <c r="J9" s="91" t="s">
        <v>237</v>
      </c>
      <c r="K9" s="91" t="s">
        <v>237</v>
      </c>
      <c r="L9" s="91">
        <v>171</v>
      </c>
      <c r="M9" s="91">
        <v>9</v>
      </c>
      <c r="N9" s="91" t="s">
        <v>237</v>
      </c>
      <c r="O9" s="91" t="s">
        <v>238</v>
      </c>
      <c r="P9" s="119" t="s">
        <v>239</v>
      </c>
    </row>
    <row r="10" spans="1:16" s="2" customFormat="1" ht="14.25">
      <c r="A10" s="87" t="s">
        <v>291</v>
      </c>
      <c r="B10" s="48">
        <v>11683</v>
      </c>
      <c r="C10" s="48">
        <v>1281</v>
      </c>
      <c r="D10" s="48">
        <v>1086</v>
      </c>
      <c r="E10" s="48">
        <v>1245</v>
      </c>
      <c r="F10" s="48">
        <v>1282</v>
      </c>
      <c r="G10" s="2">
        <v>424</v>
      </c>
      <c r="H10" s="48">
        <v>5932</v>
      </c>
      <c r="I10" s="2">
        <v>169</v>
      </c>
      <c r="J10" s="91" t="s">
        <v>237</v>
      </c>
      <c r="K10" s="91" t="s">
        <v>237</v>
      </c>
      <c r="L10" s="91">
        <v>247</v>
      </c>
      <c r="M10" s="91">
        <v>17</v>
      </c>
      <c r="N10" s="91" t="s">
        <v>237</v>
      </c>
      <c r="O10" s="91" t="s">
        <v>238</v>
      </c>
      <c r="P10" s="119" t="s">
        <v>241</v>
      </c>
    </row>
    <row r="11" spans="1:16" s="2" customFormat="1" ht="14.25">
      <c r="A11" s="87" t="s">
        <v>292</v>
      </c>
      <c r="B11" s="48">
        <v>13243</v>
      </c>
      <c r="C11" s="48">
        <v>1876</v>
      </c>
      <c r="D11" s="48">
        <v>1727</v>
      </c>
      <c r="E11" s="48">
        <v>2263</v>
      </c>
      <c r="F11" s="48">
        <v>2356</v>
      </c>
      <c r="G11" s="2">
        <v>839</v>
      </c>
      <c r="H11" s="48">
        <v>3445</v>
      </c>
      <c r="I11" s="2">
        <v>324</v>
      </c>
      <c r="J11" s="91" t="s">
        <v>237</v>
      </c>
      <c r="K11" s="91" t="s">
        <v>237</v>
      </c>
      <c r="L11" s="91">
        <v>392</v>
      </c>
      <c r="M11" s="91">
        <v>21</v>
      </c>
      <c r="N11" s="91" t="s">
        <v>237</v>
      </c>
      <c r="O11" s="91" t="s">
        <v>238</v>
      </c>
      <c r="P11" s="119" t="s">
        <v>243</v>
      </c>
    </row>
    <row r="12" spans="1:16" s="2" customFormat="1" ht="14.25">
      <c r="A12" s="87" t="s">
        <v>293</v>
      </c>
      <c r="B12" s="48">
        <v>14904</v>
      </c>
      <c r="C12" s="48">
        <v>2465</v>
      </c>
      <c r="D12" s="48">
        <v>2198</v>
      </c>
      <c r="E12" s="48">
        <v>2355</v>
      </c>
      <c r="F12" s="48">
        <v>2522</v>
      </c>
      <c r="G12" s="48">
        <v>1008</v>
      </c>
      <c r="H12" s="48">
        <v>3428</v>
      </c>
      <c r="I12" s="2">
        <v>367</v>
      </c>
      <c r="J12" s="91" t="s">
        <v>237</v>
      </c>
      <c r="K12" s="91">
        <v>27</v>
      </c>
      <c r="L12" s="91">
        <v>507</v>
      </c>
      <c r="M12" s="91">
        <v>27</v>
      </c>
      <c r="N12" s="91" t="s">
        <v>237</v>
      </c>
      <c r="O12" s="91" t="s">
        <v>238</v>
      </c>
      <c r="P12" s="119" t="s">
        <v>245</v>
      </c>
    </row>
    <row r="13" spans="1:16" s="2" customFormat="1" ht="14.25">
      <c r="A13" s="87" t="s">
        <v>294</v>
      </c>
      <c r="B13" s="48">
        <v>18211</v>
      </c>
      <c r="C13" s="48">
        <v>2860</v>
      </c>
      <c r="D13" s="48">
        <v>2430</v>
      </c>
      <c r="E13" s="48">
        <v>2589</v>
      </c>
      <c r="F13" s="48">
        <v>2358</v>
      </c>
      <c r="G13" s="48">
        <v>1095</v>
      </c>
      <c r="H13" s="48">
        <v>5738</v>
      </c>
      <c r="I13" s="2">
        <v>453</v>
      </c>
      <c r="J13" s="91" t="s">
        <v>237</v>
      </c>
      <c r="K13" s="91">
        <v>33</v>
      </c>
      <c r="L13" s="91">
        <v>548</v>
      </c>
      <c r="M13" s="91">
        <v>71</v>
      </c>
      <c r="N13" s="91">
        <v>36</v>
      </c>
      <c r="O13" s="91" t="s">
        <v>238</v>
      </c>
      <c r="P13" s="119" t="s">
        <v>247</v>
      </c>
    </row>
    <row r="14" spans="1:16" s="2" customFormat="1" ht="14.25">
      <c r="A14" s="87" t="s">
        <v>295</v>
      </c>
      <c r="B14" s="48">
        <v>21541</v>
      </c>
      <c r="C14" s="48">
        <v>3227</v>
      </c>
      <c r="D14" s="48">
        <v>2437</v>
      </c>
      <c r="E14" s="48">
        <v>2472</v>
      </c>
      <c r="F14" s="48">
        <v>2403</v>
      </c>
      <c r="G14" s="48">
        <v>1096</v>
      </c>
      <c r="H14" s="48">
        <v>8561</v>
      </c>
      <c r="I14" s="2">
        <v>501</v>
      </c>
      <c r="J14" s="91" t="s">
        <v>237</v>
      </c>
      <c r="K14" s="91">
        <v>57</v>
      </c>
      <c r="L14" s="91">
        <v>603</v>
      </c>
      <c r="M14" s="91">
        <v>76</v>
      </c>
      <c r="N14" s="91">
        <v>108</v>
      </c>
      <c r="O14" s="91" t="s">
        <v>238</v>
      </c>
      <c r="P14" s="119" t="s">
        <v>249</v>
      </c>
    </row>
    <row r="15" spans="1:16" s="2" customFormat="1" ht="14.25">
      <c r="A15" s="87" t="s">
        <v>296</v>
      </c>
      <c r="B15" s="48">
        <v>28354</v>
      </c>
      <c r="C15" s="48">
        <v>3594</v>
      </c>
      <c r="D15" s="48">
        <v>2654</v>
      </c>
      <c r="E15" s="48">
        <v>3067</v>
      </c>
      <c r="F15" s="48">
        <v>4315</v>
      </c>
      <c r="G15" s="48">
        <v>1742</v>
      </c>
      <c r="H15" s="48">
        <v>11147</v>
      </c>
      <c r="I15" s="2">
        <v>647</v>
      </c>
      <c r="J15" s="91" t="s">
        <v>237</v>
      </c>
      <c r="K15" s="91">
        <v>73</v>
      </c>
      <c r="L15" s="91">
        <v>668</v>
      </c>
      <c r="M15" s="91">
        <v>123</v>
      </c>
      <c r="N15" s="91">
        <v>324</v>
      </c>
      <c r="O15" s="91" t="s">
        <v>238</v>
      </c>
      <c r="P15" s="119" t="s">
        <v>250</v>
      </c>
    </row>
    <row r="16" spans="1:16" s="2" customFormat="1" ht="14.25" customHeight="1">
      <c r="A16" s="86" t="s">
        <v>251</v>
      </c>
      <c r="B16" s="4">
        <v>43774</v>
      </c>
      <c r="C16" s="4">
        <v>4675</v>
      </c>
      <c r="D16" s="4">
        <v>3727</v>
      </c>
      <c r="E16" s="4">
        <v>5033</v>
      </c>
      <c r="F16" s="4">
        <v>9030</v>
      </c>
      <c r="G16" s="4">
        <v>3249</v>
      </c>
      <c r="H16" s="4">
        <v>14304</v>
      </c>
      <c r="I16" s="4">
        <v>1007</v>
      </c>
      <c r="J16" s="50">
        <v>0</v>
      </c>
      <c r="K16" s="50">
        <v>151</v>
      </c>
      <c r="L16" s="50">
        <v>930</v>
      </c>
      <c r="M16" s="50">
        <v>177</v>
      </c>
      <c r="N16" s="50">
        <v>1491</v>
      </c>
      <c r="O16" s="91" t="s">
        <v>238</v>
      </c>
      <c r="P16" s="119" t="s">
        <v>252</v>
      </c>
    </row>
    <row r="17" spans="1:16" s="2" customFormat="1" ht="14.25" customHeight="1">
      <c r="A17" s="86" t="s">
        <v>253</v>
      </c>
      <c r="B17" s="4">
        <v>62481</v>
      </c>
      <c r="C17" s="4">
        <v>6871</v>
      </c>
      <c r="D17" s="4">
        <v>6195</v>
      </c>
      <c r="E17" s="4">
        <v>6410</v>
      </c>
      <c r="F17" s="4">
        <v>11818</v>
      </c>
      <c r="G17" s="4">
        <v>4204</v>
      </c>
      <c r="H17" s="4">
        <v>18236</v>
      </c>
      <c r="I17" s="4">
        <v>1815</v>
      </c>
      <c r="J17" s="4">
        <v>0</v>
      </c>
      <c r="K17" s="4">
        <v>215</v>
      </c>
      <c r="L17" s="4">
        <v>1537</v>
      </c>
      <c r="M17" s="4">
        <v>347</v>
      </c>
      <c r="N17" s="4">
        <v>4833</v>
      </c>
      <c r="O17" s="4">
        <v>9820</v>
      </c>
      <c r="P17" s="119" t="s">
        <v>885</v>
      </c>
    </row>
    <row r="18" spans="1:16" s="124" customFormat="1" ht="14.25" customHeight="1">
      <c r="A18" s="121" t="s">
        <v>255</v>
      </c>
      <c r="B18" s="122">
        <v>74907</v>
      </c>
      <c r="C18" s="122">
        <v>7662</v>
      </c>
      <c r="D18" s="122">
        <v>7553</v>
      </c>
      <c r="E18" s="122">
        <v>6460</v>
      </c>
      <c r="F18" s="122">
        <v>13927</v>
      </c>
      <c r="G18" s="122">
        <v>4318</v>
      </c>
      <c r="H18" s="122">
        <v>20158</v>
      </c>
      <c r="I18" s="122">
        <v>3740</v>
      </c>
      <c r="J18" s="122">
        <v>0</v>
      </c>
      <c r="K18" s="122">
        <v>383</v>
      </c>
      <c r="L18" s="122">
        <v>1851</v>
      </c>
      <c r="M18" s="122">
        <v>692</v>
      </c>
      <c r="N18" s="122">
        <v>8163</v>
      </c>
      <c r="O18" s="122">
        <v>18608</v>
      </c>
      <c r="P18" s="138" t="s">
        <v>256</v>
      </c>
    </row>
    <row r="19" spans="1:16" s="2" customFormat="1" ht="15" customHeight="1">
      <c r="A19" s="121" t="s">
        <v>297</v>
      </c>
      <c r="B19" s="4">
        <v>74432</v>
      </c>
      <c r="C19" s="4">
        <v>7057</v>
      </c>
      <c r="D19" s="4">
        <v>7024</v>
      </c>
      <c r="E19" s="4">
        <v>5120</v>
      </c>
      <c r="F19" s="4">
        <v>13822</v>
      </c>
      <c r="G19" s="4">
        <v>3900</v>
      </c>
      <c r="H19" s="4">
        <v>20289</v>
      </c>
      <c r="I19" s="4">
        <v>4750</v>
      </c>
      <c r="J19" s="4">
        <v>0</v>
      </c>
      <c r="K19" s="4">
        <v>354</v>
      </c>
      <c r="L19" s="4">
        <v>2138</v>
      </c>
      <c r="M19" s="4">
        <v>759</v>
      </c>
      <c r="N19" s="4">
        <v>9219</v>
      </c>
      <c r="O19" s="4">
        <v>25716</v>
      </c>
      <c r="P19" s="138" t="s">
        <v>260</v>
      </c>
    </row>
    <row r="20" spans="1:16" s="2" customFormat="1" ht="27.75" customHeight="1">
      <c r="A20" s="121" t="s">
        <v>801</v>
      </c>
      <c r="B20" s="4">
        <v>73704</v>
      </c>
      <c r="C20" s="4">
        <v>6149</v>
      </c>
      <c r="D20" s="4">
        <v>6438</v>
      </c>
      <c r="E20" s="4">
        <v>5237</v>
      </c>
      <c r="F20" s="4">
        <v>13297</v>
      </c>
      <c r="G20" s="4">
        <v>3638</v>
      </c>
      <c r="H20" s="4">
        <v>20427</v>
      </c>
      <c r="I20" s="4">
        <v>6820</v>
      </c>
      <c r="J20" s="4">
        <v>0</v>
      </c>
      <c r="K20" s="4">
        <v>218</v>
      </c>
      <c r="L20" s="4">
        <v>2259</v>
      </c>
      <c r="M20" s="4">
        <v>682</v>
      </c>
      <c r="N20" s="4">
        <v>8539</v>
      </c>
      <c r="O20" s="4">
        <v>29082</v>
      </c>
      <c r="P20" s="138" t="s">
        <v>800</v>
      </c>
    </row>
    <row r="21" spans="1:16" s="2" customFormat="1" ht="14.25">
      <c r="A21" s="121" t="s">
        <v>829</v>
      </c>
      <c r="B21" s="4">
        <v>73877</v>
      </c>
      <c r="C21" s="4">
        <v>5974</v>
      </c>
      <c r="D21" s="4">
        <v>6257</v>
      </c>
      <c r="E21" s="4">
        <v>5194</v>
      </c>
      <c r="F21" s="4">
        <v>13189</v>
      </c>
      <c r="G21" s="4">
        <v>3613</v>
      </c>
      <c r="H21" s="4">
        <v>20544</v>
      </c>
      <c r="I21" s="4">
        <v>7576</v>
      </c>
      <c r="J21" s="4">
        <v>0</v>
      </c>
      <c r="K21" s="4">
        <v>220</v>
      </c>
      <c r="L21" s="4">
        <v>2258</v>
      </c>
      <c r="M21" s="4">
        <v>703</v>
      </c>
      <c r="N21" s="4">
        <v>8349</v>
      </c>
      <c r="O21" s="4">
        <v>30021</v>
      </c>
      <c r="P21" s="138" t="s">
        <v>828</v>
      </c>
    </row>
    <row r="22" spans="1:16" s="2" customFormat="1" ht="14.25">
      <c r="A22" s="86" t="s">
        <v>851</v>
      </c>
      <c r="B22" s="4">
        <v>73851</v>
      </c>
      <c r="C22" s="4">
        <v>5846</v>
      </c>
      <c r="D22" s="4">
        <v>6120</v>
      </c>
      <c r="E22" s="4">
        <v>5011</v>
      </c>
      <c r="F22" s="4">
        <v>12966</v>
      </c>
      <c r="G22" s="4">
        <v>3580</v>
      </c>
      <c r="H22" s="4">
        <v>20788</v>
      </c>
      <c r="I22" s="4">
        <v>7849</v>
      </c>
      <c r="J22" s="4">
        <v>0</v>
      </c>
      <c r="K22" s="4">
        <v>220</v>
      </c>
      <c r="L22" s="4">
        <v>2276</v>
      </c>
      <c r="M22" s="4">
        <v>708</v>
      </c>
      <c r="N22" s="4">
        <v>8487</v>
      </c>
      <c r="O22" s="4">
        <v>30983</v>
      </c>
      <c r="P22" s="119" t="s">
        <v>850</v>
      </c>
    </row>
    <row r="23" spans="1:16" s="2" customFormat="1" ht="14.25">
      <c r="A23" s="397" t="s">
        <v>886</v>
      </c>
      <c r="B23" s="90">
        <v>73909</v>
      </c>
      <c r="C23" s="90">
        <v>5672</v>
      </c>
      <c r="D23" s="90">
        <v>5953</v>
      </c>
      <c r="E23" s="90">
        <v>4849</v>
      </c>
      <c r="F23" s="90">
        <v>12690</v>
      </c>
      <c r="G23" s="90">
        <v>3542</v>
      </c>
      <c r="H23" s="90">
        <v>21158</v>
      </c>
      <c r="I23" s="90">
        <v>7927</v>
      </c>
      <c r="J23" s="90">
        <v>0</v>
      </c>
      <c r="K23" s="90">
        <v>218</v>
      </c>
      <c r="L23" s="90">
        <v>2318</v>
      </c>
      <c r="M23" s="90">
        <v>675</v>
      </c>
      <c r="N23" s="90">
        <v>8907</v>
      </c>
      <c r="O23" s="90">
        <v>31543</v>
      </c>
      <c r="P23" s="416" t="s">
        <v>884</v>
      </c>
    </row>
    <row r="24" spans="1:16" s="1" customFormat="1" ht="14.25">
      <c r="A24" s="412" t="s">
        <v>941</v>
      </c>
      <c r="B24" s="349">
        <v>74367</v>
      </c>
      <c r="C24" s="349">
        <v>5444</v>
      </c>
      <c r="D24" s="349">
        <v>5861</v>
      </c>
      <c r="E24" s="349">
        <v>4736</v>
      </c>
      <c r="F24" s="349">
        <v>12729</v>
      </c>
      <c r="G24" s="349">
        <v>3528</v>
      </c>
      <c r="H24" s="349">
        <v>21609</v>
      </c>
      <c r="I24" s="349">
        <v>7947</v>
      </c>
      <c r="J24" s="349">
        <v>0</v>
      </c>
      <c r="K24" s="349">
        <v>219</v>
      </c>
      <c r="L24" s="349">
        <v>2365</v>
      </c>
      <c r="M24" s="349">
        <v>672</v>
      </c>
      <c r="N24" s="349">
        <v>9257</v>
      </c>
      <c r="O24" s="349">
        <v>32595</v>
      </c>
      <c r="P24" s="422" t="s">
        <v>942</v>
      </c>
    </row>
    <row r="25" spans="1:16" s="2" customFormat="1" ht="14.25">
      <c r="A25" s="397"/>
      <c r="B25" s="398">
        <v>100</v>
      </c>
      <c r="C25" s="398">
        <v>7.320451275431307</v>
      </c>
      <c r="D25" s="398">
        <v>7.8811838584318314</v>
      </c>
      <c r="E25" s="398">
        <v>6.36841609853833</v>
      </c>
      <c r="F25" s="398">
        <v>17.116462947275004</v>
      </c>
      <c r="G25" s="398">
        <v>4.744039695026019</v>
      </c>
      <c r="H25" s="398">
        <v>29.057243132034372</v>
      </c>
      <c r="I25" s="398">
        <v>10.686191455887691</v>
      </c>
      <c r="J25" s="398">
        <v>0</v>
      </c>
      <c r="K25" s="398">
        <v>0.2944854572592682</v>
      </c>
      <c r="L25" s="398">
        <v>3.180174001909449</v>
      </c>
      <c r="M25" s="398">
        <v>0.9036266085763847</v>
      </c>
      <c r="N25" s="398">
        <v>12.447725469630347</v>
      </c>
      <c r="O25" s="398">
        <v>43.82992456331437</v>
      </c>
      <c r="P25" s="421"/>
    </row>
    <row r="26" spans="1:16" s="2" customFormat="1" ht="10.5" customHeight="1">
      <c r="A26" s="397"/>
      <c r="B26" s="95"/>
      <c r="C26" s="398"/>
      <c r="D26" s="95"/>
      <c r="E26" s="95"/>
      <c r="F26" s="95"/>
      <c r="G26" s="95"/>
      <c r="H26" s="95"/>
      <c r="I26" s="95"/>
      <c r="J26" s="400"/>
      <c r="K26" s="400"/>
      <c r="L26" s="400"/>
      <c r="M26" s="400"/>
      <c r="N26" s="400"/>
      <c r="O26" s="400"/>
      <c r="P26" s="414"/>
    </row>
    <row r="27" spans="1:16" s="2" customFormat="1" ht="15">
      <c r="A27" s="396" t="s">
        <v>298</v>
      </c>
      <c r="B27" s="90">
        <v>49363</v>
      </c>
      <c r="C27" s="90">
        <v>2572</v>
      </c>
      <c r="D27" s="90">
        <v>3731</v>
      </c>
      <c r="E27" s="90">
        <v>3823</v>
      </c>
      <c r="F27" s="90">
        <v>10441</v>
      </c>
      <c r="G27" s="90">
        <v>2271</v>
      </c>
      <c r="H27" s="90">
        <v>15172</v>
      </c>
      <c r="I27" s="90">
        <v>4216</v>
      </c>
      <c r="J27" s="346">
        <v>0</v>
      </c>
      <c r="K27" s="346">
        <v>59</v>
      </c>
      <c r="L27" s="346">
        <v>1191</v>
      </c>
      <c r="M27" s="346">
        <v>284</v>
      </c>
      <c r="N27" s="346">
        <v>5603</v>
      </c>
      <c r="O27" s="346">
        <v>21785</v>
      </c>
      <c r="P27" s="415" t="s">
        <v>263</v>
      </c>
    </row>
    <row r="28" spans="1:16" s="2" customFormat="1" ht="15">
      <c r="A28" s="396" t="s">
        <v>299</v>
      </c>
      <c r="B28" s="90">
        <v>25004</v>
      </c>
      <c r="C28" s="90">
        <v>2872</v>
      </c>
      <c r="D28" s="90">
        <v>2130</v>
      </c>
      <c r="E28" s="90">
        <v>913</v>
      </c>
      <c r="F28" s="90">
        <v>2288</v>
      </c>
      <c r="G28" s="90">
        <v>1257</v>
      </c>
      <c r="H28" s="90">
        <v>6437</v>
      </c>
      <c r="I28" s="90">
        <v>3731</v>
      </c>
      <c r="J28" s="346">
        <v>0</v>
      </c>
      <c r="K28" s="346">
        <v>160</v>
      </c>
      <c r="L28" s="346">
        <v>1174</v>
      </c>
      <c r="M28" s="346">
        <v>388</v>
      </c>
      <c r="N28" s="346">
        <v>3654</v>
      </c>
      <c r="O28" s="346">
        <v>10810</v>
      </c>
      <c r="P28" s="415" t="s">
        <v>265</v>
      </c>
    </row>
    <row r="29" spans="1:16" s="2" customFormat="1" ht="10.5" customHeight="1">
      <c r="A29" s="397"/>
      <c r="B29" s="95"/>
      <c r="C29" s="95"/>
      <c r="D29" s="95"/>
      <c r="E29" s="95"/>
      <c r="F29" s="95"/>
      <c r="G29" s="95"/>
      <c r="H29" s="95"/>
      <c r="I29" s="95"/>
      <c r="J29" s="400"/>
      <c r="K29" s="400"/>
      <c r="L29" s="400"/>
      <c r="M29" s="400"/>
      <c r="N29" s="400"/>
      <c r="O29" s="400"/>
      <c r="P29" s="416"/>
    </row>
    <row r="30" spans="1:16" s="2" customFormat="1" ht="15">
      <c r="A30" s="396" t="s">
        <v>300</v>
      </c>
      <c r="B30" s="90">
        <v>50678</v>
      </c>
      <c r="C30" s="90">
        <v>2764</v>
      </c>
      <c r="D30" s="90">
        <v>2897</v>
      </c>
      <c r="E30" s="90">
        <v>4048</v>
      </c>
      <c r="F30" s="90">
        <v>10148</v>
      </c>
      <c r="G30" s="90">
        <v>3067</v>
      </c>
      <c r="H30" s="90">
        <v>13596</v>
      </c>
      <c r="I30" s="90">
        <v>5331</v>
      </c>
      <c r="J30" s="346">
        <v>0</v>
      </c>
      <c r="K30" s="346">
        <v>36</v>
      </c>
      <c r="L30" s="346">
        <v>1647</v>
      </c>
      <c r="M30" s="346">
        <v>332</v>
      </c>
      <c r="N30" s="346">
        <v>6812</v>
      </c>
      <c r="O30" s="346">
        <v>20837</v>
      </c>
      <c r="P30" s="415" t="s">
        <v>18</v>
      </c>
    </row>
    <row r="31" spans="1:16" s="2" customFormat="1" ht="15">
      <c r="A31" s="396" t="s">
        <v>301</v>
      </c>
      <c r="B31" s="90">
        <v>4851</v>
      </c>
      <c r="C31" s="90">
        <v>197</v>
      </c>
      <c r="D31" s="90">
        <v>339</v>
      </c>
      <c r="E31" s="90">
        <v>290</v>
      </c>
      <c r="F31" s="90">
        <v>649</v>
      </c>
      <c r="G31" s="90">
        <v>116</v>
      </c>
      <c r="H31" s="90">
        <v>1873</v>
      </c>
      <c r="I31" s="90">
        <v>780</v>
      </c>
      <c r="J31" s="346">
        <v>0</v>
      </c>
      <c r="K31" s="346">
        <v>60</v>
      </c>
      <c r="L31" s="346">
        <v>13</v>
      </c>
      <c r="M31" s="346">
        <v>113</v>
      </c>
      <c r="N31" s="346">
        <v>421</v>
      </c>
      <c r="O31" s="346">
        <v>2752</v>
      </c>
      <c r="P31" s="415" t="s">
        <v>8</v>
      </c>
    </row>
    <row r="32" spans="1:16" s="2" customFormat="1" ht="14.25" customHeight="1">
      <c r="A32" s="396" t="s">
        <v>302</v>
      </c>
      <c r="B32" s="90">
        <v>18838</v>
      </c>
      <c r="C32" s="161">
        <v>2483</v>
      </c>
      <c r="D32" s="161">
        <v>2625</v>
      </c>
      <c r="E32" s="161">
        <v>398</v>
      </c>
      <c r="F32" s="161">
        <v>1932</v>
      </c>
      <c r="G32" s="161">
        <v>345</v>
      </c>
      <c r="H32" s="161">
        <v>6140</v>
      </c>
      <c r="I32" s="161">
        <v>1836</v>
      </c>
      <c r="J32" s="161">
        <v>0</v>
      </c>
      <c r="K32" s="161">
        <v>123</v>
      </c>
      <c r="L32" s="161">
        <v>705</v>
      </c>
      <c r="M32" s="161">
        <v>227</v>
      </c>
      <c r="N32" s="161">
        <v>2024</v>
      </c>
      <c r="O32" s="161">
        <v>9006</v>
      </c>
      <c r="P32" s="415" t="s">
        <v>303</v>
      </c>
    </row>
    <row r="33" spans="1:16" ht="3.75" customHeight="1" thickBot="1">
      <c r="A33" s="417"/>
      <c r="B33" s="42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417"/>
    </row>
    <row r="34" spans="1:16" s="16" customFormat="1" ht="3.7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</row>
    <row r="35" spans="1:8" s="16" customFormat="1" ht="12.75" customHeight="1">
      <c r="A35" s="93" t="s">
        <v>304</v>
      </c>
      <c r="H35" s="126" t="s">
        <v>305</v>
      </c>
    </row>
    <row r="36" spans="1:8" s="16" customFormat="1" ht="12.75" customHeight="1">
      <c r="A36" s="127" t="s">
        <v>306</v>
      </c>
      <c r="H36" s="126" t="s">
        <v>307</v>
      </c>
    </row>
    <row r="37" spans="1:16" ht="12.75" customHeight="1">
      <c r="A37" s="93" t="s">
        <v>308</v>
      </c>
      <c r="B37" s="16"/>
      <c r="C37" s="16"/>
      <c r="D37" s="16"/>
      <c r="E37" s="16"/>
      <c r="F37" s="16"/>
      <c r="G37" s="16"/>
      <c r="H37" s="126" t="s">
        <v>309</v>
      </c>
      <c r="I37" s="16"/>
      <c r="J37" s="16"/>
      <c r="K37" s="16"/>
      <c r="L37" s="16"/>
      <c r="M37" s="16"/>
      <c r="N37" s="16"/>
      <c r="O37" s="16"/>
      <c r="P37" s="16"/>
    </row>
    <row r="38" spans="1:16" ht="12.75" customHeight="1">
      <c r="A38" s="127" t="s">
        <v>310</v>
      </c>
      <c r="B38" s="16"/>
      <c r="C38" s="16"/>
      <c r="D38" s="16"/>
      <c r="E38" s="16"/>
      <c r="F38" s="16"/>
      <c r="G38" s="16"/>
      <c r="I38" s="16"/>
      <c r="J38" s="16"/>
      <c r="K38" s="16"/>
      <c r="L38" s="16"/>
      <c r="M38" s="16"/>
      <c r="N38" s="16"/>
      <c r="O38" s="16"/>
      <c r="P38" s="16"/>
    </row>
    <row r="39" ht="13.5">
      <c r="A39" s="128" t="s">
        <v>311</v>
      </c>
    </row>
    <row r="40" ht="13.5">
      <c r="A40" s="93" t="s">
        <v>312</v>
      </c>
    </row>
  </sheetData>
  <sheetProtection/>
  <mergeCells count="14">
    <mergeCell ref="F4:G4"/>
    <mergeCell ref="A6:A8"/>
    <mergeCell ref="B6:B7"/>
    <mergeCell ref="C6:C7"/>
    <mergeCell ref="D6:D7"/>
    <mergeCell ref="E6:E7"/>
    <mergeCell ref="F6:F7"/>
    <mergeCell ref="P6:P8"/>
    <mergeCell ref="G6:G7"/>
    <mergeCell ref="J6:J7"/>
    <mergeCell ref="K6:K7"/>
    <mergeCell ref="L6:L7"/>
    <mergeCell ref="M6:M7"/>
    <mergeCell ref="N6:N7"/>
  </mergeCells>
  <printOptions horizontalCentered="1"/>
  <pageMargins left="0" right="0" top="0" bottom="0" header="0" footer="0"/>
  <pageSetup blackAndWhite="1" horizontalDpi="600" verticalDpi="600" orientation="portrait" paperSize="9" scale="90" r:id="rId2"/>
  <colBreaks count="1" manualBreakCount="1">
    <brk id="7" min="4" max="4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3"/>
  <sheetViews>
    <sheetView zoomScaleSheetLayoutView="90" zoomScalePageLayoutView="0" workbookViewId="0" topLeftCell="A1">
      <selection activeCell="A1" sqref="A1"/>
    </sheetView>
  </sheetViews>
  <sheetFormatPr defaultColWidth="8.796875" defaultRowHeight="14.25"/>
  <cols>
    <col min="1" max="2" width="12.69921875" style="14" customWidth="1"/>
    <col min="3" max="3" width="12.09765625" style="14" customWidth="1"/>
    <col min="4" max="4" width="10.59765625" style="14" customWidth="1"/>
    <col min="5" max="5" width="13.59765625" style="14" customWidth="1"/>
    <col min="6" max="6" width="9.59765625" style="14" bestFit="1" customWidth="1"/>
    <col min="7" max="8" width="10.8984375" style="14" bestFit="1" customWidth="1"/>
    <col min="9" max="9" width="12.59765625" style="14" customWidth="1"/>
    <col min="10" max="10" width="8.69921875" style="14" customWidth="1"/>
    <col min="11" max="11" width="9.59765625" style="14" bestFit="1" customWidth="1"/>
    <col min="12" max="12" width="10.09765625" style="14" bestFit="1" customWidth="1"/>
    <col min="13" max="13" width="9.59765625" style="14" bestFit="1" customWidth="1"/>
    <col min="14" max="14" width="13.59765625" style="14" customWidth="1"/>
    <col min="15" max="16" width="8.5" style="14" bestFit="1" customWidth="1"/>
    <col min="17" max="17" width="9.59765625" style="14" customWidth="1"/>
    <col min="18" max="19" width="13.59765625" style="14" customWidth="1"/>
    <col min="20" max="20" width="12.69921875" style="14" customWidth="1"/>
    <col min="21" max="16384" width="9" style="14" customWidth="1"/>
  </cols>
  <sheetData>
    <row r="1" spans="1:20" s="2" customFormat="1" ht="14.25" customHeight="1">
      <c r="A1" s="35" t="s">
        <v>903</v>
      </c>
      <c r="Q1" s="109"/>
      <c r="R1" s="109"/>
      <c r="S1" s="109"/>
      <c r="T1" s="107" t="s">
        <v>904</v>
      </c>
    </row>
    <row r="2" s="2" customFormat="1" ht="14.25" customHeight="1">
      <c r="A2" s="108"/>
    </row>
    <row r="3" spans="2:20" s="2" customFormat="1" ht="16.5" customHeight="1">
      <c r="B3" s="9"/>
      <c r="C3" s="9"/>
      <c r="D3" s="9"/>
      <c r="E3" s="9"/>
      <c r="G3" s="9"/>
      <c r="H3" s="9"/>
      <c r="J3" s="140" t="s">
        <v>313</v>
      </c>
      <c r="K3" s="71" t="s">
        <v>857</v>
      </c>
      <c r="L3" s="71"/>
      <c r="M3" s="33"/>
      <c r="N3" s="33"/>
      <c r="O3" s="9"/>
      <c r="P3" s="9"/>
      <c r="Q3" s="9"/>
      <c r="R3" s="9"/>
      <c r="S3" s="9"/>
      <c r="T3" s="9"/>
    </row>
    <row r="4" spans="2:15" s="2" customFormat="1" ht="19.5" customHeight="1">
      <c r="B4" s="9"/>
      <c r="C4" s="9"/>
      <c r="D4" s="9"/>
      <c r="E4" s="110"/>
      <c r="G4" s="9"/>
      <c r="H4" s="63"/>
      <c r="I4" s="615" t="s">
        <v>314</v>
      </c>
      <c r="J4" s="615"/>
      <c r="L4" s="71" t="s">
        <v>151</v>
      </c>
      <c r="M4" s="9"/>
      <c r="N4" s="9"/>
      <c r="O4" s="9"/>
    </row>
    <row r="5" spans="2:15" s="2" customFormat="1" ht="15" customHeight="1">
      <c r="B5" s="9"/>
      <c r="C5" s="9"/>
      <c r="D5" s="9"/>
      <c r="E5" s="110"/>
      <c r="I5" s="9"/>
      <c r="J5" s="9"/>
      <c r="L5" s="9"/>
      <c r="M5" s="9"/>
      <c r="N5" s="9"/>
      <c r="O5" s="9"/>
    </row>
    <row r="6" spans="1:20" s="2" customFormat="1" ht="15" customHeight="1">
      <c r="A6" s="14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15" customHeight="1">
      <c r="A7" s="14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="2" customFormat="1" ht="15" customHeight="1" thickBot="1">
      <c r="A8" s="10" t="s">
        <v>315</v>
      </c>
    </row>
    <row r="9" spans="1:20" s="2" customFormat="1" ht="21" customHeight="1">
      <c r="A9" s="638" t="s">
        <v>228</v>
      </c>
      <c r="B9" s="634" t="s">
        <v>1</v>
      </c>
      <c r="C9" s="656" t="s">
        <v>154</v>
      </c>
      <c r="D9" s="142" t="s">
        <v>155</v>
      </c>
      <c r="E9" s="77"/>
      <c r="F9" s="656" t="s">
        <v>156</v>
      </c>
      <c r="G9" s="656" t="s">
        <v>157</v>
      </c>
      <c r="H9" s="656" t="s">
        <v>158</v>
      </c>
      <c r="I9" s="143" t="s">
        <v>159</v>
      </c>
      <c r="J9" s="77"/>
      <c r="K9" s="656" t="s">
        <v>280</v>
      </c>
      <c r="L9" s="656" t="s">
        <v>281</v>
      </c>
      <c r="M9" s="654" t="s">
        <v>282</v>
      </c>
      <c r="N9" s="638"/>
      <c r="O9" s="656" t="s">
        <v>283</v>
      </c>
      <c r="P9" s="657" t="s">
        <v>164</v>
      </c>
      <c r="Q9" s="144" t="s">
        <v>316</v>
      </c>
      <c r="R9" s="145"/>
      <c r="S9" s="145"/>
      <c r="T9" s="654" t="s">
        <v>233</v>
      </c>
    </row>
    <row r="10" spans="1:20" s="2" customFormat="1" ht="18.75" customHeight="1">
      <c r="A10" s="639"/>
      <c r="B10" s="635"/>
      <c r="C10" s="630"/>
      <c r="D10" s="146" t="s">
        <v>169</v>
      </c>
      <c r="E10" s="80"/>
      <c r="F10" s="630"/>
      <c r="G10" s="630"/>
      <c r="H10" s="630"/>
      <c r="I10" s="661" t="s">
        <v>862</v>
      </c>
      <c r="J10" s="662"/>
      <c r="K10" s="630"/>
      <c r="L10" s="630"/>
      <c r="M10" s="659" t="s">
        <v>177</v>
      </c>
      <c r="N10" s="660"/>
      <c r="O10" s="630"/>
      <c r="P10" s="632"/>
      <c r="Q10" s="79" t="s">
        <v>317</v>
      </c>
      <c r="R10" s="79"/>
      <c r="S10" s="79"/>
      <c r="T10" s="628"/>
    </row>
    <row r="11" spans="1:20" s="2" customFormat="1" ht="18" customHeight="1">
      <c r="A11" s="639"/>
      <c r="B11" s="635"/>
      <c r="C11" s="630"/>
      <c r="D11" s="41"/>
      <c r="E11" s="148" t="s">
        <v>318</v>
      </c>
      <c r="F11" s="630"/>
      <c r="G11" s="630"/>
      <c r="H11" s="630"/>
      <c r="I11" s="131" t="s">
        <v>285</v>
      </c>
      <c r="J11" s="132" t="s">
        <v>164</v>
      </c>
      <c r="K11" s="630"/>
      <c r="L11" s="630"/>
      <c r="M11" s="149"/>
      <c r="N11" s="150" t="s">
        <v>319</v>
      </c>
      <c r="O11" s="630"/>
      <c r="P11" s="632"/>
      <c r="Q11" s="43"/>
      <c r="R11" s="148" t="s">
        <v>318</v>
      </c>
      <c r="S11" s="148" t="s">
        <v>320</v>
      </c>
      <c r="T11" s="628"/>
    </row>
    <row r="12" spans="1:20" s="2" customFormat="1" ht="75" customHeight="1">
      <c r="A12" s="640"/>
      <c r="B12" s="133" t="s">
        <v>29</v>
      </c>
      <c r="C12" s="134" t="s">
        <v>168</v>
      </c>
      <c r="D12" s="134"/>
      <c r="E12" s="84" t="s">
        <v>321</v>
      </c>
      <c r="F12" s="134" t="s">
        <v>170</v>
      </c>
      <c r="G12" s="135" t="s">
        <v>171</v>
      </c>
      <c r="H12" s="135" t="s">
        <v>172</v>
      </c>
      <c r="I12" s="84" t="s">
        <v>287</v>
      </c>
      <c r="J12" s="133" t="s">
        <v>174</v>
      </c>
      <c r="K12" s="84" t="s">
        <v>288</v>
      </c>
      <c r="L12" s="84" t="s">
        <v>176</v>
      </c>
      <c r="M12" s="84"/>
      <c r="N12" s="84" t="s">
        <v>322</v>
      </c>
      <c r="O12" s="134" t="s">
        <v>178</v>
      </c>
      <c r="P12" s="136" t="s">
        <v>174</v>
      </c>
      <c r="Q12" s="151"/>
      <c r="R12" s="84" t="s">
        <v>321</v>
      </c>
      <c r="S12" s="84" t="s">
        <v>322</v>
      </c>
      <c r="T12" s="655"/>
    </row>
    <row r="13" spans="1:20" s="2" customFormat="1" ht="14.25">
      <c r="A13" s="87" t="s">
        <v>323</v>
      </c>
      <c r="B13" s="48">
        <v>645</v>
      </c>
      <c r="C13" s="4">
        <v>0</v>
      </c>
      <c r="D13" s="4">
        <v>559</v>
      </c>
      <c r="E13" s="152">
        <v>0</v>
      </c>
      <c r="F13" s="4">
        <v>0</v>
      </c>
      <c r="G13" s="4">
        <v>0</v>
      </c>
      <c r="H13" s="4">
        <v>0</v>
      </c>
      <c r="I13" s="4">
        <v>22</v>
      </c>
      <c r="J13" s="4">
        <v>21</v>
      </c>
      <c r="K13" s="50">
        <v>0</v>
      </c>
      <c r="L13" s="50">
        <v>0</v>
      </c>
      <c r="M13" s="50">
        <v>0</v>
      </c>
      <c r="N13" s="153">
        <v>0</v>
      </c>
      <c r="O13" s="50">
        <v>0</v>
      </c>
      <c r="P13" s="50">
        <v>43</v>
      </c>
      <c r="Q13" s="50">
        <v>560</v>
      </c>
      <c r="R13" s="153">
        <v>0</v>
      </c>
      <c r="S13" s="153">
        <v>0</v>
      </c>
      <c r="T13" s="119" t="s">
        <v>324</v>
      </c>
    </row>
    <row r="14" spans="1:20" s="2" customFormat="1" ht="17.25" customHeight="1">
      <c r="A14" s="87" t="s">
        <v>325</v>
      </c>
      <c r="B14" s="48">
        <v>7866</v>
      </c>
      <c r="C14" s="4">
        <v>0</v>
      </c>
      <c r="D14" s="4">
        <v>7512</v>
      </c>
      <c r="E14" s="152">
        <v>5766</v>
      </c>
      <c r="F14" s="4">
        <v>0</v>
      </c>
      <c r="G14" s="4">
        <v>0</v>
      </c>
      <c r="H14" s="4">
        <v>0</v>
      </c>
      <c r="I14" s="4">
        <v>49</v>
      </c>
      <c r="J14" s="4">
        <v>64</v>
      </c>
      <c r="K14" s="50">
        <v>0</v>
      </c>
      <c r="L14" s="50">
        <v>0</v>
      </c>
      <c r="M14" s="50">
        <v>0</v>
      </c>
      <c r="N14" s="153">
        <v>0</v>
      </c>
      <c r="O14" s="50">
        <v>0</v>
      </c>
      <c r="P14" s="50">
        <v>241</v>
      </c>
      <c r="Q14" s="50">
        <v>4246</v>
      </c>
      <c r="R14" s="153">
        <v>2625</v>
      </c>
      <c r="S14" s="153">
        <v>0</v>
      </c>
      <c r="T14" s="119" t="s">
        <v>254</v>
      </c>
    </row>
    <row r="15" spans="1:20" s="2" customFormat="1" ht="18" customHeight="1">
      <c r="A15" s="87" t="s">
        <v>326</v>
      </c>
      <c r="B15" s="48">
        <v>15023</v>
      </c>
      <c r="C15" s="4">
        <v>32</v>
      </c>
      <c r="D15" s="4">
        <v>14354</v>
      </c>
      <c r="E15" s="152">
        <v>11043</v>
      </c>
      <c r="F15" s="4">
        <v>0</v>
      </c>
      <c r="G15" s="4">
        <v>34</v>
      </c>
      <c r="H15" s="4">
        <v>0</v>
      </c>
      <c r="I15" s="4">
        <v>56</v>
      </c>
      <c r="J15" s="4">
        <v>99</v>
      </c>
      <c r="K15" s="50">
        <v>0</v>
      </c>
      <c r="L15" s="50">
        <v>0</v>
      </c>
      <c r="M15" s="50">
        <v>0</v>
      </c>
      <c r="N15" s="153">
        <v>0</v>
      </c>
      <c r="O15" s="50">
        <v>0</v>
      </c>
      <c r="P15" s="50">
        <v>448</v>
      </c>
      <c r="Q15" s="50">
        <v>6979</v>
      </c>
      <c r="R15" s="153">
        <v>4221</v>
      </c>
      <c r="S15" s="153">
        <v>0</v>
      </c>
      <c r="T15" s="119" t="s">
        <v>327</v>
      </c>
    </row>
    <row r="16" spans="1:20" s="1" customFormat="1" ht="18" customHeight="1">
      <c r="A16" s="86" t="s">
        <v>328</v>
      </c>
      <c r="B16" s="4">
        <v>20159</v>
      </c>
      <c r="C16" s="4">
        <v>61</v>
      </c>
      <c r="D16" s="4">
        <v>19120</v>
      </c>
      <c r="E16" s="4">
        <v>14260</v>
      </c>
      <c r="F16" s="4">
        <v>0</v>
      </c>
      <c r="G16" s="4">
        <v>106</v>
      </c>
      <c r="H16" s="4">
        <v>0</v>
      </c>
      <c r="I16" s="4">
        <v>55</v>
      </c>
      <c r="J16" s="4">
        <v>112</v>
      </c>
      <c r="K16" s="4">
        <v>0</v>
      </c>
      <c r="L16" s="4">
        <v>0</v>
      </c>
      <c r="M16" s="4">
        <v>37</v>
      </c>
      <c r="N16" s="153">
        <v>0</v>
      </c>
      <c r="O16" s="4">
        <v>0</v>
      </c>
      <c r="P16" s="4">
        <v>668</v>
      </c>
      <c r="Q16" s="4">
        <v>8768</v>
      </c>
      <c r="R16" s="50">
        <v>5036</v>
      </c>
      <c r="S16" s="153">
        <v>0</v>
      </c>
      <c r="T16" s="119" t="s">
        <v>329</v>
      </c>
    </row>
    <row r="17" spans="1:20" s="1" customFormat="1" ht="17.25" customHeight="1">
      <c r="A17" s="86" t="s">
        <v>330</v>
      </c>
      <c r="B17" s="4">
        <v>22083</v>
      </c>
      <c r="C17" s="4">
        <v>116</v>
      </c>
      <c r="D17" s="4">
        <v>20727</v>
      </c>
      <c r="E17" s="4">
        <v>15095</v>
      </c>
      <c r="F17" s="4">
        <v>0</v>
      </c>
      <c r="G17" s="4">
        <v>176</v>
      </c>
      <c r="H17" s="4">
        <v>0</v>
      </c>
      <c r="I17" s="4">
        <v>130</v>
      </c>
      <c r="J17" s="4">
        <v>151</v>
      </c>
      <c r="K17" s="4">
        <v>0</v>
      </c>
      <c r="L17" s="4">
        <v>0</v>
      </c>
      <c r="M17" s="4">
        <v>57</v>
      </c>
      <c r="N17" s="153">
        <v>0</v>
      </c>
      <c r="O17" s="4">
        <v>0</v>
      </c>
      <c r="P17" s="4">
        <v>801</v>
      </c>
      <c r="Q17" s="4">
        <v>8943</v>
      </c>
      <c r="R17" s="50">
        <v>4592</v>
      </c>
      <c r="S17" s="153">
        <v>0</v>
      </c>
      <c r="T17" s="119" t="s">
        <v>331</v>
      </c>
    </row>
    <row r="18" spans="1:20" s="1" customFormat="1" ht="17.25" customHeight="1">
      <c r="A18" s="86" t="s">
        <v>332</v>
      </c>
      <c r="B18" s="4">
        <v>23033</v>
      </c>
      <c r="C18" s="4">
        <v>163</v>
      </c>
      <c r="D18" s="4">
        <v>20890</v>
      </c>
      <c r="E18" s="4">
        <v>14973</v>
      </c>
      <c r="F18" s="4">
        <v>0</v>
      </c>
      <c r="G18" s="4">
        <v>237</v>
      </c>
      <c r="H18" s="4">
        <v>0</v>
      </c>
      <c r="I18" s="4">
        <v>127</v>
      </c>
      <c r="J18" s="4">
        <v>93</v>
      </c>
      <c r="K18" s="4">
        <v>0</v>
      </c>
      <c r="L18" s="4">
        <v>0</v>
      </c>
      <c r="M18" s="4">
        <v>707</v>
      </c>
      <c r="N18" s="153">
        <v>644</v>
      </c>
      <c r="O18" s="4">
        <v>0</v>
      </c>
      <c r="P18" s="4">
        <v>816</v>
      </c>
      <c r="Q18" s="4">
        <v>9056</v>
      </c>
      <c r="R18" s="50">
        <v>4440</v>
      </c>
      <c r="S18" s="153">
        <v>381</v>
      </c>
      <c r="T18" s="119" t="s">
        <v>257</v>
      </c>
    </row>
    <row r="19" spans="1:20" s="1" customFormat="1" ht="17.25" customHeight="1">
      <c r="A19" s="86" t="s">
        <v>333</v>
      </c>
      <c r="B19" s="4">
        <v>23381</v>
      </c>
      <c r="C19" s="4">
        <v>203</v>
      </c>
      <c r="D19" s="4">
        <v>20310</v>
      </c>
      <c r="E19" s="4">
        <v>14200</v>
      </c>
      <c r="F19" s="4">
        <v>0</v>
      </c>
      <c r="G19" s="4">
        <v>305</v>
      </c>
      <c r="H19" s="4">
        <v>0</v>
      </c>
      <c r="I19" s="4">
        <v>121</v>
      </c>
      <c r="J19" s="4">
        <v>98</v>
      </c>
      <c r="K19" s="4">
        <v>0</v>
      </c>
      <c r="L19" s="4">
        <v>0</v>
      </c>
      <c r="M19" s="4">
        <v>1380</v>
      </c>
      <c r="N19" s="153">
        <v>1283</v>
      </c>
      <c r="O19" s="4">
        <v>0</v>
      </c>
      <c r="P19" s="4">
        <v>964</v>
      </c>
      <c r="Q19" s="4">
        <v>9430</v>
      </c>
      <c r="R19" s="50">
        <v>3941</v>
      </c>
      <c r="S19" s="153">
        <v>683</v>
      </c>
      <c r="T19" s="119" t="s">
        <v>258</v>
      </c>
    </row>
    <row r="20" spans="1:20" s="2" customFormat="1" ht="17.25" customHeight="1">
      <c r="A20" s="86" t="s">
        <v>334</v>
      </c>
      <c r="B20" s="4">
        <v>23191</v>
      </c>
      <c r="C20" s="4">
        <v>253</v>
      </c>
      <c r="D20" s="4">
        <v>19639</v>
      </c>
      <c r="E20" s="4">
        <v>12879</v>
      </c>
      <c r="F20" s="4">
        <v>0</v>
      </c>
      <c r="G20" s="4">
        <v>352</v>
      </c>
      <c r="H20" s="4">
        <v>0</v>
      </c>
      <c r="I20" s="4">
        <v>105</v>
      </c>
      <c r="J20" s="4">
        <v>99</v>
      </c>
      <c r="K20" s="4">
        <v>0</v>
      </c>
      <c r="L20" s="4">
        <v>0</v>
      </c>
      <c r="M20" s="4">
        <v>1661</v>
      </c>
      <c r="N20" s="4">
        <v>1532</v>
      </c>
      <c r="O20" s="4">
        <v>0</v>
      </c>
      <c r="P20" s="4">
        <v>1082</v>
      </c>
      <c r="Q20" s="4">
        <v>9430</v>
      </c>
      <c r="R20" s="4">
        <v>3202</v>
      </c>
      <c r="S20" s="4">
        <v>780</v>
      </c>
      <c r="T20" s="119" t="s">
        <v>335</v>
      </c>
    </row>
    <row r="21" spans="1:20" s="2" customFormat="1" ht="17.25" customHeight="1">
      <c r="A21" s="86" t="s">
        <v>336</v>
      </c>
      <c r="B21" s="4">
        <v>21807</v>
      </c>
      <c r="C21" s="4">
        <v>252</v>
      </c>
      <c r="D21" s="4">
        <v>18132</v>
      </c>
      <c r="E21" s="4">
        <v>11208</v>
      </c>
      <c r="F21" s="4">
        <v>0</v>
      </c>
      <c r="G21" s="4">
        <v>355</v>
      </c>
      <c r="H21" s="4">
        <v>0</v>
      </c>
      <c r="I21" s="4">
        <v>109</v>
      </c>
      <c r="J21" s="4">
        <v>102</v>
      </c>
      <c r="K21" s="4">
        <v>0</v>
      </c>
      <c r="L21" s="4">
        <v>0</v>
      </c>
      <c r="M21" s="4">
        <v>1675</v>
      </c>
      <c r="N21" s="4">
        <v>1561</v>
      </c>
      <c r="O21" s="4">
        <v>0</v>
      </c>
      <c r="P21" s="4">
        <v>1182</v>
      </c>
      <c r="Q21" s="4">
        <v>8316</v>
      </c>
      <c r="R21" s="4">
        <v>2590</v>
      </c>
      <c r="S21" s="4">
        <v>767</v>
      </c>
      <c r="T21" s="119" t="s">
        <v>261</v>
      </c>
    </row>
    <row r="22" spans="1:20" s="1" customFormat="1" ht="17.25" customHeight="1">
      <c r="A22" s="86" t="s">
        <v>760</v>
      </c>
      <c r="B22" s="4">
        <v>20070</v>
      </c>
      <c r="C22" s="4">
        <v>249</v>
      </c>
      <c r="D22" s="4">
        <v>16365</v>
      </c>
      <c r="E22" s="4">
        <v>9679</v>
      </c>
      <c r="F22" s="4">
        <v>0</v>
      </c>
      <c r="G22" s="4">
        <v>380</v>
      </c>
      <c r="H22" s="4">
        <v>0</v>
      </c>
      <c r="I22" s="4">
        <v>130</v>
      </c>
      <c r="J22" s="4">
        <v>113</v>
      </c>
      <c r="K22" s="4">
        <v>0</v>
      </c>
      <c r="L22" s="4">
        <v>0</v>
      </c>
      <c r="M22" s="4">
        <v>1652</v>
      </c>
      <c r="N22" s="4">
        <v>1582</v>
      </c>
      <c r="O22" s="4">
        <v>0</v>
      </c>
      <c r="P22" s="4">
        <v>1272</v>
      </c>
      <c r="Q22" s="4">
        <v>7942</v>
      </c>
      <c r="R22" s="4">
        <v>2210</v>
      </c>
      <c r="S22" s="4">
        <v>732</v>
      </c>
      <c r="T22" s="119" t="s">
        <v>759</v>
      </c>
    </row>
    <row r="23" spans="1:20" s="2" customFormat="1" ht="17.25" customHeight="1">
      <c r="A23" s="86" t="s">
        <v>790</v>
      </c>
      <c r="B23" s="4">
        <v>18776</v>
      </c>
      <c r="C23" s="4">
        <v>250</v>
      </c>
      <c r="D23" s="4">
        <v>14985</v>
      </c>
      <c r="E23" s="4">
        <v>8262</v>
      </c>
      <c r="F23" s="4">
        <v>0</v>
      </c>
      <c r="G23" s="4">
        <v>312</v>
      </c>
      <c r="H23" s="4">
        <v>0</v>
      </c>
      <c r="I23" s="4">
        <v>107</v>
      </c>
      <c r="J23" s="4">
        <v>116</v>
      </c>
      <c r="K23" s="4">
        <v>0</v>
      </c>
      <c r="L23" s="4">
        <v>0</v>
      </c>
      <c r="M23" s="4">
        <v>1661</v>
      </c>
      <c r="N23" s="4">
        <v>1611</v>
      </c>
      <c r="O23" s="4">
        <v>0</v>
      </c>
      <c r="P23" s="4">
        <v>1345</v>
      </c>
      <c r="Q23" s="4">
        <v>8037</v>
      </c>
      <c r="R23" s="4">
        <v>1782</v>
      </c>
      <c r="S23" s="4">
        <v>721</v>
      </c>
      <c r="T23" s="119" t="s">
        <v>789</v>
      </c>
    </row>
    <row r="24" spans="1:20" s="2" customFormat="1" ht="17.25" customHeight="1">
      <c r="A24" s="86" t="s">
        <v>802</v>
      </c>
      <c r="B24" s="4">
        <v>17380</v>
      </c>
      <c r="C24" s="4">
        <v>247</v>
      </c>
      <c r="D24" s="4">
        <v>13563</v>
      </c>
      <c r="E24" s="4">
        <v>6919</v>
      </c>
      <c r="F24" s="4">
        <v>0</v>
      </c>
      <c r="G24" s="4">
        <v>328</v>
      </c>
      <c r="H24" s="4">
        <v>0</v>
      </c>
      <c r="I24" s="4">
        <v>117</v>
      </c>
      <c r="J24" s="4">
        <v>127</v>
      </c>
      <c r="K24" s="4">
        <v>0</v>
      </c>
      <c r="L24" s="4">
        <v>0</v>
      </c>
      <c r="M24" s="4">
        <v>1641</v>
      </c>
      <c r="N24" s="4">
        <v>1587</v>
      </c>
      <c r="O24" s="4">
        <v>0</v>
      </c>
      <c r="P24" s="4">
        <v>1357</v>
      </c>
      <c r="Q24" s="4">
        <v>7771</v>
      </c>
      <c r="R24" s="4">
        <v>1431</v>
      </c>
      <c r="S24" s="4">
        <v>707</v>
      </c>
      <c r="T24" s="119" t="s">
        <v>800</v>
      </c>
    </row>
    <row r="25" spans="1:20" s="2" customFormat="1" ht="17.25" customHeight="1">
      <c r="A25" s="86" t="s">
        <v>830</v>
      </c>
      <c r="B25" s="4">
        <v>16623</v>
      </c>
      <c r="C25" s="4">
        <v>225</v>
      </c>
      <c r="D25" s="4">
        <v>12777</v>
      </c>
      <c r="E25" s="4">
        <v>6094</v>
      </c>
      <c r="F25" s="4">
        <v>0</v>
      </c>
      <c r="G25" s="4">
        <v>334</v>
      </c>
      <c r="H25" s="4">
        <v>0</v>
      </c>
      <c r="I25" s="4">
        <v>125</v>
      </c>
      <c r="J25" s="4">
        <v>116</v>
      </c>
      <c r="K25" s="4">
        <v>0</v>
      </c>
      <c r="L25" s="4">
        <v>0</v>
      </c>
      <c r="M25" s="4">
        <v>1709</v>
      </c>
      <c r="N25" s="4">
        <v>1658</v>
      </c>
      <c r="O25" s="4">
        <v>0</v>
      </c>
      <c r="P25" s="4">
        <v>1337</v>
      </c>
      <c r="Q25" s="4">
        <v>7831</v>
      </c>
      <c r="R25" s="4">
        <v>1195</v>
      </c>
      <c r="S25" s="4">
        <v>754</v>
      </c>
      <c r="T25" s="119" t="s">
        <v>828</v>
      </c>
    </row>
    <row r="26" spans="1:20" s="2" customFormat="1" ht="17.25" customHeight="1">
      <c r="A26" s="86" t="s">
        <v>852</v>
      </c>
      <c r="B26" s="4">
        <v>16623</v>
      </c>
      <c r="C26" s="4">
        <v>230</v>
      </c>
      <c r="D26" s="4">
        <v>12389</v>
      </c>
      <c r="E26" s="4">
        <v>5330</v>
      </c>
      <c r="F26" s="4">
        <v>0</v>
      </c>
      <c r="G26" s="4">
        <v>369</v>
      </c>
      <c r="H26" s="4">
        <v>0</v>
      </c>
      <c r="I26" s="4">
        <v>130</v>
      </c>
      <c r="J26" s="4">
        <v>91</v>
      </c>
      <c r="K26" s="4">
        <v>0</v>
      </c>
      <c r="L26" s="4">
        <v>0</v>
      </c>
      <c r="M26" s="4">
        <v>2111</v>
      </c>
      <c r="N26" s="4">
        <v>2080</v>
      </c>
      <c r="O26" s="4">
        <v>0</v>
      </c>
      <c r="P26" s="4">
        <v>1303</v>
      </c>
      <c r="Q26" s="4">
        <v>8307</v>
      </c>
      <c r="R26" s="4">
        <v>1021</v>
      </c>
      <c r="S26" s="4">
        <v>986</v>
      </c>
      <c r="T26" s="119" t="s">
        <v>850</v>
      </c>
    </row>
    <row r="27" spans="1:20" s="2" customFormat="1" ht="17.25" customHeight="1">
      <c r="A27" s="86" t="s">
        <v>887</v>
      </c>
      <c r="B27" s="4">
        <v>16595</v>
      </c>
      <c r="C27" s="4">
        <v>241</v>
      </c>
      <c r="D27" s="4">
        <v>11807</v>
      </c>
      <c r="E27" s="4">
        <v>4713</v>
      </c>
      <c r="F27" s="4">
        <v>0</v>
      </c>
      <c r="G27" s="4">
        <v>364</v>
      </c>
      <c r="H27" s="4">
        <v>0</v>
      </c>
      <c r="I27" s="4">
        <v>116</v>
      </c>
      <c r="J27" s="4">
        <v>139</v>
      </c>
      <c r="K27" s="4">
        <v>0</v>
      </c>
      <c r="L27" s="4">
        <v>0</v>
      </c>
      <c r="M27" s="4">
        <v>2545</v>
      </c>
      <c r="N27" s="4">
        <v>2545</v>
      </c>
      <c r="O27" s="4">
        <v>0</v>
      </c>
      <c r="P27" s="4">
        <v>1383</v>
      </c>
      <c r="Q27" s="4">
        <v>8417</v>
      </c>
      <c r="R27" s="4">
        <v>950</v>
      </c>
      <c r="S27" s="4">
        <v>1206</v>
      </c>
      <c r="T27" s="119" t="s">
        <v>884</v>
      </c>
    </row>
    <row r="28" spans="1:20" s="1" customFormat="1" ht="17.25" customHeight="1">
      <c r="A28" s="412" t="s">
        <v>943</v>
      </c>
      <c r="B28" s="349">
        <v>16546</v>
      </c>
      <c r="C28" s="349">
        <v>228</v>
      </c>
      <c r="D28" s="349">
        <v>11405</v>
      </c>
      <c r="E28" s="349">
        <v>4300</v>
      </c>
      <c r="F28" s="349">
        <v>0</v>
      </c>
      <c r="G28" s="349">
        <v>380</v>
      </c>
      <c r="H28" s="349">
        <v>0</v>
      </c>
      <c r="I28" s="349">
        <v>130</v>
      </c>
      <c r="J28" s="349">
        <v>151</v>
      </c>
      <c r="K28" s="349">
        <v>0</v>
      </c>
      <c r="L28" s="349">
        <v>0</v>
      </c>
      <c r="M28" s="349">
        <v>2697</v>
      </c>
      <c r="N28" s="349">
        <v>2671</v>
      </c>
      <c r="O28" s="349">
        <v>0</v>
      </c>
      <c r="P28" s="349">
        <v>1555</v>
      </c>
      <c r="Q28" s="349">
        <v>8637</v>
      </c>
      <c r="R28" s="349">
        <v>898</v>
      </c>
      <c r="S28" s="349">
        <v>1275</v>
      </c>
      <c r="T28" s="422" t="s">
        <v>944</v>
      </c>
    </row>
    <row r="29" spans="1:20" s="2" customFormat="1" ht="14.25">
      <c r="A29" s="397"/>
      <c r="B29" s="398">
        <v>100</v>
      </c>
      <c r="C29" s="423">
        <v>1.377976550223619</v>
      </c>
      <c r="D29" s="423">
        <v>68.92904629517707</v>
      </c>
      <c r="E29" s="423">
        <v>25.988154236673516</v>
      </c>
      <c r="F29" s="423">
        <v>0</v>
      </c>
      <c r="G29" s="423">
        <v>2.296627583706032</v>
      </c>
      <c r="H29" s="423">
        <v>0</v>
      </c>
      <c r="I29" s="423">
        <v>0.7856883838994319</v>
      </c>
      <c r="J29" s="423">
        <v>0.9126072766831863</v>
      </c>
      <c r="K29" s="423">
        <v>0</v>
      </c>
      <c r="L29" s="423">
        <v>0</v>
      </c>
      <c r="M29" s="423">
        <v>16.3000120875136</v>
      </c>
      <c r="N29" s="423">
        <v>16.14287441073371</v>
      </c>
      <c r="O29" s="423">
        <v>0</v>
      </c>
      <c r="P29" s="423">
        <v>9.39804182279705</v>
      </c>
      <c r="Q29" s="423">
        <v>52.199927474918404</v>
      </c>
      <c r="R29" s="423">
        <v>5.427293605705306</v>
      </c>
      <c r="S29" s="423">
        <v>7.705789919013658</v>
      </c>
      <c r="T29" s="421"/>
    </row>
    <row r="30" spans="1:20" s="2" customFormat="1" ht="10.5" customHeight="1">
      <c r="A30" s="397"/>
      <c r="B30" s="95"/>
      <c r="C30" s="423"/>
      <c r="D30" s="95"/>
      <c r="E30" s="95"/>
      <c r="F30" s="95"/>
      <c r="G30" s="95"/>
      <c r="H30" s="95"/>
      <c r="I30" s="95"/>
      <c r="J30" s="95"/>
      <c r="K30" s="400"/>
      <c r="L30" s="400"/>
      <c r="M30" s="400"/>
      <c r="N30" s="400"/>
      <c r="O30" s="400"/>
      <c r="P30" s="400"/>
      <c r="Q30" s="400"/>
      <c r="R30" s="400"/>
      <c r="S30" s="400"/>
      <c r="T30" s="414"/>
    </row>
    <row r="31" spans="1:20" s="2" customFormat="1" ht="15">
      <c r="A31" s="396" t="s">
        <v>298</v>
      </c>
      <c r="B31" s="90">
        <v>11140</v>
      </c>
      <c r="C31" s="90">
        <v>55</v>
      </c>
      <c r="D31" s="90">
        <v>7971</v>
      </c>
      <c r="E31" s="90">
        <v>2955</v>
      </c>
      <c r="F31" s="90">
        <v>0</v>
      </c>
      <c r="G31" s="90">
        <v>311</v>
      </c>
      <c r="H31" s="90">
        <v>0</v>
      </c>
      <c r="I31" s="90">
        <v>68</v>
      </c>
      <c r="J31" s="90">
        <v>65</v>
      </c>
      <c r="K31" s="346">
        <v>0</v>
      </c>
      <c r="L31" s="346">
        <v>0</v>
      </c>
      <c r="M31" s="346">
        <v>1687</v>
      </c>
      <c r="N31" s="346">
        <v>1677</v>
      </c>
      <c r="O31" s="346">
        <v>0</v>
      </c>
      <c r="P31" s="346">
        <v>983</v>
      </c>
      <c r="Q31" s="346">
        <v>6152</v>
      </c>
      <c r="R31" s="346">
        <v>670</v>
      </c>
      <c r="S31" s="346">
        <v>784</v>
      </c>
      <c r="T31" s="415" t="s">
        <v>263</v>
      </c>
    </row>
    <row r="32" spans="1:20" s="2" customFormat="1" ht="15">
      <c r="A32" s="396" t="s">
        <v>299</v>
      </c>
      <c r="B32" s="90">
        <v>5406</v>
      </c>
      <c r="C32" s="90">
        <v>173</v>
      </c>
      <c r="D32" s="90">
        <v>3434</v>
      </c>
      <c r="E32" s="90">
        <v>1345</v>
      </c>
      <c r="F32" s="90">
        <v>0</v>
      </c>
      <c r="G32" s="90">
        <v>69</v>
      </c>
      <c r="H32" s="90">
        <v>0</v>
      </c>
      <c r="I32" s="90">
        <v>62</v>
      </c>
      <c r="J32" s="90">
        <v>86</v>
      </c>
      <c r="K32" s="346">
        <v>0</v>
      </c>
      <c r="L32" s="346">
        <v>0</v>
      </c>
      <c r="M32" s="346">
        <v>1010</v>
      </c>
      <c r="N32" s="346">
        <v>994</v>
      </c>
      <c r="O32" s="346">
        <v>0</v>
      </c>
      <c r="P32" s="346">
        <v>572</v>
      </c>
      <c r="Q32" s="346">
        <v>2485</v>
      </c>
      <c r="R32" s="346">
        <v>228</v>
      </c>
      <c r="S32" s="346">
        <v>491</v>
      </c>
      <c r="T32" s="415" t="s">
        <v>265</v>
      </c>
    </row>
    <row r="33" spans="1:20" s="2" customFormat="1" ht="10.5" customHeight="1">
      <c r="A33" s="397"/>
      <c r="B33" s="90"/>
      <c r="C33" s="95"/>
      <c r="D33" s="95"/>
      <c r="E33" s="95"/>
      <c r="F33" s="95"/>
      <c r="G33" s="95"/>
      <c r="H33" s="95"/>
      <c r="I33" s="95"/>
      <c r="J33" s="95"/>
      <c r="K33" s="400"/>
      <c r="L33" s="400"/>
      <c r="M33" s="400"/>
      <c r="N33" s="400"/>
      <c r="O33" s="400"/>
      <c r="P33" s="400"/>
      <c r="Q33" s="400"/>
      <c r="R33" s="400"/>
      <c r="S33" s="400"/>
      <c r="T33" s="416"/>
    </row>
    <row r="34" spans="1:20" s="2" customFormat="1" ht="15.75" customHeight="1">
      <c r="A34" s="396" t="s">
        <v>300</v>
      </c>
      <c r="B34" s="90">
        <v>6410</v>
      </c>
      <c r="C34" s="90">
        <v>90</v>
      </c>
      <c r="D34" s="90">
        <v>3539</v>
      </c>
      <c r="E34" s="90">
        <v>2066</v>
      </c>
      <c r="F34" s="90">
        <v>0</v>
      </c>
      <c r="G34" s="90">
        <v>16</v>
      </c>
      <c r="H34" s="90">
        <v>0</v>
      </c>
      <c r="I34" s="90">
        <v>130</v>
      </c>
      <c r="J34" s="90">
        <v>37</v>
      </c>
      <c r="K34" s="346">
        <v>0</v>
      </c>
      <c r="L34" s="346">
        <v>0</v>
      </c>
      <c r="M34" s="346">
        <v>2347</v>
      </c>
      <c r="N34" s="346">
        <v>2347</v>
      </c>
      <c r="O34" s="346">
        <v>0</v>
      </c>
      <c r="P34" s="346">
        <v>251</v>
      </c>
      <c r="Q34" s="346">
        <v>2693</v>
      </c>
      <c r="R34" s="346">
        <v>434</v>
      </c>
      <c r="S34" s="346">
        <v>1185</v>
      </c>
      <c r="T34" s="415" t="s">
        <v>18</v>
      </c>
    </row>
    <row r="35" spans="1:20" s="2" customFormat="1" ht="15.75" customHeight="1">
      <c r="A35" s="396" t="s">
        <v>301</v>
      </c>
      <c r="B35" s="90">
        <v>701</v>
      </c>
      <c r="C35" s="90">
        <v>0</v>
      </c>
      <c r="D35" s="90">
        <v>387</v>
      </c>
      <c r="E35" s="90">
        <v>120</v>
      </c>
      <c r="F35" s="90">
        <v>0</v>
      </c>
      <c r="G35" s="90">
        <v>243</v>
      </c>
      <c r="H35" s="90">
        <v>0</v>
      </c>
      <c r="I35" s="90">
        <v>0</v>
      </c>
      <c r="J35" s="90">
        <v>0</v>
      </c>
      <c r="K35" s="346">
        <v>0</v>
      </c>
      <c r="L35" s="346">
        <v>0</v>
      </c>
      <c r="M35" s="346">
        <v>0</v>
      </c>
      <c r="N35" s="346">
        <v>0</v>
      </c>
      <c r="O35" s="346">
        <v>0</v>
      </c>
      <c r="P35" s="346">
        <v>71</v>
      </c>
      <c r="Q35" s="346">
        <v>423</v>
      </c>
      <c r="R35" s="346">
        <v>19</v>
      </c>
      <c r="S35" s="346">
        <v>0</v>
      </c>
      <c r="T35" s="415" t="s">
        <v>8</v>
      </c>
    </row>
    <row r="36" spans="1:20" s="2" customFormat="1" ht="15.75" customHeight="1">
      <c r="A36" s="396" t="s">
        <v>302</v>
      </c>
      <c r="B36" s="90">
        <v>9435</v>
      </c>
      <c r="C36" s="161">
        <v>138</v>
      </c>
      <c r="D36" s="161">
        <v>7479</v>
      </c>
      <c r="E36" s="161">
        <v>2114</v>
      </c>
      <c r="F36" s="161">
        <v>0</v>
      </c>
      <c r="G36" s="161">
        <v>121</v>
      </c>
      <c r="H36" s="161">
        <v>0</v>
      </c>
      <c r="I36" s="161">
        <v>0</v>
      </c>
      <c r="J36" s="161">
        <v>114</v>
      </c>
      <c r="K36" s="161">
        <v>0</v>
      </c>
      <c r="L36" s="161">
        <v>0</v>
      </c>
      <c r="M36" s="161">
        <v>350</v>
      </c>
      <c r="N36" s="161">
        <v>324</v>
      </c>
      <c r="O36" s="161">
        <v>0</v>
      </c>
      <c r="P36" s="161">
        <v>1233</v>
      </c>
      <c r="Q36" s="161">
        <v>5521</v>
      </c>
      <c r="R36" s="161">
        <v>445</v>
      </c>
      <c r="S36" s="161">
        <v>90</v>
      </c>
      <c r="T36" s="415" t="s">
        <v>337</v>
      </c>
    </row>
    <row r="37" spans="1:20" ht="3.75" customHeight="1" thickBot="1">
      <c r="A37" s="417"/>
      <c r="B37" s="420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417"/>
    </row>
    <row r="38" spans="1:20" s="16" customFormat="1" ht="6.7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12" s="16" customFormat="1" ht="15.75" customHeight="1">
      <c r="A39" s="93" t="s">
        <v>338</v>
      </c>
      <c r="K39" s="126" t="s">
        <v>864</v>
      </c>
      <c r="L39" s="126"/>
    </row>
    <row r="40" spans="1:20" ht="15.75" customHeight="1">
      <c r="A40" s="93" t="s">
        <v>339</v>
      </c>
      <c r="B40" s="16"/>
      <c r="C40" s="16"/>
      <c r="D40" s="16"/>
      <c r="E40" s="16"/>
      <c r="F40" s="16"/>
      <c r="G40" s="16"/>
      <c r="H40" s="16"/>
      <c r="J40" s="16"/>
      <c r="K40" s="126" t="s">
        <v>865</v>
      </c>
      <c r="L40" s="126"/>
      <c r="M40" s="16"/>
      <c r="N40" s="16"/>
      <c r="O40" s="16"/>
      <c r="P40" s="16"/>
      <c r="Q40" s="16"/>
      <c r="R40" s="16"/>
      <c r="S40" s="16"/>
      <c r="T40" s="16"/>
    </row>
    <row r="41" spans="1:20" ht="15.75" customHeight="1">
      <c r="A41" s="127" t="s">
        <v>340</v>
      </c>
      <c r="B41" s="16"/>
      <c r="C41" s="16"/>
      <c r="D41" s="16"/>
      <c r="E41" s="16"/>
      <c r="F41" s="16"/>
      <c r="G41" s="16"/>
      <c r="H41" s="16"/>
      <c r="J41" s="16"/>
      <c r="K41" s="126" t="s">
        <v>866</v>
      </c>
      <c r="L41" s="126"/>
      <c r="M41" s="16"/>
      <c r="N41" s="16"/>
      <c r="O41" s="16"/>
      <c r="P41" s="16"/>
      <c r="Q41" s="16"/>
      <c r="R41" s="16"/>
      <c r="S41" s="16"/>
      <c r="T41" s="16"/>
    </row>
    <row r="42" spans="1:12" ht="15.75" customHeight="1">
      <c r="A42" s="93" t="s">
        <v>341</v>
      </c>
      <c r="K42" s="126" t="s">
        <v>867</v>
      </c>
      <c r="L42" s="126"/>
    </row>
    <row r="43" spans="11:12" ht="13.5">
      <c r="K43" s="126" t="s">
        <v>868</v>
      </c>
      <c r="L43" s="126"/>
    </row>
  </sheetData>
  <sheetProtection/>
  <mergeCells count="15">
    <mergeCell ref="I4:J4"/>
    <mergeCell ref="A9:A12"/>
    <mergeCell ref="B9:B11"/>
    <mergeCell ref="C9:C11"/>
    <mergeCell ref="F9:F11"/>
    <mergeCell ref="G9:G11"/>
    <mergeCell ref="H9:H11"/>
    <mergeCell ref="I10:J10"/>
    <mergeCell ref="K9:K11"/>
    <mergeCell ref="L9:L11"/>
    <mergeCell ref="M9:N9"/>
    <mergeCell ref="O9:O11"/>
    <mergeCell ref="P9:P11"/>
    <mergeCell ref="T9:T12"/>
    <mergeCell ref="M10:N10"/>
  </mergeCells>
  <printOptions horizontalCentered="1"/>
  <pageMargins left="0" right="0" top="0" bottom="0" header="0" footer="0"/>
  <pageSetup blackAndWhite="1" horizontalDpi="600" verticalDpi="600" orientation="portrait" paperSize="9" scale="85" r:id="rId2"/>
  <colBreaks count="1" manualBreakCount="1">
    <brk id="10" max="3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H8" sqref="H8"/>
    </sheetView>
  </sheetViews>
  <sheetFormatPr defaultColWidth="8.796875" defaultRowHeight="14.25"/>
  <cols>
    <col min="1" max="1" width="18.69921875" style="139" customWidth="1"/>
    <col min="2" max="2" width="10.09765625" style="139" customWidth="1"/>
    <col min="3" max="3" width="10.59765625" style="139" customWidth="1"/>
    <col min="4" max="5" width="10.09765625" style="139" customWidth="1"/>
    <col min="6" max="6" width="10.09765625" style="404" customWidth="1"/>
    <col min="7" max="8" width="11.19921875" style="404" customWidth="1"/>
    <col min="9" max="16384" width="9" style="139" customWidth="1"/>
  </cols>
  <sheetData>
    <row r="1" spans="1:8" s="6" customFormat="1" ht="14.25" customHeight="1">
      <c r="A1" s="6" t="s">
        <v>969</v>
      </c>
      <c r="F1" s="181"/>
      <c r="G1" s="181"/>
      <c r="H1" s="181"/>
    </row>
    <row r="2" spans="1:8" s="6" customFormat="1" ht="14.25" customHeight="1">
      <c r="A2" s="505"/>
      <c r="B2" s="505"/>
      <c r="C2" s="505"/>
      <c r="D2" s="505"/>
      <c r="E2" s="505"/>
      <c r="F2" s="506"/>
      <c r="G2" s="506"/>
      <c r="H2" s="506"/>
    </row>
    <row r="3" spans="1:8" s="6" customFormat="1" ht="14.25" customHeight="1">
      <c r="A3" s="673" t="s">
        <v>970</v>
      </c>
      <c r="B3" s="673"/>
      <c r="C3" s="673"/>
      <c r="D3" s="673"/>
      <c r="E3" s="673"/>
      <c r="F3" s="673"/>
      <c r="G3" s="673"/>
      <c r="H3" s="673"/>
    </row>
    <row r="4" spans="1:8" s="6" customFormat="1" ht="15.75" customHeight="1">
      <c r="A4" s="674" t="s">
        <v>971</v>
      </c>
      <c r="B4" s="674"/>
      <c r="C4" s="674"/>
      <c r="D4" s="674"/>
      <c r="E4" s="674"/>
      <c r="F4" s="674"/>
      <c r="G4" s="674"/>
      <c r="H4" s="674"/>
    </row>
    <row r="5" spans="1:8" s="6" customFormat="1" ht="15.75" customHeight="1" thickBot="1">
      <c r="A5" s="508"/>
      <c r="B5" s="505"/>
      <c r="C5" s="505"/>
      <c r="D5" s="505"/>
      <c r="E5" s="505"/>
      <c r="F5" s="506"/>
      <c r="G5" s="506"/>
      <c r="H5" s="506"/>
    </row>
    <row r="6" spans="1:8" s="6" customFormat="1" ht="18" customHeight="1">
      <c r="A6" s="675" t="s">
        <v>972</v>
      </c>
      <c r="B6" s="678" t="s">
        <v>1</v>
      </c>
      <c r="C6" s="678" t="s">
        <v>973</v>
      </c>
      <c r="D6" s="678" t="s">
        <v>974</v>
      </c>
      <c r="E6" s="680" t="s">
        <v>975</v>
      </c>
      <c r="F6" s="682" t="s">
        <v>976</v>
      </c>
      <c r="G6" s="683"/>
      <c r="H6" s="683"/>
    </row>
    <row r="7" spans="1:8" s="6" customFormat="1" ht="15" customHeight="1">
      <c r="A7" s="676"/>
      <c r="B7" s="679"/>
      <c r="C7" s="679"/>
      <c r="D7" s="679"/>
      <c r="E7" s="681"/>
      <c r="F7" s="684" t="s">
        <v>977</v>
      </c>
      <c r="G7" s="685"/>
      <c r="H7" s="685"/>
    </row>
    <row r="8" spans="1:8" s="6" customFormat="1" ht="15.75" customHeight="1">
      <c r="A8" s="676"/>
      <c r="B8" s="679"/>
      <c r="C8" s="679"/>
      <c r="D8" s="679"/>
      <c r="E8" s="681"/>
      <c r="F8" s="686" t="s">
        <v>1</v>
      </c>
      <c r="G8" s="509" t="s">
        <v>978</v>
      </c>
      <c r="H8" s="510" t="s">
        <v>979</v>
      </c>
    </row>
    <row r="9" spans="1:8" s="6" customFormat="1" ht="15.75" customHeight="1">
      <c r="A9" s="676"/>
      <c r="B9" s="664" t="s">
        <v>29</v>
      </c>
      <c r="C9" s="666" t="s">
        <v>980</v>
      </c>
      <c r="D9" s="666" t="s">
        <v>981</v>
      </c>
      <c r="E9" s="668" t="s">
        <v>982</v>
      </c>
      <c r="F9" s="687"/>
      <c r="G9" s="670" t="s">
        <v>983</v>
      </c>
      <c r="H9" s="671"/>
    </row>
    <row r="10" spans="1:8" s="6" customFormat="1" ht="27.75" customHeight="1">
      <c r="A10" s="677"/>
      <c r="B10" s="665"/>
      <c r="C10" s="667"/>
      <c r="D10" s="667"/>
      <c r="E10" s="669"/>
      <c r="F10" s="511" t="s">
        <v>29</v>
      </c>
      <c r="G10" s="512" t="s">
        <v>984</v>
      </c>
      <c r="H10" s="513" t="s">
        <v>985</v>
      </c>
    </row>
    <row r="11" spans="1:8" s="6" customFormat="1" ht="15.75" customHeight="1">
      <c r="A11" s="514" t="s">
        <v>986</v>
      </c>
      <c r="B11" s="515">
        <v>4703</v>
      </c>
      <c r="C11" s="515">
        <v>3874</v>
      </c>
      <c r="D11" s="505">
        <v>557</v>
      </c>
      <c r="E11" s="505">
        <v>272</v>
      </c>
      <c r="F11" s="516" t="s">
        <v>434</v>
      </c>
      <c r="G11" s="517" t="s">
        <v>434</v>
      </c>
      <c r="H11" s="517" t="s">
        <v>434</v>
      </c>
    </row>
    <row r="12" spans="1:8" s="6" customFormat="1" ht="15.75" customHeight="1">
      <c r="A12" s="514" t="s">
        <v>987</v>
      </c>
      <c r="B12" s="515">
        <v>8266</v>
      </c>
      <c r="C12" s="515">
        <v>6250</v>
      </c>
      <c r="D12" s="515">
        <v>1459</v>
      </c>
      <c r="E12" s="505">
        <v>557</v>
      </c>
      <c r="F12" s="518">
        <v>3467</v>
      </c>
      <c r="G12" s="506">
        <v>482</v>
      </c>
      <c r="H12" s="519">
        <v>2985</v>
      </c>
    </row>
    <row r="13" spans="1:8" s="6" customFormat="1" ht="15.75" customHeight="1">
      <c r="A13" s="514" t="s">
        <v>988</v>
      </c>
      <c r="B13" s="515">
        <v>10471</v>
      </c>
      <c r="C13" s="515">
        <v>7730</v>
      </c>
      <c r="D13" s="515">
        <v>1857</v>
      </c>
      <c r="E13" s="505">
        <v>884</v>
      </c>
      <c r="F13" s="518">
        <v>4444</v>
      </c>
      <c r="G13" s="506">
        <v>583</v>
      </c>
      <c r="H13" s="519">
        <v>3861</v>
      </c>
    </row>
    <row r="14" spans="1:8" s="6" customFormat="1" ht="15.75" customHeight="1">
      <c r="A14" s="514" t="s">
        <v>989</v>
      </c>
      <c r="B14" s="515">
        <v>14314</v>
      </c>
      <c r="C14" s="515">
        <v>10697</v>
      </c>
      <c r="D14" s="515">
        <v>2255</v>
      </c>
      <c r="E14" s="515">
        <v>1362</v>
      </c>
      <c r="F14" s="518">
        <v>5573</v>
      </c>
      <c r="G14" s="519">
        <v>1050</v>
      </c>
      <c r="H14" s="519">
        <v>4523</v>
      </c>
    </row>
    <row r="15" spans="1:8" s="6" customFormat="1" ht="15.75" customHeight="1">
      <c r="A15" s="514" t="s">
        <v>990</v>
      </c>
      <c r="B15" s="515">
        <v>15008</v>
      </c>
      <c r="C15" s="515">
        <v>10913</v>
      </c>
      <c r="D15" s="515">
        <v>2644</v>
      </c>
      <c r="E15" s="515">
        <v>1451</v>
      </c>
      <c r="F15" s="518">
        <v>6572</v>
      </c>
      <c r="G15" s="519">
        <v>1369</v>
      </c>
      <c r="H15" s="519">
        <v>5203</v>
      </c>
    </row>
    <row r="16" spans="1:8" s="6" customFormat="1" ht="15.75" customHeight="1">
      <c r="A16" s="514" t="s">
        <v>991</v>
      </c>
      <c r="B16" s="515">
        <v>21342</v>
      </c>
      <c r="C16" s="515">
        <v>14264</v>
      </c>
      <c r="D16" s="515">
        <v>5477</v>
      </c>
      <c r="E16" s="515">
        <v>1601</v>
      </c>
      <c r="F16" s="518">
        <v>12489</v>
      </c>
      <c r="G16" s="519">
        <v>2427</v>
      </c>
      <c r="H16" s="519">
        <v>10062</v>
      </c>
    </row>
    <row r="17" spans="1:8" s="6" customFormat="1" ht="15.75" customHeight="1">
      <c r="A17" s="514" t="s">
        <v>992</v>
      </c>
      <c r="B17" s="515">
        <v>38444</v>
      </c>
      <c r="C17" s="515">
        <v>23571</v>
      </c>
      <c r="D17" s="515">
        <v>12306</v>
      </c>
      <c r="E17" s="515">
        <v>2567</v>
      </c>
      <c r="F17" s="518">
        <v>28560</v>
      </c>
      <c r="G17" s="519">
        <v>4769</v>
      </c>
      <c r="H17" s="519">
        <v>23791</v>
      </c>
    </row>
    <row r="18" spans="1:8" s="6" customFormat="1" ht="15.75" customHeight="1">
      <c r="A18" s="514" t="s">
        <v>993</v>
      </c>
      <c r="B18" s="515">
        <v>54323</v>
      </c>
      <c r="C18" s="515">
        <v>32567</v>
      </c>
      <c r="D18" s="515">
        <v>18712</v>
      </c>
      <c r="E18" s="515">
        <v>3044</v>
      </c>
      <c r="F18" s="518">
        <v>43611</v>
      </c>
      <c r="G18" s="519">
        <v>6932</v>
      </c>
      <c r="H18" s="519">
        <v>36679</v>
      </c>
    </row>
    <row r="19" spans="1:8" s="6" customFormat="1" ht="15.75" customHeight="1">
      <c r="A19" s="514" t="s">
        <v>994</v>
      </c>
      <c r="B19" s="515">
        <v>63068</v>
      </c>
      <c r="C19" s="515">
        <v>36223</v>
      </c>
      <c r="D19" s="515">
        <v>23729</v>
      </c>
      <c r="E19" s="515">
        <v>3116</v>
      </c>
      <c r="F19" s="518">
        <v>53608</v>
      </c>
      <c r="G19" s="519">
        <v>8360</v>
      </c>
      <c r="H19" s="519">
        <v>55556</v>
      </c>
    </row>
    <row r="20" spans="1:8" s="6" customFormat="1" ht="15.75" customHeight="1">
      <c r="A20" s="514" t="s">
        <v>995</v>
      </c>
      <c r="B20" s="515">
        <v>104427</v>
      </c>
      <c r="C20" s="515">
        <v>69480</v>
      </c>
      <c r="D20" s="515">
        <v>31282</v>
      </c>
      <c r="E20" s="515">
        <v>3665</v>
      </c>
      <c r="F20" s="518">
        <v>94521</v>
      </c>
      <c r="G20" s="519">
        <v>9340</v>
      </c>
      <c r="H20" s="519">
        <v>85181</v>
      </c>
    </row>
    <row r="21" spans="1:8" s="6" customFormat="1" ht="15.75" customHeight="1">
      <c r="A21" s="514" t="s">
        <v>996</v>
      </c>
      <c r="B21" s="515">
        <v>123082</v>
      </c>
      <c r="C21" s="515">
        <v>79745</v>
      </c>
      <c r="D21" s="515">
        <v>40875</v>
      </c>
      <c r="E21" s="515">
        <v>2462</v>
      </c>
      <c r="F21" s="518">
        <v>111211</v>
      </c>
      <c r="G21" s="519">
        <v>9824</v>
      </c>
      <c r="H21" s="519">
        <v>101387</v>
      </c>
    </row>
    <row r="22" spans="1:8" s="6" customFormat="1" ht="21.75" customHeight="1">
      <c r="A22" s="514" t="s">
        <v>997</v>
      </c>
      <c r="B22" s="520">
        <v>120682</v>
      </c>
      <c r="C22" s="520">
        <v>76852</v>
      </c>
      <c r="D22" s="520">
        <v>42081</v>
      </c>
      <c r="E22" s="521">
        <v>1749</v>
      </c>
      <c r="F22" s="520">
        <v>107277</v>
      </c>
      <c r="G22" s="520">
        <v>7889</v>
      </c>
      <c r="H22" s="520">
        <v>99388</v>
      </c>
    </row>
    <row r="23" spans="1:8" s="6" customFormat="1" ht="15.75" customHeight="1">
      <c r="A23" s="514" t="s">
        <v>998</v>
      </c>
      <c r="B23" s="520">
        <v>122913</v>
      </c>
      <c r="C23" s="520">
        <v>77739</v>
      </c>
      <c r="D23" s="520">
        <v>43398</v>
      </c>
      <c r="E23" s="521">
        <v>1776</v>
      </c>
      <c r="F23" s="520">
        <v>110282</v>
      </c>
      <c r="G23" s="520">
        <v>8733</v>
      </c>
      <c r="H23" s="520">
        <v>101549</v>
      </c>
    </row>
    <row r="24" spans="1:8" s="6" customFormat="1" ht="15.75" customHeight="1">
      <c r="A24" s="514" t="s">
        <v>999</v>
      </c>
      <c r="B24" s="520">
        <v>127767</v>
      </c>
      <c r="C24" s="520">
        <v>80393</v>
      </c>
      <c r="D24" s="520">
        <v>45566</v>
      </c>
      <c r="E24" s="521">
        <v>1808</v>
      </c>
      <c r="F24" s="520">
        <v>117237</v>
      </c>
      <c r="G24" s="520">
        <v>9021</v>
      </c>
      <c r="H24" s="520">
        <v>108216</v>
      </c>
    </row>
    <row r="25" spans="1:8" s="6" customFormat="1" ht="15.75" customHeight="1">
      <c r="A25" s="514" t="s">
        <v>1000</v>
      </c>
      <c r="B25" s="520">
        <v>138005</v>
      </c>
      <c r="C25" s="520">
        <v>87198</v>
      </c>
      <c r="D25" s="520">
        <v>48606</v>
      </c>
      <c r="E25" s="521">
        <v>2201</v>
      </c>
      <c r="F25" s="520">
        <v>125834</v>
      </c>
      <c r="G25" s="520">
        <v>8763</v>
      </c>
      <c r="H25" s="520">
        <v>117071</v>
      </c>
    </row>
    <row r="26" spans="1:8" s="6" customFormat="1" ht="15.75" customHeight="1">
      <c r="A26" s="522" t="s">
        <v>1001</v>
      </c>
      <c r="B26" s="523">
        <v>150111</v>
      </c>
      <c r="C26" s="523">
        <v>94973</v>
      </c>
      <c r="D26" s="523">
        <v>52437</v>
      </c>
      <c r="E26" s="524">
        <v>2701</v>
      </c>
      <c r="F26" s="525">
        <v>137480</v>
      </c>
      <c r="G26" s="525">
        <v>9073</v>
      </c>
      <c r="H26" s="525">
        <v>128407</v>
      </c>
    </row>
    <row r="27" spans="1:8" s="6" customFormat="1" ht="15.75" customHeight="1">
      <c r="A27" s="397"/>
      <c r="B27" s="181"/>
      <c r="C27" s="181"/>
      <c r="D27" s="181"/>
      <c r="E27" s="181"/>
      <c r="F27" s="526"/>
      <c r="G27" s="520"/>
      <c r="H27" s="520"/>
    </row>
    <row r="28" spans="1:8" s="6" customFormat="1" ht="15.75" customHeight="1">
      <c r="A28" s="399" t="s">
        <v>1002</v>
      </c>
      <c r="B28" s="410">
        <v>78764</v>
      </c>
      <c r="C28" s="182">
        <v>50729</v>
      </c>
      <c r="D28" s="182">
        <v>26685</v>
      </c>
      <c r="E28" s="182">
        <v>1350</v>
      </c>
      <c r="F28" s="526">
        <v>72300</v>
      </c>
      <c r="G28" s="520">
        <v>5056</v>
      </c>
      <c r="H28" s="520">
        <v>67244</v>
      </c>
    </row>
    <row r="29" spans="1:8" s="6" customFormat="1" ht="15.75" customHeight="1">
      <c r="A29" s="399" t="s">
        <v>1003</v>
      </c>
      <c r="B29" s="410">
        <v>71347</v>
      </c>
      <c r="C29" s="182">
        <v>44244</v>
      </c>
      <c r="D29" s="182">
        <v>25752</v>
      </c>
      <c r="E29" s="182">
        <v>1351</v>
      </c>
      <c r="F29" s="526">
        <v>65180</v>
      </c>
      <c r="G29" s="520">
        <v>4017</v>
      </c>
      <c r="H29" s="520">
        <v>61163</v>
      </c>
    </row>
    <row r="30" spans="1:8" s="6" customFormat="1" ht="15.75" customHeight="1">
      <c r="A30" s="391"/>
      <c r="B30" s="182"/>
      <c r="C30" s="181"/>
      <c r="D30" s="181"/>
      <c r="E30" s="181"/>
      <c r="F30" s="526"/>
      <c r="G30" s="520"/>
      <c r="H30" s="520"/>
    </row>
    <row r="31" spans="1:8" s="6" customFormat="1" ht="15.75" customHeight="1">
      <c r="A31" s="399" t="s">
        <v>191</v>
      </c>
      <c r="B31" s="410">
        <v>46521</v>
      </c>
      <c r="C31" s="182">
        <v>13981</v>
      </c>
      <c r="D31" s="182">
        <v>32540</v>
      </c>
      <c r="E31" s="527">
        <v>0</v>
      </c>
      <c r="F31" s="526">
        <v>44269</v>
      </c>
      <c r="G31" s="520">
        <v>7844</v>
      </c>
      <c r="H31" s="520">
        <v>36425</v>
      </c>
    </row>
    <row r="32" spans="1:8" s="6" customFormat="1" ht="15.75" customHeight="1">
      <c r="A32" s="399" t="s">
        <v>1004</v>
      </c>
      <c r="B32" s="410">
        <v>4309</v>
      </c>
      <c r="C32" s="182">
        <v>2171</v>
      </c>
      <c r="D32" s="182">
        <v>2114</v>
      </c>
      <c r="E32" s="181">
        <v>24</v>
      </c>
      <c r="F32" s="526">
        <v>3917</v>
      </c>
      <c r="G32" s="520">
        <v>144</v>
      </c>
      <c r="H32" s="520">
        <v>3773</v>
      </c>
    </row>
    <row r="33" spans="1:8" s="6" customFormat="1" ht="15.75" customHeight="1">
      <c r="A33" s="399" t="s">
        <v>1005</v>
      </c>
      <c r="B33" s="410">
        <v>99281</v>
      </c>
      <c r="C33" s="182">
        <v>78821</v>
      </c>
      <c r="D33" s="182">
        <v>17783</v>
      </c>
      <c r="E33" s="182">
        <v>2677</v>
      </c>
      <c r="F33" s="526">
        <v>89294</v>
      </c>
      <c r="G33" s="520">
        <v>1085</v>
      </c>
      <c r="H33" s="520">
        <v>88209</v>
      </c>
    </row>
    <row r="34" spans="1:8" ht="3.75" customHeight="1" thickBot="1">
      <c r="A34" s="528"/>
      <c r="B34" s="529"/>
      <c r="C34" s="519"/>
      <c r="D34" s="519"/>
      <c r="E34" s="519"/>
      <c r="F34" s="530"/>
      <c r="G34" s="506"/>
      <c r="H34" s="519"/>
    </row>
    <row r="35" spans="1:8" s="171" customFormat="1" ht="6" customHeight="1">
      <c r="A35" s="531"/>
      <c r="B35" s="532"/>
      <c r="C35" s="532"/>
      <c r="D35" s="532"/>
      <c r="E35" s="532"/>
      <c r="F35" s="532"/>
      <c r="G35" s="532"/>
      <c r="H35" s="532"/>
    </row>
    <row r="36" spans="1:8" s="171" customFormat="1" ht="12.75" customHeight="1">
      <c r="A36" s="533" t="s">
        <v>1006</v>
      </c>
      <c r="B36" s="534"/>
      <c r="C36" s="534"/>
      <c r="D36" s="534"/>
      <c r="E36" s="534"/>
      <c r="F36" s="534"/>
      <c r="G36" s="534"/>
      <c r="H36" s="534"/>
    </row>
    <row r="37" spans="1:8" s="171" customFormat="1" ht="12.75" customHeight="1">
      <c r="A37" s="672" t="s">
        <v>1007</v>
      </c>
      <c r="B37" s="672"/>
      <c r="C37" s="672"/>
      <c r="D37" s="672"/>
      <c r="E37" s="672"/>
      <c r="F37" s="672"/>
      <c r="G37" s="672"/>
      <c r="H37" s="672"/>
    </row>
    <row r="38" spans="1:8" ht="13.5">
      <c r="A38" s="663" t="s">
        <v>1008</v>
      </c>
      <c r="B38" s="663"/>
      <c r="C38" s="663"/>
      <c r="D38" s="663"/>
      <c r="E38" s="663"/>
      <c r="F38" s="663"/>
      <c r="G38" s="663"/>
      <c r="H38" s="663"/>
    </row>
    <row r="39" spans="1:8" ht="13.5">
      <c r="A39" s="535" t="s">
        <v>1009</v>
      </c>
      <c r="B39" s="536"/>
      <c r="C39" s="536"/>
      <c r="D39" s="536"/>
      <c r="E39" s="536"/>
      <c r="F39" s="534"/>
      <c r="G39" s="534"/>
      <c r="H39" s="537"/>
    </row>
    <row r="40" spans="1:8" ht="13.5">
      <c r="A40" s="663" t="s">
        <v>1010</v>
      </c>
      <c r="B40" s="663"/>
      <c r="C40" s="663"/>
      <c r="D40" s="663"/>
      <c r="E40" s="663"/>
      <c r="F40" s="663"/>
      <c r="G40" s="663"/>
      <c r="H40" s="663"/>
    </row>
    <row r="41" spans="1:7" ht="13.5">
      <c r="A41" s="126" t="s">
        <v>1011</v>
      </c>
      <c r="B41" s="171"/>
      <c r="C41" s="171"/>
      <c r="D41" s="171"/>
      <c r="E41" s="171"/>
      <c r="F41" s="538"/>
      <c r="G41" s="538"/>
    </row>
    <row r="42" spans="1:7" ht="13.5">
      <c r="A42" s="126" t="s">
        <v>1012</v>
      </c>
      <c r="B42" s="171"/>
      <c r="C42" s="171"/>
      <c r="D42" s="171"/>
      <c r="E42" s="171"/>
      <c r="F42" s="538"/>
      <c r="G42" s="538"/>
    </row>
    <row r="43" spans="1:7" ht="13.5">
      <c r="A43" s="539" t="s">
        <v>1013</v>
      </c>
      <c r="B43" s="171"/>
      <c r="C43" s="171"/>
      <c r="D43" s="171"/>
      <c r="E43" s="171"/>
      <c r="F43" s="538"/>
      <c r="G43" s="538"/>
    </row>
    <row r="44" spans="1:7" ht="13.5">
      <c r="A44" s="540"/>
      <c r="B44" s="171"/>
      <c r="C44" s="171"/>
      <c r="D44" s="171"/>
      <c r="E44" s="171"/>
      <c r="F44" s="538"/>
      <c r="G44" s="538"/>
    </row>
  </sheetData>
  <sheetProtection/>
  <mergeCells count="18">
    <mergeCell ref="A3:H3"/>
    <mergeCell ref="A4:H4"/>
    <mergeCell ref="A6:A10"/>
    <mergeCell ref="B6:B8"/>
    <mergeCell ref="C6:C8"/>
    <mergeCell ref="D6:D8"/>
    <mergeCell ref="E6:E8"/>
    <mergeCell ref="F6:H6"/>
    <mergeCell ref="F7:H7"/>
    <mergeCell ref="F8:F9"/>
    <mergeCell ref="A38:H38"/>
    <mergeCell ref="A40:H40"/>
    <mergeCell ref="B9:B10"/>
    <mergeCell ref="C9:C10"/>
    <mergeCell ref="D9:D10"/>
    <mergeCell ref="E9:E10"/>
    <mergeCell ref="G9:H9"/>
    <mergeCell ref="A37:H37"/>
  </mergeCells>
  <printOptions horizontalCentered="1"/>
  <pageMargins left="0" right="0" top="0" bottom="0" header="0" footer="0"/>
  <pageSetup blackAndWhite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77　　 大学　学校数（大学・短期大学）</dc:title>
  <dc:subject/>
  <dc:creator>調査統計企画課</dc:creator>
  <cp:keywords/>
  <dc:description/>
  <cp:lastModifiedBy>m</cp:lastModifiedBy>
  <cp:lastPrinted>2019-02-27T02:43:47Z</cp:lastPrinted>
  <dcterms:created xsi:type="dcterms:W3CDTF">2016-03-02T06:40:14Z</dcterms:created>
  <dcterms:modified xsi:type="dcterms:W3CDTF">2019-05-22T08:31:02Z</dcterms:modified>
  <cp:category/>
  <cp:version/>
  <cp:contentType/>
  <cp:contentStatus/>
</cp:coreProperties>
</file>