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7.xml" ContentType="application/vnd.openxmlformats-officedocument.drawing+xml"/>
  <Override PartName="/xl/worksheets/sheet16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436" yWindow="360" windowWidth="10305" windowHeight="5145" tabRatio="731" activeTab="0"/>
  </bookViews>
  <sheets>
    <sheet name="学校数" sheetId="1" r:id="rId1"/>
    <sheet name="学科数" sheetId="2" r:id="rId2"/>
    <sheet name="入力" sheetId="3" state="hidden" r:id="rId3"/>
    <sheet name="生徒数" sheetId="4" r:id="rId4"/>
    <sheet name="生徒数（学科別）" sheetId="5" r:id="rId5"/>
    <sheet name="入力 (2)" sheetId="6" state="hidden" r:id="rId6"/>
    <sheet name="教員数" sheetId="7" r:id="rId7"/>
    <sheet name="入力 (3)" sheetId="8" state="hidden" r:id="rId8"/>
    <sheet name="教員数（教員の年齢構成）" sheetId="9" r:id="rId9"/>
    <sheet name="職員数" sheetId="10" r:id="rId10"/>
    <sheet name="通信教育課程（学校数　生徒数　教員数　職員数）" sheetId="11" r:id="rId11"/>
    <sheet name="入力 (4)" sheetId="12" state="hidden" r:id="rId12"/>
    <sheet name="卒業者数" sheetId="13" r:id="rId13"/>
    <sheet name="入学者数" sheetId="14" r:id="rId14"/>
    <sheet name="大学等進学者数" sheetId="15" r:id="rId15"/>
    <sheet name="就職者数" sheetId="16" r:id="rId16"/>
  </sheets>
  <externalReferences>
    <externalReference r:id="rId19"/>
  </externalReferences>
  <definedNames>
    <definedName name="_xlnm.Print_Area" localSheetId="1">'学科数'!$A$1:$M$50</definedName>
    <definedName name="_xlnm.Print_Area" localSheetId="0">'学校数'!$A$1:$F$38</definedName>
    <definedName name="_xlnm.Print_Area" localSheetId="6">'教員数'!$A$1:$I$53</definedName>
    <definedName name="_xlnm.Print_Area" localSheetId="8">'教員数（教員の年齢構成）'!$A$1:$K$27</definedName>
    <definedName name="_xlnm.Print_Area" localSheetId="15">'就職者数'!$A$1:$G$34</definedName>
    <definedName name="_xlnm.Print_Area" localSheetId="9">'職員数'!$A$1:$I$45</definedName>
    <definedName name="_xlnm.Print_Area" localSheetId="3">'生徒数'!$A$1:$H$43</definedName>
    <definedName name="_xlnm.Print_Area" localSheetId="4">'生徒数（学科別）'!$A$1:$M$43</definedName>
    <definedName name="_xlnm.Print_Area" localSheetId="12">'卒業者数'!$A$1:$P$62</definedName>
    <definedName name="_xlnm.Print_Area" localSheetId="14">'大学等進学者数'!$A$1:$G$37</definedName>
    <definedName name="_xlnm.Print_Area" localSheetId="10">'通信教育課程（学校数　生徒数　教員数　職員数）'!$A$1:$M$47</definedName>
    <definedName name="_xlnm.Print_Area" localSheetId="13">'入学者数'!$A$1:$J$42</definedName>
    <definedName name="PRINT_AREA1" localSheetId="8">#REF!</definedName>
    <definedName name="PRINT_AREA1" localSheetId="9">'職員数'!$A$1:$I$44</definedName>
    <definedName name="PRINT_AREA1" localSheetId="4">'生徒数（学科別）'!$A$1:$M$42</definedName>
    <definedName name="PRINT_AREA1" localSheetId="12">'卒業者数'!$A$1:$P$59</definedName>
    <definedName name="PRINT_AREA1">'学校数'!$A$1:$K$38</definedName>
  </definedNames>
  <calcPr fullCalcOnLoad="1"/>
</workbook>
</file>

<file path=xl/sharedStrings.xml><?xml version="1.0" encoding="utf-8"?>
<sst xmlns="http://schemas.openxmlformats.org/spreadsheetml/2006/main" count="994" uniqueCount="666">
  <si>
    <t>計</t>
  </si>
  <si>
    <t>国立</t>
  </si>
  <si>
    <t>公立</t>
  </si>
  <si>
    <t>私立</t>
  </si>
  <si>
    <t>私立の割合</t>
  </si>
  <si>
    <t>（％）</t>
  </si>
  <si>
    <t>区  　分</t>
  </si>
  <si>
    <t>普  通</t>
  </si>
  <si>
    <t>農  業</t>
  </si>
  <si>
    <t>工  業</t>
  </si>
  <si>
    <t>商  業</t>
  </si>
  <si>
    <t>水  産</t>
  </si>
  <si>
    <t>家  庭</t>
  </si>
  <si>
    <t>看  護</t>
  </si>
  <si>
    <t>総  合</t>
  </si>
  <si>
    <t>…</t>
  </si>
  <si>
    <t>学科数入力エリア</t>
  </si>
  <si>
    <t>普通</t>
  </si>
  <si>
    <t>農業</t>
  </si>
  <si>
    <t>工業</t>
  </si>
  <si>
    <t>商業</t>
  </si>
  <si>
    <t>水産</t>
  </si>
  <si>
    <t>家庭</t>
  </si>
  <si>
    <t>看護</t>
  </si>
  <si>
    <t>その他</t>
  </si>
  <si>
    <t>総合学科</t>
  </si>
  <si>
    <t>計(計の貼り付け)</t>
  </si>
  <si>
    <t>全日制　国立</t>
  </si>
  <si>
    <t>　　　　公立</t>
  </si>
  <si>
    <t>　　　　私立</t>
  </si>
  <si>
    <t>定時制　国立</t>
  </si>
  <si>
    <t>全定併　国立</t>
  </si>
  <si>
    <t>その他</t>
  </si>
  <si>
    <t>区　　分</t>
  </si>
  <si>
    <t>学　　　　科　　　　数</t>
  </si>
  <si>
    <t>学　　　　校　　　　数</t>
  </si>
  <si>
    <t>情報</t>
  </si>
  <si>
    <t>福祉</t>
  </si>
  <si>
    <t xml:space="preserve"> (注)  「全・定併置」とは，全日制と定時制の両方の課程を設置している学校をいう。</t>
  </si>
  <si>
    <t xml:space="preserve"> (注)1  本科の学科数である。</t>
  </si>
  <si>
    <t>情  報</t>
  </si>
  <si>
    <t>福  祉</t>
  </si>
  <si>
    <t>Total</t>
  </si>
  <si>
    <t>National</t>
  </si>
  <si>
    <t>Local</t>
  </si>
  <si>
    <t>Private</t>
  </si>
  <si>
    <t>Percentage of private school</t>
  </si>
  <si>
    <t xml:space="preserve">    　 昭和30年('55)</t>
  </si>
  <si>
    <t xml:space="preserve">    　   　35('60)</t>
  </si>
  <si>
    <t xml:space="preserve">   　    　40('65)</t>
  </si>
  <si>
    <t xml:space="preserve">    　   　45'(70)</t>
  </si>
  <si>
    <t xml:space="preserve">      　 　50('75)</t>
  </si>
  <si>
    <t>　　       55('80)</t>
  </si>
  <si>
    <t xml:space="preserve">     　  　60('85)</t>
  </si>
  <si>
    <t xml:space="preserve">   　  平成 2('90)　</t>
  </si>
  <si>
    <t xml:space="preserve">   　       7('95)　</t>
  </si>
  <si>
    <t xml:space="preserve">   　      12('00)　</t>
  </si>
  <si>
    <r>
      <t xml:space="preserve">  本校 </t>
    </r>
    <r>
      <rPr>
        <sz val="11"/>
        <rFont val="ＭＳ 明朝"/>
        <family val="1"/>
      </rPr>
      <t>Main school</t>
    </r>
  </si>
  <si>
    <r>
      <t xml:space="preserve">  分校 </t>
    </r>
    <r>
      <rPr>
        <sz val="11"/>
        <rFont val="ＭＳ 明朝"/>
        <family val="1"/>
      </rPr>
      <t>Branch school</t>
    </r>
  </si>
  <si>
    <t>General</t>
  </si>
  <si>
    <t>Agriculture</t>
  </si>
  <si>
    <t>Industry</t>
  </si>
  <si>
    <t>Commerce</t>
  </si>
  <si>
    <t>Fishery</t>
  </si>
  <si>
    <t>Home economics</t>
  </si>
  <si>
    <t>Nursing</t>
  </si>
  <si>
    <t>Others</t>
  </si>
  <si>
    <t>Integrated</t>
  </si>
  <si>
    <t>　 国立 National</t>
  </si>
  <si>
    <t>　 公立 Local</t>
  </si>
  <si>
    <t xml:space="preserve"> 　私立 Private</t>
  </si>
  <si>
    <t xml:space="preserve"> 　公立 Local</t>
  </si>
  <si>
    <t xml:space="preserve">   計   Total　　</t>
  </si>
  <si>
    <t xml:space="preserve"> 　計   Total　　　</t>
  </si>
  <si>
    <r>
      <t xml:space="preserve"> 全　日　制 </t>
    </r>
    <r>
      <rPr>
        <sz val="11"/>
        <rFont val="ＭＳ Ｐ明朝"/>
        <family val="1"/>
      </rPr>
      <t>Full-time school</t>
    </r>
  </si>
  <si>
    <t>Schools</t>
  </si>
  <si>
    <t xml:space="preserve">     　    17('05)　</t>
  </si>
  <si>
    <r>
      <t xml:space="preserve"> 定　時　制 </t>
    </r>
    <r>
      <rPr>
        <sz val="11"/>
        <rFont val="ＭＳ Ｐ明朝"/>
        <family val="1"/>
      </rPr>
      <t>Part-time school</t>
    </r>
    <r>
      <rPr>
        <sz val="9"/>
        <rFont val="ＭＳ Ｐ明朝"/>
        <family val="1"/>
      </rPr>
      <t xml:space="preserve"> (1)</t>
    </r>
  </si>
  <si>
    <r>
      <t xml:space="preserve"> 全・定併置 </t>
    </r>
    <r>
      <rPr>
        <sz val="11"/>
        <rFont val="ＭＳ Ｐ明朝"/>
        <family val="1"/>
      </rPr>
      <t>Combined school</t>
    </r>
    <r>
      <rPr>
        <sz val="9"/>
        <rFont val="ＭＳ Ｐ明朝"/>
        <family val="1"/>
      </rPr>
      <t xml:space="preserve"> (2)</t>
    </r>
  </si>
  <si>
    <t xml:space="preserve">  昭和30年('55)</t>
  </si>
  <si>
    <t xml:space="preserve">    　40('65)</t>
  </si>
  <si>
    <t xml:space="preserve">    　45('70)</t>
  </si>
  <si>
    <t xml:space="preserve">      35('60)</t>
  </si>
  <si>
    <t xml:space="preserve">      50('75)</t>
  </si>
  <si>
    <t>　    55('80)</t>
  </si>
  <si>
    <t xml:space="preserve">    　60('85)</t>
  </si>
  <si>
    <t xml:space="preserve">  平成 2('90)　</t>
  </si>
  <si>
    <t xml:space="preserve">       7('95)　</t>
  </si>
  <si>
    <t xml:space="preserve">      12('00)　</t>
  </si>
  <si>
    <t xml:space="preserve">      17('05)　</t>
  </si>
  <si>
    <t xml:space="preserve">全日制  </t>
  </si>
  <si>
    <t>Full-time course</t>
  </si>
  <si>
    <t xml:space="preserve">定時制 </t>
  </si>
  <si>
    <t>Part-time course</t>
  </si>
  <si>
    <t xml:space="preserve">Combined school </t>
  </si>
  <si>
    <t xml:space="preserve">(再掲)全・定併設 </t>
  </si>
  <si>
    <t>Specialization</t>
  </si>
  <si>
    <t xml:space="preserve">     Courses by </t>
  </si>
  <si>
    <t>　　 2  「全・定併設」には，全日制と定時制の両方の課程に設置されている</t>
  </si>
  <si>
    <t xml:space="preserve">      学科数を掲げた。全日制及び定時制の内数である。</t>
  </si>
  <si>
    <t>こちらを様式に貼り付け</t>
  </si>
  <si>
    <t xml:space="preserve">     　    22('10)　</t>
  </si>
  <si>
    <t xml:space="preserve">      22('10)　</t>
  </si>
  <si>
    <t>生　　　　　　　　徒　　　　　　　　数</t>
  </si>
  <si>
    <t xml:space="preserve">Students by </t>
  </si>
  <si>
    <t>Year</t>
  </si>
  <si>
    <t>区　分</t>
  </si>
  <si>
    <t>国  立</t>
  </si>
  <si>
    <t>公　立</t>
  </si>
  <si>
    <t>私  立</t>
  </si>
  <si>
    <t>全 日 制</t>
  </si>
  <si>
    <t>定 時 制</t>
  </si>
  <si>
    <r>
      <t>私立の割合</t>
    </r>
    <r>
      <rPr>
        <sz val="11"/>
        <rFont val="ＭＳ 明朝"/>
        <family val="1"/>
      </rPr>
      <t>(％)</t>
    </r>
  </si>
  <si>
    <t>区　　　分</t>
  </si>
  <si>
    <t>Percentage of private</t>
  </si>
  <si>
    <t xml:space="preserve"> 　　昭和30年('55)</t>
  </si>
  <si>
    <t xml:space="preserve">    　　 35('60)</t>
  </si>
  <si>
    <t xml:space="preserve">    　　 40('65)</t>
  </si>
  <si>
    <t xml:space="preserve">  　　 　45('70)</t>
  </si>
  <si>
    <t xml:space="preserve">   　　　50('75)</t>
  </si>
  <si>
    <t xml:space="preserve">  　　 　55('80)</t>
  </si>
  <si>
    <t xml:space="preserve">   　　　60('85)</t>
  </si>
  <si>
    <t xml:space="preserve"> 　　平成 2('90)</t>
  </si>
  <si>
    <t>　 　　   7('95)</t>
  </si>
  <si>
    <t>　　　   12('00)</t>
  </si>
  <si>
    <t>　 　　  17('05)</t>
  </si>
  <si>
    <t>　 　　  22('10)</t>
  </si>
  <si>
    <r>
      <t xml:space="preserve">   男 </t>
    </r>
    <r>
      <rPr>
        <sz val="11"/>
        <rFont val="ＭＳ 明朝"/>
        <family val="1"/>
      </rPr>
      <t>Male</t>
    </r>
  </si>
  <si>
    <t>男</t>
  </si>
  <si>
    <r>
      <t xml:space="preserve">   女 </t>
    </r>
    <r>
      <rPr>
        <sz val="11"/>
        <rFont val="ＭＳ 明朝"/>
        <family val="1"/>
      </rPr>
      <t>Female</t>
    </r>
  </si>
  <si>
    <t>女</t>
  </si>
  <si>
    <r>
      <t xml:space="preserve"> 本科</t>
    </r>
    <r>
      <rPr>
        <sz val="11"/>
        <rFont val="ＭＳ 明朝"/>
        <family val="1"/>
      </rPr>
      <t xml:space="preserve"> Regular course</t>
    </r>
  </si>
  <si>
    <t>　 計 Total</t>
  </si>
  <si>
    <r>
      <t xml:space="preserve"> 　１学年  </t>
    </r>
    <r>
      <rPr>
        <sz val="11"/>
        <rFont val="ＭＳ 明朝"/>
        <family val="1"/>
      </rPr>
      <t>1st year</t>
    </r>
  </si>
  <si>
    <r>
      <t xml:space="preserve"> 　２学年  </t>
    </r>
    <r>
      <rPr>
        <sz val="11"/>
        <rFont val="ＭＳ 明朝"/>
        <family val="1"/>
      </rPr>
      <t>2nd year</t>
    </r>
  </si>
  <si>
    <r>
      <t xml:space="preserve">　 ３学年  </t>
    </r>
    <r>
      <rPr>
        <sz val="11"/>
        <rFont val="ＭＳ 明朝"/>
        <family val="1"/>
      </rPr>
      <t>3rd year</t>
    </r>
  </si>
  <si>
    <r>
      <t xml:space="preserve"> 　４学年  </t>
    </r>
    <r>
      <rPr>
        <sz val="11"/>
        <rFont val="ＭＳ 明朝"/>
        <family val="1"/>
      </rPr>
      <t>4th year</t>
    </r>
  </si>
  <si>
    <t xml:space="preserve"> </t>
  </si>
  <si>
    <r>
      <t>専攻科</t>
    </r>
    <r>
      <rPr>
        <sz val="12"/>
        <rFont val="ＭＳ Ｐ明朝"/>
        <family val="1"/>
      </rPr>
      <t xml:space="preserve"> </t>
    </r>
    <r>
      <rPr>
        <sz val="11"/>
        <rFont val="ＭＳ Ｐ明朝"/>
        <family val="1"/>
      </rPr>
      <t>Advanced course</t>
    </r>
    <r>
      <rPr>
        <sz val="9"/>
        <rFont val="ＭＳ Ｐ明朝"/>
        <family val="1"/>
      </rPr>
      <t xml:space="preserve"> (1)</t>
    </r>
  </si>
  <si>
    <r>
      <t xml:space="preserve">別　科 </t>
    </r>
    <r>
      <rPr>
        <sz val="11"/>
        <rFont val="ＭＳ Ｐ明朝"/>
        <family val="1"/>
      </rPr>
      <t>Special course</t>
    </r>
    <r>
      <rPr>
        <sz val="9"/>
        <rFont val="ＭＳ Ｐ明朝"/>
        <family val="1"/>
      </rPr>
      <t xml:space="preserve"> (2)</t>
    </r>
  </si>
  <si>
    <t>生　　　　　　　　徒　　　　　　　　数</t>
  </si>
  <si>
    <t>Students by Year</t>
  </si>
  <si>
    <t>　学科別  &lt;Students by Specialization of Course&gt;</t>
  </si>
  <si>
    <t>普　　　　通</t>
  </si>
  <si>
    <t>情報</t>
  </si>
  <si>
    <t>福祉</t>
  </si>
  <si>
    <t xml:space="preserve">  昭和30年('55)</t>
  </si>
  <si>
    <t xml:space="preserve">    　35('60)</t>
  </si>
  <si>
    <t xml:space="preserve">    　40('65)</t>
  </si>
  <si>
    <t xml:space="preserve">    　45('70)</t>
  </si>
  <si>
    <t xml:space="preserve">    　50('75)</t>
  </si>
  <si>
    <t xml:space="preserve">    　55('80)</t>
  </si>
  <si>
    <t xml:space="preserve">    　60('85)</t>
  </si>
  <si>
    <t xml:space="preserve">  平成 2('90)　</t>
  </si>
  <si>
    <t>　     7('95)</t>
  </si>
  <si>
    <t>　    12('00)</t>
  </si>
  <si>
    <t xml:space="preserve">      17('05)</t>
  </si>
  <si>
    <t xml:space="preserve">      22('10)</t>
  </si>
  <si>
    <r>
      <t xml:space="preserve"> 全日制</t>
    </r>
    <r>
      <rPr>
        <sz val="11"/>
        <rFont val="ＭＳ 明朝"/>
        <family val="1"/>
      </rPr>
      <t xml:space="preserve"> </t>
    </r>
  </si>
  <si>
    <t>　Full-time course</t>
  </si>
  <si>
    <r>
      <t xml:space="preserve">   計     </t>
    </r>
    <r>
      <rPr>
        <sz val="11"/>
        <rFont val="ＭＳ Ｐ明朝"/>
        <family val="1"/>
      </rPr>
      <t>Total　</t>
    </r>
  </si>
  <si>
    <r>
      <t xml:space="preserve">   国　立 </t>
    </r>
    <r>
      <rPr>
        <sz val="11"/>
        <rFont val="ＭＳ Ｐ明朝"/>
        <family val="1"/>
      </rPr>
      <t>National</t>
    </r>
  </si>
  <si>
    <r>
      <t xml:space="preserve">   公　立 </t>
    </r>
    <r>
      <rPr>
        <sz val="11"/>
        <rFont val="ＭＳ Ｐ明朝"/>
        <family val="1"/>
      </rPr>
      <t>Local</t>
    </r>
  </si>
  <si>
    <r>
      <t xml:space="preserve">   私　立 </t>
    </r>
    <r>
      <rPr>
        <sz val="11"/>
        <rFont val="ＭＳ Ｐ明朝"/>
        <family val="1"/>
      </rPr>
      <t>Private</t>
    </r>
  </si>
  <si>
    <t xml:space="preserve"> 定時制 </t>
  </si>
  <si>
    <t>　Part-time course　</t>
  </si>
  <si>
    <r>
      <t xml:space="preserve">   計     </t>
    </r>
    <r>
      <rPr>
        <sz val="11"/>
        <rFont val="ＭＳ Ｐ明朝"/>
        <family val="1"/>
      </rPr>
      <t>Total　</t>
    </r>
    <r>
      <rPr>
        <sz val="12"/>
        <rFont val="ＭＳ Ｐ明朝"/>
        <family val="1"/>
      </rPr>
      <t>　</t>
    </r>
  </si>
  <si>
    <r>
      <t xml:space="preserve">   私　立</t>
    </r>
    <r>
      <rPr>
        <sz val="11"/>
        <rFont val="ＭＳ 明朝"/>
        <family val="1"/>
      </rPr>
      <t xml:space="preserve"> </t>
    </r>
    <r>
      <rPr>
        <sz val="11"/>
        <rFont val="ＭＳ Ｐ明朝"/>
        <family val="1"/>
      </rPr>
      <t>Private</t>
    </r>
  </si>
  <si>
    <t xml:space="preserve">  (注)  本科の生徒数である。 </t>
  </si>
  <si>
    <t xml:space="preserve">  (Note)  Regular course only.</t>
  </si>
  <si>
    <t>高等学校生徒数入力エリア</t>
  </si>
  <si>
    <t>区分</t>
  </si>
  <si>
    <t>国　　立</t>
  </si>
  <si>
    <t>公　　立</t>
  </si>
  <si>
    <t>私　　立</t>
  </si>
  <si>
    <t>全日制（計）</t>
  </si>
  <si>
    <t>本科計</t>
  </si>
  <si>
    <t>１　年</t>
  </si>
  <si>
    <t>２　年</t>
  </si>
  <si>
    <t>３　年</t>
  </si>
  <si>
    <t>４　年</t>
  </si>
  <si>
    <t>専攻科</t>
  </si>
  <si>
    <t>別　科</t>
  </si>
  <si>
    <t>全＋定</t>
  </si>
  <si>
    <t>１年</t>
  </si>
  <si>
    <t>２年</t>
  </si>
  <si>
    <t>３年</t>
  </si>
  <si>
    <t>４年</t>
  </si>
  <si>
    <t>専攻科</t>
  </si>
  <si>
    <t>別科</t>
  </si>
  <si>
    <t>男</t>
  </si>
  <si>
    <t>女</t>
  </si>
  <si>
    <t>国立</t>
  </si>
  <si>
    <t>国立男女</t>
  </si>
  <si>
    <t>公立</t>
  </si>
  <si>
    <t>公立男女</t>
  </si>
  <si>
    <t>私立</t>
  </si>
  <si>
    <t>私立男女</t>
  </si>
  <si>
    <t>全日制</t>
  </si>
  <si>
    <t>男女計</t>
  </si>
  <si>
    <t>教　　　　員　　　　数</t>
  </si>
  <si>
    <t>Full-time Teachers by Type of Position</t>
  </si>
  <si>
    <t>全日制</t>
  </si>
  <si>
    <t>定時制</t>
  </si>
  <si>
    <t>女の割合</t>
  </si>
  <si>
    <t>うち女</t>
  </si>
  <si>
    <t>Female</t>
  </si>
  <si>
    <t>Percentage of female</t>
  </si>
  <si>
    <t xml:space="preserve">  昭和30年('55)</t>
  </si>
  <si>
    <t xml:space="preserve">    　35('60)</t>
  </si>
  <si>
    <t xml:space="preserve">    　40('65)</t>
  </si>
  <si>
    <t xml:space="preserve">    　45('70)</t>
  </si>
  <si>
    <t xml:space="preserve">    　50('75)</t>
  </si>
  <si>
    <t xml:space="preserve">    　55('80)</t>
  </si>
  <si>
    <t xml:space="preserve">    　60('85)</t>
  </si>
  <si>
    <t xml:space="preserve">  平成 2('90)　</t>
  </si>
  <si>
    <t>　     7('95)</t>
  </si>
  <si>
    <t>　    12('00)</t>
  </si>
  <si>
    <t>　    17('05)</t>
  </si>
  <si>
    <t>　    22('10)</t>
  </si>
  <si>
    <t>校　　長</t>
  </si>
  <si>
    <t>Principal</t>
  </si>
  <si>
    <t>副校長</t>
  </si>
  <si>
    <t>Senior vice-principal</t>
  </si>
  <si>
    <t>教　　頭</t>
  </si>
  <si>
    <t>Vice-principal</t>
  </si>
  <si>
    <t>主幹教諭</t>
  </si>
  <si>
    <t>Senior teacher</t>
  </si>
  <si>
    <t>指導教諭</t>
  </si>
  <si>
    <t>Advanced skill teacher</t>
  </si>
  <si>
    <t>教　　諭</t>
  </si>
  <si>
    <t>Teacher</t>
  </si>
  <si>
    <t>助 教 諭</t>
  </si>
  <si>
    <t>Assistant teacher</t>
  </si>
  <si>
    <t>養護教員</t>
  </si>
  <si>
    <t>Nursing teacher</t>
  </si>
  <si>
    <t>栄養教諭</t>
  </si>
  <si>
    <t>Diet and nutrition teacher</t>
  </si>
  <si>
    <t>講　　師</t>
  </si>
  <si>
    <t>Temporary instructor</t>
  </si>
  <si>
    <t>（別掲）</t>
  </si>
  <si>
    <t>兼 務 者</t>
  </si>
  <si>
    <t>Part-time</t>
  </si>
  <si>
    <t xml:space="preserve"> </t>
  </si>
  <si>
    <t xml:space="preserve"> (注)  本務教員である。</t>
  </si>
  <si>
    <t>↓この集計表を値のみ貼り付け</t>
  </si>
  <si>
    <t>うち女</t>
  </si>
  <si>
    <t>計</t>
  </si>
  <si>
    <t>養護教員</t>
  </si>
  <si>
    <t>講    師</t>
  </si>
  <si>
    <t>↓報告書データからコピペ</t>
  </si>
  <si>
    <t>本務教員</t>
  </si>
  <si>
    <t>計</t>
  </si>
  <si>
    <t>校長</t>
  </si>
  <si>
    <t>副校長</t>
  </si>
  <si>
    <t>教頭</t>
  </si>
  <si>
    <t>主幹教諭</t>
  </si>
  <si>
    <t>指導教諭</t>
  </si>
  <si>
    <t>教諭</t>
  </si>
  <si>
    <t>助教諭</t>
  </si>
  <si>
    <t>養護教諭</t>
  </si>
  <si>
    <t>養護助教諭</t>
  </si>
  <si>
    <t>栄養教諭</t>
  </si>
  <si>
    <t>講師</t>
  </si>
  <si>
    <t>男</t>
  </si>
  <si>
    <t>女</t>
  </si>
  <si>
    <t>全日＋定時</t>
  </si>
  <si>
    <t>兼務教員</t>
  </si>
  <si>
    <t>全日＋定時</t>
  </si>
  <si>
    <t>職　　　　員　　　　数</t>
  </si>
  <si>
    <t>Full-time Non-teaching Staff</t>
  </si>
  <si>
    <t xml:space="preserve">   昭和30年('55)</t>
  </si>
  <si>
    <t xml:space="preserve">       35('60)</t>
  </si>
  <si>
    <t xml:space="preserve">       40('65)</t>
  </si>
  <si>
    <t xml:space="preserve">       45('70)</t>
  </si>
  <si>
    <t xml:space="preserve">       50('75)</t>
  </si>
  <si>
    <t xml:space="preserve">       55('80)</t>
  </si>
  <si>
    <t xml:space="preserve">       60('85)</t>
  </si>
  <si>
    <t xml:space="preserve">   平成 2('90)　</t>
  </si>
  <si>
    <t xml:space="preserve">        7('95)　</t>
  </si>
  <si>
    <t xml:space="preserve">       12('00)　</t>
  </si>
  <si>
    <t xml:space="preserve">       17('05)　</t>
  </si>
  <si>
    <t xml:space="preserve">       22('10)　</t>
  </si>
  <si>
    <t>事務職員</t>
  </si>
  <si>
    <t>Administrative personnel</t>
  </si>
  <si>
    <t>実習助手</t>
  </si>
  <si>
    <t xml:space="preserve">Technical assistant </t>
  </si>
  <si>
    <t>学校図書館事務員</t>
  </si>
  <si>
    <t>Librarian</t>
  </si>
  <si>
    <t>技術職員</t>
  </si>
  <si>
    <t>Technical personnel</t>
  </si>
  <si>
    <t>養護職員</t>
  </si>
  <si>
    <t>School nurse</t>
  </si>
  <si>
    <t>用務員</t>
  </si>
  <si>
    <t>Janitor</t>
  </si>
  <si>
    <t xml:space="preserve"> (注)1  本務職員である。</t>
  </si>
  <si>
    <t>　　 2  「その他」とは，寄宿舎指導員，警備員等である。</t>
  </si>
  <si>
    <t xml:space="preserve">　　　Correspondence </t>
  </si>
  <si>
    <t>　Courses</t>
  </si>
  <si>
    <t xml:space="preserve">  </t>
  </si>
  <si>
    <t>学　校　数</t>
  </si>
  <si>
    <t>生　　徒　　数</t>
  </si>
  <si>
    <t>教      員      数</t>
  </si>
  <si>
    <t>職　員　数（本務）</t>
  </si>
  <si>
    <t>Schools</t>
  </si>
  <si>
    <t>Students</t>
  </si>
  <si>
    <t>Teachers</t>
  </si>
  <si>
    <t>Non-teaching staff (full-time)</t>
  </si>
  <si>
    <t>区　　分</t>
  </si>
  <si>
    <t>独立校</t>
  </si>
  <si>
    <t>併置校</t>
  </si>
  <si>
    <t>本　　　　　務</t>
  </si>
  <si>
    <t>兼務</t>
  </si>
  <si>
    <t>with correspondence course only</t>
  </si>
  <si>
    <t>together with other courses</t>
  </si>
  <si>
    <t>Full-time</t>
  </si>
  <si>
    <t>Male</t>
  </si>
  <si>
    <t xml:space="preserve">     </t>
  </si>
  <si>
    <t>└──┬──┘</t>
  </si>
  <si>
    <t>昭和30年('55)</t>
  </si>
  <si>
    <t>　35('60)</t>
  </si>
  <si>
    <t>　40('65)</t>
  </si>
  <si>
    <t>　45('70)</t>
  </si>
  <si>
    <t xml:space="preserve">  50('75)</t>
  </si>
  <si>
    <t xml:space="preserve">  55('80)</t>
  </si>
  <si>
    <t xml:space="preserve">  60('85)</t>
  </si>
  <si>
    <t>平成 2('90)　</t>
  </si>
  <si>
    <t xml:space="preserve">   7('95)</t>
  </si>
  <si>
    <t xml:space="preserve">  12('00)</t>
  </si>
  <si>
    <t xml:space="preserve">  13('01)</t>
  </si>
  <si>
    <t xml:space="preserve">  14('02)</t>
  </si>
  <si>
    <t xml:space="preserve">  15('03)</t>
  </si>
  <si>
    <t xml:space="preserve">  16('04)</t>
  </si>
  <si>
    <t xml:space="preserve">  17('05)</t>
  </si>
  <si>
    <t xml:space="preserve">  18('06)</t>
  </si>
  <si>
    <t xml:space="preserve">  19('07)</t>
  </si>
  <si>
    <t xml:space="preserve">  20('08)</t>
  </si>
  <si>
    <t xml:space="preserve">  21('09)</t>
  </si>
  <si>
    <t xml:space="preserve">  22('10)</t>
  </si>
  <si>
    <t xml:space="preserve">  23('11)</t>
  </si>
  <si>
    <t xml:space="preserve">  公  立 Local</t>
  </si>
  <si>
    <t xml:space="preserve">  私  立 Private</t>
  </si>
  <si>
    <t xml:space="preserve"> (注)1  「併置校」とは，全日制課程を置く高等学校，定時制課程を置く高等学校又は全日制課程</t>
  </si>
  <si>
    <t xml:space="preserve">      と定時制課程を併置する高等学校に併設されている学校をいう。</t>
  </si>
  <si>
    <t>高等学校（通信制）兼務教員数入力エリア</t>
  </si>
  <si>
    <t>校内</t>
  </si>
  <si>
    <t>協力校</t>
  </si>
  <si>
    <t>卒　　　　　　　　業　　　　　　　　者　　　　　　　　数</t>
  </si>
  <si>
    <t xml:space="preserve">  First Destination </t>
  </si>
  <si>
    <t xml:space="preserve"> of New Graduates</t>
  </si>
  <si>
    <t>区  　分</t>
  </si>
  <si>
    <t>卒業者数</t>
  </si>
  <si>
    <t>Ａ</t>
  </si>
  <si>
    <t>Ｂ</t>
  </si>
  <si>
    <t>Ｃ</t>
  </si>
  <si>
    <t>Ｄ</t>
  </si>
  <si>
    <t>就職者</t>
  </si>
  <si>
    <t>一時的な仕事に就いた者</t>
  </si>
  <si>
    <t>左記以外の者</t>
  </si>
  <si>
    <t>不詳  ・    死亡の者</t>
  </si>
  <si>
    <t>（再掲）</t>
  </si>
  <si>
    <t>大　学　等　　進　学　率　　（％）</t>
  </si>
  <si>
    <r>
      <t>専修学校　(専門課程)　　進　学　率　　</t>
    </r>
    <r>
      <rPr>
        <sz val="11"/>
        <rFont val="ＭＳ 明朝"/>
        <family val="1"/>
      </rPr>
      <t>（％）</t>
    </r>
  </si>
  <si>
    <t>大　学　等　　進　学　者</t>
  </si>
  <si>
    <t>大学・短期大学の通信教育部への進学者を除く</t>
  </si>
  <si>
    <t>専修学校　　(専門課程)　　進 学 者</t>
  </si>
  <si>
    <t>専修学校　　(一般課程)　　等入学者</t>
  </si>
  <si>
    <t>公共職業能力開発施設等入学者</t>
  </si>
  <si>
    <t>Ａ，Ｂ，Ｃ，Ｄのうち就職している者</t>
  </si>
  <si>
    <t>大学・短期大学の通信教育部への進学者を除く（％）</t>
  </si>
  <si>
    <t>New graduates</t>
  </si>
  <si>
    <r>
      <t>Advancing to university,      etc.</t>
    </r>
    <r>
      <rPr>
        <sz val="9"/>
        <rFont val="ＭＳ 明朝"/>
        <family val="1"/>
      </rPr>
      <t xml:space="preserve"> (1)</t>
    </r>
  </si>
  <si>
    <t>Excluding those advancing to correspon-dence courses of universities or junior colleges.</t>
  </si>
  <si>
    <t>Advancing to specialized training college (postsec. course )</t>
  </si>
  <si>
    <r>
      <t xml:space="preserve">Advancing to specialized training college (general course), etc. </t>
    </r>
    <r>
      <rPr>
        <sz val="9"/>
        <rFont val="ＭＳ 明朝"/>
        <family val="1"/>
      </rPr>
      <t>(2)</t>
    </r>
  </si>
  <si>
    <t>Undertaking vocational training</t>
  </si>
  <si>
    <t>Entering employment</t>
  </si>
  <si>
    <t>Entering provisional employment</t>
  </si>
  <si>
    <r>
      <t>Others</t>
    </r>
    <r>
      <rPr>
        <sz val="9"/>
        <rFont val="ＭＳ 明朝"/>
        <family val="1"/>
      </rPr>
      <t xml:space="preserve"> (3)</t>
    </r>
  </si>
  <si>
    <t>Unknown &amp; deceased</t>
  </si>
  <si>
    <t>Employed among A,B,C and D     (recounted)</t>
  </si>
  <si>
    <r>
      <t xml:space="preserve">Advancement rate to university, etc. </t>
    </r>
    <r>
      <rPr>
        <sz val="9"/>
        <rFont val="ＭＳ 明朝"/>
        <family val="1"/>
      </rPr>
      <t>(4)</t>
    </r>
  </si>
  <si>
    <t>Advancement rate to specialized training college (postsec.  course)</t>
  </si>
  <si>
    <r>
      <t>Employment rate</t>
    </r>
    <r>
      <rPr>
        <sz val="9"/>
        <rFont val="ＭＳ 明朝"/>
        <family val="1"/>
      </rPr>
      <t xml:space="preserve"> (5)</t>
    </r>
  </si>
  <si>
    <t>昭和30年('55)</t>
  </si>
  <si>
    <t>*</t>
  </si>
  <si>
    <t>*</t>
  </si>
  <si>
    <t>　35('60)</t>
  </si>
  <si>
    <t>*</t>
  </si>
  <si>
    <t>　40('65)</t>
  </si>
  <si>
    <t>*</t>
  </si>
  <si>
    <t>　45('70)</t>
  </si>
  <si>
    <t>*</t>
  </si>
  <si>
    <t>　50('75)</t>
  </si>
  <si>
    <t>　55('80)</t>
  </si>
  <si>
    <t>　60('85)</t>
  </si>
  <si>
    <t>*</t>
  </si>
  <si>
    <t>平成 2('90)　</t>
  </si>
  <si>
    <t>　 7('95)</t>
  </si>
  <si>
    <t>*</t>
  </si>
  <si>
    <t>　12('00)</t>
  </si>
  <si>
    <t>*</t>
  </si>
  <si>
    <t>　17('05)</t>
  </si>
  <si>
    <t>　22('10)</t>
  </si>
  <si>
    <t xml:space="preserve">   男 Male</t>
  </si>
  <si>
    <t xml:space="preserve">   女 Female</t>
  </si>
  <si>
    <r>
      <t xml:space="preserve">   国　立 </t>
    </r>
    <r>
      <rPr>
        <sz val="11"/>
        <rFont val="ＭＳ 明朝"/>
        <family val="1"/>
      </rPr>
      <t>National</t>
    </r>
  </si>
  <si>
    <r>
      <t xml:space="preserve">   公　立 </t>
    </r>
    <r>
      <rPr>
        <sz val="11"/>
        <rFont val="ＭＳ 明朝"/>
        <family val="1"/>
      </rPr>
      <t>Local</t>
    </r>
  </si>
  <si>
    <r>
      <t xml:space="preserve">   私　立 </t>
    </r>
    <r>
      <rPr>
        <sz val="11"/>
        <rFont val="ＭＳ 明朝"/>
        <family val="1"/>
      </rPr>
      <t>Private</t>
    </r>
  </si>
  <si>
    <t xml:space="preserve">   全日制</t>
  </si>
  <si>
    <t xml:space="preserve">    Full-time course</t>
  </si>
  <si>
    <t xml:space="preserve">   定時制</t>
  </si>
  <si>
    <t xml:space="preserve">    Part-time course</t>
  </si>
  <si>
    <r>
      <t xml:space="preserve">   普　通 </t>
    </r>
    <r>
      <rPr>
        <sz val="11"/>
        <rFont val="ＭＳ 明朝"/>
        <family val="1"/>
      </rPr>
      <t>General</t>
    </r>
  </si>
  <si>
    <r>
      <t xml:space="preserve">   農　業 </t>
    </r>
    <r>
      <rPr>
        <sz val="11"/>
        <rFont val="ＭＳ 明朝"/>
        <family val="1"/>
      </rPr>
      <t>Agriculture</t>
    </r>
  </si>
  <si>
    <r>
      <t xml:space="preserve">   工　業</t>
    </r>
    <r>
      <rPr>
        <sz val="11"/>
        <rFont val="ＭＳ 明朝"/>
        <family val="1"/>
      </rPr>
      <t xml:space="preserve"> Industry</t>
    </r>
  </si>
  <si>
    <r>
      <t xml:space="preserve">   商　業 </t>
    </r>
    <r>
      <rPr>
        <sz val="11"/>
        <rFont val="ＭＳ 明朝"/>
        <family val="1"/>
      </rPr>
      <t>Commerce</t>
    </r>
  </si>
  <si>
    <r>
      <t xml:space="preserve">   水　産 </t>
    </r>
    <r>
      <rPr>
        <sz val="11"/>
        <rFont val="ＭＳ 明朝"/>
        <family val="1"/>
      </rPr>
      <t>Fishery</t>
    </r>
  </si>
  <si>
    <r>
      <t xml:space="preserve">   家　庭</t>
    </r>
    <r>
      <rPr>
        <sz val="11"/>
        <rFont val="ＭＳ 明朝"/>
        <family val="1"/>
      </rPr>
      <t xml:space="preserve"> Home economics</t>
    </r>
  </si>
  <si>
    <r>
      <t xml:space="preserve">   看　護 </t>
    </r>
    <r>
      <rPr>
        <sz val="11"/>
        <rFont val="ＭＳ 明朝"/>
        <family val="1"/>
      </rPr>
      <t xml:space="preserve">Nursing </t>
    </r>
  </si>
  <si>
    <r>
      <t xml:space="preserve">　 情  報 </t>
    </r>
    <r>
      <rPr>
        <sz val="11"/>
        <rFont val="ＭＳ 明朝"/>
        <family val="1"/>
      </rPr>
      <t>Information</t>
    </r>
  </si>
  <si>
    <r>
      <t xml:space="preserve">   その他 </t>
    </r>
    <r>
      <rPr>
        <sz val="11"/>
        <rFont val="ＭＳ 明朝"/>
        <family val="1"/>
      </rPr>
      <t>Others</t>
    </r>
  </si>
  <si>
    <r>
      <t xml:space="preserve">   総合学科 </t>
    </r>
    <r>
      <rPr>
        <sz val="11"/>
        <rFont val="ＭＳ 明朝"/>
        <family val="1"/>
      </rPr>
      <t>Integrated</t>
    </r>
  </si>
  <si>
    <t xml:space="preserve">      (1) “University, etc.” indicates university (undergraduate, correspondence and  short-term courses), junior college (regular, correspondence</t>
  </si>
  <si>
    <t>　　 2  「大学等進学者」とは，大学の学部・通信教育部・別科，短期大学の本科・通信教育部・別科及び高等学校等の</t>
  </si>
  <si>
    <t xml:space="preserve">　　 3  「専修学校（一般課程）等入学者」とは，専修学校（一般課程）及び各種学校への入学者である。 </t>
  </si>
  <si>
    <t xml:space="preserve">      (2)  Including new graduates advancing to miscellaneous school, etc.</t>
  </si>
  <si>
    <t>　　 4  * は「左記以外の者」に含まれている。</t>
  </si>
  <si>
    <t xml:space="preserve">      (3)  Including those involved in household work, advancing to foreign university, etc.</t>
  </si>
  <si>
    <t xml:space="preserve">　　 5  「大学等進学率」は，卒業者のうち「大学等進学者」の占める割合である。 </t>
  </si>
  <si>
    <t xml:space="preserve">      (4) Graduates advancing to university, etc. A / Total new graduates.</t>
  </si>
  <si>
    <t>　　 6  「専修学校（専門課程）進学率」は，卒業者のうち「専修学校（専門課程）進学者」の占める割合である。</t>
  </si>
  <si>
    <t xml:space="preserve">      (5) Graduates entering employment and those “employed  among  A, B, C and D”/ Total new graduates.</t>
  </si>
  <si>
    <t xml:space="preserve">      (6) * mark indicates that relevant graduates are included in“others.”</t>
  </si>
  <si>
    <t>　　 8  「左記以外の者」とは，家事手伝いをしている者，外国の大学等に入学した者又はＡ～Ｄの各項目，「就職者」</t>
  </si>
  <si>
    <t>区      分</t>
  </si>
  <si>
    <t>大   学
（学部）</t>
  </si>
  <si>
    <t>短期大学
 （本科）</t>
  </si>
  <si>
    <r>
      <t>入 学 志 願 率</t>
    </r>
    <r>
      <rPr>
        <sz val="11"/>
        <rFont val="明朝"/>
        <family val="1"/>
      </rPr>
      <t>（％）</t>
    </r>
  </si>
  <si>
    <t>（別掲）過年度卒入学志願者数</t>
  </si>
  <si>
    <r>
      <t xml:space="preserve">Application rate </t>
    </r>
    <r>
      <rPr>
        <sz val="9"/>
        <rFont val="明朝"/>
        <family val="1"/>
      </rPr>
      <t>(1)</t>
    </r>
  </si>
  <si>
    <r>
      <t>Ronin applicants</t>
    </r>
    <r>
      <rPr>
        <sz val="9"/>
        <rFont val="明朝"/>
        <family val="1"/>
      </rPr>
      <t xml:space="preserve"> (2)</t>
    </r>
  </si>
  <si>
    <t>大    学
  （学部）</t>
  </si>
  <si>
    <t>短期大学
 （本科）</t>
  </si>
  <si>
    <t>University (undergraduate course)</t>
  </si>
  <si>
    <t>Junior college (regular course)</t>
  </si>
  <si>
    <t>University</t>
  </si>
  <si>
    <t xml:space="preserve"> Junior college</t>
  </si>
  <si>
    <t>Junior college</t>
  </si>
  <si>
    <t xml:space="preserve">     昭和35年('60)</t>
  </si>
  <si>
    <t xml:space="preserve"> 　      40('65)</t>
  </si>
  <si>
    <t xml:space="preserve"> 　      45('70)</t>
  </si>
  <si>
    <t xml:space="preserve"> 　      50('75)</t>
  </si>
  <si>
    <t xml:space="preserve"> 　      55('80)</t>
  </si>
  <si>
    <t xml:space="preserve"> 　      60('85)</t>
  </si>
  <si>
    <t xml:space="preserve">     平成 2('90)</t>
  </si>
  <si>
    <t xml:space="preserve">      　  7('95)</t>
  </si>
  <si>
    <t xml:space="preserve">      　 12('00)</t>
  </si>
  <si>
    <t xml:space="preserve">      　 17('05)</t>
  </si>
  <si>
    <t xml:space="preserve">      　 22('10)</t>
  </si>
  <si>
    <t xml:space="preserve">  国　立 National</t>
  </si>
  <si>
    <t xml:space="preserve">  公　立 Local</t>
  </si>
  <si>
    <t xml:space="preserve">  私　立 Private</t>
  </si>
  <si>
    <t xml:space="preserve"> (注)1  入学志願者数は，大学（学部）又は短期大学（本科）へ願書を提出した者の実人数（同一人</t>
  </si>
  <si>
    <t xml:space="preserve">     (1) Applicants among new graduates / Total new graduates.</t>
  </si>
  <si>
    <t>　　　が2校以上に志願した場合も1名として計上してある。）である。</t>
  </si>
  <si>
    <t xml:space="preserve">     (2) Applicants having spent extra year(s) after graduation from upper secondary schools on preparatory </t>
  </si>
  <si>
    <t>　　 2  「入学志願率」は，大学（学部）及び短期大学（本科）へ入学志願した者をそれぞれ当該年</t>
  </si>
  <si>
    <t>　　　度の卒業者数で除した比率である。</t>
  </si>
  <si>
    <t>　　 3  「過年度卒入学志願者数」とは，高等学校卒業後1年以上経過した後に入学志願した者の数</t>
  </si>
  <si>
    <t>大 学 等 進 学 者 数</t>
  </si>
  <si>
    <t>New Graduates Advancing to Higher-level Courses</t>
  </si>
  <si>
    <t>区    分</t>
  </si>
  <si>
    <t>短期大学（本 科）進学者</t>
  </si>
  <si>
    <t>大学・短期大学の別科，高等学校等の専攻科進学者</t>
  </si>
  <si>
    <t>国 立 養 護 教 諭 養 成 所 進 学 者</t>
  </si>
  <si>
    <t>University (under-graduate course)</t>
  </si>
  <si>
    <t>Junior college (regular  course)</t>
  </si>
  <si>
    <r>
      <t xml:space="preserve">Correspondence courses </t>
    </r>
    <r>
      <rPr>
        <sz val="9"/>
        <rFont val="ＭＳ Ｐ明朝"/>
        <family val="1"/>
      </rPr>
      <t>(1)</t>
    </r>
  </si>
  <si>
    <r>
      <t xml:space="preserve">Short-term courses </t>
    </r>
    <r>
      <rPr>
        <sz val="9"/>
        <rFont val="ＭＳ Ｐ明朝"/>
        <family val="1"/>
      </rPr>
      <t>(2)</t>
    </r>
  </si>
  <si>
    <t>National Training Institute for Nursing Teachers</t>
  </si>
  <si>
    <t xml:space="preserve">  昭和30年('55)</t>
  </si>
  <si>
    <t xml:space="preserve">      35('60)</t>
  </si>
  <si>
    <t xml:space="preserve"> 　   40('65)</t>
  </si>
  <si>
    <t xml:space="preserve"> 　   45('70)</t>
  </si>
  <si>
    <t xml:space="preserve"> 　   50('75)</t>
  </si>
  <si>
    <t xml:space="preserve"> 　   55('80)</t>
  </si>
  <si>
    <t xml:space="preserve"> 　   60('85)</t>
  </si>
  <si>
    <t xml:space="preserve">  平成 2('90)</t>
  </si>
  <si>
    <t xml:space="preserve">   　  7('95)</t>
  </si>
  <si>
    <t xml:space="preserve">   　 12('00)</t>
  </si>
  <si>
    <t xml:space="preserve">   　 17('05)</t>
  </si>
  <si>
    <t xml:space="preserve">   　 22('10)</t>
  </si>
  <si>
    <t xml:space="preserve">   男  Male</t>
  </si>
  <si>
    <t xml:space="preserve">   女  Female</t>
  </si>
  <si>
    <r>
      <t xml:space="preserve">  全日制 </t>
    </r>
    <r>
      <rPr>
        <sz val="11"/>
        <rFont val="ＭＳ Ｐ明朝"/>
        <family val="1"/>
      </rPr>
      <t>Full-time course</t>
    </r>
  </si>
  <si>
    <r>
      <t xml:space="preserve">  定時制 </t>
    </r>
    <r>
      <rPr>
        <sz val="11"/>
        <rFont val="ＭＳ Ｐ明朝"/>
        <family val="1"/>
      </rPr>
      <t>Part-time course</t>
    </r>
  </si>
  <si>
    <t xml:space="preserve"> (注)1  各年3月卒業者である。</t>
  </si>
  <si>
    <t>　　 2  国・公・私立の合計数である。</t>
  </si>
  <si>
    <t>　　 3  昭和55年以前の「計」欄には，大学・短期大学の通信教育部に進学した者は含まない。</t>
  </si>
  <si>
    <t>　　　 (1) Universities and junior colleges.</t>
  </si>
  <si>
    <t>　　　 (2) Short-term courses at universities and junior colleges and advanced courses at upper secondary schools.</t>
  </si>
  <si>
    <t>就　　職　　者　　数</t>
  </si>
  <si>
    <t>New Graduates Entering Employment</t>
  </si>
  <si>
    <t>事    務   従 事 者</t>
  </si>
  <si>
    <t>販    売    従 事 者</t>
  </si>
  <si>
    <t>サービス   職　　業    従 事 者</t>
  </si>
  <si>
    <t>そ の 他</t>
  </si>
  <si>
    <t>Clerical work</t>
  </si>
  <si>
    <t>Sales</t>
  </si>
  <si>
    <t>Service</t>
  </si>
  <si>
    <t xml:space="preserve">   　 12('00)</t>
  </si>
  <si>
    <t xml:space="preserve">   　 22('10)</t>
  </si>
  <si>
    <t xml:space="preserve"> (注)1  各年3月卒業者である。</t>
  </si>
  <si>
    <t>　　 2  国・公・私立，全日制・定時制課程の合計数である。</t>
  </si>
  <si>
    <t>　   4  昭和60年まで「採掘作業者」は「その他」に含まれている。</t>
  </si>
  <si>
    <t>報告書85表</t>
  </si>
  <si>
    <t xml:space="preserve">  24('12)</t>
  </si>
  <si>
    <t xml:space="preserve">   男 Male</t>
  </si>
  <si>
    <t xml:space="preserve">   女 Female</t>
  </si>
  <si>
    <t>Information</t>
  </si>
  <si>
    <t>Welfale</t>
  </si>
  <si>
    <r>
      <t xml:space="preserve"> </t>
    </r>
    <r>
      <rPr>
        <sz val="10"/>
        <rFont val="ＭＳ Ｐ明朝"/>
        <family val="1"/>
      </rPr>
      <t xml:space="preserve"> (1) Advanced course is a program subsequent to completion of upper secondary regular course, </t>
    </r>
  </si>
  <si>
    <r>
      <t>　</t>
    </r>
    <r>
      <rPr>
        <sz val="10"/>
        <rFont val="Times New Roman"/>
        <family val="1"/>
      </rPr>
      <t xml:space="preserve"> </t>
    </r>
    <r>
      <rPr>
        <sz val="10"/>
        <rFont val="ＭＳ Ｐ明朝"/>
        <family val="1"/>
      </rPr>
      <t xml:space="preserve">   lasting 1 year or more.</t>
    </r>
  </si>
  <si>
    <r>
      <t xml:space="preserve"> </t>
    </r>
    <r>
      <rPr>
        <sz val="10"/>
        <rFont val="ＭＳ Ｐ明朝"/>
        <family val="1"/>
      </rPr>
      <t xml:space="preserve"> (2) Special course is a program for graduates of lower secondary school, lasting 1</t>
    </r>
  </si>
  <si>
    <t xml:space="preserve">      year or more.</t>
  </si>
  <si>
    <r>
      <t xml:space="preserve">   福  祉 W</t>
    </r>
    <r>
      <rPr>
        <sz val="11"/>
        <rFont val="ＭＳ 明朝"/>
        <family val="1"/>
      </rPr>
      <t>elfare</t>
    </r>
  </si>
  <si>
    <t xml:space="preserve"> (注)1  各年3月卒業者である。</t>
  </si>
  <si>
    <t xml:space="preserve">      及び「一時的な仕事に就いた者」に該当しない者で進路が未定であることが明らかな者である。</t>
  </si>
  <si>
    <t xml:space="preserve">             専攻科への進学者（進学しかつ就職した者を含む。）である。　</t>
  </si>
  <si>
    <t xml:space="preserve">          and short-term courses) and advanced courses of upper secondary schools (including those who entered higher-level schools while being</t>
  </si>
  <si>
    <t xml:space="preserve">          employed).</t>
  </si>
  <si>
    <t xml:space="preserve">      　　 である。 </t>
  </si>
  <si>
    <t>　　　  studies.</t>
  </si>
  <si>
    <t xml:space="preserve">  男  Male</t>
  </si>
  <si>
    <t xml:space="preserve">  女  Female</t>
  </si>
  <si>
    <t xml:space="preserve">  男  Male</t>
  </si>
  <si>
    <t xml:space="preserve">  女  Female</t>
  </si>
  <si>
    <t xml:space="preserve">　(1) A Part-time school is one with the course where instruction is given in the daytime or evening, during a certain </t>
  </si>
  <si>
    <t xml:space="preserve">      period  of time.</t>
  </si>
  <si>
    <t xml:space="preserve">  (2) A combined school is one with both full-day and day/evening courses.</t>
  </si>
  <si>
    <t>　 (Note) Regular course only, not including advanced and special courses.</t>
  </si>
  <si>
    <t xml:space="preserve">        (1) For field and laboratory work.</t>
  </si>
  <si>
    <t xml:space="preserve">  (Note) Including those who advanced to higher-level school while being employed.</t>
  </si>
  <si>
    <t xml:space="preserve">     　    25('13)　</t>
  </si>
  <si>
    <t xml:space="preserve">      25('13)　</t>
  </si>
  <si>
    <t>　 　　  25('13)</t>
  </si>
  <si>
    <t xml:space="preserve">      25('13)</t>
  </si>
  <si>
    <t>　    25('13)</t>
  </si>
  <si>
    <t xml:space="preserve">       25('13)　</t>
  </si>
  <si>
    <t xml:space="preserve">  25('13)</t>
  </si>
  <si>
    <t>　25('13)</t>
  </si>
  <si>
    <t xml:space="preserve">      　 25('13)</t>
  </si>
  <si>
    <t xml:space="preserve">   　 25('13)</t>
  </si>
  <si>
    <t>…</t>
  </si>
  <si>
    <t xml:space="preserve">     　    26('14)　</t>
  </si>
  <si>
    <t xml:space="preserve">      26('14)　</t>
  </si>
  <si>
    <t>　 　　  26('14)</t>
  </si>
  <si>
    <t xml:space="preserve">      26('14)</t>
  </si>
  <si>
    <t>　    26('14)</t>
  </si>
  <si>
    <t xml:space="preserve">       26('14)　</t>
  </si>
  <si>
    <t xml:space="preserve">  26('14)</t>
  </si>
  <si>
    <t xml:space="preserve">      である。</t>
  </si>
  <si>
    <t>　26('14)</t>
  </si>
  <si>
    <r>
      <t xml:space="preserve">卒業者に
占める
就職者の割合
</t>
    </r>
    <r>
      <rPr>
        <sz val="11"/>
        <rFont val="ＭＳ 明朝"/>
        <family val="1"/>
      </rPr>
      <t>（％）</t>
    </r>
  </si>
  <si>
    <t xml:space="preserve">      　 26('14)</t>
  </si>
  <si>
    <t xml:space="preserve">   　 26('14)</t>
  </si>
  <si>
    <t xml:space="preserve">   　 26('14)</t>
  </si>
  <si>
    <t>生産工程　　　　従 事 者</t>
  </si>
  <si>
    <t>Information</t>
  </si>
  <si>
    <t>Welfare</t>
  </si>
  <si>
    <t>　　 7  「卒業者に占める就職者の割合」は，卒業者のうち「就職者」及び「Ａ，Ｂ，Ｃ，Ｄのうち就職している者」の</t>
  </si>
  <si>
    <t xml:space="preserve">　　  占める割合である。 </t>
  </si>
  <si>
    <t>Applicants for Higher    Education Courses</t>
  </si>
  <si>
    <t>大学（学  部）進学者</t>
  </si>
  <si>
    <t>大学・短期大学の通信教育部進 学 者</t>
  </si>
  <si>
    <t xml:space="preserve">     　    27('15)　</t>
  </si>
  <si>
    <t xml:space="preserve">      27('15)　</t>
  </si>
  <si>
    <t>　 　　  27('15)</t>
  </si>
  <si>
    <t xml:space="preserve">      27('15)</t>
  </si>
  <si>
    <t>　    27('15)</t>
  </si>
  <si>
    <t xml:space="preserve">       27('15)　</t>
  </si>
  <si>
    <t xml:space="preserve">  27('15)</t>
  </si>
  <si>
    <t>　27('15)</t>
  </si>
  <si>
    <t xml:space="preserve">      　 27('15)</t>
  </si>
  <si>
    <t xml:space="preserve">   　 27('15)</t>
  </si>
  <si>
    <t>Manufacturing</t>
  </si>
  <si>
    <t>Upper Secondary School  91</t>
  </si>
  <si>
    <t xml:space="preserve">     　    28('16)　</t>
  </si>
  <si>
    <t xml:space="preserve">      28('16)　</t>
  </si>
  <si>
    <t>　 　　  28('16)</t>
  </si>
  <si>
    <t xml:space="preserve">      28('16)</t>
  </si>
  <si>
    <t>　    28('16)</t>
  </si>
  <si>
    <t xml:space="preserve">       28('16)　</t>
  </si>
  <si>
    <t xml:space="preserve">  28('16)</t>
  </si>
  <si>
    <t>　28('16)</t>
  </si>
  <si>
    <t xml:space="preserve">      　 28('16)</t>
  </si>
  <si>
    <t xml:space="preserve">   　 28('16)</t>
  </si>
  <si>
    <t>入　　　学　　　志　   　 　願　　　者　　　数</t>
  </si>
  <si>
    <t>　　 3  前掲（89ページ）の「（再掲）Ａ，Ｂ，Ｃ，Ｄのうち就職している者」を含む。</t>
  </si>
  <si>
    <t xml:space="preserve">     　    29('17)　</t>
  </si>
  <si>
    <t xml:space="preserve">      29('17)　</t>
  </si>
  <si>
    <t>　 　　  29('17)</t>
  </si>
  <si>
    <t xml:space="preserve">      29('17)</t>
  </si>
  <si>
    <t>　    29('17)</t>
  </si>
  <si>
    <t xml:space="preserve">       29('17)　</t>
  </si>
  <si>
    <t xml:space="preserve">  29('17)</t>
  </si>
  <si>
    <t>　29('17)</t>
  </si>
  <si>
    <t xml:space="preserve">      　 29('17)</t>
  </si>
  <si>
    <t xml:space="preserve">   　 29('17)</t>
  </si>
  <si>
    <t>　   2  平成29年の協力校（高等学校通信教育規程第3条）数は，342校（公立167校，私立175校）</t>
  </si>
  <si>
    <t>高等学校／Upper Secondary School  85</t>
  </si>
  <si>
    <t>86　高等学校</t>
  </si>
  <si>
    <t>Upper Secondary School  87</t>
  </si>
  <si>
    <t>88  高等学校</t>
  </si>
  <si>
    <t>Upper Secondary School  89</t>
  </si>
  <si>
    <t>90　高等学校</t>
  </si>
  <si>
    <t xml:space="preserve">92　高等学校 </t>
  </si>
  <si>
    <t>Upper Secondary School  93</t>
  </si>
  <si>
    <t>94　高等学校</t>
  </si>
  <si>
    <t>Upper Secondary School 95</t>
  </si>
  <si>
    <t>96 高等学校</t>
  </si>
  <si>
    <t>Upper Secondary School  97</t>
  </si>
  <si>
    <t>96 高等学校</t>
  </si>
  <si>
    <t xml:space="preserve">         高等学校　97</t>
  </si>
  <si>
    <r>
      <t xml:space="preserve">   </t>
    </r>
    <r>
      <rPr>
        <sz val="10"/>
        <rFont val="ＭＳ Ｐ明朝"/>
        <family val="1"/>
      </rPr>
      <t xml:space="preserve"> (Note) In addition to the schools shown in the table above, there were 342 schools (local: 167, private: 175) </t>
    </r>
  </si>
  <si>
    <r>
      <t xml:space="preserve">            </t>
    </r>
    <r>
      <rPr>
        <sz val="10"/>
        <rFont val="ＭＳ Ｐ明朝"/>
        <family val="1"/>
      </rPr>
      <t xml:space="preserve"> cooperating with these schools for correspondence education in 2017.</t>
    </r>
  </si>
  <si>
    <t>90　高等学校</t>
  </si>
  <si>
    <t xml:space="preserve">教員の年齢構成   Percentage of Full-time Teachers by Age                                                            　    </t>
  </si>
  <si>
    <t>（単位：％）</t>
  </si>
  <si>
    <t>計 Total</t>
  </si>
  <si>
    <t>男 Male</t>
  </si>
  <si>
    <t>女 Female</t>
  </si>
  <si>
    <t>平成</t>
  </si>
  <si>
    <t>22年</t>
  </si>
  <si>
    <t>25年</t>
  </si>
  <si>
    <t>28年</t>
  </si>
  <si>
    <t>(2010)</t>
  </si>
  <si>
    <t>(2013)</t>
  </si>
  <si>
    <t>(2016)</t>
  </si>
  <si>
    <t>Total</t>
  </si>
  <si>
    <t>Age at 1 Oct.</t>
  </si>
  <si>
    <t>25  歳  未  満</t>
  </si>
  <si>
    <t xml:space="preserve"> Under 25</t>
  </si>
  <si>
    <t>25～30歳未満</t>
  </si>
  <si>
    <t>25 ～ 29</t>
  </si>
  <si>
    <t>30～35歳未満</t>
  </si>
  <si>
    <t>30 ～ 34</t>
  </si>
  <si>
    <t>35～40歳未満</t>
  </si>
  <si>
    <t>35 ～ 39</t>
  </si>
  <si>
    <t>40～45歳未満</t>
  </si>
  <si>
    <t>40 ～ 44</t>
  </si>
  <si>
    <t>45～50歳未満</t>
  </si>
  <si>
    <t>45 ～ 49</t>
  </si>
  <si>
    <t>50～55歳未満</t>
  </si>
  <si>
    <t>50 ～ 54</t>
  </si>
  <si>
    <t>55～60歳未満</t>
  </si>
  <si>
    <t>55 ～ 59</t>
  </si>
  <si>
    <t>60  歳  以  上</t>
  </si>
  <si>
    <t>60 and over</t>
  </si>
  <si>
    <t>平均年齢（歳）</t>
  </si>
  <si>
    <t>Average Age</t>
  </si>
  <si>
    <t xml:space="preserve"> (注)  各年10月1日現在の本務教員数について構成比で示した。</t>
  </si>
  <si>
    <t>　　　 平成28年度は中間報告値。</t>
  </si>
  <si>
    <t xml:space="preserve"> 資料　文部科学省「学校教員統計（学校教員統計調査報告書）」</t>
  </si>
  <si>
    <r>
      <t xml:space="preserve">通　 信　 教　 育　 課　 程   </t>
    </r>
    <r>
      <rPr>
        <sz val="12"/>
        <rFont val="ＭＳ 明朝"/>
        <family val="1"/>
      </rPr>
      <t>（学校数　生徒数　教員数　職員数）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</si>
</sst>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0;&quot;－&quot;"/>
    <numFmt numFmtId="178" formatCode="#,##0.0_ "/>
    <numFmt numFmtId="179" formatCode="0.0_);[Red]\(0.0\)"/>
    <numFmt numFmtId="180" formatCode="0.0;[Red]0.0"/>
    <numFmt numFmtId="181" formatCode="0;[Red]0"/>
    <numFmt numFmtId="182" formatCode="0.0%"/>
    <numFmt numFmtId="183" formatCode="_ * #,##0.0_ ;_ * \-#,##0.0_ ;_ * &quot;-&quot;?_ ;_ @_ "/>
    <numFmt numFmtId="184" formatCode="0_ "/>
    <numFmt numFmtId="185" formatCode="0_);[Red]\(0\)"/>
    <numFmt numFmtId="186" formatCode="[&lt;=999]000;000\-00"/>
    <numFmt numFmtId="187" formatCode="#,##0_ "/>
    <numFmt numFmtId="188" formatCode="#,##0;0;&quot;…&quot;"/>
    <numFmt numFmtId="189" formatCode="&quot;¥&quot;#,##0_);[Red]\(&quot;¥&quot;#,##0\)"/>
    <numFmt numFmtId="190" formatCode="#,##0.0;\-#,##0.0"/>
  </numFmts>
  <fonts count="92">
    <font>
      <sz val="11"/>
      <name val="明朝"/>
      <family val="1"/>
    </font>
    <font>
      <sz val="11"/>
      <color indexed="10"/>
      <name val="明朝"/>
      <family val="1"/>
    </font>
    <font>
      <i/>
      <sz val="10"/>
      <name val="明朝"/>
      <family val="1"/>
    </font>
    <font>
      <b/>
      <i/>
      <sz val="10"/>
      <name val="明朝"/>
      <family val="1"/>
    </font>
    <font>
      <sz val="10"/>
      <name val="明朝"/>
      <family val="1"/>
    </font>
    <font>
      <b/>
      <sz val="11"/>
      <name val="明朝"/>
      <family val="1"/>
    </font>
    <font>
      <sz val="9"/>
      <name val="明朝"/>
      <family val="1"/>
    </font>
    <font>
      <sz val="6"/>
      <name val="ＭＳ Ｐ明朝"/>
      <family val="1"/>
    </font>
    <font>
      <sz val="12"/>
      <color indexed="10"/>
      <name val="明朝"/>
      <family val="1"/>
    </font>
    <font>
      <sz val="12"/>
      <name val="明朝"/>
      <family val="1"/>
    </font>
    <font>
      <sz val="12"/>
      <name val="ＭＳ ゴシック"/>
      <family val="3"/>
    </font>
    <font>
      <b/>
      <sz val="12"/>
      <name val="明朝"/>
      <family val="1"/>
    </font>
    <font>
      <sz val="12"/>
      <name val="ＭＳ 明朝"/>
      <family val="1"/>
    </font>
    <font>
      <i/>
      <sz val="12"/>
      <name val="ＭＳ 明朝"/>
      <family val="1"/>
    </font>
    <font>
      <sz val="11"/>
      <name val="ＭＳ Ｐ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2"/>
      <color indexed="8"/>
      <name val="ＭＳ 明朝"/>
      <family val="1"/>
    </font>
    <font>
      <sz val="12"/>
      <color indexed="10"/>
      <name val="ＭＳ ゴシック"/>
      <family val="3"/>
    </font>
    <font>
      <sz val="12"/>
      <color indexed="10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6"/>
      <name val="明朝"/>
      <family val="1"/>
    </font>
    <font>
      <sz val="11"/>
      <name val="ＭＳ ゴシック"/>
      <family val="3"/>
    </font>
    <font>
      <i/>
      <sz val="12"/>
      <color indexed="10"/>
      <name val="ＭＳ 明朝"/>
      <family val="1"/>
    </font>
    <font>
      <sz val="12"/>
      <name val="ＭＳ Ｐ明朝"/>
      <family val="1"/>
    </font>
    <font>
      <sz val="9"/>
      <name val="ＭＳ 明朝"/>
      <family val="1"/>
    </font>
    <font>
      <sz val="10"/>
      <name val="Times New Roman"/>
      <family val="1"/>
    </font>
    <font>
      <sz val="11"/>
      <name val="ＭＳ Ｐゴシック"/>
      <family val="3"/>
    </font>
    <font>
      <i/>
      <sz val="11"/>
      <name val="明朝"/>
      <family val="1"/>
    </font>
    <font>
      <sz val="12"/>
      <color indexed="12"/>
      <name val="明朝"/>
      <family val="1"/>
    </font>
    <font>
      <sz val="11"/>
      <color indexed="17"/>
      <name val="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明朝"/>
      <family val="1"/>
    </font>
    <font>
      <sz val="8"/>
      <name val="ＭＳ Ｐゴシック"/>
      <family val="3"/>
    </font>
    <font>
      <i/>
      <sz val="12"/>
      <name val="明朝"/>
      <family val="1"/>
    </font>
    <font>
      <i/>
      <sz val="12"/>
      <color indexed="8"/>
      <name val="ＭＳ 明朝"/>
      <family val="1"/>
    </font>
    <font>
      <sz val="12"/>
      <color indexed="18"/>
      <name val="ＭＳ ゴシック"/>
      <family val="3"/>
    </font>
    <font>
      <sz val="12"/>
      <color indexed="18"/>
      <name val="ＭＳ 明朝"/>
      <family val="1"/>
    </font>
    <font>
      <sz val="12"/>
      <color indexed="12"/>
      <name val="ＭＳ 明朝"/>
      <family val="1"/>
    </font>
    <font>
      <sz val="14"/>
      <name val="明朝"/>
      <family val="1"/>
    </font>
    <font>
      <sz val="12"/>
      <color indexed="8"/>
      <name val="明朝"/>
      <family val="1"/>
    </font>
    <font>
      <i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58"/>
      <name val="ＭＳ Ｐゴシック"/>
      <family val="3"/>
    </font>
    <font>
      <i/>
      <sz val="12"/>
      <color indexed="10"/>
      <name val="明朝"/>
      <family val="1"/>
    </font>
    <font>
      <sz val="12"/>
      <color indexed="8"/>
      <name val="ＭＳ ゴシック"/>
      <family val="3"/>
    </font>
    <font>
      <i/>
      <sz val="12"/>
      <color indexed="8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color indexed="8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indexed="58"/>
      <name val="Calibri"/>
      <family val="3"/>
    </font>
    <font>
      <i/>
      <sz val="12"/>
      <color rgb="FFFF0000"/>
      <name val="ＭＳ 明朝"/>
      <family val="1"/>
    </font>
    <font>
      <i/>
      <sz val="12"/>
      <color rgb="FFFF0000"/>
      <name val="明朝"/>
      <family val="1"/>
    </font>
    <font>
      <sz val="12"/>
      <color rgb="FFFF0000"/>
      <name val="ＭＳ 明朝"/>
      <family val="1"/>
    </font>
    <font>
      <sz val="12"/>
      <color theme="1"/>
      <name val="ＭＳ 明朝"/>
      <family val="1"/>
    </font>
    <font>
      <sz val="12"/>
      <color theme="1"/>
      <name val="ＭＳ ゴシック"/>
      <family val="3"/>
    </font>
    <font>
      <i/>
      <sz val="12"/>
      <color theme="1"/>
      <name val="ＭＳ 明朝"/>
      <family val="1"/>
    </font>
    <font>
      <i/>
      <sz val="12"/>
      <color theme="1"/>
      <name val="ＭＳ ゴシック"/>
      <family val="3"/>
    </font>
  </fonts>
  <fills count="3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uble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double"/>
      <top style="medium">
        <color indexed="8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7" borderId="1" applyNumberFormat="0" applyAlignment="0" applyProtection="0"/>
    <xf numFmtId="0" fontId="72" fillId="28" borderId="0" applyNumberFormat="0" applyBorder="0" applyAlignment="0" applyProtection="0"/>
    <xf numFmtId="9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9" borderId="2" applyNumberFormat="0" applyFont="0" applyAlignment="0" applyProtection="0"/>
    <xf numFmtId="0" fontId="73" fillId="0" borderId="3" applyNumberFormat="0" applyFill="0" applyAlignment="0" applyProtection="0"/>
    <xf numFmtId="0" fontId="74" fillId="30" borderId="0" applyNumberFormat="0" applyBorder="0" applyAlignment="0" applyProtection="0"/>
    <xf numFmtId="0" fontId="75" fillId="31" borderId="4" applyNumberFormat="0" applyAlignment="0" applyProtection="0"/>
    <xf numFmtId="0" fontId="76" fillId="0" borderId="0" applyNumberFormat="0" applyFill="0" applyBorder="0" applyAlignment="0" applyProtection="0"/>
    <xf numFmtId="38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8" applyNumberFormat="0" applyFill="0" applyAlignment="0" applyProtection="0"/>
    <xf numFmtId="0" fontId="81" fillId="31" borderId="9" applyNumberFormat="0" applyAlignment="0" applyProtection="0"/>
    <xf numFmtId="0" fontId="82" fillId="0" borderId="0" applyNumberFormat="0" applyFill="0" applyBorder="0" applyAlignment="0" applyProtection="0"/>
    <xf numFmtId="6" fontId="14" fillId="0" borderId="0" applyFont="0" applyFill="0" applyBorder="0" applyAlignment="0" applyProtection="0"/>
    <xf numFmtId="8" fontId="14" fillId="0" borderId="0" applyFont="0" applyFill="0" applyBorder="0" applyAlignment="0" applyProtection="0"/>
    <xf numFmtId="0" fontId="83" fillId="32" borderId="4" applyNumberFormat="0" applyAlignment="0" applyProtection="0"/>
    <xf numFmtId="0" fontId="0" fillId="33" borderId="0">
      <alignment/>
      <protection/>
    </xf>
    <xf numFmtId="0" fontId="0" fillId="0" borderId="0">
      <alignment/>
      <protection/>
    </xf>
    <xf numFmtId="0" fontId="0" fillId="33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16" fillId="0" borderId="0" applyNumberFormat="0" applyFill="0" applyBorder="0" applyAlignment="0" applyProtection="0"/>
    <xf numFmtId="0" fontId="84" fillId="34" borderId="0" applyNumberFormat="0" applyBorder="0" applyAlignment="0" applyProtection="0"/>
  </cellStyleXfs>
  <cellXfs count="656">
    <xf numFmtId="0" fontId="0" fillId="2" borderId="0" xfId="0" applyNumberFormat="1" applyFill="1" applyAlignment="1">
      <alignment/>
    </xf>
    <xf numFmtId="177" fontId="1" fillId="35" borderId="0" xfId="0" applyNumberFormat="1" applyFont="1" applyFill="1" applyAlignment="1">
      <alignment horizontal="right"/>
    </xf>
    <xf numFmtId="0" fontId="0" fillId="0" borderId="0" xfId="0" applyNumberFormat="1" applyFill="1" applyAlignment="1">
      <alignment/>
    </xf>
    <xf numFmtId="3" fontId="1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11" xfId="0" applyNumberFormat="1" applyFill="1" applyBorder="1" applyAlignment="1">
      <alignment/>
    </xf>
    <xf numFmtId="0" fontId="0" fillId="0" borderId="10" xfId="0" applyNumberFormat="1" applyFill="1" applyBorder="1" applyAlignment="1" quotePrefix="1">
      <alignment horizontal="center"/>
    </xf>
    <xf numFmtId="177" fontId="0" fillId="0" borderId="0" xfId="0" applyNumberFormat="1" applyFill="1" applyAlignment="1">
      <alignment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 quotePrefix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177" fontId="1" fillId="0" borderId="0" xfId="0" applyNumberFormat="1" applyFont="1" applyFill="1" applyAlignment="1">
      <alignment/>
    </xf>
    <xf numFmtId="0" fontId="5" fillId="0" borderId="0" xfId="0" applyNumberFormat="1" applyFont="1" applyFill="1" applyAlignment="1" quotePrefix="1">
      <alignment horizontal="left"/>
    </xf>
    <xf numFmtId="0" fontId="4" fillId="0" borderId="12" xfId="0" applyNumberFormat="1" applyFont="1" applyFill="1" applyBorder="1" applyAlignment="1" quotePrefix="1">
      <alignment horizontal="distributed" vertical="center"/>
    </xf>
    <xf numFmtId="0" fontId="6" fillId="0" borderId="13" xfId="0" applyNumberFormat="1" applyFont="1" applyFill="1" applyBorder="1" applyAlignment="1" quotePrefix="1">
      <alignment horizontal="distributed" vertical="center"/>
    </xf>
    <xf numFmtId="0" fontId="0" fillId="0" borderId="14" xfId="0" applyNumberFormat="1" applyFill="1" applyBorder="1" applyAlignment="1">
      <alignment horizontal="center"/>
    </xf>
    <xf numFmtId="177" fontId="0" fillId="0" borderId="15" xfId="0" applyNumberFormat="1" applyFill="1" applyBorder="1" applyAlignment="1">
      <alignment/>
    </xf>
    <xf numFmtId="177" fontId="1" fillId="35" borderId="0" xfId="0" applyNumberFormat="1" applyFont="1" applyFill="1" applyAlignment="1">
      <alignment horizontal="right"/>
    </xf>
    <xf numFmtId="177" fontId="1" fillId="35" borderId="15" xfId="0" applyNumberFormat="1" applyFont="1" applyFill="1" applyBorder="1" applyAlignment="1">
      <alignment horizontal="right"/>
    </xf>
    <xf numFmtId="0" fontId="8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right"/>
    </xf>
    <xf numFmtId="177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/>
    </xf>
    <xf numFmtId="0" fontId="9" fillId="0" borderId="1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9" fillId="0" borderId="16" xfId="0" applyNumberFormat="1" applyFont="1" applyFill="1" applyBorder="1" applyAlignment="1" quotePrefix="1">
      <alignment horizontal="center" vertical="center"/>
    </xf>
    <xf numFmtId="0" fontId="9" fillId="0" borderId="17" xfId="0" applyNumberFormat="1" applyFont="1" applyFill="1" applyBorder="1" applyAlignment="1">
      <alignment horizontal="distributed" vertical="center"/>
    </xf>
    <xf numFmtId="0" fontId="11" fillId="0" borderId="0" xfId="0" applyNumberFormat="1" applyFont="1" applyFill="1" applyBorder="1" applyAlignment="1" quotePrefix="1">
      <alignment horizontal="centerContinuous" vertical="center"/>
    </xf>
    <xf numFmtId="49" fontId="9" fillId="0" borderId="0" xfId="0" applyNumberFormat="1" applyFont="1" applyFill="1" applyBorder="1" applyAlignment="1" quotePrefix="1">
      <alignment horizontal="center"/>
    </xf>
    <xf numFmtId="3" fontId="8" fillId="0" borderId="18" xfId="0" applyNumberFormat="1" applyFont="1" applyFill="1" applyBorder="1" applyAlignment="1">
      <alignment/>
    </xf>
    <xf numFmtId="0" fontId="10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/>
    </xf>
    <xf numFmtId="49" fontId="12" fillId="0" borderId="10" xfId="0" applyNumberFormat="1" applyFont="1" applyFill="1" applyBorder="1" applyAlignment="1">
      <alignment horizontal="left"/>
    </xf>
    <xf numFmtId="49" fontId="12" fillId="0" borderId="10" xfId="0" applyNumberFormat="1" applyFont="1" applyFill="1" applyBorder="1" applyAlignment="1">
      <alignment horizontal="center"/>
    </xf>
    <xf numFmtId="3" fontId="12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/>
    </xf>
    <xf numFmtId="177" fontId="12" fillId="0" borderId="0" xfId="0" applyNumberFormat="1" applyFont="1" applyFill="1" applyAlignment="1">
      <alignment horizontal="right"/>
    </xf>
    <xf numFmtId="0" fontId="12" fillId="0" borderId="0" xfId="0" applyNumberFormat="1" applyFont="1" applyFill="1" applyAlignment="1">
      <alignment horizontal="right"/>
    </xf>
    <xf numFmtId="177" fontId="12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/>
    </xf>
    <xf numFmtId="177" fontId="12" fillId="0" borderId="0" xfId="0" applyNumberFormat="1" applyFont="1" applyFill="1" applyAlignment="1">
      <alignment/>
    </xf>
    <xf numFmtId="177" fontId="12" fillId="0" borderId="0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distributed" vertical="center"/>
    </xf>
    <xf numFmtId="0" fontId="20" fillId="0" borderId="0" xfId="0" applyNumberFormat="1" applyFont="1" applyFill="1" applyAlignment="1" quotePrefix="1">
      <alignment horizontal="left"/>
    </xf>
    <xf numFmtId="0" fontId="20" fillId="0" borderId="0" xfId="0" applyNumberFormat="1" applyFont="1" applyFill="1" applyAlignment="1">
      <alignment/>
    </xf>
    <xf numFmtId="0" fontId="12" fillId="0" borderId="10" xfId="0" applyNumberFormat="1" applyFont="1" applyFill="1" applyBorder="1" applyAlignment="1">
      <alignment/>
    </xf>
    <xf numFmtId="49" fontId="10" fillId="0" borderId="10" xfId="0" applyNumberFormat="1" applyFont="1" applyFill="1" applyBorder="1" applyAlignment="1">
      <alignment horizontal="left"/>
    </xf>
    <xf numFmtId="0" fontId="9" fillId="0" borderId="19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/>
    </xf>
    <xf numFmtId="49" fontId="12" fillId="0" borderId="10" xfId="0" applyNumberFormat="1" applyFont="1" applyFill="1" applyBorder="1" applyAlignment="1" quotePrefix="1">
      <alignment horizontal="left"/>
    </xf>
    <xf numFmtId="0" fontId="9" fillId="0" borderId="20" xfId="0" applyNumberFormat="1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/>
    </xf>
    <xf numFmtId="0" fontId="22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Alignment="1">
      <alignment horizontal="left"/>
    </xf>
    <xf numFmtId="0" fontId="0" fillId="0" borderId="22" xfId="0" applyNumberFormat="1" applyFont="1" applyFill="1" applyBorder="1" applyAlignment="1">
      <alignment horizontal="center" vertical="center"/>
    </xf>
    <xf numFmtId="0" fontId="14" fillId="2" borderId="23" xfId="0" applyNumberFormat="1" applyFont="1" applyFill="1" applyBorder="1" applyAlignment="1">
      <alignment horizontal="center" vertical="center"/>
    </xf>
    <xf numFmtId="0" fontId="14" fillId="2" borderId="23" xfId="0" applyNumberFormat="1" applyFont="1" applyFill="1" applyBorder="1" applyAlignment="1">
      <alignment horizontal="distributed" vertical="center"/>
    </xf>
    <xf numFmtId="0" fontId="22" fillId="0" borderId="24" xfId="0" applyNumberFormat="1" applyFont="1" applyFill="1" applyBorder="1" applyAlignment="1">
      <alignment horizontal="center" vertical="center"/>
    </xf>
    <xf numFmtId="0" fontId="22" fillId="0" borderId="24" xfId="0" applyNumberFormat="1" applyFont="1" applyFill="1" applyBorder="1" applyAlignment="1">
      <alignment horizontal="center" vertical="center" wrapText="1"/>
    </xf>
    <xf numFmtId="0" fontId="22" fillId="0" borderId="25" xfId="0" applyNumberFormat="1" applyFont="1" applyFill="1" applyBorder="1" applyAlignment="1">
      <alignment horizontal="center" vertical="center"/>
    </xf>
    <xf numFmtId="0" fontId="9" fillId="0" borderId="26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14" fillId="2" borderId="27" xfId="0" applyNumberFormat="1" applyFont="1" applyFill="1" applyBorder="1" applyAlignment="1">
      <alignment horizontal="distributed" vertical="center"/>
    </xf>
    <xf numFmtId="0" fontId="14" fillId="0" borderId="28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Alignment="1" quotePrefix="1">
      <alignment horizontal="left"/>
    </xf>
    <xf numFmtId="3" fontId="10" fillId="0" borderId="0" xfId="0" applyNumberFormat="1" applyFont="1" applyFill="1" applyAlignment="1">
      <alignment/>
    </xf>
    <xf numFmtId="0" fontId="0" fillId="0" borderId="0" xfId="0" applyNumberFormat="1" applyFill="1" applyBorder="1" applyAlignment="1">
      <alignment horizontal="center"/>
    </xf>
    <xf numFmtId="3" fontId="10" fillId="0" borderId="0" xfId="0" applyNumberFormat="1" applyFont="1" applyFill="1" applyAlignment="1">
      <alignment horizontal="right"/>
    </xf>
    <xf numFmtId="0" fontId="9" fillId="0" borderId="26" xfId="0" applyNumberFormat="1" applyFont="1" applyFill="1" applyBorder="1" applyAlignment="1">
      <alignment horizontal="distributed"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 quotePrefix="1">
      <alignment horizontal="center" vertical="center"/>
    </xf>
    <xf numFmtId="0" fontId="9" fillId="0" borderId="0" xfId="0" applyNumberFormat="1" applyFont="1" applyFill="1" applyAlignment="1">
      <alignment horizontal="left" vertical="center"/>
    </xf>
    <xf numFmtId="0" fontId="9" fillId="0" borderId="0" xfId="0" applyNumberFormat="1" applyFont="1" applyFill="1" applyAlignment="1" quotePrefix="1">
      <alignment horizontal="left" vertical="center"/>
    </xf>
    <xf numFmtId="0" fontId="9" fillId="0" borderId="0" xfId="0" applyNumberFormat="1" applyFont="1" applyFill="1" applyAlignment="1" quotePrefix="1">
      <alignment horizontal="left" vertical="top"/>
    </xf>
    <xf numFmtId="0" fontId="12" fillId="0" borderId="26" xfId="0" applyNumberFormat="1" applyFont="1" applyFill="1" applyBorder="1" applyAlignment="1">
      <alignment horizontal="distributed" vertical="center"/>
    </xf>
    <xf numFmtId="0" fontId="12" fillId="0" borderId="29" xfId="0" applyNumberFormat="1" applyFont="1" applyFill="1" applyBorder="1" applyAlignment="1">
      <alignment horizontal="distributed" vertical="center" wrapText="1"/>
    </xf>
    <xf numFmtId="0" fontId="25" fillId="0" borderId="0" xfId="0" applyNumberFormat="1" applyFont="1" applyFill="1" applyAlignment="1">
      <alignment/>
    </xf>
    <xf numFmtId="0" fontId="21" fillId="0" borderId="24" xfId="0" applyNumberFormat="1" applyFont="1" applyFill="1" applyBorder="1" applyAlignment="1">
      <alignment horizontal="distributed" vertical="center"/>
    </xf>
    <xf numFmtId="0" fontId="21" fillId="0" borderId="25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vertical="center"/>
    </xf>
    <xf numFmtId="0" fontId="12" fillId="0" borderId="0" xfId="0" applyNumberFormat="1" applyFont="1" applyFill="1" applyAlignment="1">
      <alignment vertical="center"/>
    </xf>
    <xf numFmtId="49" fontId="12" fillId="0" borderId="10" xfId="0" applyNumberFormat="1" applyFont="1" applyFill="1" applyBorder="1" applyAlignment="1" quotePrefix="1">
      <alignment horizontal="center"/>
    </xf>
    <xf numFmtId="49" fontId="12" fillId="0" borderId="30" xfId="0" applyNumberFormat="1" applyFont="1" applyFill="1" applyBorder="1" applyAlignment="1" quotePrefix="1">
      <alignment horizontal="center"/>
    </xf>
    <xf numFmtId="177" fontId="12" fillId="0" borderId="31" xfId="0" applyNumberFormat="1" applyFont="1" applyFill="1" applyBorder="1" applyAlignment="1">
      <alignment horizontal="right"/>
    </xf>
    <xf numFmtId="0" fontId="12" fillId="0" borderId="0" xfId="0" applyNumberFormat="1" applyFont="1" applyFill="1" applyAlignment="1" quotePrefix="1">
      <alignment horizontal="left"/>
    </xf>
    <xf numFmtId="0" fontId="29" fillId="0" borderId="0" xfId="0" applyNumberFormat="1" applyFont="1" applyFill="1" applyBorder="1" applyAlignment="1">
      <alignment vertical="center"/>
    </xf>
    <xf numFmtId="0" fontId="29" fillId="0" borderId="0" xfId="0" applyNumberFormat="1" applyFont="1" applyFill="1" applyAlignment="1">
      <alignment vertical="center"/>
    </xf>
    <xf numFmtId="0" fontId="22" fillId="0" borderId="0" xfId="0" applyNumberFormat="1" applyFont="1" applyFill="1" applyBorder="1" applyAlignment="1">
      <alignment vertical="center"/>
    </xf>
    <xf numFmtId="0" fontId="22" fillId="0" borderId="0" xfId="0" applyNumberFormat="1" applyFont="1" applyFill="1" applyAlignment="1">
      <alignment/>
    </xf>
    <xf numFmtId="0" fontId="9" fillId="0" borderId="29" xfId="0" applyNumberFormat="1" applyFont="1" applyFill="1" applyBorder="1" applyAlignment="1">
      <alignment horizontal="distributed" vertical="center"/>
    </xf>
    <xf numFmtId="0" fontId="0" fillId="0" borderId="24" xfId="0" applyNumberFormat="1" applyFont="1" applyFill="1" applyBorder="1" applyAlignment="1">
      <alignment horizontal="distributed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distributed" vertical="center"/>
    </xf>
    <xf numFmtId="0" fontId="12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3" fontId="19" fillId="0" borderId="0" xfId="0" applyNumberFormat="1" applyFont="1" applyFill="1" applyAlignment="1">
      <alignment horizontal="right"/>
    </xf>
    <xf numFmtId="49" fontId="27" fillId="0" borderId="10" xfId="0" applyNumberFormat="1" applyFont="1" applyFill="1" applyBorder="1" applyAlignment="1">
      <alignment horizontal="left"/>
    </xf>
    <xf numFmtId="0" fontId="9" fillId="0" borderId="11" xfId="0" applyNumberFormat="1" applyFont="1" applyFill="1" applyBorder="1" applyAlignment="1">
      <alignment/>
    </xf>
    <xf numFmtId="0" fontId="20" fillId="0" borderId="0" xfId="0" applyNumberFormat="1" applyFont="1" applyFill="1" applyAlignment="1">
      <alignment horizontal="left"/>
    </xf>
    <xf numFmtId="0" fontId="5" fillId="0" borderId="0" xfId="65" applyFont="1" applyAlignment="1" quotePrefix="1">
      <alignment horizontal="left"/>
      <protection/>
    </xf>
    <xf numFmtId="0" fontId="0" fillId="0" borderId="0" xfId="65">
      <alignment/>
      <protection/>
    </xf>
    <xf numFmtId="0" fontId="0" fillId="0" borderId="32" xfId="65" applyBorder="1" applyAlignment="1">
      <alignment horizontal="distributed"/>
      <protection/>
    </xf>
    <xf numFmtId="0" fontId="0" fillId="0" borderId="11" xfId="65" applyBorder="1" applyAlignment="1">
      <alignment horizontal="centerContinuous" vertical="center"/>
      <protection/>
    </xf>
    <xf numFmtId="0" fontId="0" fillId="0" borderId="32" xfId="65" applyBorder="1" applyAlignment="1">
      <alignment horizontal="centerContinuous" vertical="center"/>
      <protection/>
    </xf>
    <xf numFmtId="0" fontId="0" fillId="0" borderId="33" xfId="65" applyBorder="1" applyAlignment="1">
      <alignment horizontal="centerContinuous" vertical="center"/>
      <protection/>
    </xf>
    <xf numFmtId="0" fontId="0" fillId="0" borderId="34" xfId="65" applyFont="1" applyBorder="1" applyAlignment="1">
      <alignment horizontal="centerContinuous" vertical="center"/>
      <protection/>
    </xf>
    <xf numFmtId="0" fontId="0" fillId="0" borderId="0" xfId="65" applyAlignment="1">
      <alignment vertical="center"/>
      <protection/>
    </xf>
    <xf numFmtId="0" fontId="0" fillId="0" borderId="35" xfId="65" applyBorder="1" applyAlignment="1">
      <alignment vertical="center"/>
      <protection/>
    </xf>
    <xf numFmtId="0" fontId="0" fillId="0" borderId="36" xfId="65" applyBorder="1" applyAlignment="1">
      <alignment horizontal="center" vertical="center"/>
      <protection/>
    </xf>
    <xf numFmtId="0" fontId="0" fillId="0" borderId="37" xfId="65" applyBorder="1" applyAlignment="1">
      <alignment horizontal="center" vertical="center"/>
      <protection/>
    </xf>
    <xf numFmtId="0" fontId="1" fillId="0" borderId="0" xfId="0" applyNumberFormat="1" applyFont="1" applyFill="1" applyAlignment="1">
      <alignment/>
    </xf>
    <xf numFmtId="0" fontId="0" fillId="0" borderId="10" xfId="65" applyBorder="1" applyAlignment="1">
      <alignment horizontal="center"/>
      <protection/>
    </xf>
    <xf numFmtId="177" fontId="1" fillId="0" borderId="0" xfId="65" applyNumberFormat="1" applyFont="1">
      <alignment/>
      <protection/>
    </xf>
    <xf numFmtId="0" fontId="0" fillId="0" borderId="14" xfId="65" applyFont="1" applyBorder="1" applyAlignment="1">
      <alignment horizontal="center"/>
      <protection/>
    </xf>
    <xf numFmtId="177" fontId="1" fillId="0" borderId="15" xfId="65" applyNumberFormat="1" applyFont="1" applyBorder="1">
      <alignment/>
      <protection/>
    </xf>
    <xf numFmtId="0" fontId="0" fillId="0" borderId="10" xfId="65" applyFont="1" applyBorder="1" applyAlignment="1" quotePrefix="1">
      <alignment horizontal="center"/>
      <protection/>
    </xf>
    <xf numFmtId="177" fontId="30" fillId="2" borderId="0" xfId="0" applyNumberFormat="1" applyFont="1" applyAlignment="1" applyProtection="1">
      <alignment/>
      <protection locked="0"/>
    </xf>
    <xf numFmtId="177" fontId="31" fillId="0" borderId="0" xfId="65" applyNumberFormat="1" applyFont="1">
      <alignment/>
      <protection/>
    </xf>
    <xf numFmtId="177" fontId="30" fillId="2" borderId="0" xfId="0" applyNumberFormat="1" applyFont="1" applyAlignment="1">
      <alignment/>
    </xf>
    <xf numFmtId="0" fontId="0" fillId="0" borderId="14" xfId="65" applyFont="1" applyBorder="1" applyAlignment="1" quotePrefix="1">
      <alignment horizontal="center"/>
      <protection/>
    </xf>
    <xf numFmtId="177" fontId="31" fillId="0" borderId="15" xfId="65" applyNumberFormat="1" applyFont="1" applyBorder="1">
      <alignment/>
      <protection/>
    </xf>
    <xf numFmtId="177" fontId="31" fillId="0" borderId="15" xfId="65" applyNumberFormat="1" applyFont="1" applyFill="1" applyBorder="1">
      <alignment/>
      <protection/>
    </xf>
    <xf numFmtId="0" fontId="0" fillId="0" borderId="11" xfId="65" applyBorder="1">
      <alignment/>
      <protection/>
    </xf>
    <xf numFmtId="0" fontId="0" fillId="0" borderId="0" xfId="65" applyBorder="1">
      <alignment/>
      <protection/>
    </xf>
    <xf numFmtId="0" fontId="0" fillId="0" borderId="0" xfId="65" applyFont="1">
      <alignment/>
      <protection/>
    </xf>
    <xf numFmtId="0" fontId="0" fillId="36" borderId="0" xfId="65" applyFont="1" applyFill="1">
      <alignment/>
      <protection/>
    </xf>
    <xf numFmtId="177" fontId="30" fillId="36" borderId="0" xfId="0" applyNumberFormat="1" applyFont="1" applyFill="1" applyAlignment="1" applyProtection="1">
      <alignment/>
      <protection locked="0"/>
    </xf>
    <xf numFmtId="0" fontId="0" fillId="36" borderId="0" xfId="65" applyFill="1">
      <alignment/>
      <protection/>
    </xf>
    <xf numFmtId="0" fontId="9" fillId="0" borderId="0" xfId="62" applyNumberFormat="1" applyFont="1" applyFill="1">
      <alignment/>
      <protection/>
    </xf>
    <xf numFmtId="0" fontId="8" fillId="0" borderId="0" xfId="62" applyNumberFormat="1" applyFont="1" applyFill="1">
      <alignment/>
      <protection/>
    </xf>
    <xf numFmtId="0" fontId="11" fillId="0" borderId="0" xfId="62" applyNumberFormat="1" applyFont="1" applyFill="1" applyAlignment="1" quotePrefix="1">
      <alignment horizontal="centerContinuous"/>
      <protection/>
    </xf>
    <xf numFmtId="0" fontId="9" fillId="0" borderId="0" xfId="62" applyNumberFormat="1" applyFont="1" applyFill="1" applyAlignment="1">
      <alignment horizontal="centerContinuous"/>
      <protection/>
    </xf>
    <xf numFmtId="0" fontId="9" fillId="0" borderId="0" xfId="62" applyNumberFormat="1" applyFont="1" applyFill="1" applyAlignment="1" quotePrefix="1">
      <alignment horizontal="left" vertical="top"/>
      <protection/>
    </xf>
    <xf numFmtId="0" fontId="9" fillId="0" borderId="0" xfId="62" applyNumberFormat="1" applyFont="1" applyFill="1" applyAlignment="1">
      <alignment/>
      <protection/>
    </xf>
    <xf numFmtId="0" fontId="9" fillId="0" borderId="38" xfId="62" applyNumberFormat="1" applyFont="1" applyFill="1" applyBorder="1" applyAlignment="1">
      <alignment horizontal="distributed"/>
      <protection/>
    </xf>
    <xf numFmtId="0" fontId="9" fillId="0" borderId="39" xfId="62" applyNumberFormat="1" applyFont="1" applyFill="1" applyBorder="1" applyAlignment="1" quotePrefix="1">
      <alignment horizontal="center" vertical="center"/>
      <protection/>
    </xf>
    <xf numFmtId="0" fontId="9" fillId="0" borderId="40" xfId="62" applyNumberFormat="1" applyFont="1" applyFill="1" applyBorder="1" applyAlignment="1">
      <alignment horizontal="center" vertical="center"/>
      <protection/>
    </xf>
    <xf numFmtId="0" fontId="0" fillId="0" borderId="41" xfId="62" applyNumberFormat="1" applyFont="1" applyFill="1" applyBorder="1" applyAlignment="1">
      <alignment horizontal="center" vertical="center"/>
      <protection/>
    </xf>
    <xf numFmtId="0" fontId="0" fillId="0" borderId="24" xfId="62" applyNumberFormat="1" applyFont="1" applyFill="1" applyBorder="1" applyAlignment="1">
      <alignment horizontal="center" vertical="center"/>
      <protection/>
    </xf>
    <xf numFmtId="0" fontId="0" fillId="33" borderId="24" xfId="62" applyNumberFormat="1" applyFont="1" applyFill="1" applyBorder="1" applyAlignment="1">
      <alignment horizontal="distributed" vertical="center"/>
      <protection/>
    </xf>
    <xf numFmtId="0" fontId="0" fillId="33" borderId="24" xfId="62" applyNumberFormat="1" applyFont="1" applyFill="1" applyBorder="1" applyAlignment="1">
      <alignment horizontal="distributed" vertical="distributed"/>
      <protection/>
    </xf>
    <xf numFmtId="0" fontId="0" fillId="33" borderId="25" xfId="62" applyNumberFormat="1" applyFont="1" applyFill="1" applyBorder="1" applyAlignment="1">
      <alignment horizontal="distributed" vertical="center"/>
      <protection/>
    </xf>
    <xf numFmtId="0" fontId="0" fillId="33" borderId="42" xfId="62" applyNumberFormat="1" applyFont="1" applyFill="1" applyBorder="1" applyAlignment="1">
      <alignment horizontal="distributed" vertical="center"/>
      <protection/>
    </xf>
    <xf numFmtId="0" fontId="0" fillId="33" borderId="43" xfId="62" applyNumberFormat="1" applyFont="1" applyFill="1" applyBorder="1" applyAlignment="1">
      <alignment horizontal="distributed" vertical="center"/>
      <protection/>
    </xf>
    <xf numFmtId="0" fontId="4" fillId="0" borderId="44" xfId="62" applyNumberFormat="1" applyFont="1" applyFill="1" applyBorder="1" applyAlignment="1">
      <alignment horizontal="center" vertical="center" wrapText="1"/>
      <protection/>
    </xf>
    <xf numFmtId="49" fontId="12" fillId="0" borderId="10" xfId="62" applyNumberFormat="1" applyFont="1" applyFill="1" applyBorder="1" applyAlignment="1" quotePrefix="1">
      <alignment horizontal="left"/>
      <protection/>
    </xf>
    <xf numFmtId="3" fontId="12" fillId="0" borderId="0" xfId="62" applyNumberFormat="1" applyFont="1" applyFill="1">
      <alignment/>
      <protection/>
    </xf>
    <xf numFmtId="0" fontId="12" fillId="0" borderId="0" xfId="62" applyNumberFormat="1" applyFont="1" applyFill="1">
      <alignment/>
      <protection/>
    </xf>
    <xf numFmtId="49" fontId="12" fillId="0" borderId="10" xfId="62" applyNumberFormat="1" applyFont="1" applyFill="1" applyBorder="1" applyAlignment="1">
      <alignment horizontal="left"/>
      <protection/>
    </xf>
    <xf numFmtId="0" fontId="10" fillId="0" borderId="0" xfId="62" applyNumberFormat="1" applyFont="1" applyFill="1">
      <alignment/>
      <protection/>
    </xf>
    <xf numFmtId="0" fontId="18" fillId="0" borderId="0" xfId="62" applyNumberFormat="1" applyFont="1" applyFill="1">
      <alignment/>
      <protection/>
    </xf>
    <xf numFmtId="0" fontId="19" fillId="0" borderId="0" xfId="62" applyNumberFormat="1" applyFont="1" applyFill="1">
      <alignment/>
      <protection/>
    </xf>
    <xf numFmtId="49" fontId="12" fillId="0" borderId="10" xfId="62" applyNumberFormat="1" applyFont="1" applyFill="1" applyBorder="1">
      <alignment/>
      <protection/>
    </xf>
    <xf numFmtId="49" fontId="9" fillId="0" borderId="0" xfId="62" applyNumberFormat="1" applyFont="1" applyFill="1" applyBorder="1" applyAlignment="1" quotePrefix="1">
      <alignment horizontal="center"/>
      <protection/>
    </xf>
    <xf numFmtId="49" fontId="14" fillId="0" borderId="10" xfId="62" applyNumberFormat="1" applyFont="1" applyFill="1" applyBorder="1" applyAlignment="1" quotePrefix="1">
      <alignment horizontal="left"/>
      <protection/>
    </xf>
    <xf numFmtId="49" fontId="14" fillId="0" borderId="10" xfId="62" applyNumberFormat="1" applyFont="1" applyFill="1" applyBorder="1" applyAlignment="1">
      <alignment horizontal="left"/>
      <protection/>
    </xf>
    <xf numFmtId="49" fontId="14" fillId="0" borderId="10" xfId="62" applyNumberFormat="1" applyFont="1" applyFill="1" applyBorder="1" applyAlignment="1">
      <alignment horizontal="left" wrapText="1"/>
      <protection/>
    </xf>
    <xf numFmtId="49" fontId="14" fillId="0" borderId="10" xfId="62" applyNumberFormat="1" applyFont="1" applyFill="1" applyBorder="1" applyAlignment="1" quotePrefix="1">
      <alignment vertical="center" wrapText="1"/>
      <protection/>
    </xf>
    <xf numFmtId="49" fontId="12" fillId="0" borderId="45" xfId="62" applyNumberFormat="1" applyFont="1" applyFill="1" applyBorder="1" applyAlignment="1" quotePrefix="1">
      <alignment horizontal="left"/>
      <protection/>
    </xf>
    <xf numFmtId="49" fontId="12" fillId="0" borderId="0" xfId="62" applyNumberFormat="1" applyFont="1" applyFill="1" applyBorder="1" applyAlignment="1" quotePrefix="1">
      <alignment horizontal="left"/>
      <protection/>
    </xf>
    <xf numFmtId="49" fontId="14" fillId="0" borderId="0" xfId="62" applyNumberFormat="1" applyFont="1" applyFill="1" applyBorder="1" applyAlignment="1" quotePrefix="1">
      <alignment horizontal="left"/>
      <protection/>
    </xf>
    <xf numFmtId="177" fontId="8" fillId="0" borderId="46" xfId="62" applyNumberFormat="1" applyFont="1" applyFill="1" applyBorder="1">
      <alignment/>
      <protection/>
    </xf>
    <xf numFmtId="177" fontId="32" fillId="0" borderId="0" xfId="62" applyNumberFormat="1" applyFont="1" applyFill="1" applyBorder="1">
      <alignment/>
      <protection/>
    </xf>
    <xf numFmtId="177" fontId="8" fillId="0" borderId="0" xfId="62" applyNumberFormat="1" applyFont="1" applyFill="1">
      <alignment/>
      <protection/>
    </xf>
    <xf numFmtId="0" fontId="0" fillId="0" borderId="11" xfId="62" applyNumberFormat="1" applyFill="1" applyBorder="1">
      <alignment/>
      <protection/>
    </xf>
    <xf numFmtId="0" fontId="0" fillId="0" borderId="0" xfId="62" applyNumberFormat="1" applyFill="1">
      <alignment/>
      <protection/>
    </xf>
    <xf numFmtId="0" fontId="20" fillId="0" borderId="0" xfId="62" applyNumberFormat="1" applyFont="1" applyFill="1">
      <alignment/>
      <protection/>
    </xf>
    <xf numFmtId="0" fontId="6" fillId="0" borderId="0" xfId="62" applyNumberFormat="1" applyFont="1" applyFill="1">
      <alignment/>
      <protection/>
    </xf>
    <xf numFmtId="0" fontId="0" fillId="0" borderId="0" xfId="66" applyNumberFormat="1" applyFill="1">
      <alignment/>
      <protection/>
    </xf>
    <xf numFmtId="0" fontId="0" fillId="0" borderId="0" xfId="66" applyNumberFormat="1" applyFont="1" applyFill="1">
      <alignment/>
      <protection/>
    </xf>
    <xf numFmtId="177" fontId="0" fillId="0" borderId="0" xfId="66" applyNumberFormat="1" applyFont="1" applyFill="1">
      <alignment/>
      <protection/>
    </xf>
    <xf numFmtId="0" fontId="0" fillId="0" borderId="10" xfId="62" applyNumberFormat="1" applyFill="1" applyBorder="1" applyAlignment="1" quotePrefix="1">
      <alignment horizontal="distributed"/>
      <protection/>
    </xf>
    <xf numFmtId="177" fontId="1" fillId="0" borderId="0" xfId="62" applyNumberFormat="1" applyFont="1" applyFill="1">
      <alignment/>
      <protection/>
    </xf>
    <xf numFmtId="0" fontId="0" fillId="0" borderId="10" xfId="62" applyNumberFormat="1" applyFill="1" applyBorder="1" applyAlignment="1">
      <alignment horizontal="distributed"/>
      <protection/>
    </xf>
    <xf numFmtId="0" fontId="33" fillId="0" borderId="10" xfId="62" applyNumberFormat="1" applyFont="1" applyFill="1" applyBorder="1" applyAlignment="1" quotePrefix="1">
      <alignment horizontal="distributed"/>
      <protection/>
    </xf>
    <xf numFmtId="0" fontId="0" fillId="0" borderId="14" xfId="62" applyNumberFormat="1" applyFill="1" applyBorder="1" applyAlignment="1" quotePrefix="1">
      <alignment horizontal="distributed"/>
      <protection/>
    </xf>
    <xf numFmtId="0" fontId="14" fillId="33" borderId="47" xfId="62" applyFont="1" applyBorder="1" applyAlignment="1">
      <alignment horizontal="center" vertical="center"/>
      <protection/>
    </xf>
    <xf numFmtId="177" fontId="35" fillId="33" borderId="47" xfId="62" applyNumberFormat="1" applyFont="1" applyBorder="1" applyAlignment="1" applyProtection="1">
      <alignment/>
      <protection locked="0"/>
    </xf>
    <xf numFmtId="0" fontId="0" fillId="0" borderId="0" xfId="66" applyNumberFormat="1" applyFont="1" applyFill="1" applyAlignment="1">
      <alignment horizontal="right"/>
      <protection/>
    </xf>
    <xf numFmtId="177" fontId="35" fillId="33" borderId="0" xfId="62" applyNumberFormat="1" applyFont="1" applyAlignment="1" applyProtection="1">
      <alignment/>
      <protection locked="0"/>
    </xf>
    <xf numFmtId="0" fontId="9" fillId="0" borderId="0" xfId="0" applyNumberFormat="1" applyFont="1" applyFill="1" applyAlignment="1">
      <alignment horizontal="right" vertical="top"/>
    </xf>
    <xf numFmtId="0" fontId="9" fillId="0" borderId="0" xfId="0" applyNumberFormat="1" applyFont="1" applyFill="1" applyAlignment="1" quotePrefix="1">
      <alignment horizontal="centerContinuous" vertical="center"/>
    </xf>
    <xf numFmtId="0" fontId="9" fillId="0" borderId="0" xfId="0" applyNumberFormat="1" applyFont="1" applyFill="1" applyAlignment="1">
      <alignment horizontal="centerContinuous"/>
    </xf>
    <xf numFmtId="0" fontId="9" fillId="0" borderId="38" xfId="0" applyNumberFormat="1" applyFont="1" applyFill="1" applyBorder="1" applyAlignment="1">
      <alignment horizontal="distributed"/>
    </xf>
    <xf numFmtId="0" fontId="9" fillId="0" borderId="39" xfId="0" applyNumberFormat="1" applyFont="1" applyFill="1" applyBorder="1" applyAlignment="1" quotePrefix="1">
      <alignment horizontal="center" vertical="center"/>
    </xf>
    <xf numFmtId="0" fontId="9" fillId="0" borderId="40" xfId="0" applyNumberFormat="1" applyFont="1" applyFill="1" applyBorder="1" applyAlignment="1">
      <alignment horizontal="center" vertical="center"/>
    </xf>
    <xf numFmtId="0" fontId="0" fillId="0" borderId="41" xfId="0" applyNumberFormat="1" applyFont="1" applyFill="1" applyBorder="1" applyAlignment="1">
      <alignment horizontal="center" vertical="center"/>
    </xf>
    <xf numFmtId="0" fontId="0" fillId="2" borderId="24" xfId="0" applyNumberFormat="1" applyFont="1" applyFill="1" applyBorder="1" applyAlignment="1">
      <alignment horizontal="center" vertical="center"/>
    </xf>
    <xf numFmtId="0" fontId="0" fillId="2" borderId="24" xfId="0" applyNumberFormat="1" applyFont="1" applyFill="1" applyBorder="1" applyAlignment="1">
      <alignment horizontal="distributed" vertical="center"/>
    </xf>
    <xf numFmtId="0" fontId="0" fillId="2" borderId="42" xfId="0" applyNumberFormat="1" applyFont="1" applyFill="1" applyBorder="1" applyAlignment="1">
      <alignment horizontal="distributed" vertical="center"/>
    </xf>
    <xf numFmtId="0" fontId="0" fillId="2" borderId="43" xfId="0" applyNumberFormat="1" applyFont="1" applyFill="1" applyBorder="1" applyAlignment="1">
      <alignment horizontal="distributed" vertical="center"/>
    </xf>
    <xf numFmtId="0" fontId="0" fillId="0" borderId="44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/>
    </xf>
    <xf numFmtId="49" fontId="12" fillId="0" borderId="10" xfId="0" applyNumberFormat="1" applyFont="1" applyFill="1" applyBorder="1" applyAlignment="1" quotePrefix="1">
      <alignment horizontal="distributed" vertical="center"/>
    </xf>
    <xf numFmtId="3" fontId="12" fillId="0" borderId="0" xfId="0" applyNumberFormat="1" applyFont="1" applyFill="1" applyAlignment="1">
      <alignment vertical="center"/>
    </xf>
    <xf numFmtId="49" fontId="14" fillId="0" borderId="10" xfId="0" applyNumberFormat="1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horizontal="distributed" vertical="center"/>
    </xf>
    <xf numFmtId="0" fontId="9" fillId="0" borderId="0" xfId="0" applyNumberFormat="1" applyFont="1" applyFill="1" applyAlignment="1">
      <alignment/>
    </xf>
    <xf numFmtId="49" fontId="14" fillId="0" borderId="10" xfId="0" applyNumberFormat="1" applyFont="1" applyFill="1" applyBorder="1" applyAlignment="1" quotePrefix="1">
      <alignment vertical="center"/>
    </xf>
    <xf numFmtId="177" fontId="12" fillId="0" borderId="0" xfId="0" applyNumberFormat="1" applyFont="1" applyFill="1" applyAlignment="1">
      <alignment horizontal="right" vertical="center"/>
    </xf>
    <xf numFmtId="49" fontId="14" fillId="0" borderId="10" xfId="0" applyNumberFormat="1" applyFont="1" applyFill="1" applyBorder="1" applyAlignment="1" quotePrefix="1">
      <alignment vertical="center" wrapText="1"/>
    </xf>
    <xf numFmtId="49" fontId="12" fillId="0" borderId="0" xfId="0" applyNumberFormat="1" applyFont="1" applyFill="1" applyBorder="1" applyAlignment="1" quotePrefix="1">
      <alignment horizontal="distributed" vertical="center"/>
    </xf>
    <xf numFmtId="3" fontId="12" fillId="0" borderId="0" xfId="0" applyNumberFormat="1" applyFont="1" applyFill="1" applyBorder="1" applyAlignment="1">
      <alignment vertical="center"/>
    </xf>
    <xf numFmtId="49" fontId="14" fillId="0" borderId="0" xfId="0" applyNumberFormat="1" applyFont="1" applyFill="1" applyBorder="1" applyAlignment="1" quotePrefix="1">
      <alignment vertical="center" wrapText="1"/>
    </xf>
    <xf numFmtId="0" fontId="28" fillId="0" borderId="0" xfId="0" applyNumberFormat="1" applyFont="1" applyFill="1" applyAlignment="1" quotePrefix="1">
      <alignment horizontal="left"/>
    </xf>
    <xf numFmtId="0" fontId="12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left" vertical="center"/>
    </xf>
    <xf numFmtId="0" fontId="12" fillId="0" borderId="0" xfId="0" applyNumberFormat="1" applyFont="1" applyFill="1" applyAlignment="1">
      <alignment horizontal="centerContinuous" vertical="center"/>
    </xf>
    <xf numFmtId="0" fontId="12" fillId="0" borderId="0" xfId="0" applyNumberFormat="1" applyFont="1" applyFill="1" applyAlignment="1">
      <alignment horizontal="centerContinuous"/>
    </xf>
    <xf numFmtId="0" fontId="12" fillId="0" borderId="19" xfId="0" applyNumberFormat="1" applyFont="1" applyFill="1" applyBorder="1" applyAlignment="1">
      <alignment vertical="center"/>
    </xf>
    <xf numFmtId="0" fontId="12" fillId="0" borderId="20" xfId="0" applyNumberFormat="1" applyFont="1" applyFill="1" applyBorder="1" applyAlignment="1">
      <alignment horizontal="centerContinuous" vertical="center"/>
    </xf>
    <xf numFmtId="0" fontId="12" fillId="0" borderId="19" xfId="0" applyNumberFormat="1" applyFont="1" applyFill="1" applyBorder="1" applyAlignment="1">
      <alignment horizontal="centerContinuous" vertical="center"/>
    </xf>
    <xf numFmtId="0" fontId="12" fillId="0" borderId="29" xfId="0" applyNumberFormat="1" applyFont="1" applyFill="1" applyBorder="1" applyAlignment="1" quotePrefix="1">
      <alignment horizontal="centerContinuous" vertical="center"/>
    </xf>
    <xf numFmtId="0" fontId="12" fillId="0" borderId="26" xfId="0" applyNumberFormat="1" applyFont="1" applyFill="1" applyBorder="1" applyAlignment="1">
      <alignment horizontal="centerContinuous" vertical="center"/>
    </xf>
    <xf numFmtId="0" fontId="12" fillId="0" borderId="29" xfId="0" applyNumberFormat="1" applyFont="1" applyFill="1" applyBorder="1" applyAlignment="1">
      <alignment horizontal="centerContinuous" vertical="center"/>
    </xf>
    <xf numFmtId="0" fontId="12" fillId="0" borderId="10" xfId="0" applyNumberFormat="1" applyFont="1" applyFill="1" applyBorder="1" applyAlignment="1">
      <alignment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48" xfId="0" applyNumberFormat="1" applyFont="1" applyFill="1" applyBorder="1" applyAlignment="1">
      <alignment horizontal="distributed" vertical="center"/>
    </xf>
    <xf numFmtId="0" fontId="12" fillId="0" borderId="48" xfId="0" applyNumberFormat="1" applyFont="1" applyFill="1" applyBorder="1" applyAlignment="1">
      <alignment horizontal="center" vertical="center"/>
    </xf>
    <xf numFmtId="0" fontId="12" fillId="0" borderId="49" xfId="0" applyNumberFormat="1" applyFont="1" applyFill="1" applyBorder="1" applyAlignment="1">
      <alignment horizontal="centerContinuous" vertical="center"/>
    </xf>
    <xf numFmtId="0" fontId="12" fillId="0" borderId="50" xfId="0" applyNumberFormat="1" applyFont="1" applyFill="1" applyBorder="1" applyAlignment="1">
      <alignment horizontal="centerContinuous" vertical="center"/>
    </xf>
    <xf numFmtId="0" fontId="12" fillId="0" borderId="51" xfId="0" applyNumberFormat="1" applyFont="1" applyFill="1" applyBorder="1" applyAlignment="1">
      <alignment horizontal="centerContinuous" vertical="center"/>
    </xf>
    <xf numFmtId="0" fontId="12" fillId="0" borderId="49" xfId="0" applyNumberFormat="1" applyFont="1" applyFill="1" applyBorder="1" applyAlignment="1">
      <alignment horizontal="center" vertical="center"/>
    </xf>
    <xf numFmtId="0" fontId="12" fillId="0" borderId="52" xfId="0" applyNumberFormat="1" applyFont="1" applyFill="1" applyBorder="1" applyAlignment="1">
      <alignment horizontal="center" vertical="center"/>
    </xf>
    <xf numFmtId="0" fontId="21" fillId="0" borderId="27" xfId="0" applyNumberFormat="1" applyFont="1" applyFill="1" applyBorder="1" applyAlignment="1">
      <alignment horizontal="centerContinuous" vertical="center"/>
    </xf>
    <xf numFmtId="0" fontId="12" fillId="0" borderId="53" xfId="0" applyNumberFormat="1" applyFont="1" applyFill="1" applyBorder="1" applyAlignment="1">
      <alignment horizontal="centerContinuous" vertical="center"/>
    </xf>
    <xf numFmtId="0" fontId="12" fillId="0" borderId="35" xfId="0" applyNumberFormat="1" applyFont="1" applyFill="1" applyBorder="1" applyAlignment="1">
      <alignment horizontal="centerContinuous" vertical="center"/>
    </xf>
    <xf numFmtId="0" fontId="12" fillId="0" borderId="54" xfId="0" applyNumberFormat="1" applyFont="1" applyFill="1" applyBorder="1" applyAlignment="1">
      <alignment horizontal="center" vertical="center"/>
    </xf>
    <xf numFmtId="0" fontId="12" fillId="0" borderId="35" xfId="0" applyNumberFormat="1" applyFont="1" applyFill="1" applyBorder="1" applyAlignment="1">
      <alignment horizontal="center" vertical="center"/>
    </xf>
    <xf numFmtId="0" fontId="21" fillId="2" borderId="23" xfId="0" applyNumberFormat="1" applyFont="1" applyFill="1" applyBorder="1" applyAlignment="1">
      <alignment horizontal="center" vertical="center"/>
    </xf>
    <xf numFmtId="0" fontId="21" fillId="0" borderId="23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Alignment="1" quotePrefix="1">
      <alignment horizontal="centerContinuous" vertical="center"/>
    </xf>
    <xf numFmtId="177" fontId="12" fillId="0" borderId="0" xfId="0" applyNumberFormat="1" applyFont="1" applyFill="1" applyAlignment="1">
      <alignment/>
    </xf>
    <xf numFmtId="177" fontId="10" fillId="0" borderId="0" xfId="0" applyNumberFormat="1" applyFont="1" applyFill="1" applyAlignment="1">
      <alignment/>
    </xf>
    <xf numFmtId="49" fontId="9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vertical="center"/>
    </xf>
    <xf numFmtId="0" fontId="0" fillId="0" borderId="12" xfId="0" applyNumberFormat="1" applyFill="1" applyBorder="1" applyAlignment="1">
      <alignment horizontal="distributed" vertical="center"/>
    </xf>
    <xf numFmtId="0" fontId="0" fillId="0" borderId="55" xfId="0" applyNumberFormat="1" applyFill="1" applyBorder="1" applyAlignment="1">
      <alignment horizontal="distributed" vertical="center"/>
    </xf>
    <xf numFmtId="0" fontId="0" fillId="0" borderId="56" xfId="0" applyNumberFormat="1" applyFill="1" applyBorder="1" applyAlignment="1">
      <alignment horizontal="distributed" vertical="center"/>
    </xf>
    <xf numFmtId="0" fontId="0" fillId="0" borderId="10" xfId="0" applyNumberFormat="1" applyFill="1" applyBorder="1" applyAlignment="1">
      <alignment horizontal="distributed"/>
    </xf>
    <xf numFmtId="0" fontId="12" fillId="0" borderId="0" xfId="0" applyNumberFormat="1" applyFont="1" applyFill="1" applyAlignment="1" quotePrefix="1">
      <alignment horizontal="center" vertical="center"/>
    </xf>
    <xf numFmtId="0" fontId="12" fillId="0" borderId="11" xfId="0" applyNumberFormat="1" applyFont="1" applyFill="1" applyBorder="1" applyAlignment="1">
      <alignment vertical="center"/>
    </xf>
    <xf numFmtId="0" fontId="12" fillId="0" borderId="32" xfId="0" applyNumberFormat="1" applyFont="1" applyFill="1" applyBorder="1" applyAlignment="1">
      <alignment vertical="center"/>
    </xf>
    <xf numFmtId="0" fontId="12" fillId="0" borderId="32" xfId="0" applyNumberFormat="1" applyFont="1" applyFill="1" applyBorder="1" applyAlignment="1" quotePrefix="1">
      <alignment horizontal="left" vertical="center"/>
    </xf>
    <xf numFmtId="0" fontId="12" fillId="0" borderId="32" xfId="0" applyNumberFormat="1" applyFont="1" applyFill="1" applyBorder="1" applyAlignment="1">
      <alignment horizontal="left" vertical="center"/>
    </xf>
    <xf numFmtId="0" fontId="12" fillId="0" borderId="57" xfId="0" applyNumberFormat="1" applyFont="1" applyFill="1" applyBorder="1" applyAlignment="1">
      <alignment horizontal="center" vertical="center"/>
    </xf>
    <xf numFmtId="0" fontId="12" fillId="0" borderId="58" xfId="0" applyNumberFormat="1" applyFont="1" applyFill="1" applyBorder="1" applyAlignment="1" quotePrefix="1">
      <alignment horizontal="center" vertical="top" wrapText="1"/>
    </xf>
    <xf numFmtId="0" fontId="21" fillId="0" borderId="48" xfId="0" applyNumberFormat="1" applyFont="1" applyFill="1" applyBorder="1" applyAlignment="1" quotePrefix="1">
      <alignment horizontal="distributed" vertical="center" wrapText="1"/>
    </xf>
    <xf numFmtId="0" fontId="12" fillId="0" borderId="10" xfId="0" applyNumberFormat="1" applyFont="1" applyFill="1" applyBorder="1" applyAlignment="1" quotePrefix="1">
      <alignment horizontal="distributed" vertical="top" wrapText="1"/>
    </xf>
    <xf numFmtId="0" fontId="12" fillId="0" borderId="10" xfId="0" applyNumberFormat="1" applyFont="1" applyFill="1" applyBorder="1" applyAlignment="1">
      <alignment horizontal="distributed" vertical="top" wrapText="1"/>
    </xf>
    <xf numFmtId="0" fontId="21" fillId="0" borderId="59" xfId="0" applyNumberFormat="1" applyFont="1" applyFill="1" applyBorder="1" applyAlignment="1" quotePrefix="1">
      <alignment horizontal="center" vertical="top" wrapText="1"/>
    </xf>
    <xf numFmtId="0" fontId="21" fillId="0" borderId="48" xfId="0" applyNumberFormat="1" applyFont="1" applyFill="1" applyBorder="1" applyAlignment="1" quotePrefix="1">
      <alignment horizontal="center" vertical="center" wrapText="1"/>
    </xf>
    <xf numFmtId="0" fontId="21" fillId="0" borderId="23" xfId="0" applyNumberFormat="1" applyFont="1" applyFill="1" applyBorder="1" applyAlignment="1" quotePrefix="1">
      <alignment horizontal="center" vertical="center" wrapText="1"/>
    </xf>
    <xf numFmtId="0" fontId="20" fillId="0" borderId="23" xfId="0" applyNumberFormat="1" applyFont="1" applyFill="1" applyBorder="1" applyAlignment="1" quotePrefix="1">
      <alignment horizontal="center" vertical="center" wrapText="1"/>
    </xf>
    <xf numFmtId="0" fontId="21" fillId="0" borderId="23" xfId="0" applyNumberFormat="1" applyFont="1" applyFill="1" applyBorder="1" applyAlignment="1">
      <alignment horizontal="center" vertical="center" wrapText="1"/>
    </xf>
    <xf numFmtId="0" fontId="21" fillId="2" borderId="23" xfId="0" applyNumberFormat="1" applyFont="1" applyFill="1" applyBorder="1" applyAlignment="1">
      <alignment horizontal="center" vertical="center" wrapText="1"/>
    </xf>
    <xf numFmtId="0" fontId="21" fillId="2" borderId="23" xfId="0" applyNumberFormat="1" applyFont="1" applyFill="1" applyBorder="1" applyAlignment="1">
      <alignment horizontal="center" vertical="center" shrinkToFit="1"/>
    </xf>
    <xf numFmtId="0" fontId="21" fillId="2" borderId="27" xfId="0" applyNumberFormat="1" applyFont="1" applyFill="1" applyBorder="1" applyAlignment="1">
      <alignment horizontal="center" vertical="center" wrapText="1"/>
    </xf>
    <xf numFmtId="0" fontId="21" fillId="0" borderId="60" xfId="0" applyNumberFormat="1" applyFont="1" applyFill="1" applyBorder="1" applyAlignment="1" quotePrefix="1">
      <alignment horizontal="center" vertical="center" wrapText="1"/>
    </xf>
    <xf numFmtId="0" fontId="21" fillId="2" borderId="35" xfId="0" applyNumberFormat="1" applyFont="1" applyFill="1" applyBorder="1" applyAlignment="1">
      <alignment horizontal="center" vertical="center" wrapText="1"/>
    </xf>
    <xf numFmtId="0" fontId="20" fillId="0" borderId="61" xfId="0" applyNumberFormat="1" applyFont="1" applyFill="1" applyBorder="1" applyAlignment="1" quotePrefix="1">
      <alignment horizontal="center" vertical="center" wrapText="1"/>
    </xf>
    <xf numFmtId="0" fontId="21" fillId="2" borderId="10" xfId="0" applyNumberFormat="1" applyFont="1" applyFill="1" applyBorder="1" applyAlignment="1">
      <alignment horizontal="left" vertical="center"/>
    </xf>
    <xf numFmtId="0" fontId="21" fillId="2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 quotePrefix="1">
      <alignment horizontal="center" vertical="top" wrapText="1"/>
    </xf>
    <xf numFmtId="0" fontId="21" fillId="0" borderId="0" xfId="0" applyNumberFormat="1" applyFont="1" applyFill="1" applyBorder="1" applyAlignment="1" quotePrefix="1">
      <alignment horizontal="distributed" vertical="center" wrapText="1"/>
    </xf>
    <xf numFmtId="0" fontId="12" fillId="0" borderId="0" xfId="0" applyNumberFormat="1" applyFont="1" applyFill="1" applyBorder="1" applyAlignment="1" quotePrefix="1">
      <alignment horizontal="distributed" vertical="top" wrapText="1"/>
    </xf>
    <xf numFmtId="0" fontId="21" fillId="0" borderId="0" xfId="0" applyNumberFormat="1" applyFont="1" applyFill="1" applyBorder="1" applyAlignment="1" quotePrefix="1">
      <alignment horizontal="center" vertical="center" wrapText="1"/>
    </xf>
    <xf numFmtId="49" fontId="21" fillId="0" borderId="10" xfId="0" applyNumberFormat="1" applyFont="1" applyFill="1" applyBorder="1" applyAlignment="1">
      <alignment horizontal="left"/>
    </xf>
    <xf numFmtId="49" fontId="9" fillId="0" borderId="0" xfId="0" applyNumberFormat="1" applyFont="1" applyFill="1" applyBorder="1" applyAlignment="1">
      <alignment horizontal="center" vertical="center"/>
    </xf>
    <xf numFmtId="3" fontId="9" fillId="0" borderId="18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Alignment="1">
      <alignment horizontal="right" vertical="center"/>
    </xf>
    <xf numFmtId="176" fontId="38" fillId="0" borderId="0" xfId="0" applyNumberFormat="1" applyFont="1" applyFill="1" applyBorder="1" applyAlignment="1">
      <alignment horizontal="right" vertical="center"/>
    </xf>
    <xf numFmtId="0" fontId="22" fillId="0" borderId="0" xfId="0" applyNumberFormat="1" applyFont="1" applyFill="1" applyAlignment="1">
      <alignment horizontal="left"/>
    </xf>
    <xf numFmtId="0" fontId="22" fillId="0" borderId="0" xfId="0" applyNumberFormat="1" applyFont="1" applyFill="1" applyAlignment="1" quotePrefix="1">
      <alignment horizontal="left"/>
    </xf>
    <xf numFmtId="0" fontId="9" fillId="0" borderId="0" xfId="63" applyFont="1" applyAlignment="1" quotePrefix="1">
      <alignment horizontal="left"/>
      <protection/>
    </xf>
    <xf numFmtId="0" fontId="9" fillId="0" borderId="0" xfId="63" applyFont="1">
      <alignment/>
      <protection/>
    </xf>
    <xf numFmtId="0" fontId="9" fillId="0" borderId="0" xfId="63" applyNumberFormat="1" applyFont="1" applyFill="1" applyAlignment="1">
      <alignment horizontal="right" vertical="top"/>
      <protection/>
    </xf>
    <xf numFmtId="0" fontId="9" fillId="0" borderId="0" xfId="63" applyFont="1" applyAlignment="1" quotePrefix="1">
      <alignment horizontal="right"/>
      <protection/>
    </xf>
    <xf numFmtId="0" fontId="8" fillId="0" borderId="0" xfId="63" applyFont="1" applyAlignment="1" quotePrefix="1">
      <alignment horizontal="left"/>
      <protection/>
    </xf>
    <xf numFmtId="0" fontId="11" fillId="0" borderId="0" xfId="63" applyFont="1" applyAlignment="1">
      <alignment horizontal="centerContinuous" vertical="center"/>
      <protection/>
    </xf>
    <xf numFmtId="0" fontId="9" fillId="0" borderId="0" xfId="63" applyFont="1" applyAlignment="1">
      <alignment horizontal="centerContinuous"/>
      <protection/>
    </xf>
    <xf numFmtId="0" fontId="9" fillId="0" borderId="0" xfId="63" applyFont="1" applyAlignment="1">
      <alignment horizontal="centerContinuous" vertical="center"/>
      <protection/>
    </xf>
    <xf numFmtId="49" fontId="12" fillId="0" borderId="10" xfId="63" applyNumberFormat="1" applyFont="1" applyBorder="1" applyAlignment="1" quotePrefix="1">
      <alignment horizontal="left"/>
      <protection/>
    </xf>
    <xf numFmtId="3" fontId="12" fillId="0" borderId="0" xfId="63" applyNumberFormat="1" applyFont="1">
      <alignment/>
      <protection/>
    </xf>
    <xf numFmtId="0" fontId="12" fillId="0" borderId="0" xfId="63" applyFont="1" applyAlignment="1">
      <alignment horizontal="right"/>
      <protection/>
    </xf>
    <xf numFmtId="3" fontId="17" fillId="0" borderId="0" xfId="63" applyNumberFormat="1" applyFont="1">
      <alignment/>
      <protection/>
    </xf>
    <xf numFmtId="0" fontId="10" fillId="0" borderId="0" xfId="63" applyFont="1">
      <alignment/>
      <protection/>
    </xf>
    <xf numFmtId="0" fontId="12" fillId="0" borderId="0" xfId="63" applyFont="1">
      <alignment/>
      <protection/>
    </xf>
    <xf numFmtId="3" fontId="10" fillId="0" borderId="0" xfId="63" applyNumberFormat="1" applyFont="1">
      <alignment/>
      <protection/>
    </xf>
    <xf numFmtId="0" fontId="12" fillId="0" borderId="10" xfId="63" applyFont="1" applyBorder="1">
      <alignment/>
      <protection/>
    </xf>
    <xf numFmtId="0" fontId="12" fillId="0" borderId="10" xfId="63" applyFont="1" applyBorder="1" applyAlignment="1">
      <alignment horizontal="left"/>
      <protection/>
    </xf>
    <xf numFmtId="3" fontId="12" fillId="0" borderId="0" xfId="63" applyNumberFormat="1" applyFont="1" applyBorder="1">
      <alignment/>
      <protection/>
    </xf>
    <xf numFmtId="3" fontId="32" fillId="0" borderId="0" xfId="63" applyNumberFormat="1" applyFont="1" applyFill="1">
      <alignment/>
      <protection/>
    </xf>
    <xf numFmtId="0" fontId="0" fillId="0" borderId="0" xfId="63" applyFont="1">
      <alignment/>
      <protection/>
    </xf>
    <xf numFmtId="0" fontId="20" fillId="0" borderId="0" xfId="63" applyFont="1" applyAlignment="1" quotePrefix="1">
      <alignment horizontal="left"/>
      <protection/>
    </xf>
    <xf numFmtId="0" fontId="6" fillId="0" borderId="0" xfId="63" applyFont="1">
      <alignment/>
      <protection/>
    </xf>
    <xf numFmtId="0" fontId="9" fillId="0" borderId="21" xfId="63" applyFont="1" applyBorder="1" applyAlignment="1">
      <alignment horizontal="distributed" vertical="center"/>
      <protection/>
    </xf>
    <xf numFmtId="0" fontId="9" fillId="0" borderId="19" xfId="63" applyFont="1" applyBorder="1" applyAlignment="1">
      <alignment horizontal="center" vertical="center" wrapText="1"/>
      <protection/>
    </xf>
    <xf numFmtId="0" fontId="9" fillId="0" borderId="20" xfId="63" applyFont="1" applyBorder="1" applyAlignment="1">
      <alignment horizontal="center" vertical="center" wrapText="1"/>
      <protection/>
    </xf>
    <xf numFmtId="0" fontId="14" fillId="0" borderId="24" xfId="63" applyFont="1" applyBorder="1" applyAlignment="1">
      <alignment horizontal="center" vertical="center"/>
      <protection/>
    </xf>
    <xf numFmtId="0" fontId="14" fillId="0" borderId="24" xfId="63" applyFont="1" applyBorder="1" applyAlignment="1">
      <alignment horizontal="center" vertical="center" wrapText="1"/>
      <protection/>
    </xf>
    <xf numFmtId="0" fontId="14" fillId="0" borderId="25" xfId="63" applyFont="1" applyBorder="1" applyAlignment="1">
      <alignment horizontal="center" vertical="center" wrapText="1"/>
      <protection/>
    </xf>
    <xf numFmtId="3" fontId="12" fillId="0" borderId="0" xfId="63" applyNumberFormat="1" applyFont="1" applyAlignment="1">
      <alignment horizontal="right"/>
      <protection/>
    </xf>
    <xf numFmtId="3" fontId="17" fillId="0" borderId="0" xfId="63" applyNumberFormat="1" applyFont="1" applyAlignment="1">
      <alignment horizontal="right"/>
      <protection/>
    </xf>
    <xf numFmtId="38" fontId="12" fillId="0" borderId="0" xfId="51" applyFont="1" applyBorder="1" applyAlignment="1">
      <alignment horizontal="right"/>
    </xf>
    <xf numFmtId="0" fontId="12" fillId="0" borderId="0" xfId="63" applyFont="1" applyBorder="1" applyAlignment="1">
      <alignment horizontal="right"/>
      <protection/>
    </xf>
    <xf numFmtId="3" fontId="12" fillId="0" borderId="0" xfId="63" applyNumberFormat="1" applyFont="1" applyBorder="1" applyAlignment="1">
      <alignment horizontal="right"/>
      <protection/>
    </xf>
    <xf numFmtId="0" fontId="9" fillId="0" borderId="31" xfId="63" applyFont="1" applyBorder="1">
      <alignment/>
      <protection/>
    </xf>
    <xf numFmtId="3" fontId="44" fillId="0" borderId="18" xfId="63" applyNumberFormat="1" applyFont="1" applyBorder="1" applyAlignment="1">
      <alignment horizontal="right"/>
      <protection/>
    </xf>
    <xf numFmtId="0" fontId="9" fillId="0" borderId="31" xfId="63" applyFont="1" applyBorder="1" applyAlignment="1">
      <alignment horizontal="right"/>
      <protection/>
    </xf>
    <xf numFmtId="0" fontId="44" fillId="0" borderId="31" xfId="63" applyFont="1" applyBorder="1" applyAlignment="1">
      <alignment horizontal="right"/>
      <protection/>
    </xf>
    <xf numFmtId="0" fontId="8" fillId="0" borderId="31" xfId="63" applyFont="1" applyBorder="1" applyAlignment="1">
      <alignment horizontal="right"/>
      <protection/>
    </xf>
    <xf numFmtId="0" fontId="6" fillId="0" borderId="11" xfId="63" applyFont="1" applyBorder="1">
      <alignment/>
      <protection/>
    </xf>
    <xf numFmtId="0" fontId="22" fillId="0" borderId="0" xfId="63" applyFont="1" applyAlignment="1">
      <alignment horizontal="left"/>
      <protection/>
    </xf>
    <xf numFmtId="0" fontId="11" fillId="0" borderId="0" xfId="63" applyFont="1" applyAlignment="1" quotePrefix="1">
      <alignment horizontal="centerContinuous" vertical="center"/>
      <protection/>
    </xf>
    <xf numFmtId="0" fontId="9" fillId="0" borderId="0" xfId="63" applyFont="1" applyAlignment="1" quotePrefix="1">
      <alignment horizontal="centerContinuous" vertical="center"/>
      <protection/>
    </xf>
    <xf numFmtId="3" fontId="12" fillId="0" borderId="21" xfId="63" applyNumberFormat="1" applyFont="1" applyBorder="1" applyAlignment="1">
      <alignment horizontal="distributed" vertical="center"/>
      <protection/>
    </xf>
    <xf numFmtId="0" fontId="12" fillId="0" borderId="19" xfId="63" applyFont="1" applyBorder="1" applyAlignment="1">
      <alignment horizontal="center" vertical="center" wrapText="1"/>
      <protection/>
    </xf>
    <xf numFmtId="0" fontId="12" fillId="0" borderId="19" xfId="63" applyFont="1" applyBorder="1" applyAlignment="1" quotePrefix="1">
      <alignment horizontal="center" vertical="center" wrapText="1"/>
      <protection/>
    </xf>
    <xf numFmtId="0" fontId="12" fillId="0" borderId="20" xfId="63" applyFont="1" applyBorder="1" applyAlignment="1">
      <alignment horizontal="center" vertical="center" wrapText="1"/>
      <protection/>
    </xf>
    <xf numFmtId="3" fontId="14" fillId="0" borderId="24" xfId="63" applyNumberFormat="1" applyFont="1" applyBorder="1" applyAlignment="1">
      <alignment horizontal="center" vertical="center"/>
      <protection/>
    </xf>
    <xf numFmtId="0" fontId="14" fillId="0" borderId="24" xfId="63" applyFont="1" applyBorder="1" applyAlignment="1" quotePrefix="1">
      <alignment horizontal="center" vertical="center" wrapText="1"/>
      <protection/>
    </xf>
    <xf numFmtId="0" fontId="9" fillId="0" borderId="10" xfId="63" applyFont="1" applyBorder="1">
      <alignment/>
      <protection/>
    </xf>
    <xf numFmtId="0" fontId="9" fillId="0" borderId="0" xfId="63" applyFont="1" applyBorder="1">
      <alignment/>
      <protection/>
    </xf>
    <xf numFmtId="0" fontId="9" fillId="0" borderId="11" xfId="63" applyFont="1" applyBorder="1">
      <alignment/>
      <protection/>
    </xf>
    <xf numFmtId="0" fontId="20" fillId="0" borderId="0" xfId="63" applyFont="1" applyFill="1" applyAlignment="1" quotePrefix="1">
      <alignment horizontal="left"/>
      <protection/>
    </xf>
    <xf numFmtId="0" fontId="6" fillId="0" borderId="0" xfId="63" applyFont="1" applyFill="1">
      <alignment/>
      <protection/>
    </xf>
    <xf numFmtId="0" fontId="14" fillId="0" borderId="0" xfId="63" applyFont="1">
      <alignment/>
      <protection/>
    </xf>
    <xf numFmtId="0" fontId="0" fillId="0" borderId="24" xfId="0" applyNumberFormat="1" applyFont="1" applyFill="1" applyBorder="1" applyAlignment="1">
      <alignment horizontal="distributed" vertical="center"/>
    </xf>
    <xf numFmtId="3" fontId="10" fillId="0" borderId="0" xfId="0" applyNumberFormat="1" applyFont="1" applyFill="1" applyAlignment="1">
      <alignment/>
    </xf>
    <xf numFmtId="3" fontId="10" fillId="0" borderId="0" xfId="63" applyNumberFormat="1" applyFont="1" applyAlignment="1">
      <alignment horizontal="right"/>
      <protection/>
    </xf>
    <xf numFmtId="0" fontId="12" fillId="0" borderId="35" xfId="0" applyNumberFormat="1" applyFont="1" applyFill="1" applyBorder="1" applyAlignment="1">
      <alignment/>
    </xf>
    <xf numFmtId="177" fontId="12" fillId="0" borderId="53" xfId="0" applyNumberFormat="1" applyFont="1" applyFill="1" applyBorder="1" applyAlignment="1">
      <alignment/>
    </xf>
    <xf numFmtId="176" fontId="85" fillId="0" borderId="0" xfId="0" applyNumberFormat="1" applyFont="1" applyFill="1" applyBorder="1" applyAlignment="1">
      <alignment vertical="center"/>
    </xf>
    <xf numFmtId="176" fontId="85" fillId="0" borderId="0" xfId="62" applyNumberFormat="1" applyFont="1" applyFill="1">
      <alignment/>
      <protection/>
    </xf>
    <xf numFmtId="0" fontId="85" fillId="0" borderId="45" xfId="62" applyNumberFormat="1" applyFont="1" applyFill="1" applyBorder="1">
      <alignment/>
      <protection/>
    </xf>
    <xf numFmtId="176" fontId="85" fillId="0" borderId="0" xfId="62" applyNumberFormat="1" applyFont="1" applyFill="1" applyBorder="1">
      <alignment/>
      <protection/>
    </xf>
    <xf numFmtId="176" fontId="86" fillId="0" borderId="0" xfId="62" applyNumberFormat="1" applyFont="1" applyFill="1" applyBorder="1">
      <alignment/>
      <protection/>
    </xf>
    <xf numFmtId="3" fontId="87" fillId="0" borderId="18" xfId="0" applyNumberFormat="1" applyFont="1" applyFill="1" applyBorder="1" applyAlignment="1">
      <alignment vertical="center"/>
    </xf>
    <xf numFmtId="3" fontId="87" fillId="0" borderId="0" xfId="0" applyNumberFormat="1" applyFont="1" applyFill="1" applyBorder="1" applyAlignment="1">
      <alignment vertical="center"/>
    </xf>
    <xf numFmtId="177" fontId="0" fillId="36" borderId="0" xfId="65" applyNumberFormat="1" applyFill="1">
      <alignment/>
      <protection/>
    </xf>
    <xf numFmtId="3" fontId="88" fillId="0" borderId="0" xfId="0" applyNumberFormat="1" applyFont="1" applyFill="1" applyAlignment="1">
      <alignment horizontal="right"/>
    </xf>
    <xf numFmtId="0" fontId="88" fillId="0" borderId="0" xfId="0" applyNumberFormat="1" applyFont="1" applyFill="1" applyAlignment="1">
      <alignment horizontal="right"/>
    </xf>
    <xf numFmtId="177" fontId="88" fillId="0" borderId="0" xfId="0" applyNumberFormat="1" applyFont="1" applyFill="1" applyAlignment="1">
      <alignment horizontal="right"/>
    </xf>
    <xf numFmtId="177" fontId="88" fillId="0" borderId="0" xfId="0" applyNumberFormat="1" applyFont="1" applyFill="1" applyBorder="1" applyAlignment="1">
      <alignment horizontal="right"/>
    </xf>
    <xf numFmtId="3" fontId="89" fillId="0" borderId="0" xfId="62" applyNumberFormat="1" applyFont="1" applyFill="1">
      <alignment/>
      <protection/>
    </xf>
    <xf numFmtId="0" fontId="88" fillId="0" borderId="0" xfId="62" applyNumberFormat="1" applyFont="1" applyFill="1">
      <alignment/>
      <protection/>
    </xf>
    <xf numFmtId="177" fontId="88" fillId="0" borderId="0" xfId="62" applyNumberFormat="1" applyFont="1" applyFill="1">
      <alignment/>
      <protection/>
    </xf>
    <xf numFmtId="177" fontId="88" fillId="0" borderId="0" xfId="62" applyNumberFormat="1" applyFont="1" applyFill="1" applyAlignment="1">
      <alignment horizontal="right"/>
      <protection/>
    </xf>
    <xf numFmtId="177" fontId="88" fillId="0" borderId="62" xfId="62" applyNumberFormat="1" applyFont="1" applyFill="1" applyBorder="1">
      <alignment/>
      <protection/>
    </xf>
    <xf numFmtId="177" fontId="88" fillId="0" borderId="45" xfId="62" applyNumberFormat="1" applyFont="1" applyFill="1" applyBorder="1">
      <alignment/>
      <protection/>
    </xf>
    <xf numFmtId="177" fontId="88" fillId="0" borderId="63" xfId="62" applyNumberFormat="1" applyFont="1" applyFill="1" applyBorder="1">
      <alignment/>
      <protection/>
    </xf>
    <xf numFmtId="177" fontId="88" fillId="0" borderId="0" xfId="62" applyNumberFormat="1" applyFont="1" applyFill="1" applyBorder="1">
      <alignment/>
      <protection/>
    </xf>
    <xf numFmtId="3" fontId="89" fillId="0" borderId="0" xfId="0" applyNumberFormat="1" applyFont="1" applyFill="1" applyAlignment="1">
      <alignment horizontal="right"/>
    </xf>
    <xf numFmtId="3" fontId="88" fillId="0" borderId="0" xfId="63" applyNumberFormat="1" applyFont="1" applyFill="1">
      <alignment/>
      <protection/>
    </xf>
    <xf numFmtId="0" fontId="88" fillId="0" borderId="0" xfId="63" applyFont="1" applyFill="1">
      <alignment/>
      <protection/>
    </xf>
    <xf numFmtId="3" fontId="88" fillId="0" borderId="0" xfId="63" applyNumberFormat="1" applyFont="1" applyFill="1" applyBorder="1">
      <alignment/>
      <protection/>
    </xf>
    <xf numFmtId="3" fontId="89" fillId="0" borderId="0" xfId="63" applyNumberFormat="1" applyFont="1" applyAlignment="1">
      <alignment horizontal="right"/>
      <protection/>
    </xf>
    <xf numFmtId="0" fontId="88" fillId="0" borderId="0" xfId="63" applyFont="1" applyAlignment="1">
      <alignment horizontal="right"/>
      <protection/>
    </xf>
    <xf numFmtId="3" fontId="88" fillId="0" borderId="0" xfId="63" applyNumberFormat="1" applyFont="1" applyAlignment="1">
      <alignment horizontal="right"/>
      <protection/>
    </xf>
    <xf numFmtId="3" fontId="10" fillId="0" borderId="0" xfId="63" applyNumberFormat="1" applyFont="1" applyFill="1">
      <alignment/>
      <protection/>
    </xf>
    <xf numFmtId="0" fontId="12" fillId="0" borderId="0" xfId="63" applyFont="1" applyFill="1">
      <alignment/>
      <protection/>
    </xf>
    <xf numFmtId="3" fontId="19" fillId="0" borderId="0" xfId="63" applyNumberFormat="1" applyFont="1" applyFill="1">
      <alignment/>
      <protection/>
    </xf>
    <xf numFmtId="3" fontId="12" fillId="0" borderId="0" xfId="63" applyNumberFormat="1" applyFont="1" applyFill="1">
      <alignment/>
      <protection/>
    </xf>
    <xf numFmtId="177" fontId="12" fillId="0" borderId="0" xfId="63" applyNumberFormat="1" applyFont="1" applyFill="1">
      <alignment/>
      <protection/>
    </xf>
    <xf numFmtId="3" fontId="12" fillId="0" borderId="0" xfId="63" applyNumberFormat="1" applyFont="1" applyFill="1" applyBorder="1">
      <alignment/>
      <protection/>
    </xf>
    <xf numFmtId="176" fontId="13" fillId="0" borderId="0" xfId="0" applyNumberFormat="1" applyFont="1" applyFill="1" applyAlignment="1">
      <alignment/>
    </xf>
    <xf numFmtId="176" fontId="45" fillId="0" borderId="0" xfId="0" applyNumberFormat="1" applyFont="1" applyFill="1" applyAlignment="1">
      <alignment/>
    </xf>
    <xf numFmtId="176" fontId="13" fillId="0" borderId="0" xfId="0" applyNumberFormat="1" applyFont="1" applyFill="1" applyBorder="1" applyAlignment="1">
      <alignment/>
    </xf>
    <xf numFmtId="176" fontId="38" fillId="0" borderId="0" xfId="0" applyNumberFormat="1" applyFont="1" applyFill="1" applyBorder="1" applyAlignment="1">
      <alignment/>
    </xf>
    <xf numFmtId="177" fontId="12" fillId="0" borderId="54" xfId="0" applyNumberFormat="1" applyFont="1" applyFill="1" applyBorder="1" applyAlignment="1">
      <alignment horizontal="right"/>
    </xf>
    <xf numFmtId="177" fontId="12" fillId="0" borderId="53" xfId="0" applyNumberFormat="1" applyFont="1" applyFill="1" applyBorder="1" applyAlignment="1">
      <alignment horizontal="right"/>
    </xf>
    <xf numFmtId="176" fontId="13" fillId="0" borderId="0" xfId="0" applyNumberFormat="1" applyFont="1" applyFill="1" applyBorder="1" applyAlignment="1">
      <alignment vertical="center"/>
    </xf>
    <xf numFmtId="177" fontId="13" fillId="0" borderId="0" xfId="0" applyNumberFormat="1" applyFont="1" applyFill="1" applyBorder="1" applyAlignment="1">
      <alignment vertical="center"/>
    </xf>
    <xf numFmtId="176" fontId="45" fillId="0" borderId="0" xfId="0" applyNumberFormat="1" applyFont="1" applyFill="1" applyBorder="1" applyAlignment="1">
      <alignment vertical="center"/>
    </xf>
    <xf numFmtId="0" fontId="13" fillId="0" borderId="0" xfId="62" applyNumberFormat="1" applyFont="1" applyFill="1">
      <alignment/>
      <protection/>
    </xf>
    <xf numFmtId="176" fontId="13" fillId="0" borderId="0" xfId="62" applyNumberFormat="1" applyFont="1" applyFill="1">
      <alignment/>
      <protection/>
    </xf>
    <xf numFmtId="176" fontId="45" fillId="0" borderId="0" xfId="62" applyNumberFormat="1" applyFont="1" applyFill="1">
      <alignment/>
      <protection/>
    </xf>
    <xf numFmtId="177" fontId="12" fillId="0" borderId="0" xfId="62" applyNumberFormat="1" applyFont="1" applyFill="1">
      <alignment/>
      <protection/>
    </xf>
    <xf numFmtId="0" fontId="13" fillId="0" borderId="0" xfId="0" applyNumberFormat="1" applyFont="1" applyFill="1" applyAlignment="1">
      <alignment/>
    </xf>
    <xf numFmtId="176" fontId="13" fillId="0" borderId="0" xfId="0" applyNumberFormat="1" applyFont="1" applyFill="1" applyAlignment="1">
      <alignment/>
    </xf>
    <xf numFmtId="176" fontId="45" fillId="0" borderId="0" xfId="0" applyNumberFormat="1" applyFont="1" applyFill="1" applyAlignment="1">
      <alignment/>
    </xf>
    <xf numFmtId="176" fontId="13" fillId="0" borderId="0" xfId="0" applyNumberFormat="1" applyFont="1" applyFill="1" applyAlignment="1">
      <alignment vertical="center"/>
    </xf>
    <xf numFmtId="3" fontId="12" fillId="0" borderId="54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horizontal="right"/>
    </xf>
    <xf numFmtId="176" fontId="13" fillId="0" borderId="0" xfId="0" applyNumberFormat="1" applyFont="1" applyFill="1" applyAlignment="1">
      <alignment horizontal="right"/>
    </xf>
    <xf numFmtId="176" fontId="45" fillId="0" borderId="0" xfId="0" applyNumberFormat="1" applyFont="1" applyFill="1" applyAlignment="1">
      <alignment horizontal="right"/>
    </xf>
    <xf numFmtId="176" fontId="13" fillId="0" borderId="0" xfId="0" applyNumberFormat="1" applyFont="1" applyFill="1" applyBorder="1" applyAlignment="1">
      <alignment horizontal="right"/>
    </xf>
    <xf numFmtId="0" fontId="10" fillId="0" borderId="0" xfId="63" applyFont="1" applyAlignment="1">
      <alignment horizontal="right"/>
      <protection/>
    </xf>
    <xf numFmtId="3" fontId="88" fillId="0" borderId="0" xfId="62" applyNumberFormat="1" applyFont="1" applyFill="1">
      <alignment/>
      <protection/>
    </xf>
    <xf numFmtId="188" fontId="12" fillId="0" borderId="0" xfId="0" applyNumberFormat="1" applyFont="1" applyFill="1" applyAlignment="1">
      <alignment horizontal="right"/>
    </xf>
    <xf numFmtId="176" fontId="13" fillId="0" borderId="0" xfId="62" applyNumberFormat="1" applyFont="1" applyFill="1" applyBorder="1">
      <alignment/>
      <protection/>
    </xf>
    <xf numFmtId="3" fontId="87" fillId="0" borderId="54" xfId="0" applyNumberFormat="1" applyFont="1" applyFill="1" applyBorder="1" applyAlignment="1">
      <alignment vertical="center"/>
    </xf>
    <xf numFmtId="177" fontId="12" fillId="0" borderId="0" xfId="0" applyNumberFormat="1" applyFont="1" applyFill="1" applyAlignment="1">
      <alignment vertical="center"/>
    </xf>
    <xf numFmtId="177" fontId="9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3" fontId="10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/>
    </xf>
    <xf numFmtId="3" fontId="0" fillId="0" borderId="0" xfId="62" applyNumberFormat="1" applyFill="1">
      <alignment/>
      <protection/>
    </xf>
    <xf numFmtId="3" fontId="0" fillId="0" borderId="0" xfId="0" applyNumberFormat="1" applyFill="1" applyAlignment="1">
      <alignment/>
    </xf>
    <xf numFmtId="49" fontId="10" fillId="0" borderId="10" xfId="62" applyNumberFormat="1" applyFont="1" applyFill="1" applyBorder="1" applyAlignment="1">
      <alignment horizontal="left"/>
      <protection/>
    </xf>
    <xf numFmtId="49" fontId="10" fillId="0" borderId="10" xfId="0" applyNumberFormat="1" applyFont="1" applyFill="1" applyBorder="1" applyAlignment="1">
      <alignment horizontal="center"/>
    </xf>
    <xf numFmtId="0" fontId="29" fillId="0" borderId="0" xfId="0" applyNumberFormat="1" applyFont="1" applyFill="1" applyAlignment="1">
      <alignment horizontal="left" vertical="center"/>
    </xf>
    <xf numFmtId="0" fontId="29" fillId="0" borderId="0" xfId="0" applyNumberFormat="1" applyFont="1" applyFill="1" applyAlignment="1">
      <alignment/>
    </xf>
    <xf numFmtId="49" fontId="10" fillId="0" borderId="10" xfId="63" applyNumberFormat="1" applyFont="1" applyBorder="1" applyAlignment="1" quotePrefix="1">
      <alignment horizontal="left"/>
      <protection/>
    </xf>
    <xf numFmtId="49" fontId="10" fillId="0" borderId="10" xfId="0" applyNumberFormat="1" applyFont="1" applyFill="1" applyBorder="1" applyAlignment="1" quotePrefix="1">
      <alignment horizontal="left"/>
    </xf>
    <xf numFmtId="0" fontId="21" fillId="0" borderId="27" xfId="0" applyNumberFormat="1" applyFont="1" applyFill="1" applyBorder="1" applyAlignment="1">
      <alignment horizontal="center" vertical="center"/>
    </xf>
    <xf numFmtId="177" fontId="89" fillId="0" borderId="0" xfId="62" applyNumberFormat="1" applyFont="1" applyFill="1">
      <alignment/>
      <protection/>
    </xf>
    <xf numFmtId="0" fontId="11" fillId="0" borderId="0" xfId="0" applyNumberFormat="1" applyFont="1" applyFill="1" applyBorder="1" applyAlignment="1" quotePrefix="1">
      <alignment horizontal="center" vertical="center"/>
    </xf>
    <xf numFmtId="0" fontId="9" fillId="0" borderId="26" xfId="0" applyNumberFormat="1" applyFont="1" applyFill="1" applyBorder="1" applyAlignment="1">
      <alignment horizontal="center" vertical="center"/>
    </xf>
    <xf numFmtId="0" fontId="0" fillId="2" borderId="52" xfId="0" applyNumberFormat="1" applyFill="1" applyBorder="1" applyAlignment="1">
      <alignment horizontal="center" vertical="center"/>
    </xf>
    <xf numFmtId="0" fontId="9" fillId="0" borderId="26" xfId="0" applyNumberFormat="1" applyFont="1" applyFill="1" applyBorder="1" applyAlignment="1">
      <alignment horizontal="distributed" vertical="center"/>
    </xf>
    <xf numFmtId="0" fontId="0" fillId="2" borderId="52" xfId="0" applyNumberFormat="1" applyFill="1" applyBorder="1" applyAlignment="1">
      <alignment horizontal="distributed" vertical="center"/>
    </xf>
    <xf numFmtId="0" fontId="9" fillId="0" borderId="64" xfId="0" applyNumberFormat="1" applyFont="1" applyFill="1" applyBorder="1" applyAlignment="1">
      <alignment horizontal="distributed" vertical="center"/>
    </xf>
    <xf numFmtId="0" fontId="0" fillId="2" borderId="65" xfId="0" applyNumberFormat="1" applyFill="1" applyBorder="1" applyAlignment="1">
      <alignment horizontal="distributed" vertical="center"/>
    </xf>
    <xf numFmtId="0" fontId="9" fillId="0" borderId="19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35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/>
    </xf>
    <xf numFmtId="0" fontId="9" fillId="0" borderId="44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Alignment="1" quotePrefix="1">
      <alignment horizontal="center" vertical="center"/>
    </xf>
    <xf numFmtId="0" fontId="0" fillId="2" borderId="0" xfId="0" applyNumberFormat="1" applyFill="1" applyAlignment="1">
      <alignment vertical="center"/>
    </xf>
    <xf numFmtId="0" fontId="12" fillId="0" borderId="20" xfId="0" applyNumberFormat="1" applyFont="1" applyFill="1" applyBorder="1" applyAlignment="1">
      <alignment horizontal="center" vertical="center"/>
    </xf>
    <xf numFmtId="0" fontId="12" fillId="0" borderId="44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62" applyNumberFormat="1" applyFont="1" applyFill="1" applyAlignment="1">
      <alignment horizontal="center"/>
      <protection/>
    </xf>
    <xf numFmtId="0" fontId="9" fillId="0" borderId="38" xfId="62" applyNumberFormat="1" applyFont="1" applyFill="1" applyBorder="1" applyAlignment="1">
      <alignment horizontal="center" vertical="center"/>
      <protection/>
    </xf>
    <xf numFmtId="0" fontId="9" fillId="0" borderId="66" xfId="62" applyNumberFormat="1" applyFont="1" applyFill="1" applyBorder="1" applyAlignment="1">
      <alignment horizontal="center" vertical="center"/>
      <protection/>
    </xf>
    <xf numFmtId="0" fontId="9" fillId="0" borderId="67" xfId="62" applyNumberFormat="1" applyFont="1" applyFill="1" applyBorder="1" applyAlignment="1">
      <alignment horizontal="center" vertical="center"/>
      <protection/>
    </xf>
    <xf numFmtId="0" fontId="9" fillId="0" borderId="68" xfId="62" applyNumberFormat="1" applyFont="1" applyFill="1" applyBorder="1" applyAlignment="1">
      <alignment horizontal="distributed" vertical="center"/>
      <protection/>
    </xf>
    <xf numFmtId="0" fontId="9" fillId="0" borderId="63" xfId="62" applyNumberFormat="1" applyFont="1" applyFill="1" applyBorder="1" applyAlignment="1">
      <alignment horizontal="distributed" vertical="center"/>
      <protection/>
    </xf>
    <xf numFmtId="0" fontId="9" fillId="0" borderId="69" xfId="62" applyNumberFormat="1" applyFont="1" applyFill="1" applyBorder="1" applyAlignment="1">
      <alignment horizontal="distributed" vertical="center"/>
      <protection/>
    </xf>
    <xf numFmtId="0" fontId="0" fillId="33" borderId="70" xfId="62" applyNumberFormat="1" applyFill="1" applyBorder="1" applyAlignment="1">
      <alignment horizontal="distributed" vertical="center"/>
      <protection/>
    </xf>
    <xf numFmtId="0" fontId="9" fillId="0" borderId="69" xfId="62" applyNumberFormat="1" applyFont="1" applyFill="1" applyBorder="1" applyAlignment="1">
      <alignment horizontal="distributed" vertical="distributed"/>
      <protection/>
    </xf>
    <xf numFmtId="0" fontId="0" fillId="33" borderId="70" xfId="62" applyNumberFormat="1" applyFill="1" applyBorder="1" applyAlignment="1">
      <alignment horizontal="distributed" vertical="distributed"/>
      <protection/>
    </xf>
    <xf numFmtId="0" fontId="9" fillId="0" borderId="71" xfId="62" applyNumberFormat="1" applyFont="1" applyFill="1" applyBorder="1" applyAlignment="1">
      <alignment horizontal="distributed" vertical="center"/>
      <protection/>
    </xf>
    <xf numFmtId="0" fontId="0" fillId="33" borderId="72" xfId="62" applyNumberFormat="1" applyFill="1" applyBorder="1" applyAlignment="1">
      <alignment horizontal="distributed" vertical="center"/>
      <protection/>
    </xf>
    <xf numFmtId="0" fontId="9" fillId="0" borderId="73" xfId="62" applyNumberFormat="1" applyFont="1" applyFill="1" applyBorder="1" applyAlignment="1">
      <alignment horizontal="distributed" vertical="center"/>
      <protection/>
    </xf>
    <xf numFmtId="0" fontId="0" fillId="33" borderId="74" xfId="62" applyNumberFormat="1" applyFill="1" applyBorder="1" applyAlignment="1">
      <alignment horizontal="distributed" vertical="center"/>
      <protection/>
    </xf>
    <xf numFmtId="0" fontId="14" fillId="33" borderId="47" xfId="62" applyFont="1" applyBorder="1" applyAlignment="1">
      <alignment horizontal="center" vertical="center"/>
      <protection/>
    </xf>
    <xf numFmtId="0" fontId="14" fillId="33" borderId="47" xfId="62" applyFont="1" applyBorder="1" applyAlignment="1">
      <alignment horizontal="distributed" vertical="center" indent="1"/>
      <protection/>
    </xf>
    <xf numFmtId="0" fontId="14" fillId="33" borderId="47" xfId="62" applyFont="1" applyBorder="1" applyAlignment="1">
      <alignment horizontal="distributed" vertical="center"/>
      <protection/>
    </xf>
    <xf numFmtId="0" fontId="9" fillId="0" borderId="38" xfId="0" applyNumberFormat="1" applyFont="1" applyFill="1" applyBorder="1" applyAlignment="1">
      <alignment horizontal="center" vertical="center"/>
    </xf>
    <xf numFmtId="0" fontId="9" fillId="0" borderId="66" xfId="0" applyNumberFormat="1" applyFont="1" applyFill="1" applyBorder="1" applyAlignment="1">
      <alignment horizontal="center" vertical="center"/>
    </xf>
    <xf numFmtId="0" fontId="9" fillId="0" borderId="67" xfId="0" applyNumberFormat="1" applyFont="1" applyFill="1" applyBorder="1" applyAlignment="1">
      <alignment horizontal="center" vertical="center"/>
    </xf>
    <xf numFmtId="0" fontId="9" fillId="0" borderId="68" xfId="0" applyNumberFormat="1" applyFont="1" applyFill="1" applyBorder="1" applyAlignment="1">
      <alignment horizontal="center" vertical="center"/>
    </xf>
    <xf numFmtId="0" fontId="0" fillId="2" borderId="63" xfId="0" applyNumberFormat="1" applyFill="1" applyBorder="1" applyAlignment="1">
      <alignment horizontal="center" vertical="center"/>
    </xf>
    <xf numFmtId="0" fontId="9" fillId="0" borderId="69" xfId="0" applyNumberFormat="1" applyFont="1" applyFill="1" applyBorder="1" applyAlignment="1">
      <alignment horizontal="distributed" vertical="center"/>
    </xf>
    <xf numFmtId="0" fontId="0" fillId="2" borderId="70" xfId="0" applyNumberFormat="1" applyFill="1" applyBorder="1" applyAlignment="1">
      <alignment horizontal="distributed" vertical="center"/>
    </xf>
    <xf numFmtId="0" fontId="9" fillId="0" borderId="71" xfId="0" applyNumberFormat="1" applyFont="1" applyFill="1" applyBorder="1" applyAlignment="1">
      <alignment horizontal="distributed" vertical="center"/>
    </xf>
    <xf numFmtId="0" fontId="9" fillId="0" borderId="72" xfId="0" applyNumberFormat="1" applyFont="1" applyFill="1" applyBorder="1" applyAlignment="1">
      <alignment horizontal="distributed" vertical="center"/>
    </xf>
    <xf numFmtId="0" fontId="9" fillId="0" borderId="73" xfId="0" applyNumberFormat="1" applyFont="1" applyFill="1" applyBorder="1" applyAlignment="1">
      <alignment horizontal="distributed" vertical="center"/>
    </xf>
    <xf numFmtId="0" fontId="0" fillId="2" borderId="74" xfId="0" applyNumberFormat="1" applyFill="1" applyBorder="1" applyAlignment="1">
      <alignment horizontal="distributed" vertical="center"/>
    </xf>
    <xf numFmtId="0" fontId="0" fillId="2" borderId="72" xfId="0" applyNumberFormat="1" applyFill="1" applyBorder="1" applyAlignment="1">
      <alignment horizontal="distributed" vertical="center"/>
    </xf>
    <xf numFmtId="0" fontId="36" fillId="0" borderId="0" xfId="0" applyNumberFormat="1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/>
    </xf>
    <xf numFmtId="0" fontId="21" fillId="0" borderId="27" xfId="0" applyNumberFormat="1" applyFont="1" applyFill="1" applyBorder="1" applyAlignment="1">
      <alignment horizontal="center" vertical="center"/>
    </xf>
    <xf numFmtId="0" fontId="21" fillId="0" borderId="35" xfId="0" applyNumberFormat="1" applyFont="1" applyFill="1" applyBorder="1" applyAlignment="1">
      <alignment horizontal="center" vertical="center"/>
    </xf>
    <xf numFmtId="0" fontId="21" fillId="0" borderId="27" xfId="0" applyNumberFormat="1" applyFont="1" applyFill="1" applyBorder="1" applyAlignment="1" quotePrefix="1">
      <alignment horizontal="center" vertical="center"/>
    </xf>
    <xf numFmtId="0" fontId="21" fillId="0" borderId="53" xfId="0" applyNumberFormat="1" applyFont="1" applyFill="1" applyBorder="1" applyAlignment="1" quotePrefix="1">
      <alignment horizontal="center" vertical="center"/>
    </xf>
    <xf numFmtId="0" fontId="21" fillId="0" borderId="35" xfId="0" applyNumberFormat="1" applyFont="1" applyFill="1" applyBorder="1" applyAlignment="1" quotePrefix="1">
      <alignment horizontal="center" vertical="center"/>
    </xf>
    <xf numFmtId="0" fontId="21" fillId="0" borderId="53" xfId="0" applyNumberFormat="1" applyFont="1" applyFill="1" applyBorder="1" applyAlignment="1">
      <alignment horizontal="center" vertical="center"/>
    </xf>
    <xf numFmtId="0" fontId="12" fillId="0" borderId="48" xfId="0" applyNumberFormat="1" applyFont="1" applyFill="1" applyBorder="1" applyAlignment="1">
      <alignment horizontal="distributed" vertical="center"/>
    </xf>
    <xf numFmtId="0" fontId="12" fillId="0" borderId="52" xfId="0" applyNumberFormat="1" applyFont="1" applyFill="1" applyBorder="1" applyAlignment="1">
      <alignment horizontal="distributed" vertical="center"/>
    </xf>
    <xf numFmtId="0" fontId="14" fillId="0" borderId="52" xfId="0" applyNumberFormat="1" applyFont="1" applyFill="1" applyBorder="1" applyAlignment="1">
      <alignment horizontal="center" vertical="center" wrapText="1"/>
    </xf>
    <xf numFmtId="0" fontId="14" fillId="0" borderId="23" xfId="0" applyNumberFormat="1" applyFont="1" applyFill="1" applyBorder="1" applyAlignment="1">
      <alignment horizontal="center" vertical="center" wrapText="1"/>
    </xf>
    <xf numFmtId="0" fontId="36" fillId="0" borderId="0" xfId="0" applyNumberFormat="1" applyFont="1" applyFill="1" applyAlignment="1" quotePrefix="1">
      <alignment horizontal="center" vertical="center"/>
    </xf>
    <xf numFmtId="0" fontId="12" fillId="0" borderId="32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35" xfId="0" applyNumberFormat="1" applyFont="1" applyFill="1" applyBorder="1" applyAlignment="1">
      <alignment horizontal="center" vertical="center"/>
    </xf>
    <xf numFmtId="0" fontId="12" fillId="0" borderId="75" xfId="0" applyNumberFormat="1" applyFont="1" applyFill="1" applyBorder="1" applyAlignment="1">
      <alignment horizontal="center" vertical="center"/>
    </xf>
    <xf numFmtId="0" fontId="21" fillId="2" borderId="52" xfId="0" applyNumberFormat="1" applyFont="1" applyFill="1" applyBorder="1" applyAlignment="1">
      <alignment horizontal="center" vertical="center"/>
    </xf>
    <xf numFmtId="0" fontId="21" fillId="2" borderId="75" xfId="0" applyNumberFormat="1" applyFont="1" applyFill="1" applyBorder="1" applyAlignment="1">
      <alignment horizontal="center" vertical="center" wrapText="1"/>
    </xf>
    <xf numFmtId="0" fontId="21" fillId="2" borderId="52" xfId="0" applyNumberFormat="1" applyFont="1" applyFill="1" applyBorder="1" applyAlignment="1">
      <alignment horizontal="center" vertical="center" wrapText="1"/>
    </xf>
    <xf numFmtId="0" fontId="12" fillId="0" borderId="75" xfId="0" applyNumberFormat="1" applyFont="1" applyFill="1" applyBorder="1" applyAlignment="1">
      <alignment horizontal="center" vertical="center" shrinkToFit="1"/>
    </xf>
    <xf numFmtId="0" fontId="21" fillId="2" borderId="52" xfId="0" applyNumberFormat="1" applyFont="1" applyFill="1" applyBorder="1" applyAlignment="1">
      <alignment horizontal="center" vertical="center" shrinkToFit="1"/>
    </xf>
    <xf numFmtId="0" fontId="12" fillId="0" borderId="76" xfId="0" applyNumberFormat="1" applyFont="1" applyFill="1" applyBorder="1" applyAlignment="1" quotePrefix="1">
      <alignment horizontal="center" vertical="center" wrapText="1"/>
    </xf>
    <xf numFmtId="0" fontId="21" fillId="2" borderId="65" xfId="0" applyNumberFormat="1" applyFont="1" applyFill="1" applyBorder="1" applyAlignment="1">
      <alignment horizontal="center" vertical="center"/>
    </xf>
    <xf numFmtId="0" fontId="12" fillId="0" borderId="34" xfId="0" applyNumberFormat="1" applyFont="1" applyFill="1" applyBorder="1" applyAlignment="1" quotePrefix="1">
      <alignment horizontal="center" vertical="center" wrapText="1"/>
    </xf>
    <xf numFmtId="0" fontId="21" fillId="2" borderId="22" xfId="0" applyNumberFormat="1" applyFont="1" applyFill="1" applyBorder="1" applyAlignment="1">
      <alignment horizontal="center" vertical="center"/>
    </xf>
    <xf numFmtId="0" fontId="12" fillId="0" borderId="33" xfId="0" applyNumberFormat="1" applyFont="1" applyFill="1" applyBorder="1" applyAlignment="1" quotePrefix="1">
      <alignment horizontal="center" vertical="center" wrapText="1"/>
    </xf>
    <xf numFmtId="0" fontId="21" fillId="2" borderId="54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Alignment="1">
      <alignment horizontal="center"/>
    </xf>
    <xf numFmtId="0" fontId="21" fillId="2" borderId="0" xfId="0" applyNumberFormat="1" applyFont="1" applyFill="1" applyAlignment="1">
      <alignment horizontal="center"/>
    </xf>
    <xf numFmtId="0" fontId="21" fillId="2" borderId="0" xfId="0" applyNumberFormat="1" applyFont="1" applyFill="1" applyAlignment="1">
      <alignment horizontal="center" vertical="center"/>
    </xf>
    <xf numFmtId="0" fontId="9" fillId="0" borderId="20" xfId="63" applyFont="1" applyBorder="1" applyAlignment="1">
      <alignment horizontal="center" vertical="center"/>
      <protection/>
    </xf>
    <xf numFmtId="0" fontId="9" fillId="0" borderId="44" xfId="63" applyFont="1" applyBorder="1" applyAlignment="1">
      <alignment horizontal="center" vertical="center"/>
      <protection/>
    </xf>
    <xf numFmtId="0" fontId="12" fillId="0" borderId="20" xfId="63" applyFont="1" applyBorder="1" applyAlignment="1">
      <alignment horizontal="center" vertical="center"/>
      <protection/>
    </xf>
    <xf numFmtId="0" fontId="12" fillId="0" borderId="44" xfId="63" applyFont="1" applyBorder="1" applyAlignment="1">
      <alignment horizontal="center" vertical="center"/>
      <protection/>
    </xf>
    <xf numFmtId="0" fontId="12" fillId="0" borderId="0" xfId="64" applyNumberFormat="1" applyFont="1" applyFill="1">
      <alignment/>
      <protection/>
    </xf>
    <xf numFmtId="0" fontId="10" fillId="0" borderId="0" xfId="64" applyNumberFormat="1" applyFont="1" applyFill="1">
      <alignment/>
      <protection/>
    </xf>
    <xf numFmtId="0" fontId="12" fillId="0" borderId="0" xfId="64" applyNumberFormat="1" applyFont="1" applyFill="1" applyAlignment="1">
      <alignment vertical="center"/>
      <protection/>
    </xf>
    <xf numFmtId="0" fontId="10" fillId="0" borderId="0" xfId="64" applyNumberFormat="1" applyFont="1" applyFill="1" applyAlignment="1">
      <alignment vertical="center"/>
      <protection/>
    </xf>
    <xf numFmtId="0" fontId="12" fillId="0" borderId="0" xfId="64" applyNumberFormat="1" applyFont="1" applyFill="1" applyAlignment="1">
      <alignment horizontal="right" vertical="center"/>
      <protection/>
    </xf>
    <xf numFmtId="0" fontId="12" fillId="0" borderId="32" xfId="64" applyNumberFormat="1" applyFont="1" applyFill="1" applyBorder="1" applyAlignment="1">
      <alignment horizontal="center" vertical="center"/>
      <protection/>
    </xf>
    <xf numFmtId="0" fontId="12" fillId="0" borderId="56" xfId="64" applyNumberFormat="1" applyFont="1" applyFill="1" applyBorder="1" applyAlignment="1">
      <alignment horizontal="center" vertical="center"/>
      <protection/>
    </xf>
    <xf numFmtId="0" fontId="12" fillId="0" borderId="13" xfId="64" applyNumberFormat="1" applyFont="1" applyFill="1" applyBorder="1" applyAlignment="1">
      <alignment horizontal="center" vertical="center"/>
      <protection/>
    </xf>
    <xf numFmtId="0" fontId="12" fillId="0" borderId="12" xfId="64" applyNumberFormat="1" applyFont="1" applyFill="1" applyBorder="1" applyAlignment="1">
      <alignment horizontal="center" vertical="center"/>
      <protection/>
    </xf>
    <xf numFmtId="0" fontId="12" fillId="0" borderId="33" xfId="64" applyNumberFormat="1" applyFont="1" applyFill="1" applyBorder="1" applyAlignment="1">
      <alignment horizontal="center" vertical="center"/>
      <protection/>
    </xf>
    <xf numFmtId="0" fontId="12" fillId="0" borderId="10" xfId="64" applyNumberFormat="1" applyFont="1" applyFill="1" applyBorder="1" applyAlignment="1">
      <alignment horizontal="center" vertical="center"/>
      <protection/>
    </xf>
    <xf numFmtId="0" fontId="12" fillId="0" borderId="49" xfId="64" applyNumberFormat="1" applyFont="1" applyFill="1" applyBorder="1" applyAlignment="1">
      <alignment horizontal="center"/>
      <protection/>
    </xf>
    <xf numFmtId="0" fontId="12" fillId="0" borderId="48" xfId="64" applyNumberFormat="1" applyFont="1" applyFill="1" applyBorder="1" applyAlignment="1">
      <alignment horizontal="center"/>
      <protection/>
    </xf>
    <xf numFmtId="0" fontId="10" fillId="0" borderId="51" xfId="64" applyNumberFormat="1" applyFont="1" applyFill="1" applyBorder="1" applyAlignment="1">
      <alignment horizontal="center"/>
      <protection/>
    </xf>
    <xf numFmtId="0" fontId="12" fillId="0" borderId="54" xfId="64" applyNumberFormat="1" applyFont="1" applyFill="1" applyBorder="1" applyAlignment="1">
      <alignment horizontal="center" vertical="center"/>
      <protection/>
    </xf>
    <xf numFmtId="0" fontId="12" fillId="0" borderId="10" xfId="64" applyNumberFormat="1" applyFont="1" applyFill="1" applyBorder="1" applyAlignment="1">
      <alignment horizontal="center" vertical="center"/>
      <protection/>
    </xf>
    <xf numFmtId="0" fontId="10" fillId="0" borderId="10" xfId="64" applyNumberFormat="1" applyFont="1" applyFill="1" applyBorder="1" applyAlignment="1">
      <alignment horizontal="center" vertical="center"/>
      <protection/>
    </xf>
    <xf numFmtId="0" fontId="12" fillId="0" borderId="35" xfId="64" applyNumberFormat="1" applyFont="1" applyFill="1" applyBorder="1" applyAlignment="1">
      <alignment horizontal="center" vertical="center"/>
      <protection/>
    </xf>
    <xf numFmtId="0" fontId="20" fillId="0" borderId="23" xfId="64" applyNumberFormat="1" applyFont="1" applyFill="1" applyBorder="1" applyAlignment="1" quotePrefix="1">
      <alignment horizontal="center" vertical="center"/>
      <protection/>
    </xf>
    <xf numFmtId="0" fontId="65" fillId="0" borderId="23" xfId="64" applyNumberFormat="1" applyFont="1" applyFill="1" applyBorder="1" applyAlignment="1" quotePrefix="1">
      <alignment horizontal="center" vertical="center"/>
      <protection/>
    </xf>
    <xf numFmtId="0" fontId="12" fillId="0" borderId="27" xfId="64" applyNumberFormat="1" applyFont="1" applyFill="1" applyBorder="1" applyAlignment="1">
      <alignment horizontal="center" vertical="center"/>
      <protection/>
    </xf>
    <xf numFmtId="0" fontId="12" fillId="0" borderId="0" xfId="64" applyNumberFormat="1" applyFont="1" applyFill="1" applyBorder="1" applyAlignment="1">
      <alignment horizontal="center"/>
      <protection/>
    </xf>
    <xf numFmtId="176" fontId="12" fillId="0" borderId="50" xfId="64" applyNumberFormat="1" applyFont="1" applyFill="1" applyBorder="1">
      <alignment/>
      <protection/>
    </xf>
    <xf numFmtId="176" fontId="10" fillId="0" borderId="50" xfId="64" applyNumberFormat="1" applyFont="1" applyFill="1" applyBorder="1">
      <alignment/>
      <protection/>
    </xf>
    <xf numFmtId="176" fontId="10" fillId="0" borderId="51" xfId="64" applyNumberFormat="1" applyFont="1" applyFill="1" applyBorder="1">
      <alignment/>
      <protection/>
    </xf>
    <xf numFmtId="176" fontId="12" fillId="0" borderId="0" xfId="64" applyNumberFormat="1" applyFont="1" applyFill="1" applyBorder="1">
      <alignment/>
      <protection/>
    </xf>
    <xf numFmtId="0" fontId="12" fillId="0" borderId="0" xfId="64" applyNumberFormat="1" applyFont="1" applyFill="1" applyBorder="1">
      <alignment/>
      <protection/>
    </xf>
    <xf numFmtId="0" fontId="10" fillId="0" borderId="0" xfId="64" applyNumberFormat="1" applyFont="1" applyFill="1" applyBorder="1">
      <alignment/>
      <protection/>
    </xf>
    <xf numFmtId="0" fontId="10" fillId="0" borderId="10" xfId="64" applyNumberFormat="1" applyFont="1" applyFill="1" applyBorder="1">
      <alignment/>
      <protection/>
    </xf>
    <xf numFmtId="0" fontId="12" fillId="0" borderId="54" xfId="64" applyNumberFormat="1" applyFont="1" applyFill="1" applyBorder="1" applyAlignment="1">
      <alignment horizontal="center"/>
      <protection/>
    </xf>
    <xf numFmtId="190" fontId="12" fillId="0" borderId="0" xfId="64" applyNumberFormat="1" applyFont="1" applyFill="1" applyBorder="1" applyAlignment="1" applyProtection="1">
      <alignment horizontal="center" vertical="center" shrinkToFit="1"/>
      <protection locked="0"/>
    </xf>
    <xf numFmtId="176" fontId="12" fillId="0" borderId="0" xfId="64" applyNumberFormat="1" applyFont="1" applyFill="1" applyBorder="1" applyAlignment="1">
      <alignment vertical="center"/>
      <protection/>
    </xf>
    <xf numFmtId="176" fontId="10" fillId="0" borderId="0" xfId="64" applyNumberFormat="1" applyFont="1" applyFill="1" applyBorder="1" applyAlignment="1">
      <alignment vertical="center"/>
      <protection/>
    </xf>
    <xf numFmtId="176" fontId="10" fillId="0" borderId="10" xfId="64" applyNumberFormat="1" applyFont="1" applyFill="1" applyBorder="1" applyAlignment="1">
      <alignment vertical="center"/>
      <protection/>
    </xf>
    <xf numFmtId="190" fontId="12" fillId="0" borderId="54" xfId="64" applyNumberFormat="1" applyFont="1" applyFill="1" applyBorder="1" applyAlignment="1" applyProtection="1">
      <alignment horizontal="center" vertical="center" shrinkToFit="1"/>
      <protection locked="0"/>
    </xf>
    <xf numFmtId="190" fontId="12" fillId="0" borderId="77" xfId="64" applyNumberFormat="1" applyFont="1" applyFill="1" applyBorder="1" applyAlignment="1" applyProtection="1">
      <alignment horizontal="center" vertical="center" shrinkToFit="1"/>
      <protection locked="0"/>
    </xf>
    <xf numFmtId="176" fontId="12" fillId="0" borderId="77" xfId="64" applyNumberFormat="1" applyFont="1" applyFill="1" applyBorder="1">
      <alignment/>
      <protection/>
    </xf>
    <xf numFmtId="176" fontId="10" fillId="0" borderId="77" xfId="64" applyNumberFormat="1" applyFont="1" applyFill="1" applyBorder="1">
      <alignment/>
      <protection/>
    </xf>
    <xf numFmtId="176" fontId="10" fillId="0" borderId="78" xfId="64" applyNumberFormat="1" applyFont="1" applyFill="1" applyBorder="1">
      <alignment/>
      <protection/>
    </xf>
    <xf numFmtId="190" fontId="12" fillId="0" borderId="79" xfId="64" applyNumberFormat="1" applyFont="1" applyFill="1" applyBorder="1" applyAlignment="1" applyProtection="1">
      <alignment horizontal="center" vertical="center" shrinkToFit="1"/>
      <protection locked="0"/>
    </xf>
    <xf numFmtId="176" fontId="10" fillId="0" borderId="0" xfId="64" applyNumberFormat="1" applyFont="1" applyFill="1" applyBorder="1">
      <alignment/>
      <protection/>
    </xf>
    <xf numFmtId="176" fontId="10" fillId="0" borderId="10" xfId="64" applyNumberFormat="1" applyFont="1" applyFill="1" applyBorder="1">
      <alignment/>
      <protection/>
    </xf>
    <xf numFmtId="190" fontId="12" fillId="0" borderId="54" xfId="64" applyNumberFormat="1" applyFont="1" applyFill="1" applyBorder="1" applyAlignment="1" applyProtection="1">
      <alignment horizontal="center" vertical="center" wrapText="1" shrinkToFit="1"/>
      <protection locked="0"/>
    </xf>
    <xf numFmtId="0" fontId="12" fillId="0" borderId="31" xfId="64" applyNumberFormat="1" applyFont="1" applyFill="1" applyBorder="1" applyAlignment="1">
      <alignment horizontal="center" vertical="center"/>
      <protection/>
    </xf>
    <xf numFmtId="176" fontId="12" fillId="0" borderId="31" xfId="64" applyNumberFormat="1" applyFont="1" applyFill="1" applyBorder="1">
      <alignment/>
      <protection/>
    </xf>
    <xf numFmtId="176" fontId="10" fillId="0" borderId="31" xfId="64" applyNumberFormat="1" applyFont="1" applyFill="1" applyBorder="1">
      <alignment/>
      <protection/>
    </xf>
    <xf numFmtId="176" fontId="10" fillId="0" borderId="30" xfId="64" applyNumberFormat="1" applyFont="1" applyFill="1" applyBorder="1">
      <alignment/>
      <protection/>
    </xf>
    <xf numFmtId="0" fontId="12" fillId="0" borderId="18" xfId="64" applyNumberFormat="1" applyFont="1" applyFill="1" applyBorder="1">
      <alignment/>
      <protection/>
    </xf>
    <xf numFmtId="0" fontId="21" fillId="0" borderId="0" xfId="64" applyNumberFormat="1" applyFont="1" applyFill="1">
      <alignment/>
      <protection/>
    </xf>
    <xf numFmtId="0" fontId="25" fillId="0" borderId="0" xfId="64" applyNumberFormat="1" applyFont="1" applyFill="1">
      <alignment/>
      <protection/>
    </xf>
    <xf numFmtId="0" fontId="20" fillId="0" borderId="0" xfId="64" applyNumberFormat="1" applyFont="1" applyFill="1" applyAlignment="1" quotePrefix="1">
      <alignment horizontal="left" vertical="center"/>
      <protection/>
    </xf>
    <xf numFmtId="0" fontId="28" fillId="0" borderId="0" xfId="64" applyNumberFormat="1" applyFont="1" applyFill="1" applyAlignment="1">
      <alignment vertical="center"/>
      <protection/>
    </xf>
    <xf numFmtId="0" fontId="66" fillId="0" borderId="0" xfId="64" applyNumberFormat="1" applyFont="1" applyFill="1" applyAlignment="1">
      <alignment vertical="center"/>
      <protection/>
    </xf>
    <xf numFmtId="0" fontId="12" fillId="0" borderId="0" xfId="64" applyNumberFormat="1" applyFont="1" applyFill="1" applyBorder="1" applyAlignment="1">
      <alignment horizontal="center"/>
      <protection/>
    </xf>
    <xf numFmtId="0" fontId="12" fillId="0" borderId="58" xfId="64" applyNumberFormat="1" applyFont="1" applyFill="1" applyBorder="1" applyAlignment="1">
      <alignment horizontal="center"/>
      <protection/>
    </xf>
    <xf numFmtId="190" fontId="12" fillId="0" borderId="0" xfId="64" applyNumberFormat="1" applyFont="1" applyFill="1" applyBorder="1" applyAlignment="1" applyProtection="1">
      <alignment horizontal="center" vertical="center" shrinkToFit="1"/>
      <protection locked="0"/>
    </xf>
    <xf numFmtId="0" fontId="21" fillId="0" borderId="0" xfId="64" applyNumberFormat="1" applyFont="1" applyFill="1" applyBorder="1" applyAlignment="1">
      <alignment horizontal="center"/>
      <protection/>
    </xf>
    <xf numFmtId="0" fontId="28" fillId="0" borderId="0" xfId="64" applyNumberFormat="1" applyFont="1" applyFill="1">
      <alignment/>
      <protection/>
    </xf>
    <xf numFmtId="0" fontId="0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 quotePrefix="1">
      <alignment horizontal="left"/>
    </xf>
    <xf numFmtId="0" fontId="0" fillId="0" borderId="11" xfId="0" applyNumberFormat="1" applyFont="1" applyFill="1" applyBorder="1" applyAlignment="1">
      <alignment/>
    </xf>
    <xf numFmtId="0" fontId="14" fillId="0" borderId="52" xfId="0" applyNumberFormat="1" applyFont="1" applyFill="1" applyBorder="1" applyAlignment="1">
      <alignment horizontal="center" vertical="center" wrapText="1" shrinkToFit="1"/>
    </xf>
    <xf numFmtId="0" fontId="21" fillId="0" borderId="52" xfId="0" applyNumberFormat="1" applyFont="1" applyFill="1" applyBorder="1" applyAlignment="1">
      <alignment horizontal="center" vertical="center"/>
    </xf>
    <xf numFmtId="0" fontId="21" fillId="0" borderId="52" xfId="0" applyNumberFormat="1" applyFont="1" applyFill="1" applyBorder="1" applyAlignment="1">
      <alignment vertical="center"/>
    </xf>
    <xf numFmtId="0" fontId="21" fillId="0" borderId="54" xfId="0" applyNumberFormat="1" applyFont="1" applyFill="1" applyBorder="1" applyAlignment="1">
      <alignment horizontal="center" vertical="center"/>
    </xf>
    <xf numFmtId="0" fontId="14" fillId="0" borderId="23" xfId="0" applyNumberFormat="1" applyFont="1" applyFill="1" applyBorder="1" applyAlignment="1">
      <alignment horizontal="center" vertical="center" wrapText="1" shrinkToFit="1"/>
    </xf>
    <xf numFmtId="177" fontId="37" fillId="0" borderId="0" xfId="0" applyNumberFormat="1" applyFont="1" applyFill="1" applyAlignment="1" applyProtection="1">
      <alignment/>
      <protection locked="0"/>
    </xf>
    <xf numFmtId="177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/>
    </xf>
    <xf numFmtId="0" fontId="9" fillId="0" borderId="0" xfId="63" applyFont="1" applyFill="1" applyAlignment="1" quotePrefix="1">
      <alignment horizontal="left"/>
      <protection/>
    </xf>
    <xf numFmtId="0" fontId="9" fillId="0" borderId="0" xfId="63" applyFont="1" applyFill="1">
      <alignment/>
      <protection/>
    </xf>
    <xf numFmtId="0" fontId="8" fillId="0" borderId="0" xfId="63" applyFont="1" applyFill="1" applyAlignment="1" quotePrefix="1">
      <alignment horizontal="right"/>
      <protection/>
    </xf>
    <xf numFmtId="0" fontId="9" fillId="0" borderId="0" xfId="63" applyFont="1" applyFill="1" applyAlignment="1" quotePrefix="1">
      <alignment horizontal="right"/>
      <protection/>
    </xf>
    <xf numFmtId="0" fontId="8" fillId="0" borderId="0" xfId="63" applyFont="1" applyFill="1" applyAlignment="1" quotePrefix="1">
      <alignment horizontal="left"/>
      <protection/>
    </xf>
    <xf numFmtId="0" fontId="11" fillId="0" borderId="0" xfId="63" applyFont="1" applyFill="1" applyAlignment="1">
      <alignment horizontal="centerContinuous" vertical="center"/>
      <protection/>
    </xf>
    <xf numFmtId="0" fontId="9" fillId="0" borderId="0" xfId="63" applyFont="1" applyFill="1" applyAlignment="1">
      <alignment horizontal="centerContinuous"/>
      <protection/>
    </xf>
    <xf numFmtId="0" fontId="9" fillId="0" borderId="0" xfId="63" applyFont="1" applyFill="1" applyAlignment="1">
      <alignment horizontal="center"/>
      <protection/>
    </xf>
    <xf numFmtId="0" fontId="9" fillId="0" borderId="0" xfId="63" applyFont="1" applyFill="1" applyAlignment="1">
      <alignment horizontal="centerContinuous" vertical="center"/>
      <protection/>
    </xf>
    <xf numFmtId="0" fontId="9" fillId="0" borderId="19" xfId="63" applyFont="1" applyFill="1" applyBorder="1" applyAlignment="1">
      <alignment horizontal="center" vertical="center"/>
      <protection/>
    </xf>
    <xf numFmtId="0" fontId="9" fillId="0" borderId="26" xfId="63" applyFont="1" applyFill="1" applyBorder="1" applyAlignment="1">
      <alignment horizontal="center" vertical="center"/>
      <protection/>
    </xf>
    <xf numFmtId="0" fontId="9" fillId="0" borderId="26" xfId="63" applyFont="1" applyFill="1" applyBorder="1" applyAlignment="1">
      <alignment horizontal="center" vertical="center" wrapText="1"/>
      <protection/>
    </xf>
    <xf numFmtId="0" fontId="9" fillId="0" borderId="64" xfId="63" applyFont="1" applyFill="1" applyBorder="1" applyAlignment="1">
      <alignment horizontal="center" vertical="center" wrapText="1"/>
      <protection/>
    </xf>
    <xf numFmtId="0" fontId="9" fillId="0" borderId="17" xfId="63" applyFont="1" applyFill="1" applyBorder="1" applyAlignment="1" quotePrefix="1">
      <alignment horizontal="centerContinuous" vertical="center"/>
      <protection/>
    </xf>
    <xf numFmtId="0" fontId="9" fillId="0" borderId="20" xfId="63" applyFont="1" applyFill="1" applyBorder="1" applyAlignment="1">
      <alignment horizontal="centerContinuous" vertical="center"/>
      <protection/>
    </xf>
    <xf numFmtId="0" fontId="9" fillId="0" borderId="19" xfId="63" applyFont="1" applyFill="1" applyBorder="1" applyAlignment="1">
      <alignment horizontal="centerContinuous" vertical="center"/>
      <protection/>
    </xf>
    <xf numFmtId="0" fontId="9" fillId="0" borderId="0" xfId="63" applyFont="1" applyFill="1" applyBorder="1" applyAlignment="1">
      <alignment horizontal="centerContinuous" vertical="center"/>
      <protection/>
    </xf>
    <xf numFmtId="0" fontId="9" fillId="0" borderId="10" xfId="63" applyFont="1" applyFill="1" applyBorder="1" applyAlignment="1">
      <alignment horizontal="center" vertical="center"/>
      <protection/>
    </xf>
    <xf numFmtId="0" fontId="9" fillId="0" borderId="52" xfId="63" applyFont="1" applyFill="1" applyBorder="1" applyAlignment="1">
      <alignment horizontal="center" vertical="center"/>
      <protection/>
    </xf>
    <xf numFmtId="0" fontId="9" fillId="0" borderId="52" xfId="63" applyFont="1" applyFill="1" applyBorder="1" applyAlignment="1">
      <alignment horizontal="center" vertical="center" wrapText="1"/>
      <protection/>
    </xf>
    <xf numFmtId="0" fontId="9" fillId="0" borderId="65" xfId="63" applyFont="1" applyFill="1" applyBorder="1" applyAlignment="1">
      <alignment horizontal="center" vertical="center" wrapText="1"/>
      <protection/>
    </xf>
    <xf numFmtId="0" fontId="0" fillId="0" borderId="53" xfId="63" applyFont="1" applyFill="1" applyBorder="1" applyAlignment="1">
      <alignment horizontal="left" vertical="center"/>
      <protection/>
    </xf>
    <xf numFmtId="0" fontId="0" fillId="0" borderId="80" xfId="63" applyFont="1" applyFill="1" applyBorder="1" applyAlignment="1" quotePrefix="1">
      <alignment horizontal="center" vertical="center"/>
      <protection/>
    </xf>
    <xf numFmtId="0" fontId="0" fillId="0" borderId="28" xfId="63" applyFont="1" applyFill="1" applyBorder="1" applyAlignment="1" quotePrefix="1">
      <alignment horizontal="center" vertical="center"/>
      <protection/>
    </xf>
    <xf numFmtId="0" fontId="0" fillId="0" borderId="53" xfId="63" applyFont="1" applyFill="1" applyBorder="1" applyAlignment="1" quotePrefix="1">
      <alignment horizontal="center" vertical="center"/>
      <protection/>
    </xf>
    <xf numFmtId="3" fontId="9" fillId="0" borderId="0" xfId="63" applyNumberFormat="1" applyFont="1" applyFill="1">
      <alignment/>
      <protection/>
    </xf>
    <xf numFmtId="0" fontId="8" fillId="0" borderId="0" xfId="63" applyFont="1" applyFill="1">
      <alignment/>
      <protection/>
    </xf>
    <xf numFmtId="0" fontId="9" fillId="0" borderId="81" xfId="63" applyFont="1" applyFill="1" applyBorder="1" applyAlignment="1">
      <alignment horizontal="distributed" vertical="center"/>
      <protection/>
    </xf>
    <xf numFmtId="0" fontId="9" fillId="0" borderId="48" xfId="63" applyFont="1" applyFill="1" applyBorder="1" applyAlignment="1">
      <alignment horizontal="center" vertical="center" wrapText="1"/>
      <protection/>
    </xf>
    <xf numFmtId="0" fontId="9" fillId="0" borderId="51" xfId="63" applyFont="1" applyFill="1" applyBorder="1" applyAlignment="1">
      <alignment horizontal="center" vertical="center" wrapText="1"/>
      <protection/>
    </xf>
    <xf numFmtId="0" fontId="9" fillId="0" borderId="49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0" xfId="63" applyFont="1" applyFill="1" applyAlignment="1">
      <alignment horizontal="distributed" vertical="center"/>
      <protection/>
    </xf>
    <xf numFmtId="0" fontId="10" fillId="0" borderId="0" xfId="63" applyFont="1" applyFill="1" applyAlignment="1">
      <alignment horizontal="center"/>
      <protection/>
    </xf>
    <xf numFmtId="3" fontId="9" fillId="0" borderId="0" xfId="63" applyNumberFormat="1" applyFont="1" applyFill="1" applyAlignment="1">
      <alignment horizontal="center"/>
      <protection/>
    </xf>
    <xf numFmtId="0" fontId="9" fillId="0" borderId="35" xfId="63" applyFont="1" applyFill="1" applyBorder="1" applyAlignment="1">
      <alignment horizontal="center" vertical="center"/>
      <protection/>
    </xf>
    <xf numFmtId="0" fontId="0" fillId="0" borderId="23" xfId="63" applyFont="1" applyFill="1" applyBorder="1" applyAlignment="1">
      <alignment horizontal="center" vertical="center"/>
      <protection/>
    </xf>
    <xf numFmtId="0" fontId="22" fillId="0" borderId="23" xfId="63" applyFont="1" applyFill="1" applyBorder="1" applyAlignment="1">
      <alignment horizontal="center" vertical="center" wrapText="1"/>
      <protection/>
    </xf>
    <xf numFmtId="0" fontId="0" fillId="0" borderId="27" xfId="63" applyFont="1" applyFill="1" applyBorder="1" applyAlignment="1">
      <alignment horizontal="center" vertical="center" wrapText="1"/>
      <protection/>
    </xf>
    <xf numFmtId="0" fontId="0" fillId="0" borderId="82" xfId="63" applyFont="1" applyFill="1" applyBorder="1" applyAlignment="1">
      <alignment horizontal="distributed" vertical="center"/>
      <protection/>
    </xf>
    <xf numFmtId="0" fontId="0" fillId="0" borderId="23" xfId="63" applyFont="1" applyFill="1" applyBorder="1" applyAlignment="1">
      <alignment horizontal="center" vertical="center" wrapText="1"/>
      <protection/>
    </xf>
    <xf numFmtId="0" fontId="0" fillId="0" borderId="61" xfId="63" applyFont="1" applyFill="1" applyBorder="1" applyAlignment="1">
      <alignment horizontal="center" vertical="center" wrapText="1"/>
      <protection/>
    </xf>
    <xf numFmtId="0" fontId="0" fillId="0" borderId="35" xfId="63" applyFont="1" applyFill="1" applyBorder="1" applyAlignment="1">
      <alignment horizontal="distributed" vertical="center"/>
      <protection/>
    </xf>
    <xf numFmtId="0" fontId="9" fillId="0" borderId="0" xfId="63" applyFont="1" applyFill="1" applyAlignment="1">
      <alignment horizontal="center"/>
      <protection/>
    </xf>
    <xf numFmtId="49" fontId="12" fillId="0" borderId="10" xfId="63" applyNumberFormat="1" applyFont="1" applyFill="1" applyBorder="1" applyAlignment="1" quotePrefix="1">
      <alignment horizontal="left"/>
      <protection/>
    </xf>
    <xf numFmtId="176" fontId="13" fillId="0" borderId="0" xfId="63" applyNumberFormat="1" applyFont="1" applyFill="1">
      <alignment/>
      <protection/>
    </xf>
    <xf numFmtId="0" fontId="12" fillId="0" borderId="0" xfId="63" applyFont="1" applyFill="1" applyAlignment="1">
      <alignment horizontal="right"/>
      <protection/>
    </xf>
    <xf numFmtId="3" fontId="17" fillId="0" borderId="0" xfId="63" applyNumberFormat="1" applyFont="1" applyFill="1">
      <alignment/>
      <protection/>
    </xf>
    <xf numFmtId="176" fontId="39" fillId="0" borderId="0" xfId="63" applyNumberFormat="1" applyFont="1" applyFill="1">
      <alignment/>
      <protection/>
    </xf>
    <xf numFmtId="0" fontId="10" fillId="0" borderId="0" xfId="63" applyFont="1" applyFill="1" applyAlignment="1">
      <alignment horizontal="center" vertical="center"/>
      <protection/>
    </xf>
    <xf numFmtId="0" fontId="10" fillId="0" borderId="0" xfId="63" applyFont="1" applyFill="1">
      <alignment/>
      <protection/>
    </xf>
    <xf numFmtId="0" fontId="18" fillId="0" borderId="0" xfId="63" applyFont="1" applyFill="1">
      <alignment/>
      <protection/>
    </xf>
    <xf numFmtId="177" fontId="19" fillId="0" borderId="0" xfId="63" applyNumberFormat="1" applyFont="1" applyFill="1">
      <alignment/>
      <protection/>
    </xf>
    <xf numFmtId="177" fontId="18" fillId="0" borderId="0" xfId="63" applyNumberFormat="1" applyFont="1" applyFill="1">
      <alignment/>
      <protection/>
    </xf>
    <xf numFmtId="177" fontId="10" fillId="0" borderId="0" xfId="63" applyNumberFormat="1" applyFont="1" applyFill="1">
      <alignment/>
      <protection/>
    </xf>
    <xf numFmtId="177" fontId="41" fillId="0" borderId="0" xfId="63" applyNumberFormat="1" applyFont="1" applyFill="1">
      <alignment/>
      <protection/>
    </xf>
    <xf numFmtId="0" fontId="19" fillId="0" borderId="0" xfId="63" applyFont="1" applyFill="1">
      <alignment/>
      <protection/>
    </xf>
    <xf numFmtId="177" fontId="12" fillId="0" borderId="0" xfId="63" applyNumberFormat="1" applyFont="1" applyFill="1" applyBorder="1">
      <alignment/>
      <protection/>
    </xf>
    <xf numFmtId="177" fontId="41" fillId="0" borderId="0" xfId="63" applyNumberFormat="1" applyFont="1" applyFill="1" applyBorder="1">
      <alignment/>
      <protection/>
    </xf>
    <xf numFmtId="176" fontId="90" fillId="0" borderId="0" xfId="63" applyNumberFormat="1" applyFont="1" applyFill="1">
      <alignment/>
      <protection/>
    </xf>
    <xf numFmtId="49" fontId="10" fillId="0" borderId="10" xfId="63" applyNumberFormat="1" applyFont="1" applyFill="1" applyBorder="1" applyAlignment="1" quotePrefix="1">
      <alignment horizontal="left"/>
      <protection/>
    </xf>
    <xf numFmtId="3" fontId="89" fillId="0" borderId="0" xfId="63" applyNumberFormat="1" applyFont="1" applyFill="1">
      <alignment/>
      <protection/>
    </xf>
    <xf numFmtId="176" fontId="91" fillId="0" borderId="0" xfId="63" applyNumberFormat="1" applyFont="1" applyFill="1">
      <alignment/>
      <protection/>
    </xf>
    <xf numFmtId="177" fontId="10" fillId="0" borderId="0" xfId="63" applyNumberFormat="1" applyFont="1" applyFill="1" applyBorder="1">
      <alignment/>
      <protection/>
    </xf>
    <xf numFmtId="177" fontId="40" fillId="0" borderId="0" xfId="63" applyNumberFormat="1" applyFont="1" applyFill="1" applyBorder="1">
      <alignment/>
      <protection/>
    </xf>
    <xf numFmtId="0" fontId="12" fillId="0" borderId="10" xfId="63" applyFont="1" applyFill="1" applyBorder="1">
      <alignment/>
      <protection/>
    </xf>
    <xf numFmtId="0" fontId="12" fillId="0" borderId="0" xfId="63" applyFont="1" applyFill="1" applyBorder="1">
      <alignment/>
      <protection/>
    </xf>
    <xf numFmtId="0" fontId="42" fillId="0" borderId="0" xfId="63" applyFont="1" applyFill="1" applyBorder="1">
      <alignment/>
      <protection/>
    </xf>
    <xf numFmtId="0" fontId="12" fillId="0" borderId="10" xfId="63" applyFont="1" applyFill="1" applyBorder="1" applyAlignment="1">
      <alignment horizontal="left"/>
      <protection/>
    </xf>
    <xf numFmtId="177" fontId="30" fillId="0" borderId="0" xfId="63" applyNumberFormat="1" applyFont="1" applyFill="1" applyAlignment="1">
      <alignment/>
      <protection/>
    </xf>
    <xf numFmtId="177" fontId="30" fillId="0" borderId="0" xfId="63" applyNumberFormat="1" applyFont="1" applyFill="1" applyBorder="1" applyAlignment="1">
      <alignment/>
      <protection/>
    </xf>
    <xf numFmtId="3" fontId="42" fillId="0" borderId="0" xfId="63" applyNumberFormat="1" applyFont="1" applyFill="1" applyBorder="1">
      <alignment/>
      <protection/>
    </xf>
    <xf numFmtId="0" fontId="12" fillId="0" borderId="31" xfId="63" applyFont="1" applyFill="1" applyBorder="1">
      <alignment/>
      <protection/>
    </xf>
    <xf numFmtId="3" fontId="19" fillId="0" borderId="18" xfId="63" applyNumberFormat="1" applyFont="1" applyFill="1" applyBorder="1">
      <alignment/>
      <protection/>
    </xf>
    <xf numFmtId="3" fontId="12" fillId="0" borderId="31" xfId="63" applyNumberFormat="1" applyFont="1" applyFill="1" applyBorder="1">
      <alignment/>
      <protection/>
    </xf>
    <xf numFmtId="176" fontId="26" fillId="0" borderId="31" xfId="63" applyNumberFormat="1" applyFont="1" applyFill="1" applyBorder="1">
      <alignment/>
      <protection/>
    </xf>
    <xf numFmtId="0" fontId="9" fillId="0" borderId="0" xfId="63" applyFont="1" applyFill="1" applyBorder="1">
      <alignment/>
      <protection/>
    </xf>
    <xf numFmtId="0" fontId="0" fillId="0" borderId="11" xfId="63" applyFont="1" applyFill="1" applyBorder="1">
      <alignment/>
      <protection/>
    </xf>
    <xf numFmtId="0" fontId="0" fillId="0" borderId="0" xfId="63" applyFont="1" applyFill="1" applyBorder="1">
      <alignment/>
      <protection/>
    </xf>
    <xf numFmtId="0" fontId="0" fillId="0" borderId="0" xfId="63" applyFont="1" applyFill="1">
      <alignment/>
      <protection/>
    </xf>
    <xf numFmtId="0" fontId="22" fillId="0" borderId="0" xfId="63" applyFont="1" applyFill="1" applyAlignment="1" quotePrefix="1">
      <alignment/>
      <protection/>
    </xf>
    <xf numFmtId="0" fontId="6" fillId="0" borderId="0" xfId="63" applyFont="1" applyFill="1" applyBorder="1">
      <alignment/>
      <protection/>
    </xf>
    <xf numFmtId="0" fontId="20" fillId="0" borderId="0" xfId="63" applyFont="1" applyFill="1" applyAlignment="1">
      <alignment horizontal="left"/>
      <protection/>
    </xf>
    <xf numFmtId="0" fontId="22" fillId="0" borderId="0" xfId="63" applyFont="1" applyFill="1">
      <alignment/>
      <protection/>
    </xf>
    <xf numFmtId="0" fontId="4" fillId="0" borderId="0" xfId="63" applyFont="1" applyFill="1">
      <alignment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入力" xfId="65"/>
    <cellStyle name="標準_入力 2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26</xdr:row>
      <xdr:rowOff>114300</xdr:rowOff>
    </xdr:from>
    <xdr:to>
      <xdr:col>0</xdr:col>
      <xdr:colOff>133350</xdr:colOff>
      <xdr:row>28</xdr:row>
      <xdr:rowOff>66675</xdr:rowOff>
    </xdr:to>
    <xdr:grpSp>
      <xdr:nvGrpSpPr>
        <xdr:cNvPr id="1" name="Group 22"/>
        <xdr:cNvGrpSpPr>
          <a:grpSpLocks/>
        </xdr:cNvGrpSpPr>
      </xdr:nvGrpSpPr>
      <xdr:grpSpPr>
        <a:xfrm>
          <a:off x="38100" y="7191375"/>
          <a:ext cx="95250" cy="561975"/>
          <a:chOff x="-27626" y="-266082"/>
          <a:chExt cx="2856" cy="288"/>
        </a:xfrm>
        <a:solidFill>
          <a:srgbClr val="FFFFFF"/>
        </a:solidFill>
      </xdr:grpSpPr>
      <xdr:sp>
        <xdr:nvSpPr>
          <xdr:cNvPr id="2" name="Line 23"/>
          <xdr:cNvSpPr>
            <a:spLocks/>
          </xdr:cNvSpPr>
        </xdr:nvSpPr>
        <xdr:spPr>
          <a:xfrm>
            <a:off x="-27626" y="-266042"/>
            <a:ext cx="0" cy="2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3" name="Group 24"/>
          <xdr:cNvGrpSpPr>
            <a:grpSpLocks/>
          </xdr:cNvGrpSpPr>
        </xdr:nvGrpSpPr>
        <xdr:grpSpPr>
          <a:xfrm>
            <a:off x="-27626" y="-266082"/>
            <a:ext cx="2856" cy="288"/>
            <a:chOff x="740000" y="7480000"/>
            <a:chExt cx="120000" cy="720000"/>
          </a:xfrm>
          <a:solidFill>
            <a:srgbClr val="FFFFFF"/>
          </a:solidFill>
        </xdr:grpSpPr>
        <xdr:sp>
          <xdr:nvSpPr>
            <xdr:cNvPr id="4" name="Arc 25"/>
            <xdr:cNvSpPr>
              <a:spLocks/>
            </xdr:cNvSpPr>
          </xdr:nvSpPr>
          <xdr:spPr>
            <a:xfrm flipH="1">
              <a:off x="740000" y="7480000"/>
              <a:ext cx="120000" cy="10008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5" name="Arc 26"/>
            <xdr:cNvSpPr>
              <a:spLocks/>
            </xdr:cNvSpPr>
          </xdr:nvSpPr>
          <xdr:spPr>
            <a:xfrm flipH="1" flipV="1">
              <a:off x="740000" y="8099920"/>
              <a:ext cx="120000" cy="10008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47625</xdr:colOff>
      <xdr:row>29</xdr:row>
      <xdr:rowOff>85725</xdr:rowOff>
    </xdr:from>
    <xdr:to>
      <xdr:col>0</xdr:col>
      <xdr:colOff>133350</xdr:colOff>
      <xdr:row>32</xdr:row>
      <xdr:rowOff>57150</xdr:rowOff>
    </xdr:to>
    <xdr:grpSp>
      <xdr:nvGrpSpPr>
        <xdr:cNvPr id="6" name="Group 27"/>
        <xdr:cNvGrpSpPr>
          <a:grpSpLocks/>
        </xdr:cNvGrpSpPr>
      </xdr:nvGrpSpPr>
      <xdr:grpSpPr>
        <a:xfrm>
          <a:off x="47625" y="7905750"/>
          <a:ext cx="85725" cy="885825"/>
          <a:chOff x="-27626" y="-177447"/>
          <a:chExt cx="3332" cy="260"/>
        </a:xfrm>
        <a:solidFill>
          <a:srgbClr val="FFFFFF"/>
        </a:solidFill>
      </xdr:grpSpPr>
      <xdr:sp>
        <xdr:nvSpPr>
          <xdr:cNvPr id="7" name="Line 28"/>
          <xdr:cNvSpPr>
            <a:spLocks/>
          </xdr:cNvSpPr>
        </xdr:nvSpPr>
        <xdr:spPr>
          <a:xfrm>
            <a:off x="-27626" y="-177417"/>
            <a:ext cx="0" cy="2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8" name="Group 29"/>
          <xdr:cNvGrpSpPr>
            <a:grpSpLocks/>
          </xdr:cNvGrpSpPr>
        </xdr:nvGrpSpPr>
        <xdr:grpSpPr>
          <a:xfrm>
            <a:off x="-27626" y="-177447"/>
            <a:ext cx="3332" cy="260"/>
            <a:chOff x="740000" y="8560000"/>
            <a:chExt cx="140000" cy="1040000"/>
          </a:xfrm>
          <a:solidFill>
            <a:srgbClr val="FFFFFF"/>
          </a:solidFill>
        </xdr:grpSpPr>
        <xdr:sp>
          <xdr:nvSpPr>
            <xdr:cNvPr id="9" name="Arc 30"/>
            <xdr:cNvSpPr>
              <a:spLocks/>
            </xdr:cNvSpPr>
          </xdr:nvSpPr>
          <xdr:spPr>
            <a:xfrm flipH="1">
              <a:off x="740000" y="8560000"/>
              <a:ext cx="140000" cy="12012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0" name="Arc 31"/>
            <xdr:cNvSpPr>
              <a:spLocks/>
            </xdr:cNvSpPr>
          </xdr:nvSpPr>
          <xdr:spPr>
            <a:xfrm flipH="1" flipV="1">
              <a:off x="740000" y="9479880"/>
              <a:ext cx="140000" cy="12012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25</xdr:row>
      <xdr:rowOff>104775</xdr:rowOff>
    </xdr:from>
    <xdr:to>
      <xdr:col>0</xdr:col>
      <xdr:colOff>219075</xdr:colOff>
      <xdr:row>26</xdr:row>
      <xdr:rowOff>114300</xdr:rowOff>
    </xdr:to>
    <xdr:grpSp>
      <xdr:nvGrpSpPr>
        <xdr:cNvPr id="1" name="Group 6"/>
        <xdr:cNvGrpSpPr>
          <a:grpSpLocks/>
        </xdr:cNvGrpSpPr>
      </xdr:nvGrpSpPr>
      <xdr:grpSpPr>
        <a:xfrm>
          <a:off x="142875" y="5048250"/>
          <a:ext cx="76200" cy="180975"/>
          <a:chOff x="-60" y="-251094"/>
          <a:chExt cx="6" cy="306"/>
        </a:xfrm>
        <a:solidFill>
          <a:srgbClr val="FFFFFF"/>
        </a:solidFill>
      </xdr:grpSpPr>
      <xdr:sp>
        <xdr:nvSpPr>
          <xdr:cNvPr id="2" name="Line 7"/>
          <xdr:cNvSpPr>
            <a:spLocks/>
          </xdr:cNvSpPr>
        </xdr:nvSpPr>
        <xdr:spPr>
          <a:xfrm>
            <a:off x="-60" y="-251067"/>
            <a:ext cx="0" cy="2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3" name="Group 8"/>
          <xdr:cNvGrpSpPr>
            <a:grpSpLocks/>
          </xdr:cNvGrpSpPr>
        </xdr:nvGrpSpPr>
        <xdr:grpSpPr>
          <a:xfrm>
            <a:off x="-60" y="-251094"/>
            <a:ext cx="6" cy="306"/>
            <a:chOff x="960000" y="7620000"/>
            <a:chExt cx="120000" cy="680000"/>
          </a:xfrm>
          <a:solidFill>
            <a:srgbClr val="FFFFFF"/>
          </a:solidFill>
        </xdr:grpSpPr>
        <xdr:sp>
          <xdr:nvSpPr>
            <xdr:cNvPr id="4" name="Arc 9"/>
            <xdr:cNvSpPr>
              <a:spLocks/>
            </xdr:cNvSpPr>
          </xdr:nvSpPr>
          <xdr:spPr>
            <a:xfrm flipH="1">
              <a:off x="960000" y="7620000"/>
              <a:ext cx="120000" cy="8007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5" name="Arc 10"/>
            <xdr:cNvSpPr>
              <a:spLocks/>
            </xdr:cNvSpPr>
          </xdr:nvSpPr>
          <xdr:spPr>
            <a:xfrm flipH="1" flipV="1">
              <a:off x="960000" y="8219930"/>
              <a:ext cx="120000" cy="8007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8</xdr:col>
      <xdr:colOff>0</xdr:colOff>
      <xdr:row>29</xdr:row>
      <xdr:rowOff>66675</xdr:rowOff>
    </xdr:from>
    <xdr:to>
      <xdr:col>8</xdr:col>
      <xdr:colOff>0</xdr:colOff>
      <xdr:row>33</xdr:row>
      <xdr:rowOff>104775</xdr:rowOff>
    </xdr:to>
    <xdr:grpSp>
      <xdr:nvGrpSpPr>
        <xdr:cNvPr id="6" name="Group 16"/>
        <xdr:cNvGrpSpPr>
          <a:grpSpLocks/>
        </xdr:cNvGrpSpPr>
      </xdr:nvGrpSpPr>
      <xdr:grpSpPr>
        <a:xfrm>
          <a:off x="13515975" y="5600700"/>
          <a:ext cx="0" cy="723900"/>
          <a:chOff x="-46" y="-109151"/>
          <a:chExt cx="9" cy="201"/>
        </a:xfrm>
        <a:solidFill>
          <a:srgbClr val="FFFFFF"/>
        </a:solidFill>
      </xdr:grpSpPr>
      <xdr:sp>
        <xdr:nvSpPr>
          <xdr:cNvPr id="7" name="Line 17"/>
          <xdr:cNvSpPr>
            <a:spLocks/>
          </xdr:cNvSpPr>
        </xdr:nvSpPr>
        <xdr:spPr>
          <a:xfrm>
            <a:off x="-37" y="-109127"/>
            <a:ext cx="0" cy="1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8" name="Group 18"/>
          <xdr:cNvGrpSpPr>
            <a:grpSpLocks/>
          </xdr:cNvGrpSpPr>
        </xdr:nvGrpSpPr>
        <xdr:grpSpPr>
          <a:xfrm>
            <a:off x="-46" y="-109151"/>
            <a:ext cx="9" cy="201"/>
            <a:chOff x="20960000" y="8660000"/>
            <a:chExt cx="180000" cy="1340000"/>
          </a:xfrm>
          <a:solidFill>
            <a:srgbClr val="FFFFFF"/>
          </a:solidFill>
        </xdr:grpSpPr>
        <xdr:sp>
          <xdr:nvSpPr>
            <xdr:cNvPr id="9" name="Arc 19"/>
            <xdr:cNvSpPr>
              <a:spLocks/>
            </xdr:cNvSpPr>
          </xdr:nvSpPr>
          <xdr:spPr>
            <a:xfrm>
              <a:off x="20960000" y="8660000"/>
              <a:ext cx="180000" cy="16013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0" name="Arc 20"/>
            <xdr:cNvSpPr>
              <a:spLocks/>
            </xdr:cNvSpPr>
          </xdr:nvSpPr>
          <xdr:spPr>
            <a:xfrm flipV="1">
              <a:off x="20960000" y="9839870"/>
              <a:ext cx="180000" cy="16013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8</xdr:col>
      <xdr:colOff>0</xdr:colOff>
      <xdr:row>25</xdr:row>
      <xdr:rowOff>104775</xdr:rowOff>
    </xdr:from>
    <xdr:to>
      <xdr:col>8</xdr:col>
      <xdr:colOff>0</xdr:colOff>
      <xdr:row>26</xdr:row>
      <xdr:rowOff>104775</xdr:rowOff>
    </xdr:to>
    <xdr:grpSp>
      <xdr:nvGrpSpPr>
        <xdr:cNvPr id="11" name="Group 21"/>
        <xdr:cNvGrpSpPr>
          <a:grpSpLocks/>
        </xdr:cNvGrpSpPr>
      </xdr:nvGrpSpPr>
      <xdr:grpSpPr>
        <a:xfrm>
          <a:off x="13515975" y="5048250"/>
          <a:ext cx="0" cy="171450"/>
          <a:chOff x="-44" y="-255646"/>
          <a:chExt cx="7" cy="279"/>
        </a:xfrm>
        <a:solidFill>
          <a:srgbClr val="FFFFFF"/>
        </a:solidFill>
      </xdr:grpSpPr>
      <xdr:sp>
        <xdr:nvSpPr>
          <xdr:cNvPr id="12" name="Line 22"/>
          <xdr:cNvSpPr>
            <a:spLocks/>
          </xdr:cNvSpPr>
        </xdr:nvSpPr>
        <xdr:spPr>
          <a:xfrm>
            <a:off x="-37" y="-255619"/>
            <a:ext cx="0" cy="2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13" name="Group 23"/>
          <xdr:cNvGrpSpPr>
            <a:grpSpLocks/>
          </xdr:cNvGrpSpPr>
        </xdr:nvGrpSpPr>
        <xdr:grpSpPr>
          <a:xfrm>
            <a:off x="-44" y="-255646"/>
            <a:ext cx="7" cy="279"/>
            <a:chOff x="21000000" y="7580000"/>
            <a:chExt cx="140000" cy="620000"/>
          </a:xfrm>
          <a:solidFill>
            <a:srgbClr val="FFFFFF"/>
          </a:solidFill>
        </xdr:grpSpPr>
        <xdr:sp>
          <xdr:nvSpPr>
            <xdr:cNvPr id="14" name="Arc 24"/>
            <xdr:cNvSpPr>
              <a:spLocks/>
            </xdr:cNvSpPr>
          </xdr:nvSpPr>
          <xdr:spPr>
            <a:xfrm>
              <a:off x="21000000" y="7580000"/>
              <a:ext cx="140000" cy="7998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5" name="Arc 25"/>
            <xdr:cNvSpPr>
              <a:spLocks/>
            </xdr:cNvSpPr>
          </xdr:nvSpPr>
          <xdr:spPr>
            <a:xfrm flipV="1">
              <a:off x="21000000" y="8120020"/>
              <a:ext cx="140000" cy="7998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oneCellAnchor>
    <xdr:from>
      <xdr:col>8</xdr:col>
      <xdr:colOff>0</xdr:colOff>
      <xdr:row>30</xdr:row>
      <xdr:rowOff>0</xdr:rowOff>
    </xdr:from>
    <xdr:ext cx="133350" cy="228600"/>
    <xdr:sp fLocksText="0">
      <xdr:nvSpPr>
        <xdr:cNvPr id="16" name="Text Box 26"/>
        <xdr:cNvSpPr txBox="1">
          <a:spLocks noChangeArrowheads="1"/>
        </xdr:cNvSpPr>
      </xdr:nvSpPr>
      <xdr:spPr>
        <a:xfrm>
          <a:off x="13515975" y="5705475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twoCellAnchor>
    <xdr:from>
      <xdr:col>0</xdr:col>
      <xdr:colOff>133350</xdr:colOff>
      <xdr:row>29</xdr:row>
      <xdr:rowOff>38100</xdr:rowOff>
    </xdr:from>
    <xdr:to>
      <xdr:col>0</xdr:col>
      <xdr:colOff>228600</xdr:colOff>
      <xdr:row>33</xdr:row>
      <xdr:rowOff>114300</xdr:rowOff>
    </xdr:to>
    <xdr:sp>
      <xdr:nvSpPr>
        <xdr:cNvPr id="17" name="AutoShape 37"/>
        <xdr:cNvSpPr>
          <a:spLocks/>
        </xdr:cNvSpPr>
      </xdr:nvSpPr>
      <xdr:spPr>
        <a:xfrm>
          <a:off x="133350" y="5572125"/>
          <a:ext cx="95250" cy="7620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29</xdr:row>
      <xdr:rowOff>95250</xdr:rowOff>
    </xdr:from>
    <xdr:to>
      <xdr:col>0</xdr:col>
      <xdr:colOff>285750</xdr:colOff>
      <xdr:row>32</xdr:row>
      <xdr:rowOff>161925</xdr:rowOff>
    </xdr:to>
    <xdr:grpSp>
      <xdr:nvGrpSpPr>
        <xdr:cNvPr id="1" name="Group 1"/>
        <xdr:cNvGrpSpPr>
          <a:grpSpLocks/>
        </xdr:cNvGrpSpPr>
      </xdr:nvGrpSpPr>
      <xdr:grpSpPr>
        <a:xfrm>
          <a:off x="133350" y="5829300"/>
          <a:ext cx="152400" cy="609600"/>
          <a:chOff x="-68" y="-109151"/>
          <a:chExt cx="8" cy="201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-68" y="-109127"/>
            <a:ext cx="0" cy="1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-68" y="-109151"/>
            <a:ext cx="8" cy="201"/>
            <a:chOff x="1120000" y="8660000"/>
            <a:chExt cx="160000" cy="1340000"/>
          </a:xfrm>
          <a:solidFill>
            <a:srgbClr val="FFFFFF"/>
          </a:solidFill>
        </xdr:grpSpPr>
        <xdr:sp>
          <xdr:nvSpPr>
            <xdr:cNvPr id="4" name="Arc 4"/>
            <xdr:cNvSpPr>
              <a:spLocks/>
            </xdr:cNvSpPr>
          </xdr:nvSpPr>
          <xdr:spPr>
            <a:xfrm flipH="1">
              <a:off x="1120000" y="8660000"/>
              <a:ext cx="160000" cy="16013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5" name="Arc 5"/>
            <xdr:cNvSpPr>
              <a:spLocks/>
            </xdr:cNvSpPr>
          </xdr:nvSpPr>
          <xdr:spPr>
            <a:xfrm flipH="1" flipV="1">
              <a:off x="1120000" y="9839870"/>
              <a:ext cx="160000" cy="16013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13</xdr:col>
      <xdr:colOff>0</xdr:colOff>
      <xdr:row>36</xdr:row>
      <xdr:rowOff>57150</xdr:rowOff>
    </xdr:from>
    <xdr:to>
      <xdr:col>13</xdr:col>
      <xdr:colOff>0</xdr:colOff>
      <xdr:row>39</xdr:row>
      <xdr:rowOff>85725</xdr:rowOff>
    </xdr:to>
    <xdr:grpSp>
      <xdr:nvGrpSpPr>
        <xdr:cNvPr id="6" name="Group 11"/>
        <xdr:cNvGrpSpPr>
          <a:grpSpLocks/>
        </xdr:cNvGrpSpPr>
      </xdr:nvGrpSpPr>
      <xdr:grpSpPr>
        <a:xfrm>
          <a:off x="17945100" y="6924675"/>
          <a:ext cx="0" cy="609600"/>
          <a:chOff x="-45" y="-220643"/>
          <a:chExt cx="9" cy="235"/>
        </a:xfrm>
        <a:solidFill>
          <a:srgbClr val="FFFFFF"/>
        </a:solidFill>
      </xdr:grpSpPr>
      <xdr:sp>
        <xdr:nvSpPr>
          <xdr:cNvPr id="7" name="Line 12"/>
          <xdr:cNvSpPr>
            <a:spLocks/>
          </xdr:cNvSpPr>
        </xdr:nvSpPr>
        <xdr:spPr>
          <a:xfrm>
            <a:off x="-36" y="-220618"/>
            <a:ext cx="0" cy="18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8" name="Group 13"/>
          <xdr:cNvGrpSpPr>
            <a:grpSpLocks/>
          </xdr:cNvGrpSpPr>
        </xdr:nvGrpSpPr>
        <xdr:grpSpPr>
          <a:xfrm>
            <a:off x="-45" y="-220643"/>
            <a:ext cx="9" cy="235"/>
            <a:chOff x="20980000" y="10480000"/>
            <a:chExt cx="180000" cy="940000"/>
          </a:xfrm>
          <a:solidFill>
            <a:srgbClr val="FFFFFF"/>
          </a:solidFill>
        </xdr:grpSpPr>
        <xdr:sp>
          <xdr:nvSpPr>
            <xdr:cNvPr id="9" name="Arc 14"/>
            <xdr:cNvSpPr>
              <a:spLocks/>
            </xdr:cNvSpPr>
          </xdr:nvSpPr>
          <xdr:spPr>
            <a:xfrm>
              <a:off x="20980000" y="10480000"/>
              <a:ext cx="180000" cy="10011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0" name="Arc 15"/>
            <xdr:cNvSpPr>
              <a:spLocks/>
            </xdr:cNvSpPr>
          </xdr:nvSpPr>
          <xdr:spPr>
            <a:xfrm flipV="1">
              <a:off x="20980000" y="11319890"/>
              <a:ext cx="180000" cy="10011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13</xdr:col>
      <xdr:colOff>0</xdr:colOff>
      <xdr:row>29</xdr:row>
      <xdr:rowOff>47625</xdr:rowOff>
    </xdr:from>
    <xdr:to>
      <xdr:col>13</xdr:col>
      <xdr:colOff>0</xdr:colOff>
      <xdr:row>32</xdr:row>
      <xdr:rowOff>123825</xdr:rowOff>
    </xdr:to>
    <xdr:grpSp>
      <xdr:nvGrpSpPr>
        <xdr:cNvPr id="11" name="Group 16"/>
        <xdr:cNvGrpSpPr>
          <a:grpSpLocks/>
        </xdr:cNvGrpSpPr>
      </xdr:nvGrpSpPr>
      <xdr:grpSpPr>
        <a:xfrm>
          <a:off x="17945100" y="5781675"/>
          <a:ext cx="0" cy="619125"/>
          <a:chOff x="-46" y="-109151"/>
          <a:chExt cx="9" cy="201"/>
        </a:xfrm>
        <a:solidFill>
          <a:srgbClr val="FFFFFF"/>
        </a:solidFill>
      </xdr:grpSpPr>
      <xdr:sp>
        <xdr:nvSpPr>
          <xdr:cNvPr id="12" name="Line 17"/>
          <xdr:cNvSpPr>
            <a:spLocks/>
          </xdr:cNvSpPr>
        </xdr:nvSpPr>
        <xdr:spPr>
          <a:xfrm>
            <a:off x="-37" y="-109127"/>
            <a:ext cx="0" cy="1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13" name="Group 18"/>
          <xdr:cNvGrpSpPr>
            <a:grpSpLocks/>
          </xdr:cNvGrpSpPr>
        </xdr:nvGrpSpPr>
        <xdr:grpSpPr>
          <a:xfrm>
            <a:off x="-46" y="-109151"/>
            <a:ext cx="9" cy="201"/>
            <a:chOff x="20960000" y="8660000"/>
            <a:chExt cx="180000" cy="1340000"/>
          </a:xfrm>
          <a:solidFill>
            <a:srgbClr val="FFFFFF"/>
          </a:solidFill>
        </xdr:grpSpPr>
        <xdr:sp>
          <xdr:nvSpPr>
            <xdr:cNvPr id="14" name="Arc 19"/>
            <xdr:cNvSpPr>
              <a:spLocks/>
            </xdr:cNvSpPr>
          </xdr:nvSpPr>
          <xdr:spPr>
            <a:xfrm>
              <a:off x="20960000" y="8660000"/>
              <a:ext cx="180000" cy="16013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5" name="Arc 20"/>
            <xdr:cNvSpPr>
              <a:spLocks/>
            </xdr:cNvSpPr>
          </xdr:nvSpPr>
          <xdr:spPr>
            <a:xfrm flipV="1">
              <a:off x="20960000" y="9839870"/>
              <a:ext cx="180000" cy="16013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142875</xdr:colOff>
      <xdr:row>24</xdr:row>
      <xdr:rowOff>76200</xdr:rowOff>
    </xdr:from>
    <xdr:to>
      <xdr:col>0</xdr:col>
      <xdr:colOff>228600</xdr:colOff>
      <xdr:row>25</xdr:row>
      <xdr:rowOff>76200</xdr:rowOff>
    </xdr:to>
    <xdr:grpSp>
      <xdr:nvGrpSpPr>
        <xdr:cNvPr id="16" name="Group 21"/>
        <xdr:cNvGrpSpPr>
          <a:grpSpLocks/>
        </xdr:cNvGrpSpPr>
      </xdr:nvGrpSpPr>
      <xdr:grpSpPr>
        <a:xfrm>
          <a:off x="142875" y="4972050"/>
          <a:ext cx="85725" cy="180975"/>
          <a:chOff x="-68" y="-253936"/>
          <a:chExt cx="7" cy="288"/>
        </a:xfrm>
        <a:solidFill>
          <a:srgbClr val="FFFFFF"/>
        </a:solidFill>
      </xdr:grpSpPr>
      <xdr:sp>
        <xdr:nvSpPr>
          <xdr:cNvPr id="17" name="Line 22"/>
          <xdr:cNvSpPr>
            <a:spLocks/>
          </xdr:cNvSpPr>
        </xdr:nvSpPr>
        <xdr:spPr>
          <a:xfrm>
            <a:off x="-68" y="-253909"/>
            <a:ext cx="0" cy="22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18" name="Group 23"/>
          <xdr:cNvGrpSpPr>
            <a:grpSpLocks/>
          </xdr:cNvGrpSpPr>
        </xdr:nvGrpSpPr>
        <xdr:grpSpPr>
          <a:xfrm>
            <a:off x="-68" y="-253936"/>
            <a:ext cx="7" cy="288"/>
            <a:chOff x="1120000" y="7540000"/>
            <a:chExt cx="140000" cy="640000"/>
          </a:xfrm>
          <a:solidFill>
            <a:srgbClr val="FFFFFF"/>
          </a:solidFill>
        </xdr:grpSpPr>
        <xdr:sp>
          <xdr:nvSpPr>
            <xdr:cNvPr id="19" name="Arc 24"/>
            <xdr:cNvSpPr>
              <a:spLocks/>
            </xdr:cNvSpPr>
          </xdr:nvSpPr>
          <xdr:spPr>
            <a:xfrm flipH="1">
              <a:off x="1120000" y="7540000"/>
              <a:ext cx="140000" cy="8000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20" name="Arc 25"/>
            <xdr:cNvSpPr>
              <a:spLocks/>
            </xdr:cNvSpPr>
          </xdr:nvSpPr>
          <xdr:spPr>
            <a:xfrm flipH="1" flipV="1">
              <a:off x="1120000" y="8100000"/>
              <a:ext cx="140000" cy="8000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13</xdr:col>
      <xdr:colOff>0</xdr:colOff>
      <xdr:row>24</xdr:row>
      <xdr:rowOff>95250</xdr:rowOff>
    </xdr:from>
    <xdr:to>
      <xdr:col>13</xdr:col>
      <xdr:colOff>0</xdr:colOff>
      <xdr:row>25</xdr:row>
      <xdr:rowOff>95250</xdr:rowOff>
    </xdr:to>
    <xdr:grpSp>
      <xdr:nvGrpSpPr>
        <xdr:cNvPr id="21" name="Group 26"/>
        <xdr:cNvGrpSpPr>
          <a:grpSpLocks/>
        </xdr:cNvGrpSpPr>
      </xdr:nvGrpSpPr>
      <xdr:grpSpPr>
        <a:xfrm>
          <a:off x="17945100" y="4991100"/>
          <a:ext cx="0" cy="180975"/>
          <a:chOff x="-44" y="-255646"/>
          <a:chExt cx="7" cy="279"/>
        </a:xfrm>
        <a:solidFill>
          <a:srgbClr val="FFFFFF"/>
        </a:solidFill>
      </xdr:grpSpPr>
      <xdr:sp>
        <xdr:nvSpPr>
          <xdr:cNvPr id="22" name="Line 27"/>
          <xdr:cNvSpPr>
            <a:spLocks/>
          </xdr:cNvSpPr>
        </xdr:nvSpPr>
        <xdr:spPr>
          <a:xfrm>
            <a:off x="-37" y="-255619"/>
            <a:ext cx="0" cy="2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23" name="Group 28"/>
          <xdr:cNvGrpSpPr>
            <a:grpSpLocks/>
          </xdr:cNvGrpSpPr>
        </xdr:nvGrpSpPr>
        <xdr:grpSpPr>
          <a:xfrm>
            <a:off x="-44" y="-255646"/>
            <a:ext cx="7" cy="279"/>
            <a:chOff x="21000000" y="7580000"/>
            <a:chExt cx="140000" cy="620000"/>
          </a:xfrm>
          <a:solidFill>
            <a:srgbClr val="FFFFFF"/>
          </a:solidFill>
        </xdr:grpSpPr>
        <xdr:sp>
          <xdr:nvSpPr>
            <xdr:cNvPr id="24" name="Arc 29"/>
            <xdr:cNvSpPr>
              <a:spLocks/>
            </xdr:cNvSpPr>
          </xdr:nvSpPr>
          <xdr:spPr>
            <a:xfrm>
              <a:off x="21000000" y="7580000"/>
              <a:ext cx="140000" cy="7998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25" name="Arc 30"/>
            <xdr:cNvSpPr>
              <a:spLocks/>
            </xdr:cNvSpPr>
          </xdr:nvSpPr>
          <xdr:spPr>
            <a:xfrm flipV="1">
              <a:off x="21000000" y="8120020"/>
              <a:ext cx="140000" cy="7998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oneCellAnchor>
    <xdr:from>
      <xdr:col>13</xdr:col>
      <xdr:colOff>0</xdr:colOff>
      <xdr:row>30</xdr:row>
      <xdr:rowOff>0</xdr:rowOff>
    </xdr:from>
    <xdr:ext cx="95250" cy="209550"/>
    <xdr:sp fLocksText="0">
      <xdr:nvSpPr>
        <xdr:cNvPr id="26" name="Text Box 31"/>
        <xdr:cNvSpPr txBox="1">
          <a:spLocks noChangeArrowheads="1"/>
        </xdr:cNvSpPr>
      </xdr:nvSpPr>
      <xdr:spPr>
        <a:xfrm>
          <a:off x="17945100" y="59340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twoCellAnchor>
    <xdr:from>
      <xdr:col>0</xdr:col>
      <xdr:colOff>152400</xdr:colOff>
      <xdr:row>36</xdr:row>
      <xdr:rowOff>57150</xdr:rowOff>
    </xdr:from>
    <xdr:to>
      <xdr:col>0</xdr:col>
      <xdr:colOff>285750</xdr:colOff>
      <xdr:row>38</xdr:row>
      <xdr:rowOff>190500</xdr:rowOff>
    </xdr:to>
    <xdr:grpSp>
      <xdr:nvGrpSpPr>
        <xdr:cNvPr id="27" name="Group 32"/>
        <xdr:cNvGrpSpPr>
          <a:grpSpLocks/>
        </xdr:cNvGrpSpPr>
      </xdr:nvGrpSpPr>
      <xdr:grpSpPr>
        <a:xfrm>
          <a:off x="152400" y="6924675"/>
          <a:ext cx="133350" cy="495300"/>
          <a:chOff x="-68" y="-109151"/>
          <a:chExt cx="8" cy="201"/>
        </a:xfrm>
        <a:solidFill>
          <a:srgbClr val="FFFFFF"/>
        </a:solidFill>
      </xdr:grpSpPr>
      <xdr:sp>
        <xdr:nvSpPr>
          <xdr:cNvPr id="28" name="Line 33"/>
          <xdr:cNvSpPr>
            <a:spLocks/>
          </xdr:cNvSpPr>
        </xdr:nvSpPr>
        <xdr:spPr>
          <a:xfrm>
            <a:off x="-68" y="-109127"/>
            <a:ext cx="0" cy="15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29" name="Group 34"/>
          <xdr:cNvGrpSpPr>
            <a:grpSpLocks/>
          </xdr:cNvGrpSpPr>
        </xdr:nvGrpSpPr>
        <xdr:grpSpPr>
          <a:xfrm>
            <a:off x="-68" y="-109151"/>
            <a:ext cx="8" cy="201"/>
            <a:chOff x="1120000" y="8660000"/>
            <a:chExt cx="160000" cy="1340000"/>
          </a:xfrm>
          <a:solidFill>
            <a:srgbClr val="FFFFFF"/>
          </a:solidFill>
        </xdr:grpSpPr>
        <xdr:sp>
          <xdr:nvSpPr>
            <xdr:cNvPr id="30" name="Arc 35"/>
            <xdr:cNvSpPr>
              <a:spLocks/>
            </xdr:cNvSpPr>
          </xdr:nvSpPr>
          <xdr:spPr>
            <a:xfrm flipH="1">
              <a:off x="1120000" y="8660000"/>
              <a:ext cx="160000" cy="16013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31" name="Arc 36"/>
            <xdr:cNvSpPr>
              <a:spLocks/>
            </xdr:cNvSpPr>
          </xdr:nvSpPr>
          <xdr:spPr>
            <a:xfrm flipH="1" flipV="1">
              <a:off x="1120000" y="9839870"/>
              <a:ext cx="160000" cy="16013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oneCellAnchor>
    <xdr:from>
      <xdr:col>13</xdr:col>
      <xdr:colOff>0</xdr:colOff>
      <xdr:row>29</xdr:row>
      <xdr:rowOff>0</xdr:rowOff>
    </xdr:from>
    <xdr:ext cx="95250" cy="209550"/>
    <xdr:sp fLocksText="0">
      <xdr:nvSpPr>
        <xdr:cNvPr id="32" name="Text Box 47"/>
        <xdr:cNvSpPr txBox="1">
          <a:spLocks noChangeArrowheads="1"/>
        </xdr:cNvSpPr>
      </xdr:nvSpPr>
      <xdr:spPr>
        <a:xfrm>
          <a:off x="17945100" y="57340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1524000</xdr:colOff>
      <xdr:row>29</xdr:row>
      <xdr:rowOff>9525</xdr:rowOff>
    </xdr:from>
    <xdr:ext cx="180975" cy="161925"/>
    <xdr:sp>
      <xdr:nvSpPr>
        <xdr:cNvPr id="1" name="Text Box 1"/>
        <xdr:cNvSpPr txBox="1">
          <a:spLocks noChangeArrowheads="1"/>
        </xdr:cNvSpPr>
      </xdr:nvSpPr>
      <xdr:spPr>
        <a:xfrm>
          <a:off x="1524000" y="9515475"/>
          <a:ext cx="180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(1)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38</xdr:row>
      <xdr:rowOff>114300</xdr:rowOff>
    </xdr:from>
    <xdr:to>
      <xdr:col>0</xdr:col>
      <xdr:colOff>152400</xdr:colOff>
      <xdr:row>48</xdr:row>
      <xdr:rowOff>161925</xdr:rowOff>
    </xdr:to>
    <xdr:grpSp>
      <xdr:nvGrpSpPr>
        <xdr:cNvPr id="1" name="Group 1"/>
        <xdr:cNvGrpSpPr>
          <a:grpSpLocks/>
        </xdr:cNvGrpSpPr>
      </xdr:nvGrpSpPr>
      <xdr:grpSpPr>
        <a:xfrm>
          <a:off x="95250" y="10401300"/>
          <a:ext cx="57150" cy="2333625"/>
          <a:chOff x="-72" y="-71422"/>
          <a:chExt cx="9" cy="135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-72" y="-71405"/>
            <a:ext cx="0" cy="10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-72" y="-71422"/>
            <a:ext cx="9" cy="135"/>
            <a:chOff x="720000" y="12100000"/>
            <a:chExt cx="180000" cy="2700000"/>
          </a:xfrm>
          <a:solidFill>
            <a:srgbClr val="FFFFFF"/>
          </a:solidFill>
        </xdr:grpSpPr>
        <xdr:sp>
          <xdr:nvSpPr>
            <xdr:cNvPr id="4" name="Arc 4"/>
            <xdr:cNvSpPr>
              <a:spLocks/>
            </xdr:cNvSpPr>
          </xdr:nvSpPr>
          <xdr:spPr>
            <a:xfrm flipH="1">
              <a:off x="720000" y="12100000"/>
              <a:ext cx="180000" cy="34020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5" name="Arc 5"/>
            <xdr:cNvSpPr>
              <a:spLocks/>
            </xdr:cNvSpPr>
          </xdr:nvSpPr>
          <xdr:spPr>
            <a:xfrm flipH="1" flipV="1">
              <a:off x="720000" y="14459800"/>
              <a:ext cx="180000" cy="34020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133350</xdr:colOff>
      <xdr:row>26</xdr:row>
      <xdr:rowOff>123825</xdr:rowOff>
    </xdr:from>
    <xdr:to>
      <xdr:col>0</xdr:col>
      <xdr:colOff>228600</xdr:colOff>
      <xdr:row>27</xdr:row>
      <xdr:rowOff>133350</xdr:rowOff>
    </xdr:to>
    <xdr:grpSp>
      <xdr:nvGrpSpPr>
        <xdr:cNvPr id="6" name="Group 6"/>
        <xdr:cNvGrpSpPr>
          <a:grpSpLocks/>
        </xdr:cNvGrpSpPr>
      </xdr:nvGrpSpPr>
      <xdr:grpSpPr>
        <a:xfrm>
          <a:off x="133350" y="7667625"/>
          <a:ext cx="95250" cy="238125"/>
          <a:chOff x="-72" y="-273866"/>
          <a:chExt cx="8" cy="279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-72" y="-273839"/>
            <a:ext cx="0" cy="2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8" name="Group 8"/>
          <xdr:cNvGrpSpPr>
            <a:grpSpLocks/>
          </xdr:cNvGrpSpPr>
        </xdr:nvGrpSpPr>
        <xdr:grpSpPr>
          <a:xfrm>
            <a:off x="-72" y="-273866"/>
            <a:ext cx="8" cy="279"/>
            <a:chOff x="720000" y="8480000"/>
            <a:chExt cx="160000" cy="620000"/>
          </a:xfrm>
          <a:solidFill>
            <a:srgbClr val="FFFFFF"/>
          </a:solidFill>
        </xdr:grpSpPr>
        <xdr:sp>
          <xdr:nvSpPr>
            <xdr:cNvPr id="9" name="Arc 9"/>
            <xdr:cNvSpPr>
              <a:spLocks/>
            </xdr:cNvSpPr>
          </xdr:nvSpPr>
          <xdr:spPr>
            <a:xfrm flipH="1">
              <a:off x="720000" y="8480000"/>
              <a:ext cx="160000" cy="7998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0" name="Arc 10"/>
            <xdr:cNvSpPr>
              <a:spLocks/>
            </xdr:cNvSpPr>
          </xdr:nvSpPr>
          <xdr:spPr>
            <a:xfrm flipH="1" flipV="1">
              <a:off x="720000" y="9020020"/>
              <a:ext cx="160000" cy="7998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104775</xdr:colOff>
      <xdr:row>33</xdr:row>
      <xdr:rowOff>123825</xdr:rowOff>
    </xdr:from>
    <xdr:to>
      <xdr:col>0</xdr:col>
      <xdr:colOff>209550</xdr:colOff>
      <xdr:row>36</xdr:row>
      <xdr:rowOff>180975</xdr:rowOff>
    </xdr:to>
    <xdr:grpSp>
      <xdr:nvGrpSpPr>
        <xdr:cNvPr id="11" name="Group 11"/>
        <xdr:cNvGrpSpPr>
          <a:grpSpLocks/>
        </xdr:cNvGrpSpPr>
      </xdr:nvGrpSpPr>
      <xdr:grpSpPr>
        <a:xfrm>
          <a:off x="104775" y="9267825"/>
          <a:ext cx="104775" cy="742950"/>
          <a:chOff x="-72" y="-401474"/>
          <a:chExt cx="8" cy="279"/>
        </a:xfrm>
        <a:solidFill>
          <a:srgbClr val="FFFFFF"/>
        </a:solidFill>
      </xdr:grpSpPr>
      <xdr:sp>
        <xdr:nvSpPr>
          <xdr:cNvPr id="12" name="Line 12"/>
          <xdr:cNvSpPr>
            <a:spLocks/>
          </xdr:cNvSpPr>
        </xdr:nvSpPr>
        <xdr:spPr>
          <a:xfrm>
            <a:off x="-72" y="-401447"/>
            <a:ext cx="0" cy="2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13" name="Group 13"/>
          <xdr:cNvGrpSpPr>
            <a:grpSpLocks/>
          </xdr:cNvGrpSpPr>
        </xdr:nvGrpSpPr>
        <xdr:grpSpPr>
          <a:xfrm>
            <a:off x="-72" y="-401474"/>
            <a:ext cx="8" cy="279"/>
            <a:chOff x="720000" y="11000000"/>
            <a:chExt cx="160000" cy="620000"/>
          </a:xfrm>
          <a:solidFill>
            <a:srgbClr val="FFFFFF"/>
          </a:solidFill>
        </xdr:grpSpPr>
        <xdr:sp>
          <xdr:nvSpPr>
            <xdr:cNvPr id="14" name="Arc 14"/>
            <xdr:cNvSpPr>
              <a:spLocks/>
            </xdr:cNvSpPr>
          </xdr:nvSpPr>
          <xdr:spPr>
            <a:xfrm flipH="1">
              <a:off x="720000" y="11000000"/>
              <a:ext cx="160000" cy="7998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15" name="Arc 15"/>
            <xdr:cNvSpPr>
              <a:spLocks/>
            </xdr:cNvSpPr>
          </xdr:nvSpPr>
          <xdr:spPr>
            <a:xfrm flipH="1" flipV="1">
              <a:off x="720000" y="11540020"/>
              <a:ext cx="160000" cy="7998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133350</xdr:colOff>
      <xdr:row>29</xdr:row>
      <xdr:rowOff>142875</xdr:rowOff>
    </xdr:from>
    <xdr:to>
      <xdr:col>0</xdr:col>
      <xdr:colOff>247650</xdr:colOff>
      <xdr:row>31</xdr:row>
      <xdr:rowOff>142875</xdr:rowOff>
    </xdr:to>
    <xdr:grpSp>
      <xdr:nvGrpSpPr>
        <xdr:cNvPr id="16" name="Group 16"/>
        <xdr:cNvGrpSpPr>
          <a:grpSpLocks/>
        </xdr:cNvGrpSpPr>
      </xdr:nvGrpSpPr>
      <xdr:grpSpPr>
        <a:xfrm>
          <a:off x="133350" y="8372475"/>
          <a:ext cx="114300" cy="457200"/>
          <a:chOff x="-72" y="-171488"/>
          <a:chExt cx="10" cy="192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>
            <a:off x="-72" y="-171468"/>
            <a:ext cx="0" cy="1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明朝"/>
                <a:ea typeface="明朝"/>
                <a:cs typeface="明朝"/>
              </a:rPr>
              <a:t/>
            </a:r>
          </a:p>
        </xdr:txBody>
      </xdr:sp>
      <xdr:grpSp>
        <xdr:nvGrpSpPr>
          <xdr:cNvPr id="18" name="Group 18"/>
          <xdr:cNvGrpSpPr>
            <a:grpSpLocks/>
          </xdr:cNvGrpSpPr>
        </xdr:nvGrpSpPr>
        <xdr:grpSpPr>
          <a:xfrm>
            <a:off x="-72" y="-171488"/>
            <a:ext cx="10" cy="192"/>
            <a:chOff x="720000" y="9560000"/>
            <a:chExt cx="200000" cy="960000"/>
          </a:xfrm>
          <a:solidFill>
            <a:srgbClr val="FFFFFF"/>
          </a:solidFill>
        </xdr:grpSpPr>
        <xdr:sp>
          <xdr:nvSpPr>
            <xdr:cNvPr id="19" name="Arc 19"/>
            <xdr:cNvSpPr>
              <a:spLocks/>
            </xdr:cNvSpPr>
          </xdr:nvSpPr>
          <xdr:spPr>
            <a:xfrm flipH="1">
              <a:off x="720000" y="9560000"/>
              <a:ext cx="200000" cy="10008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  <xdr:sp>
          <xdr:nvSpPr>
            <xdr:cNvPr id="20" name="Arc 20"/>
            <xdr:cNvSpPr>
              <a:spLocks/>
            </xdr:cNvSpPr>
          </xdr:nvSpPr>
          <xdr:spPr>
            <a:xfrm flipH="1" flipV="1">
              <a:off x="720000" y="10419920"/>
              <a:ext cx="200000" cy="100080"/>
            </a:xfrm>
            <a:custGeom>
              <a:pathLst>
                <a:path fill="none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</a:path>
                <a:path stroke="0" h="21600" w="21600">
                  <a:moveTo>
                    <a:pt x="-1" y="0"/>
                  </a:moveTo>
                  <a:cubicBezTo>
                    <a:pt x="11929" y="0"/>
                    <a:pt x="21600" y="9670"/>
                    <a:pt x="21600" y="21600"/>
                  </a:cubicBezTo>
                  <a:lnTo>
                    <a:pt x="0" y="21600"/>
                  </a:lnTo>
                  <a:lnTo>
                    <a:pt x="-1" y="0"/>
                  </a:lnTo>
                  <a:close/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明朝"/>
                  <a:ea typeface="明朝"/>
                  <a:cs typeface="明朝"/>
                </a:rPr>
                <a:t/>
              </a:r>
            </a:p>
          </xdr:txBody>
        </xdr:sp>
      </xdr:grp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27</xdr:row>
      <xdr:rowOff>66675</xdr:rowOff>
    </xdr:from>
    <xdr:to>
      <xdr:col>0</xdr:col>
      <xdr:colOff>190500</xdr:colOff>
      <xdr:row>28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42875" y="5543550"/>
          <a:ext cx="47625" cy="257175"/>
        </a:xfrm>
        <a:prstGeom prst="leftBracket">
          <a:avLst>
            <a:gd name="adj" fmla="val -4161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133350</xdr:colOff>
      <xdr:row>30</xdr:row>
      <xdr:rowOff>104775</xdr:rowOff>
    </xdr:from>
    <xdr:to>
      <xdr:col>0</xdr:col>
      <xdr:colOff>180975</xdr:colOff>
      <xdr:row>32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133350" y="6019800"/>
          <a:ext cx="47625" cy="4000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25</xdr:row>
      <xdr:rowOff>123825</xdr:rowOff>
    </xdr:from>
    <xdr:to>
      <xdr:col>0</xdr:col>
      <xdr:colOff>123825</xdr:colOff>
      <xdr:row>26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76200" y="6219825"/>
          <a:ext cx="4762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57150</xdr:colOff>
      <xdr:row>28</xdr:row>
      <xdr:rowOff>85725</xdr:rowOff>
    </xdr:from>
    <xdr:to>
      <xdr:col>0</xdr:col>
      <xdr:colOff>104775</xdr:colOff>
      <xdr:row>29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57150" y="6619875"/>
          <a:ext cx="4762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25</xdr:row>
      <xdr:rowOff>104775</xdr:rowOff>
    </xdr:from>
    <xdr:to>
      <xdr:col>0</xdr:col>
      <xdr:colOff>228600</xdr:colOff>
      <xdr:row>26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80975" y="5667375"/>
          <a:ext cx="47625" cy="20002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288;&#31532;3&#26657;&#65289;90&#199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showOutlineSymbols="0" zoomScaleSheetLayoutView="75" zoomScalePageLayoutView="0" workbookViewId="0" topLeftCell="A1">
      <selection activeCell="A1" sqref="A1"/>
    </sheetView>
  </sheetViews>
  <sheetFormatPr defaultColWidth="10.796875" defaultRowHeight="14.25"/>
  <cols>
    <col min="1" max="1" width="30.69921875" style="2" customWidth="1"/>
    <col min="2" max="6" width="12.59765625" style="2" customWidth="1"/>
    <col min="7" max="11" width="6.8984375" style="2" customWidth="1"/>
    <col min="12" max="14" width="7.59765625" style="2" customWidth="1"/>
    <col min="15" max="16384" width="10.69921875" style="2" customWidth="1"/>
  </cols>
  <sheetData>
    <row r="1" s="22" customFormat="1" ht="14.25" customHeight="1">
      <c r="F1" s="24" t="s">
        <v>611</v>
      </c>
    </row>
    <row r="2" s="22" customFormat="1" ht="14.25">
      <c r="A2" s="21"/>
    </row>
    <row r="3" spans="1:6" s="22" customFormat="1" ht="14.25">
      <c r="A3" s="420" t="s">
        <v>35</v>
      </c>
      <c r="B3" s="420"/>
      <c r="C3" s="420"/>
      <c r="D3" s="420"/>
      <c r="E3" s="420"/>
      <c r="F3" s="420"/>
    </row>
    <row r="4" spans="1:6" s="22" customFormat="1" ht="14.25">
      <c r="A4" s="430" t="s">
        <v>75</v>
      </c>
      <c r="B4" s="430"/>
      <c r="C4" s="430"/>
      <c r="D4" s="430"/>
      <c r="E4" s="430"/>
      <c r="F4" s="430"/>
    </row>
    <row r="5" spans="1:6" s="22" customFormat="1" ht="6" customHeight="1" thickBot="1">
      <c r="A5" s="29"/>
      <c r="B5" s="29"/>
      <c r="C5" s="29"/>
      <c r="D5" s="29"/>
      <c r="E5" s="29"/>
      <c r="F5" s="29"/>
    </row>
    <row r="6" spans="1:6" s="22" customFormat="1" ht="15" customHeight="1">
      <c r="A6" s="427" t="s">
        <v>33</v>
      </c>
      <c r="B6" s="421" t="s">
        <v>0</v>
      </c>
      <c r="C6" s="423" t="s">
        <v>1</v>
      </c>
      <c r="D6" s="423" t="s">
        <v>2</v>
      </c>
      <c r="E6" s="425" t="s">
        <v>3</v>
      </c>
      <c r="F6" s="30" t="s">
        <v>4</v>
      </c>
    </row>
    <row r="7" spans="1:6" s="22" customFormat="1" ht="15" customHeight="1">
      <c r="A7" s="428"/>
      <c r="B7" s="422"/>
      <c r="C7" s="424"/>
      <c r="D7" s="424"/>
      <c r="E7" s="426"/>
      <c r="F7" s="62" t="s">
        <v>5</v>
      </c>
    </row>
    <row r="8" spans="1:6" s="22" customFormat="1" ht="27.75" customHeight="1">
      <c r="A8" s="429"/>
      <c r="B8" s="63" t="s">
        <v>42</v>
      </c>
      <c r="C8" s="64" t="s">
        <v>43</v>
      </c>
      <c r="D8" s="64" t="s">
        <v>44</v>
      </c>
      <c r="E8" s="70" t="s">
        <v>45</v>
      </c>
      <c r="F8" s="71" t="s">
        <v>46</v>
      </c>
    </row>
    <row r="9" spans="1:6" s="22" customFormat="1" ht="24" customHeight="1">
      <c r="A9" s="38" t="s">
        <v>47</v>
      </c>
      <c r="B9" s="40">
        <v>4607</v>
      </c>
      <c r="C9" s="41">
        <v>21</v>
      </c>
      <c r="D9" s="40">
        <v>3691</v>
      </c>
      <c r="E9" s="41">
        <v>895</v>
      </c>
      <c r="F9" s="42">
        <v>19.4</v>
      </c>
    </row>
    <row r="10" spans="1:6" s="22" customFormat="1" ht="24" customHeight="1">
      <c r="A10" s="38" t="s">
        <v>48</v>
      </c>
      <c r="B10" s="40">
        <v>4598</v>
      </c>
      <c r="C10" s="41">
        <v>23</v>
      </c>
      <c r="D10" s="40">
        <v>3554</v>
      </c>
      <c r="E10" s="40">
        <v>1021</v>
      </c>
      <c r="F10" s="42">
        <v>22.2</v>
      </c>
    </row>
    <row r="11" spans="1:6" s="22" customFormat="1" ht="24" customHeight="1">
      <c r="A11" s="38" t="s">
        <v>49</v>
      </c>
      <c r="B11" s="40">
        <v>4849</v>
      </c>
      <c r="C11" s="41">
        <v>24</v>
      </c>
      <c r="D11" s="40">
        <v>3633</v>
      </c>
      <c r="E11" s="40">
        <v>1192</v>
      </c>
      <c r="F11" s="42">
        <v>24.6</v>
      </c>
    </row>
    <row r="12" spans="1:6" s="22" customFormat="1" ht="24" customHeight="1">
      <c r="A12" s="38" t="s">
        <v>50</v>
      </c>
      <c r="B12" s="40">
        <v>4798</v>
      </c>
      <c r="C12" s="41">
        <v>24</v>
      </c>
      <c r="D12" s="40">
        <v>3550</v>
      </c>
      <c r="E12" s="40">
        <v>1224</v>
      </c>
      <c r="F12" s="42">
        <v>25.5</v>
      </c>
    </row>
    <row r="13" spans="1:6" s="22" customFormat="1" ht="24" customHeight="1">
      <c r="A13" s="38" t="s">
        <v>51</v>
      </c>
      <c r="B13" s="40">
        <v>4946</v>
      </c>
      <c r="C13" s="41">
        <v>17</v>
      </c>
      <c r="D13" s="40">
        <v>3701</v>
      </c>
      <c r="E13" s="40">
        <v>1228</v>
      </c>
      <c r="F13" s="42">
        <v>24.8</v>
      </c>
    </row>
    <row r="14" spans="1:6" s="22" customFormat="1" ht="24" customHeight="1">
      <c r="A14" s="38" t="s">
        <v>52</v>
      </c>
      <c r="B14" s="40">
        <v>5208</v>
      </c>
      <c r="C14" s="41">
        <v>17</v>
      </c>
      <c r="D14" s="40">
        <v>3951</v>
      </c>
      <c r="E14" s="40">
        <v>1240</v>
      </c>
      <c r="F14" s="42">
        <v>23.8</v>
      </c>
    </row>
    <row r="15" spans="1:6" s="22" customFormat="1" ht="24" customHeight="1">
      <c r="A15" s="38" t="s">
        <v>53</v>
      </c>
      <c r="B15" s="40">
        <v>5453</v>
      </c>
      <c r="C15" s="41">
        <v>17</v>
      </c>
      <c r="D15" s="40">
        <v>4147</v>
      </c>
      <c r="E15" s="40">
        <v>1289</v>
      </c>
      <c r="F15" s="42">
        <v>23.6</v>
      </c>
    </row>
    <row r="16" spans="1:6" s="22" customFormat="1" ht="24" customHeight="1">
      <c r="A16" s="38" t="s">
        <v>54</v>
      </c>
      <c r="B16" s="40">
        <v>5506</v>
      </c>
      <c r="C16" s="41">
        <v>17</v>
      </c>
      <c r="D16" s="40">
        <v>4177</v>
      </c>
      <c r="E16" s="40">
        <v>1312</v>
      </c>
      <c r="F16" s="42">
        <v>23.8</v>
      </c>
    </row>
    <row r="17" spans="1:6" s="22" customFormat="1" ht="23.25" customHeight="1">
      <c r="A17" s="38" t="s">
        <v>55</v>
      </c>
      <c r="B17" s="40">
        <v>5501</v>
      </c>
      <c r="C17" s="40">
        <v>17</v>
      </c>
      <c r="D17" s="40">
        <v>4164</v>
      </c>
      <c r="E17" s="40">
        <v>1320</v>
      </c>
      <c r="F17" s="378">
        <v>23.995637156880566</v>
      </c>
    </row>
    <row r="18" spans="1:6" s="34" customFormat="1" ht="23.25" customHeight="1">
      <c r="A18" s="38" t="s">
        <v>56</v>
      </c>
      <c r="B18" s="40">
        <v>5478</v>
      </c>
      <c r="C18" s="40">
        <v>15</v>
      </c>
      <c r="D18" s="40">
        <v>4145</v>
      </c>
      <c r="E18" s="40">
        <v>1318</v>
      </c>
      <c r="F18" s="378">
        <v>24.059875867104783</v>
      </c>
    </row>
    <row r="19" spans="1:6" s="34" customFormat="1" ht="23.25" customHeight="1">
      <c r="A19" s="38" t="s">
        <v>76</v>
      </c>
      <c r="B19" s="40">
        <v>5418</v>
      </c>
      <c r="C19" s="40">
        <v>15</v>
      </c>
      <c r="D19" s="40">
        <v>4082</v>
      </c>
      <c r="E19" s="40">
        <v>1321</v>
      </c>
      <c r="F19" s="378">
        <v>24.381690660760427</v>
      </c>
    </row>
    <row r="20" spans="1:6" s="41" customFormat="1" ht="22.5" customHeight="1">
      <c r="A20" s="38" t="s">
        <v>101</v>
      </c>
      <c r="B20" s="40">
        <v>5116</v>
      </c>
      <c r="C20" s="40">
        <v>15</v>
      </c>
      <c r="D20" s="40">
        <v>3780</v>
      </c>
      <c r="E20" s="40">
        <v>1321</v>
      </c>
      <c r="F20" s="378">
        <v>25.8209538702111</v>
      </c>
    </row>
    <row r="21" spans="1:6" s="41" customFormat="1" ht="48" customHeight="1">
      <c r="A21" s="38" t="s">
        <v>544</v>
      </c>
      <c r="B21" s="40">
        <v>4981</v>
      </c>
      <c r="C21" s="40">
        <v>15</v>
      </c>
      <c r="D21" s="40">
        <v>3646</v>
      </c>
      <c r="E21" s="40">
        <v>1320</v>
      </c>
      <c r="F21" s="378">
        <v>26.50070267014656</v>
      </c>
    </row>
    <row r="22" spans="1:7" s="34" customFormat="1" ht="23.25" customHeight="1">
      <c r="A22" s="38" t="s">
        <v>555</v>
      </c>
      <c r="B22" s="40">
        <v>4963</v>
      </c>
      <c r="C22" s="40">
        <v>15</v>
      </c>
      <c r="D22" s="40">
        <v>3628</v>
      </c>
      <c r="E22" s="40">
        <v>1320</v>
      </c>
      <c r="F22" s="378">
        <v>26.59681644166835</v>
      </c>
      <c r="G22" s="41"/>
    </row>
    <row r="23" spans="1:6" s="41" customFormat="1" ht="23.25" customHeight="1">
      <c r="A23" s="38" t="s">
        <v>576</v>
      </c>
      <c r="B23" s="40">
        <v>4939</v>
      </c>
      <c r="C23" s="40">
        <v>15</v>
      </c>
      <c r="D23" s="40">
        <v>3604</v>
      </c>
      <c r="E23" s="40">
        <v>1320</v>
      </c>
      <c r="F23" s="378">
        <v>26.7260579064588</v>
      </c>
    </row>
    <row r="24" spans="1:6" s="41" customFormat="1" ht="23.25" customHeight="1">
      <c r="A24" s="38" t="s">
        <v>588</v>
      </c>
      <c r="B24" s="40">
        <v>4925</v>
      </c>
      <c r="C24" s="40">
        <v>15</v>
      </c>
      <c r="D24" s="40">
        <v>3589</v>
      </c>
      <c r="E24" s="40">
        <v>1321</v>
      </c>
      <c r="F24" s="378">
        <v>26.82233502538071</v>
      </c>
    </row>
    <row r="25" spans="1:6" s="34" customFormat="1" ht="23.25" customHeight="1">
      <c r="A25" s="53" t="s">
        <v>600</v>
      </c>
      <c r="B25" s="74">
        <v>4907</v>
      </c>
      <c r="C25" s="74">
        <v>15</v>
      </c>
      <c r="D25" s="74">
        <v>3571</v>
      </c>
      <c r="E25" s="74">
        <v>1321</v>
      </c>
      <c r="F25" s="379">
        <v>26.92072549419197</v>
      </c>
    </row>
    <row r="26" spans="1:6" s="22" customFormat="1" ht="11.25" customHeight="1">
      <c r="A26" s="39"/>
      <c r="B26" s="40"/>
      <c r="C26" s="41"/>
      <c r="D26" s="40"/>
      <c r="E26" s="40"/>
      <c r="F26" s="378"/>
    </row>
    <row r="27" spans="1:14" s="22" customFormat="1" ht="24" customHeight="1">
      <c r="A27" s="56" t="s">
        <v>57</v>
      </c>
      <c r="B27" s="40">
        <v>4820</v>
      </c>
      <c r="C27" s="40">
        <v>15</v>
      </c>
      <c r="D27" s="40">
        <v>3486</v>
      </c>
      <c r="E27" s="40">
        <v>1319</v>
      </c>
      <c r="F27" s="378">
        <v>27.36514522821577</v>
      </c>
      <c r="G27" s="41"/>
      <c r="L27" s="23"/>
      <c r="M27" s="23"/>
      <c r="N27" s="23"/>
    </row>
    <row r="28" spans="1:12" s="22" customFormat="1" ht="24" customHeight="1">
      <c r="A28" s="56" t="s">
        <v>58</v>
      </c>
      <c r="B28" s="40">
        <v>87</v>
      </c>
      <c r="C28" s="43">
        <v>0</v>
      </c>
      <c r="D28" s="43">
        <v>85</v>
      </c>
      <c r="E28" s="43">
        <v>2</v>
      </c>
      <c r="F28" s="378">
        <v>2.2988505747126435</v>
      </c>
      <c r="G28" s="40"/>
      <c r="H28" s="40"/>
      <c r="I28" s="40"/>
      <c r="J28" s="40"/>
      <c r="K28" s="40"/>
      <c r="L28" s="40"/>
    </row>
    <row r="29" spans="1:7" s="22" customFormat="1" ht="10.5" customHeight="1">
      <c r="A29" s="39"/>
      <c r="B29" s="41"/>
      <c r="C29" s="44"/>
      <c r="D29" s="41"/>
      <c r="E29" s="41"/>
      <c r="F29" s="378"/>
      <c r="G29" s="41"/>
    </row>
    <row r="30" spans="1:7" s="22" customFormat="1" ht="24" customHeight="1">
      <c r="A30" s="56" t="s">
        <v>74</v>
      </c>
      <c r="B30" s="40">
        <v>4263</v>
      </c>
      <c r="C30" s="36">
        <v>15</v>
      </c>
      <c r="D30" s="40">
        <v>2955</v>
      </c>
      <c r="E30" s="40">
        <v>1293</v>
      </c>
      <c r="F30" s="378">
        <v>30.33075299085151</v>
      </c>
      <c r="G30" s="41"/>
    </row>
    <row r="31" spans="1:7" s="22" customFormat="1" ht="24" customHeight="1">
      <c r="A31" s="56" t="s">
        <v>77</v>
      </c>
      <c r="B31" s="40">
        <v>169</v>
      </c>
      <c r="C31" s="43">
        <v>0</v>
      </c>
      <c r="D31" s="40">
        <v>165</v>
      </c>
      <c r="E31" s="40">
        <v>4</v>
      </c>
      <c r="F31" s="378">
        <v>2.366863905325444</v>
      </c>
      <c r="G31" s="41"/>
    </row>
    <row r="32" spans="1:12" s="22" customFormat="1" ht="24" customHeight="1">
      <c r="A32" s="56" t="s">
        <v>78</v>
      </c>
      <c r="B32" s="40">
        <v>475</v>
      </c>
      <c r="C32" s="45">
        <v>0</v>
      </c>
      <c r="D32" s="46">
        <v>451</v>
      </c>
      <c r="E32" s="46">
        <v>24</v>
      </c>
      <c r="F32" s="380">
        <v>5.052631578947368</v>
      </c>
      <c r="G32" s="40"/>
      <c r="H32" s="40"/>
      <c r="I32" s="40"/>
      <c r="J32" s="40"/>
      <c r="K32" s="40"/>
      <c r="L32" s="40"/>
    </row>
    <row r="33" spans="1:6" s="22" customFormat="1" ht="6" customHeight="1" thickBot="1">
      <c r="A33" s="32"/>
      <c r="B33" s="33"/>
      <c r="C33" s="25"/>
      <c r="D33" s="26"/>
      <c r="E33" s="26"/>
      <c r="F33" s="381"/>
    </row>
    <row r="34" spans="1:6" ht="3.75" customHeight="1">
      <c r="A34" s="7"/>
      <c r="B34" s="7"/>
      <c r="C34" s="7"/>
      <c r="D34" s="7"/>
      <c r="E34" s="7"/>
      <c r="F34" s="7"/>
    </row>
    <row r="35" s="35" customFormat="1" ht="12.75" customHeight="1">
      <c r="A35" s="50" t="s">
        <v>38</v>
      </c>
    </row>
    <row r="36" ht="13.5">
      <c r="A36" s="55" t="s">
        <v>538</v>
      </c>
    </row>
    <row r="37" ht="13.5">
      <c r="A37" s="55" t="s">
        <v>539</v>
      </c>
    </row>
    <row r="38" ht="13.5" customHeight="1">
      <c r="A38" s="60" t="s">
        <v>540</v>
      </c>
    </row>
    <row r="39" spans="1:5" ht="13.5">
      <c r="A39" s="28"/>
      <c r="B39" s="28"/>
      <c r="C39" s="28"/>
      <c r="D39" s="28"/>
      <c r="E39" s="28"/>
    </row>
    <row r="40" ht="13.5">
      <c r="A40" s="5"/>
    </row>
    <row r="41" spans="1:5" ht="13.5">
      <c r="A41" s="5"/>
      <c r="B41" s="4"/>
      <c r="C41" s="4"/>
      <c r="D41" s="4"/>
      <c r="E41" s="4"/>
    </row>
    <row r="42" spans="1:2" ht="13.5">
      <c r="A42" s="5"/>
      <c r="B42" s="3"/>
    </row>
    <row r="43" spans="1:2" ht="13.5">
      <c r="A43" s="5"/>
      <c r="B43" s="3"/>
    </row>
    <row r="44" spans="1:2" ht="13.5">
      <c r="A44" s="5"/>
      <c r="B44" s="3"/>
    </row>
    <row r="45" spans="1:2" ht="13.5">
      <c r="A45" s="5"/>
      <c r="B45" s="3"/>
    </row>
    <row r="46" spans="1:2" ht="13.5">
      <c r="A46" s="5"/>
      <c r="B46" s="3"/>
    </row>
    <row r="47" spans="1:2" ht="13.5">
      <c r="A47" s="5"/>
      <c r="B47" s="3"/>
    </row>
    <row r="48" spans="1:2" ht="13.5">
      <c r="A48" s="5"/>
      <c r="B48" s="3"/>
    </row>
    <row r="49" spans="1:2" ht="13.5">
      <c r="A49" s="5"/>
      <c r="B49" s="3"/>
    </row>
    <row r="50" spans="1:2" ht="13.5">
      <c r="A50" s="5"/>
      <c r="B50" s="3"/>
    </row>
  </sheetData>
  <sheetProtection/>
  <mergeCells count="7">
    <mergeCell ref="A3:F3"/>
    <mergeCell ref="B6:B7"/>
    <mergeCell ref="C6:C7"/>
    <mergeCell ref="D6:D7"/>
    <mergeCell ref="E6:E7"/>
    <mergeCell ref="A6:A8"/>
    <mergeCell ref="A4:F4"/>
  </mergeCells>
  <printOptions horizontalCentered="1"/>
  <pageMargins left="0" right="0" top="0" bottom="0" header="0" footer="0"/>
  <pageSetup blackAndWhite="1" horizontalDpi="600" verticalDpi="600" orientation="portrait" paperSize="9" scale="90" r:id="rId2"/>
  <colBreaks count="1" manualBreakCount="1">
    <brk id="11" max="67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7"/>
  <sheetViews>
    <sheetView showOutlineSymbols="0" zoomScaleSheetLayoutView="80" zoomScalePageLayoutView="0" workbookViewId="0" topLeftCell="A1">
      <selection activeCell="A1" sqref="A1"/>
    </sheetView>
  </sheetViews>
  <sheetFormatPr defaultColWidth="9.796875" defaultRowHeight="14.25"/>
  <cols>
    <col min="1" max="1" width="18.69921875" style="2" customWidth="1"/>
    <col min="2" max="3" width="9" style="2" customWidth="1"/>
    <col min="4" max="4" width="8.59765625" style="2" customWidth="1"/>
    <col min="5" max="8" width="9" style="2" customWidth="1"/>
    <col min="9" max="9" width="10.59765625" style="2" customWidth="1"/>
    <col min="10" max="16384" width="9.69921875" style="2" customWidth="1"/>
  </cols>
  <sheetData>
    <row r="1" s="22" customFormat="1" ht="14.25" customHeight="1">
      <c r="I1" s="189" t="s">
        <v>587</v>
      </c>
    </row>
    <row r="2" s="22" customFormat="1" ht="14.25" customHeight="1">
      <c r="A2" s="21"/>
    </row>
    <row r="3" spans="1:9" s="22" customFormat="1" ht="14.25" customHeight="1">
      <c r="A3" s="433" t="s">
        <v>269</v>
      </c>
      <c r="B3" s="433"/>
      <c r="C3" s="433"/>
      <c r="D3" s="433"/>
      <c r="E3" s="433"/>
      <c r="F3" s="433"/>
      <c r="G3" s="433"/>
      <c r="H3" s="433"/>
      <c r="I3" s="433"/>
    </row>
    <row r="4" spans="1:9" s="22" customFormat="1" ht="14.25" customHeight="1">
      <c r="A4" s="437" t="s">
        <v>270</v>
      </c>
      <c r="B4" s="437"/>
      <c r="C4" s="437"/>
      <c r="D4" s="437"/>
      <c r="E4" s="437"/>
      <c r="F4" s="437"/>
      <c r="G4" s="437"/>
      <c r="H4" s="437"/>
      <c r="I4" s="437"/>
    </row>
    <row r="5" spans="1:9" s="22" customFormat="1" ht="14.25" customHeight="1" thickBot="1">
      <c r="A5" s="190"/>
      <c r="B5" s="191"/>
      <c r="C5" s="191"/>
      <c r="D5" s="191"/>
      <c r="E5" s="191"/>
      <c r="F5" s="191"/>
      <c r="G5" s="191"/>
      <c r="H5" s="191"/>
      <c r="I5" s="191"/>
    </row>
    <row r="6" spans="1:9" s="22" customFormat="1" ht="21" customHeight="1">
      <c r="A6" s="455" t="s">
        <v>106</v>
      </c>
      <c r="B6" s="458" t="s">
        <v>0</v>
      </c>
      <c r="C6" s="192"/>
      <c r="D6" s="460" t="s">
        <v>1</v>
      </c>
      <c r="E6" s="460" t="s">
        <v>2</v>
      </c>
      <c r="F6" s="462" t="s">
        <v>3</v>
      </c>
      <c r="G6" s="464" t="s">
        <v>202</v>
      </c>
      <c r="H6" s="462" t="s">
        <v>203</v>
      </c>
      <c r="I6" s="193" t="s">
        <v>204</v>
      </c>
    </row>
    <row r="7" spans="1:9" s="22" customFormat="1" ht="18" customHeight="1">
      <c r="A7" s="456"/>
      <c r="B7" s="459"/>
      <c r="C7" s="194" t="s">
        <v>205</v>
      </c>
      <c r="D7" s="461"/>
      <c r="E7" s="461"/>
      <c r="F7" s="463"/>
      <c r="G7" s="465"/>
      <c r="H7" s="466"/>
      <c r="I7" s="195" t="s">
        <v>5</v>
      </c>
    </row>
    <row r="8" spans="1:9" s="22" customFormat="1" ht="47.25" customHeight="1">
      <c r="A8" s="457"/>
      <c r="B8" s="196" t="s">
        <v>42</v>
      </c>
      <c r="C8" s="100" t="s">
        <v>206</v>
      </c>
      <c r="D8" s="197" t="s">
        <v>43</v>
      </c>
      <c r="E8" s="197" t="s">
        <v>44</v>
      </c>
      <c r="F8" s="101" t="s">
        <v>45</v>
      </c>
      <c r="G8" s="198" t="s">
        <v>91</v>
      </c>
      <c r="H8" s="199" t="s">
        <v>93</v>
      </c>
      <c r="I8" s="200" t="s">
        <v>207</v>
      </c>
    </row>
    <row r="9" spans="1:9" s="78" customFormat="1" ht="27.75" customHeight="1">
      <c r="A9" s="56" t="s">
        <v>271</v>
      </c>
      <c r="B9" s="201">
        <v>31014</v>
      </c>
      <c r="C9" s="201">
        <v>10734</v>
      </c>
      <c r="D9" s="202">
        <v>342</v>
      </c>
      <c r="E9" s="201">
        <v>25620</v>
      </c>
      <c r="F9" s="201">
        <v>5052</v>
      </c>
      <c r="G9" s="201">
        <v>26071</v>
      </c>
      <c r="H9" s="201">
        <v>4943</v>
      </c>
      <c r="I9" s="391">
        <v>34.6</v>
      </c>
    </row>
    <row r="10" spans="1:9" s="78" customFormat="1" ht="27.75" customHeight="1">
      <c r="A10" s="56" t="s">
        <v>272</v>
      </c>
      <c r="B10" s="201">
        <v>35051</v>
      </c>
      <c r="C10" s="201">
        <v>12294</v>
      </c>
      <c r="D10" s="202">
        <v>350</v>
      </c>
      <c r="E10" s="201">
        <v>26869</v>
      </c>
      <c r="F10" s="201">
        <v>7832</v>
      </c>
      <c r="G10" s="201">
        <v>29918</v>
      </c>
      <c r="H10" s="201">
        <v>5133</v>
      </c>
      <c r="I10" s="391">
        <v>35.1</v>
      </c>
    </row>
    <row r="11" spans="1:9" s="78" customFormat="1" ht="27.75" customHeight="1">
      <c r="A11" s="56" t="s">
        <v>273</v>
      </c>
      <c r="B11" s="201">
        <v>49063</v>
      </c>
      <c r="C11" s="201">
        <v>18193</v>
      </c>
      <c r="D11" s="202">
        <v>394</v>
      </c>
      <c r="E11" s="201">
        <v>35453</v>
      </c>
      <c r="F11" s="201">
        <v>13216</v>
      </c>
      <c r="G11" s="201">
        <v>43804</v>
      </c>
      <c r="H11" s="201">
        <v>5259</v>
      </c>
      <c r="I11" s="391">
        <v>37.1</v>
      </c>
    </row>
    <row r="12" spans="1:9" s="78" customFormat="1" ht="27.75" customHeight="1">
      <c r="A12" s="56" t="s">
        <v>274</v>
      </c>
      <c r="B12" s="201">
        <v>55659</v>
      </c>
      <c r="C12" s="201">
        <v>21313</v>
      </c>
      <c r="D12" s="202">
        <v>275</v>
      </c>
      <c r="E12" s="201">
        <v>41271</v>
      </c>
      <c r="F12" s="201">
        <v>14113</v>
      </c>
      <c r="G12" s="201">
        <v>49433</v>
      </c>
      <c r="H12" s="201">
        <v>6226</v>
      </c>
      <c r="I12" s="391">
        <v>38.3</v>
      </c>
    </row>
    <row r="13" spans="1:9" s="78" customFormat="1" ht="27.75" customHeight="1">
      <c r="A13" s="56" t="s">
        <v>275</v>
      </c>
      <c r="B13" s="201">
        <v>62313</v>
      </c>
      <c r="C13" s="201">
        <v>25735</v>
      </c>
      <c r="D13" s="202">
        <v>188</v>
      </c>
      <c r="E13" s="201">
        <v>47762</v>
      </c>
      <c r="F13" s="201">
        <v>14363</v>
      </c>
      <c r="G13" s="201">
        <v>56125</v>
      </c>
      <c r="H13" s="201">
        <v>6188</v>
      </c>
      <c r="I13" s="391">
        <v>41.3</v>
      </c>
    </row>
    <row r="14" spans="1:9" s="78" customFormat="1" ht="27.75" customHeight="1">
      <c r="A14" s="56" t="s">
        <v>276</v>
      </c>
      <c r="B14" s="201">
        <v>64871</v>
      </c>
      <c r="C14" s="201">
        <v>27061</v>
      </c>
      <c r="D14" s="202">
        <v>208</v>
      </c>
      <c r="E14" s="201">
        <v>50002</v>
      </c>
      <c r="F14" s="201">
        <v>14661</v>
      </c>
      <c r="G14" s="201">
        <v>59784</v>
      </c>
      <c r="H14" s="201">
        <v>5087</v>
      </c>
      <c r="I14" s="391">
        <v>41.7</v>
      </c>
    </row>
    <row r="15" spans="1:9" s="78" customFormat="1" ht="27.75" customHeight="1">
      <c r="A15" s="56" t="s">
        <v>277</v>
      </c>
      <c r="B15" s="201">
        <v>65666</v>
      </c>
      <c r="C15" s="201">
        <v>27780</v>
      </c>
      <c r="D15" s="202">
        <v>191</v>
      </c>
      <c r="E15" s="201">
        <v>50306</v>
      </c>
      <c r="F15" s="201">
        <v>15169</v>
      </c>
      <c r="G15" s="201">
        <v>61370</v>
      </c>
      <c r="H15" s="201">
        <v>4296</v>
      </c>
      <c r="I15" s="391">
        <v>42.3</v>
      </c>
    </row>
    <row r="16" spans="1:9" s="78" customFormat="1" ht="27.75" customHeight="1">
      <c r="A16" s="56" t="s">
        <v>278</v>
      </c>
      <c r="B16" s="201">
        <v>65018</v>
      </c>
      <c r="C16" s="201">
        <v>27841</v>
      </c>
      <c r="D16" s="202">
        <v>168</v>
      </c>
      <c r="E16" s="201">
        <v>49582</v>
      </c>
      <c r="F16" s="201">
        <v>15268</v>
      </c>
      <c r="G16" s="201">
        <v>61158</v>
      </c>
      <c r="H16" s="201">
        <v>3860</v>
      </c>
      <c r="I16" s="391">
        <v>42.8</v>
      </c>
    </row>
    <row r="17" spans="1:9" s="78" customFormat="1" ht="27.75" customHeight="1">
      <c r="A17" s="56" t="s">
        <v>279</v>
      </c>
      <c r="B17" s="201">
        <v>63642</v>
      </c>
      <c r="C17" s="201">
        <v>28192</v>
      </c>
      <c r="D17" s="201">
        <v>167</v>
      </c>
      <c r="E17" s="201">
        <v>48514</v>
      </c>
      <c r="F17" s="201">
        <v>14961</v>
      </c>
      <c r="G17" s="201">
        <v>59964</v>
      </c>
      <c r="H17" s="201">
        <v>3678</v>
      </c>
      <c r="I17" s="392">
        <v>44.297790767103486</v>
      </c>
    </row>
    <row r="18" spans="1:9" s="88" customFormat="1" ht="27" customHeight="1">
      <c r="A18" s="56" t="s">
        <v>280</v>
      </c>
      <c r="B18" s="201">
        <v>59823</v>
      </c>
      <c r="C18" s="201">
        <v>26519</v>
      </c>
      <c r="D18" s="201">
        <v>101</v>
      </c>
      <c r="E18" s="201">
        <v>46104</v>
      </c>
      <c r="F18" s="201">
        <v>13618</v>
      </c>
      <c r="G18" s="201">
        <v>56730</v>
      </c>
      <c r="H18" s="201">
        <v>3093</v>
      </c>
      <c r="I18" s="392">
        <v>44.32910419069589</v>
      </c>
    </row>
    <row r="19" spans="1:9" s="88" customFormat="1" ht="27" customHeight="1">
      <c r="A19" s="56" t="s">
        <v>281</v>
      </c>
      <c r="B19" s="201">
        <v>54592</v>
      </c>
      <c r="C19" s="201">
        <v>24180</v>
      </c>
      <c r="D19" s="201">
        <v>86</v>
      </c>
      <c r="E19" s="201">
        <v>41853</v>
      </c>
      <c r="F19" s="201">
        <v>12653</v>
      </c>
      <c r="G19" s="201">
        <v>51867</v>
      </c>
      <c r="H19" s="201">
        <v>2725</v>
      </c>
      <c r="I19" s="392">
        <v>44.292203985932005</v>
      </c>
    </row>
    <row r="20" spans="1:9" s="89" customFormat="1" ht="28.5" customHeight="1">
      <c r="A20" s="56" t="s">
        <v>282</v>
      </c>
      <c r="B20" s="201">
        <v>48590</v>
      </c>
      <c r="C20" s="201">
        <v>21458</v>
      </c>
      <c r="D20" s="201">
        <v>68</v>
      </c>
      <c r="E20" s="201">
        <v>36528</v>
      </c>
      <c r="F20" s="201">
        <v>11994</v>
      </c>
      <c r="G20" s="201">
        <v>46179</v>
      </c>
      <c r="H20" s="201">
        <v>2411</v>
      </c>
      <c r="I20" s="392">
        <v>44.16135007203128</v>
      </c>
    </row>
    <row r="21" spans="1:9" s="89" customFormat="1" ht="54" customHeight="1">
      <c r="A21" s="56" t="s">
        <v>549</v>
      </c>
      <c r="B21" s="201">
        <v>46437</v>
      </c>
      <c r="C21" s="201">
        <v>20654</v>
      </c>
      <c r="D21" s="201">
        <v>66</v>
      </c>
      <c r="E21" s="201">
        <v>34359</v>
      </c>
      <c r="F21" s="201">
        <v>12012</v>
      </c>
      <c r="G21" s="201">
        <v>44216</v>
      </c>
      <c r="H21" s="201">
        <v>2221</v>
      </c>
      <c r="I21" s="392">
        <v>44.47746409113422</v>
      </c>
    </row>
    <row r="22" spans="1:10" s="88" customFormat="1" ht="27.75" customHeight="1">
      <c r="A22" s="56" t="s">
        <v>560</v>
      </c>
      <c r="B22" s="201">
        <v>46126</v>
      </c>
      <c r="C22" s="201">
        <v>20566</v>
      </c>
      <c r="D22" s="201">
        <v>60</v>
      </c>
      <c r="E22" s="201">
        <v>33909</v>
      </c>
      <c r="F22" s="201">
        <v>12157</v>
      </c>
      <c r="G22" s="201">
        <v>43945</v>
      </c>
      <c r="H22" s="201">
        <v>2181</v>
      </c>
      <c r="I22" s="392">
        <v>44.58656722889477</v>
      </c>
      <c r="J22" s="89"/>
    </row>
    <row r="23" spans="1:9" s="89" customFormat="1" ht="27.75" customHeight="1">
      <c r="A23" s="56" t="s">
        <v>581</v>
      </c>
      <c r="B23" s="201">
        <v>45683</v>
      </c>
      <c r="C23" s="201">
        <v>20433</v>
      </c>
      <c r="D23" s="201">
        <v>61</v>
      </c>
      <c r="E23" s="201">
        <v>33423</v>
      </c>
      <c r="F23" s="201">
        <v>12199</v>
      </c>
      <c r="G23" s="201">
        <v>43556</v>
      </c>
      <c r="H23" s="201">
        <v>2127</v>
      </c>
      <c r="I23" s="392">
        <v>44.72779808681566</v>
      </c>
    </row>
    <row r="24" spans="1:9" s="89" customFormat="1" ht="27.75" customHeight="1">
      <c r="A24" s="56" t="s">
        <v>593</v>
      </c>
      <c r="B24" s="201">
        <v>45604</v>
      </c>
      <c r="C24" s="201">
        <v>20366</v>
      </c>
      <c r="D24" s="201">
        <v>60</v>
      </c>
      <c r="E24" s="201">
        <v>33215</v>
      </c>
      <c r="F24" s="201">
        <v>12329</v>
      </c>
      <c r="G24" s="201">
        <v>43520</v>
      </c>
      <c r="H24" s="201">
        <v>2084</v>
      </c>
      <c r="I24" s="392">
        <v>44.65836330146478</v>
      </c>
    </row>
    <row r="25" spans="1:10" s="88" customFormat="1" ht="27.75" customHeight="1">
      <c r="A25" s="417" t="s">
        <v>605</v>
      </c>
      <c r="B25" s="341">
        <v>45433</v>
      </c>
      <c r="C25" s="341">
        <v>20422</v>
      </c>
      <c r="D25" s="341">
        <v>57</v>
      </c>
      <c r="E25" s="341">
        <v>32946</v>
      </c>
      <c r="F25" s="341">
        <v>12430</v>
      </c>
      <c r="G25" s="341">
        <v>43358</v>
      </c>
      <c r="H25" s="341">
        <v>2075</v>
      </c>
      <c r="I25" s="393">
        <v>44.94970616072018</v>
      </c>
      <c r="J25" s="408"/>
    </row>
    <row r="26" spans="1:9" s="78" customFormat="1" ht="15" customHeight="1">
      <c r="A26" s="39"/>
      <c r="B26" s="201"/>
      <c r="C26" s="201"/>
      <c r="D26" s="202"/>
      <c r="E26" s="201"/>
      <c r="F26" s="201"/>
      <c r="G26" s="201"/>
      <c r="H26" s="201"/>
      <c r="I26" s="391"/>
    </row>
    <row r="27" spans="1:10" s="78" customFormat="1" ht="26.25" customHeight="1">
      <c r="A27" s="203" t="s">
        <v>283</v>
      </c>
      <c r="B27" s="204">
        <v>24144</v>
      </c>
      <c r="C27" s="204">
        <v>12105</v>
      </c>
      <c r="D27" s="204">
        <v>45</v>
      </c>
      <c r="E27" s="204">
        <v>15637</v>
      </c>
      <c r="F27" s="204">
        <v>8462</v>
      </c>
      <c r="G27" s="204">
        <v>23161</v>
      </c>
      <c r="H27" s="204">
        <v>983</v>
      </c>
      <c r="I27" s="394">
        <v>50.136679920477135</v>
      </c>
      <c r="J27" s="408"/>
    </row>
    <row r="28" spans="1:9" s="78" customFormat="1" ht="26.25" customHeight="1">
      <c r="A28" s="205" t="s">
        <v>284</v>
      </c>
      <c r="B28" s="204"/>
      <c r="C28" s="204"/>
      <c r="D28" s="204"/>
      <c r="E28" s="204"/>
      <c r="F28" s="204"/>
      <c r="G28" s="204"/>
      <c r="H28" s="204"/>
      <c r="I28" s="394"/>
    </row>
    <row r="29" spans="1:10" s="78" customFormat="1" ht="26.25" customHeight="1">
      <c r="A29" s="203" t="s">
        <v>285</v>
      </c>
      <c r="B29" s="204">
        <v>11664</v>
      </c>
      <c r="C29" s="204">
        <v>4980</v>
      </c>
      <c r="D29" s="204">
        <v>8</v>
      </c>
      <c r="E29" s="204">
        <v>10958</v>
      </c>
      <c r="F29" s="204">
        <v>698</v>
      </c>
      <c r="G29" s="204">
        <v>11136</v>
      </c>
      <c r="H29" s="204">
        <v>528</v>
      </c>
      <c r="I29" s="394">
        <v>42.69547325102881</v>
      </c>
      <c r="J29" s="408"/>
    </row>
    <row r="30" spans="1:9" s="78" customFormat="1" ht="15" customHeight="1">
      <c r="A30" s="205" t="s">
        <v>286</v>
      </c>
      <c r="B30" s="204"/>
      <c r="C30" s="204"/>
      <c r="D30" s="204"/>
      <c r="E30" s="204"/>
      <c r="F30" s="204"/>
      <c r="G30" s="204"/>
      <c r="H30" s="204"/>
      <c r="I30" s="394"/>
    </row>
    <row r="31" spans="1:11" s="78" customFormat="1" ht="26.25" customHeight="1">
      <c r="A31" s="206" t="s">
        <v>287</v>
      </c>
      <c r="B31" s="204">
        <v>1181</v>
      </c>
      <c r="C31" s="204">
        <v>1069</v>
      </c>
      <c r="D31" s="204">
        <v>2</v>
      </c>
      <c r="E31" s="204">
        <v>735</v>
      </c>
      <c r="F31" s="204">
        <v>444</v>
      </c>
      <c r="G31" s="204">
        <v>1138</v>
      </c>
      <c r="H31" s="204">
        <v>43</v>
      </c>
      <c r="I31" s="394">
        <v>90.51651143099069</v>
      </c>
      <c r="J31" s="408"/>
      <c r="K31" s="207"/>
    </row>
    <row r="32" spans="1:11" s="78" customFormat="1" ht="15" customHeight="1">
      <c r="A32" s="208" t="s">
        <v>288</v>
      </c>
      <c r="B32" s="204"/>
      <c r="C32" s="204"/>
      <c r="D32" s="204"/>
      <c r="E32" s="204"/>
      <c r="F32" s="204"/>
      <c r="G32" s="204"/>
      <c r="H32" s="204"/>
      <c r="I32" s="394"/>
      <c r="K32" s="207"/>
    </row>
    <row r="33" spans="1:10" s="78" customFormat="1" ht="26.25" customHeight="1">
      <c r="A33" s="203" t="s">
        <v>289</v>
      </c>
      <c r="B33" s="204">
        <v>1117</v>
      </c>
      <c r="C33" s="204">
        <v>296</v>
      </c>
      <c r="D33" s="204">
        <v>2</v>
      </c>
      <c r="E33" s="204">
        <v>701</v>
      </c>
      <c r="F33" s="204">
        <v>414</v>
      </c>
      <c r="G33" s="204">
        <v>932</v>
      </c>
      <c r="H33" s="204">
        <v>185</v>
      </c>
      <c r="I33" s="394">
        <v>26.499552372426145</v>
      </c>
      <c r="J33" s="408"/>
    </row>
    <row r="34" spans="1:9" s="78" customFormat="1" ht="15" customHeight="1">
      <c r="A34" s="205" t="s">
        <v>290</v>
      </c>
      <c r="B34" s="204"/>
      <c r="C34" s="204"/>
      <c r="D34" s="204"/>
      <c r="E34" s="204"/>
      <c r="F34" s="204"/>
      <c r="G34" s="204"/>
      <c r="H34" s="204"/>
      <c r="I34" s="394"/>
    </row>
    <row r="35" spans="1:10" s="78" customFormat="1" ht="26.25" customHeight="1">
      <c r="A35" s="203" t="s">
        <v>291</v>
      </c>
      <c r="B35" s="204">
        <v>117</v>
      </c>
      <c r="C35" s="204">
        <v>115</v>
      </c>
      <c r="D35" s="209">
        <v>0</v>
      </c>
      <c r="E35" s="204">
        <v>10</v>
      </c>
      <c r="F35" s="204">
        <v>107</v>
      </c>
      <c r="G35" s="204">
        <v>107</v>
      </c>
      <c r="H35" s="204">
        <v>10</v>
      </c>
      <c r="I35" s="394">
        <v>98.29059829059828</v>
      </c>
      <c r="J35" s="408"/>
    </row>
    <row r="36" spans="1:9" s="78" customFormat="1" ht="15" customHeight="1">
      <c r="A36" s="205" t="s">
        <v>292</v>
      </c>
      <c r="B36" s="204"/>
      <c r="C36" s="204"/>
      <c r="D36" s="204"/>
      <c r="E36" s="204"/>
      <c r="F36" s="204"/>
      <c r="G36" s="204"/>
      <c r="H36" s="204"/>
      <c r="I36" s="394"/>
    </row>
    <row r="37" spans="1:10" s="78" customFormat="1" ht="26.25" customHeight="1">
      <c r="A37" s="203" t="s">
        <v>293</v>
      </c>
      <c r="B37" s="204">
        <v>4766</v>
      </c>
      <c r="C37" s="204">
        <v>990</v>
      </c>
      <c r="D37" s="209">
        <v>0</v>
      </c>
      <c r="E37" s="204">
        <v>3934</v>
      </c>
      <c r="F37" s="204">
        <v>832</v>
      </c>
      <c r="G37" s="204">
        <v>4525</v>
      </c>
      <c r="H37" s="204">
        <v>241</v>
      </c>
      <c r="I37" s="394">
        <v>20.772135963071758</v>
      </c>
      <c r="J37" s="408"/>
    </row>
    <row r="38" spans="1:9" s="78" customFormat="1" ht="15" customHeight="1">
      <c r="A38" s="210" t="s">
        <v>294</v>
      </c>
      <c r="B38" s="204"/>
      <c r="C38" s="204"/>
      <c r="D38" s="204"/>
      <c r="E38" s="204"/>
      <c r="F38" s="204"/>
      <c r="G38" s="204"/>
      <c r="H38" s="204"/>
      <c r="I38" s="394"/>
    </row>
    <row r="39" spans="1:10" s="78" customFormat="1" ht="26.25" customHeight="1">
      <c r="A39" s="211" t="s">
        <v>24</v>
      </c>
      <c r="B39" s="395">
        <v>2444</v>
      </c>
      <c r="C39" s="212">
        <v>867</v>
      </c>
      <c r="D39" s="209">
        <v>0</v>
      </c>
      <c r="E39" s="212">
        <v>971</v>
      </c>
      <c r="F39" s="212">
        <v>1473</v>
      </c>
      <c r="G39" s="212">
        <v>2359</v>
      </c>
      <c r="H39" s="204">
        <v>85</v>
      </c>
      <c r="I39" s="384">
        <v>35.4746317512275</v>
      </c>
      <c r="J39" s="408"/>
    </row>
    <row r="40" spans="1:9" s="78" customFormat="1" ht="15.75" customHeight="1">
      <c r="A40" s="213" t="s">
        <v>66</v>
      </c>
      <c r="B40" s="404"/>
      <c r="C40" s="212"/>
      <c r="D40" s="212"/>
      <c r="E40" s="212"/>
      <c r="F40" s="212"/>
      <c r="G40" s="212"/>
      <c r="H40" s="351"/>
      <c r="I40" s="345"/>
    </row>
    <row r="41" spans="1:9" s="78" customFormat="1" ht="3" customHeight="1" thickBot="1">
      <c r="A41" s="213"/>
      <c r="B41" s="350"/>
      <c r="C41" s="212"/>
      <c r="D41" s="212"/>
      <c r="E41" s="212"/>
      <c r="F41" s="212"/>
      <c r="G41" s="212"/>
      <c r="H41" s="351"/>
      <c r="I41" s="345"/>
    </row>
    <row r="42" spans="1:9" ht="3.75" customHeight="1">
      <c r="A42" s="7"/>
      <c r="B42" s="7"/>
      <c r="C42" s="7"/>
      <c r="D42" s="7"/>
      <c r="E42" s="7"/>
      <c r="F42" s="7"/>
      <c r="G42" s="7"/>
      <c r="H42" s="7"/>
      <c r="I42" s="7"/>
    </row>
    <row r="43" s="35" customFormat="1" ht="11.25" customHeight="1">
      <c r="A43" s="214" t="s">
        <v>295</v>
      </c>
    </row>
    <row r="44" s="35" customFormat="1" ht="11.25" customHeight="1">
      <c r="A44" s="214" t="s">
        <v>296</v>
      </c>
    </row>
    <row r="45" ht="13.5">
      <c r="A45" s="35" t="s">
        <v>542</v>
      </c>
    </row>
    <row r="47" spans="2:8" ht="13.5">
      <c r="B47" s="411"/>
      <c r="C47" s="411"/>
      <c r="D47" s="411"/>
      <c r="E47" s="411"/>
      <c r="F47" s="411"/>
      <c r="G47" s="411"/>
      <c r="H47" s="411"/>
    </row>
  </sheetData>
  <sheetProtection/>
  <mergeCells count="9">
    <mergeCell ref="A3:I3"/>
    <mergeCell ref="A4:I4"/>
    <mergeCell ref="A6:A8"/>
    <mergeCell ref="B6:B7"/>
    <mergeCell ref="D6:D7"/>
    <mergeCell ref="E6:E7"/>
    <mergeCell ref="F6:F7"/>
    <mergeCell ref="G6:G7"/>
    <mergeCell ref="H6:H7"/>
  </mergeCells>
  <printOptions horizontalCentered="1"/>
  <pageMargins left="0" right="0" top="0" bottom="0" header="0" footer="0"/>
  <pageSetup blackAndWhite="1" horizontalDpi="600" verticalDpi="600" orientation="portrait" paperSize="9" scale="8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0"/>
  <sheetViews>
    <sheetView showOutlineSymbols="0" zoomScaleSheetLayoutView="90" zoomScalePageLayoutView="0" workbookViewId="0" topLeftCell="A1">
      <selection activeCell="A1" sqref="A1"/>
    </sheetView>
  </sheetViews>
  <sheetFormatPr defaultColWidth="10.796875" defaultRowHeight="14.25"/>
  <cols>
    <col min="1" max="1" width="18.19921875" style="560" customWidth="1"/>
    <col min="2" max="2" width="13.69921875" style="560" customWidth="1"/>
    <col min="3" max="13" width="12.59765625" style="560" customWidth="1"/>
    <col min="14" max="16384" width="10.69921875" style="560" customWidth="1"/>
  </cols>
  <sheetData>
    <row r="1" spans="1:13" s="22" customFormat="1" ht="14.25" customHeight="1">
      <c r="A1" s="22" t="s">
        <v>617</v>
      </c>
      <c r="M1" s="189" t="s">
        <v>618</v>
      </c>
    </row>
    <row r="2" s="41" customFormat="1" ht="14.25" customHeight="1">
      <c r="M2" s="44"/>
    </row>
    <row r="3" spans="1:13" s="41" customFormat="1" ht="14.25" customHeight="1">
      <c r="A3" s="467" t="s">
        <v>665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</row>
    <row r="4" spans="2:13" s="41" customFormat="1" ht="14.25" customHeight="1">
      <c r="B4" s="215"/>
      <c r="C4" s="215"/>
      <c r="D4" s="215"/>
      <c r="E4" s="216" t="s">
        <v>297</v>
      </c>
      <c r="G4" s="216" t="s">
        <v>298</v>
      </c>
      <c r="H4" s="215"/>
      <c r="I4" s="215"/>
      <c r="J4" s="215"/>
      <c r="K4" s="215"/>
      <c r="L4" s="215"/>
      <c r="M4" s="215"/>
    </row>
    <row r="5" spans="1:13" s="41" customFormat="1" ht="14.25" customHeight="1" thickBot="1">
      <c r="A5" s="217"/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</row>
    <row r="6" spans="1:13" s="89" customFormat="1" ht="21" customHeight="1">
      <c r="A6" s="219" t="s">
        <v>299</v>
      </c>
      <c r="B6" s="220" t="s">
        <v>300</v>
      </c>
      <c r="C6" s="221"/>
      <c r="D6" s="222" t="s">
        <v>301</v>
      </c>
      <c r="E6" s="221"/>
      <c r="F6" s="223"/>
      <c r="G6" s="224" t="s">
        <v>302</v>
      </c>
      <c r="H6" s="220"/>
      <c r="I6" s="220"/>
      <c r="J6" s="221"/>
      <c r="K6" s="222" t="s">
        <v>303</v>
      </c>
      <c r="L6" s="220"/>
      <c r="M6" s="220"/>
    </row>
    <row r="7" spans="1:13" s="89" customFormat="1" ht="18" customHeight="1">
      <c r="A7" s="225"/>
      <c r="B7" s="469" t="s">
        <v>304</v>
      </c>
      <c r="C7" s="470"/>
      <c r="D7" s="471" t="s">
        <v>305</v>
      </c>
      <c r="E7" s="472"/>
      <c r="F7" s="473"/>
      <c r="G7" s="469" t="s">
        <v>306</v>
      </c>
      <c r="H7" s="474"/>
      <c r="I7" s="474"/>
      <c r="J7" s="470"/>
      <c r="K7" s="471" t="s">
        <v>307</v>
      </c>
      <c r="L7" s="472"/>
      <c r="M7" s="472"/>
    </row>
    <row r="8" spans="1:13" s="89" customFormat="1" ht="21" customHeight="1">
      <c r="A8" s="226" t="s">
        <v>308</v>
      </c>
      <c r="B8" s="227" t="s">
        <v>309</v>
      </c>
      <c r="C8" s="227" t="s">
        <v>310</v>
      </c>
      <c r="D8" s="228" t="s">
        <v>0</v>
      </c>
      <c r="E8" s="228" t="s">
        <v>128</v>
      </c>
      <c r="F8" s="228" t="s">
        <v>130</v>
      </c>
      <c r="G8" s="229" t="s">
        <v>311</v>
      </c>
      <c r="H8" s="230"/>
      <c r="I8" s="231"/>
      <c r="J8" s="475" t="s">
        <v>312</v>
      </c>
      <c r="K8" s="228" t="s">
        <v>0</v>
      </c>
      <c r="L8" s="228" t="s">
        <v>128</v>
      </c>
      <c r="M8" s="232" t="s">
        <v>130</v>
      </c>
    </row>
    <row r="9" spans="1:13" s="89" customFormat="1" ht="17.25" customHeight="1">
      <c r="A9" s="226"/>
      <c r="B9" s="563" t="s">
        <v>313</v>
      </c>
      <c r="C9" s="477" t="s">
        <v>314</v>
      </c>
      <c r="D9" s="233"/>
      <c r="E9" s="233"/>
      <c r="F9" s="233"/>
      <c r="G9" s="234" t="s">
        <v>315</v>
      </c>
      <c r="H9" s="235"/>
      <c r="I9" s="236"/>
      <c r="J9" s="476"/>
      <c r="K9" s="233"/>
      <c r="L9" s="233"/>
      <c r="M9" s="237"/>
    </row>
    <row r="10" spans="1:13" s="89" customFormat="1" ht="17.25" customHeight="1">
      <c r="A10" s="226"/>
      <c r="B10" s="563"/>
      <c r="C10" s="477"/>
      <c r="D10" s="564" t="s">
        <v>42</v>
      </c>
      <c r="E10" s="564" t="s">
        <v>316</v>
      </c>
      <c r="F10" s="564" t="s">
        <v>206</v>
      </c>
      <c r="G10" s="228" t="s">
        <v>0</v>
      </c>
      <c r="H10" s="228" t="s">
        <v>128</v>
      </c>
      <c r="I10" s="228" t="s">
        <v>130</v>
      </c>
      <c r="J10" s="565"/>
      <c r="K10" s="564" t="s">
        <v>42</v>
      </c>
      <c r="L10" s="564" t="s">
        <v>316</v>
      </c>
      <c r="M10" s="566" t="s">
        <v>206</v>
      </c>
    </row>
    <row r="11" spans="1:13" s="89" customFormat="1" ht="18" customHeight="1">
      <c r="A11" s="238"/>
      <c r="B11" s="567"/>
      <c r="C11" s="478"/>
      <c r="D11" s="240"/>
      <c r="E11" s="240"/>
      <c r="F11" s="240"/>
      <c r="G11" s="240" t="s">
        <v>42</v>
      </c>
      <c r="H11" s="240" t="s">
        <v>316</v>
      </c>
      <c r="I11" s="240" t="s">
        <v>206</v>
      </c>
      <c r="J11" s="240" t="s">
        <v>242</v>
      </c>
      <c r="K11" s="240"/>
      <c r="L11" s="240"/>
      <c r="M11" s="418"/>
    </row>
    <row r="12" spans="1:13" s="41" customFormat="1" ht="9.75" customHeight="1">
      <c r="A12" s="226" t="s">
        <v>317</v>
      </c>
      <c r="B12" s="241" t="s">
        <v>318</v>
      </c>
      <c r="C12" s="217"/>
      <c r="D12" s="215"/>
      <c r="E12" s="215"/>
      <c r="F12" s="215"/>
      <c r="G12" s="215"/>
      <c r="H12" s="215"/>
      <c r="I12" s="215"/>
      <c r="J12" s="215"/>
      <c r="K12" s="215"/>
      <c r="L12" s="215"/>
      <c r="M12" s="215"/>
    </row>
    <row r="13" spans="1:13" s="89" customFormat="1" ht="37.5" customHeight="1">
      <c r="A13" s="39" t="s">
        <v>319</v>
      </c>
      <c r="B13" s="218">
        <v>70</v>
      </c>
      <c r="C13" s="218"/>
      <c r="D13" s="201">
        <v>46036</v>
      </c>
      <c r="E13" s="201">
        <v>34456</v>
      </c>
      <c r="F13" s="201">
        <v>11580</v>
      </c>
      <c r="G13" s="202">
        <v>303</v>
      </c>
      <c r="H13" s="202">
        <v>280</v>
      </c>
      <c r="I13" s="202">
        <v>23</v>
      </c>
      <c r="J13" s="201">
        <v>1100</v>
      </c>
      <c r="K13" s="202">
        <v>139</v>
      </c>
      <c r="L13" s="202">
        <v>68</v>
      </c>
      <c r="M13" s="202">
        <v>71</v>
      </c>
    </row>
    <row r="14" spans="1:13" s="89" customFormat="1" ht="37.5" customHeight="1">
      <c r="A14" s="90" t="s">
        <v>320</v>
      </c>
      <c r="B14" s="218">
        <v>70</v>
      </c>
      <c r="C14" s="218"/>
      <c r="D14" s="201">
        <v>65414</v>
      </c>
      <c r="E14" s="201">
        <v>42961</v>
      </c>
      <c r="F14" s="201">
        <v>22453</v>
      </c>
      <c r="G14" s="202">
        <v>495</v>
      </c>
      <c r="H14" s="202">
        <v>440</v>
      </c>
      <c r="I14" s="202">
        <v>55</v>
      </c>
      <c r="J14" s="201">
        <v>1836</v>
      </c>
      <c r="K14" s="202">
        <v>165</v>
      </c>
      <c r="L14" s="202">
        <v>78</v>
      </c>
      <c r="M14" s="202">
        <v>87</v>
      </c>
    </row>
    <row r="15" spans="1:13" s="89" customFormat="1" ht="37.5" customHeight="1">
      <c r="A15" s="90" t="s">
        <v>321</v>
      </c>
      <c r="B15" s="202">
        <v>7</v>
      </c>
      <c r="C15" s="202">
        <v>63</v>
      </c>
      <c r="D15" s="201">
        <v>123068</v>
      </c>
      <c r="E15" s="201">
        <v>62175</v>
      </c>
      <c r="F15" s="201">
        <v>60893</v>
      </c>
      <c r="G15" s="202">
        <v>987</v>
      </c>
      <c r="H15" s="202">
        <v>778</v>
      </c>
      <c r="I15" s="202">
        <v>209</v>
      </c>
      <c r="J15" s="201">
        <v>2418</v>
      </c>
      <c r="K15" s="202">
        <v>307</v>
      </c>
      <c r="L15" s="202">
        <v>152</v>
      </c>
      <c r="M15" s="202">
        <v>155</v>
      </c>
    </row>
    <row r="16" spans="1:13" s="89" customFormat="1" ht="37.5" customHeight="1">
      <c r="A16" s="90" t="s">
        <v>322</v>
      </c>
      <c r="B16" s="202">
        <v>14</v>
      </c>
      <c r="C16" s="202">
        <v>68</v>
      </c>
      <c r="D16" s="201">
        <v>156599</v>
      </c>
      <c r="E16" s="201">
        <v>67225</v>
      </c>
      <c r="F16" s="201">
        <v>89374</v>
      </c>
      <c r="G16" s="201">
        <v>1436</v>
      </c>
      <c r="H16" s="201">
        <v>1102</v>
      </c>
      <c r="I16" s="202">
        <v>334</v>
      </c>
      <c r="J16" s="201">
        <v>2946</v>
      </c>
      <c r="K16" s="202">
        <v>356</v>
      </c>
      <c r="L16" s="202">
        <v>177</v>
      </c>
      <c r="M16" s="202">
        <v>179</v>
      </c>
    </row>
    <row r="17" spans="1:13" s="89" customFormat="1" ht="37.5" customHeight="1">
      <c r="A17" s="90" t="s">
        <v>323</v>
      </c>
      <c r="B17" s="202">
        <v>14</v>
      </c>
      <c r="C17" s="202">
        <v>74</v>
      </c>
      <c r="D17" s="201">
        <v>149100</v>
      </c>
      <c r="E17" s="201">
        <v>59744</v>
      </c>
      <c r="F17" s="201">
        <v>89356</v>
      </c>
      <c r="G17" s="201">
        <v>1604</v>
      </c>
      <c r="H17" s="201">
        <v>1216</v>
      </c>
      <c r="I17" s="202">
        <v>388</v>
      </c>
      <c r="J17" s="201">
        <v>3753</v>
      </c>
      <c r="K17" s="202">
        <v>364</v>
      </c>
      <c r="L17" s="202">
        <v>188</v>
      </c>
      <c r="M17" s="202">
        <v>176</v>
      </c>
    </row>
    <row r="18" spans="1:13" s="89" customFormat="1" ht="37.5" customHeight="1">
      <c r="A18" s="90" t="s">
        <v>324</v>
      </c>
      <c r="B18" s="202">
        <v>14</v>
      </c>
      <c r="C18" s="202">
        <v>74</v>
      </c>
      <c r="D18" s="201">
        <v>128987</v>
      </c>
      <c r="E18" s="201">
        <v>52300</v>
      </c>
      <c r="F18" s="201">
        <v>76687</v>
      </c>
      <c r="G18" s="201">
        <v>1595</v>
      </c>
      <c r="H18" s="201">
        <v>1163</v>
      </c>
      <c r="I18" s="202">
        <v>432</v>
      </c>
      <c r="J18" s="201">
        <v>2918</v>
      </c>
      <c r="K18" s="202">
        <v>361</v>
      </c>
      <c r="L18" s="202">
        <v>195</v>
      </c>
      <c r="M18" s="202">
        <v>166</v>
      </c>
    </row>
    <row r="19" spans="1:13" s="89" customFormat="1" ht="37.5" customHeight="1">
      <c r="A19" s="90" t="s">
        <v>325</v>
      </c>
      <c r="B19" s="202">
        <v>13</v>
      </c>
      <c r="C19" s="202">
        <v>73</v>
      </c>
      <c r="D19" s="201">
        <v>132644</v>
      </c>
      <c r="E19" s="201">
        <v>59622</v>
      </c>
      <c r="F19" s="201">
        <v>73022</v>
      </c>
      <c r="G19" s="201">
        <v>1654</v>
      </c>
      <c r="H19" s="201">
        <v>1228</v>
      </c>
      <c r="I19" s="202">
        <v>426</v>
      </c>
      <c r="J19" s="201">
        <v>2381</v>
      </c>
      <c r="K19" s="202">
        <v>367</v>
      </c>
      <c r="L19" s="202">
        <v>184</v>
      </c>
      <c r="M19" s="202">
        <v>183</v>
      </c>
    </row>
    <row r="20" spans="1:13" s="89" customFormat="1" ht="37.5" customHeight="1">
      <c r="A20" s="90" t="s">
        <v>326</v>
      </c>
      <c r="B20" s="202">
        <v>12</v>
      </c>
      <c r="C20" s="202">
        <v>72</v>
      </c>
      <c r="D20" s="201">
        <v>166986</v>
      </c>
      <c r="E20" s="201">
        <v>85634</v>
      </c>
      <c r="F20" s="201">
        <v>81352</v>
      </c>
      <c r="G20" s="201">
        <v>1838</v>
      </c>
      <c r="H20" s="201">
        <v>1375</v>
      </c>
      <c r="I20" s="202">
        <v>463</v>
      </c>
      <c r="J20" s="201">
        <v>2917</v>
      </c>
      <c r="K20" s="202">
        <v>379</v>
      </c>
      <c r="L20" s="202">
        <v>184</v>
      </c>
      <c r="M20" s="202">
        <v>195</v>
      </c>
    </row>
    <row r="21" spans="1:13" s="89" customFormat="1" ht="37.5" customHeight="1">
      <c r="A21" s="39" t="s">
        <v>327</v>
      </c>
      <c r="B21" s="202">
        <v>16</v>
      </c>
      <c r="C21" s="202">
        <v>77</v>
      </c>
      <c r="D21" s="201">
        <v>153983</v>
      </c>
      <c r="E21" s="201">
        <v>86373</v>
      </c>
      <c r="F21" s="201">
        <v>67610</v>
      </c>
      <c r="G21" s="201">
        <v>2048</v>
      </c>
      <c r="H21" s="201">
        <v>1506</v>
      </c>
      <c r="I21" s="202">
        <v>542</v>
      </c>
      <c r="J21" s="201">
        <v>3791</v>
      </c>
      <c r="K21" s="201">
        <v>405</v>
      </c>
      <c r="L21" s="202">
        <v>193</v>
      </c>
      <c r="M21" s="202">
        <v>212</v>
      </c>
    </row>
    <row r="22" spans="1:13" s="89" customFormat="1" ht="39" customHeight="1">
      <c r="A22" s="39" t="s">
        <v>328</v>
      </c>
      <c r="B22" s="202">
        <v>25</v>
      </c>
      <c r="C22" s="202">
        <v>88</v>
      </c>
      <c r="D22" s="201">
        <v>181877</v>
      </c>
      <c r="E22" s="201">
        <v>102187</v>
      </c>
      <c r="F22" s="201">
        <v>79690</v>
      </c>
      <c r="G22" s="201">
        <v>2478</v>
      </c>
      <c r="H22" s="201">
        <v>1743</v>
      </c>
      <c r="I22" s="201">
        <v>735</v>
      </c>
      <c r="J22" s="201">
        <v>4474</v>
      </c>
      <c r="K22" s="201">
        <v>494</v>
      </c>
      <c r="L22" s="201">
        <v>234</v>
      </c>
      <c r="M22" s="201">
        <v>260</v>
      </c>
    </row>
    <row r="23" spans="1:13" s="89" customFormat="1" ht="49.5" customHeight="1" hidden="1">
      <c r="A23" s="39" t="s">
        <v>329</v>
      </c>
      <c r="B23" s="202">
        <v>26</v>
      </c>
      <c r="C23" s="202">
        <v>93</v>
      </c>
      <c r="D23" s="201">
        <v>190132</v>
      </c>
      <c r="E23" s="201">
        <v>105878</v>
      </c>
      <c r="F23" s="201">
        <v>84254</v>
      </c>
      <c r="G23" s="201">
        <v>2542</v>
      </c>
      <c r="H23" s="201">
        <v>1768</v>
      </c>
      <c r="I23" s="201">
        <v>774</v>
      </c>
      <c r="J23" s="201">
        <v>4884</v>
      </c>
      <c r="K23" s="201">
        <v>520</v>
      </c>
      <c r="L23" s="201">
        <v>247</v>
      </c>
      <c r="M23" s="201">
        <v>273</v>
      </c>
    </row>
    <row r="24" spans="1:13" s="89" customFormat="1" ht="49.5" customHeight="1" hidden="1">
      <c r="A24" s="39" t="s">
        <v>330</v>
      </c>
      <c r="B24" s="202">
        <v>35</v>
      </c>
      <c r="C24" s="202">
        <v>93</v>
      </c>
      <c r="D24" s="201">
        <v>192092</v>
      </c>
      <c r="E24" s="201">
        <v>105103</v>
      </c>
      <c r="F24" s="201">
        <v>86989</v>
      </c>
      <c r="G24" s="201">
        <v>2632</v>
      </c>
      <c r="H24" s="201">
        <v>1838</v>
      </c>
      <c r="I24" s="201">
        <v>794</v>
      </c>
      <c r="J24" s="201">
        <v>5319</v>
      </c>
      <c r="K24" s="201">
        <v>532</v>
      </c>
      <c r="L24" s="201">
        <v>261</v>
      </c>
      <c r="M24" s="201">
        <v>271</v>
      </c>
    </row>
    <row r="25" spans="1:13" s="89" customFormat="1" ht="14.25" hidden="1">
      <c r="A25" s="39" t="s">
        <v>331</v>
      </c>
      <c r="B25" s="202">
        <v>38</v>
      </c>
      <c r="C25" s="202">
        <v>100</v>
      </c>
      <c r="D25" s="201">
        <v>190106</v>
      </c>
      <c r="E25" s="201">
        <v>102588</v>
      </c>
      <c r="F25" s="201">
        <v>87518</v>
      </c>
      <c r="G25" s="201">
        <v>2812</v>
      </c>
      <c r="H25" s="201">
        <v>1913</v>
      </c>
      <c r="I25" s="201">
        <v>899</v>
      </c>
      <c r="J25" s="201">
        <v>5509</v>
      </c>
      <c r="K25" s="201">
        <v>559</v>
      </c>
      <c r="L25" s="201">
        <v>280</v>
      </c>
      <c r="M25" s="201">
        <v>279</v>
      </c>
    </row>
    <row r="26" spans="1:13" s="89" customFormat="1" ht="45" customHeight="1" hidden="1">
      <c r="A26" s="39" t="s">
        <v>332</v>
      </c>
      <c r="B26" s="202">
        <v>47</v>
      </c>
      <c r="C26" s="202">
        <v>105</v>
      </c>
      <c r="D26" s="201">
        <v>181785</v>
      </c>
      <c r="E26" s="201">
        <v>96166</v>
      </c>
      <c r="F26" s="201">
        <v>85619</v>
      </c>
      <c r="G26" s="201">
        <v>3014</v>
      </c>
      <c r="H26" s="201">
        <v>2025</v>
      </c>
      <c r="I26" s="201">
        <v>989</v>
      </c>
      <c r="J26" s="201">
        <v>5704</v>
      </c>
      <c r="K26" s="201">
        <v>619</v>
      </c>
      <c r="L26" s="201">
        <v>306</v>
      </c>
      <c r="M26" s="201">
        <v>313</v>
      </c>
    </row>
    <row r="27" spans="1:13" s="89" customFormat="1" ht="39" customHeight="1">
      <c r="A27" s="39" t="s">
        <v>333</v>
      </c>
      <c r="B27" s="202">
        <v>59</v>
      </c>
      <c r="C27" s="202">
        <v>116</v>
      </c>
      <c r="D27" s="201">
        <v>183518</v>
      </c>
      <c r="E27" s="201">
        <v>94926</v>
      </c>
      <c r="F27" s="201">
        <v>88592</v>
      </c>
      <c r="G27" s="201">
        <v>3169</v>
      </c>
      <c r="H27" s="201">
        <v>2138</v>
      </c>
      <c r="I27" s="201">
        <v>1031</v>
      </c>
      <c r="J27" s="201">
        <v>5842</v>
      </c>
      <c r="K27" s="201">
        <v>616</v>
      </c>
      <c r="L27" s="201">
        <v>301</v>
      </c>
      <c r="M27" s="201">
        <v>315</v>
      </c>
    </row>
    <row r="28" spans="1:13" s="89" customFormat="1" ht="74.25" customHeight="1" hidden="1">
      <c r="A28" s="39" t="s">
        <v>334</v>
      </c>
      <c r="B28" s="202">
        <v>67</v>
      </c>
      <c r="C28" s="202">
        <v>118</v>
      </c>
      <c r="D28" s="201">
        <v>182517</v>
      </c>
      <c r="E28" s="201">
        <v>93866</v>
      </c>
      <c r="F28" s="201">
        <v>88651</v>
      </c>
      <c r="G28" s="201">
        <v>3369</v>
      </c>
      <c r="H28" s="201">
        <v>2259</v>
      </c>
      <c r="I28" s="201">
        <v>1110</v>
      </c>
      <c r="J28" s="201">
        <v>5975</v>
      </c>
      <c r="K28" s="201">
        <v>669</v>
      </c>
      <c r="L28" s="201">
        <v>338</v>
      </c>
      <c r="M28" s="201">
        <v>331</v>
      </c>
    </row>
    <row r="29" spans="1:13" s="88" customFormat="1" ht="74.25" customHeight="1" hidden="1">
      <c r="A29" s="39" t="s">
        <v>335</v>
      </c>
      <c r="B29" s="202">
        <v>70</v>
      </c>
      <c r="C29" s="202">
        <v>122</v>
      </c>
      <c r="D29" s="201">
        <v>182595</v>
      </c>
      <c r="E29" s="201">
        <v>93683</v>
      </c>
      <c r="F29" s="201">
        <v>88912</v>
      </c>
      <c r="G29" s="201">
        <v>3482</v>
      </c>
      <c r="H29" s="201">
        <v>2306</v>
      </c>
      <c r="I29" s="201">
        <v>1176</v>
      </c>
      <c r="J29" s="201">
        <v>5851</v>
      </c>
      <c r="K29" s="201">
        <v>698</v>
      </c>
      <c r="L29" s="201">
        <v>346</v>
      </c>
      <c r="M29" s="201">
        <v>352</v>
      </c>
    </row>
    <row r="30" spans="1:13" s="88" customFormat="1" ht="74.25" customHeight="1" hidden="1">
      <c r="A30" s="39" t="s">
        <v>336</v>
      </c>
      <c r="B30" s="242">
        <v>80</v>
      </c>
      <c r="C30" s="242">
        <v>117</v>
      </c>
      <c r="D30" s="242">
        <v>183279</v>
      </c>
      <c r="E30" s="242">
        <v>93376</v>
      </c>
      <c r="F30" s="242">
        <v>89903</v>
      </c>
      <c r="G30" s="242">
        <v>3530</v>
      </c>
      <c r="H30" s="242">
        <v>2330</v>
      </c>
      <c r="I30" s="242">
        <v>1200</v>
      </c>
      <c r="J30" s="242">
        <v>6426</v>
      </c>
      <c r="K30" s="242">
        <v>742</v>
      </c>
      <c r="L30" s="242">
        <v>365</v>
      </c>
      <c r="M30" s="242">
        <v>377</v>
      </c>
    </row>
    <row r="31" spans="1:13" s="89" customFormat="1" ht="74.25" customHeight="1" hidden="1">
      <c r="A31" s="39" t="s">
        <v>337</v>
      </c>
      <c r="B31" s="242">
        <v>87</v>
      </c>
      <c r="C31" s="242">
        <v>118</v>
      </c>
      <c r="D31" s="242">
        <v>186112</v>
      </c>
      <c r="E31" s="242">
        <v>94656</v>
      </c>
      <c r="F31" s="242">
        <v>91456</v>
      </c>
      <c r="G31" s="242">
        <v>3723</v>
      </c>
      <c r="H31" s="242">
        <v>2442</v>
      </c>
      <c r="I31" s="242">
        <v>1281</v>
      </c>
      <c r="J31" s="242">
        <v>6550</v>
      </c>
      <c r="K31" s="242">
        <v>763</v>
      </c>
      <c r="L31" s="242">
        <v>377</v>
      </c>
      <c r="M31" s="242">
        <v>386</v>
      </c>
    </row>
    <row r="32" spans="1:13" s="89" customFormat="1" ht="36.75" customHeight="1">
      <c r="A32" s="39" t="s">
        <v>338</v>
      </c>
      <c r="B32" s="242">
        <v>88</v>
      </c>
      <c r="C32" s="242">
        <v>121</v>
      </c>
      <c r="D32" s="242">
        <v>187538</v>
      </c>
      <c r="E32" s="242">
        <v>96144</v>
      </c>
      <c r="F32" s="242">
        <v>91394</v>
      </c>
      <c r="G32" s="242">
        <v>3765</v>
      </c>
      <c r="H32" s="242">
        <v>2436</v>
      </c>
      <c r="I32" s="242">
        <v>1329</v>
      </c>
      <c r="J32" s="242">
        <v>6944</v>
      </c>
      <c r="K32" s="242">
        <v>770</v>
      </c>
      <c r="L32" s="242">
        <v>375</v>
      </c>
      <c r="M32" s="242">
        <v>395</v>
      </c>
    </row>
    <row r="33" spans="1:13" s="89" customFormat="1" ht="37.5" customHeight="1" hidden="1">
      <c r="A33" s="39" t="s">
        <v>339</v>
      </c>
      <c r="B33" s="242">
        <v>89</v>
      </c>
      <c r="C33" s="242">
        <v>121</v>
      </c>
      <c r="D33" s="242">
        <v>188251</v>
      </c>
      <c r="E33" s="242">
        <v>97294</v>
      </c>
      <c r="F33" s="242">
        <v>90957</v>
      </c>
      <c r="G33" s="242">
        <v>3980</v>
      </c>
      <c r="H33" s="242">
        <v>2515</v>
      </c>
      <c r="I33" s="242">
        <v>1465</v>
      </c>
      <c r="J33" s="242">
        <v>7194</v>
      </c>
      <c r="K33" s="242">
        <v>799</v>
      </c>
      <c r="L33" s="242">
        <v>380</v>
      </c>
      <c r="M33" s="242">
        <v>419</v>
      </c>
    </row>
    <row r="34" spans="1:13" s="88" customFormat="1" ht="63.75" customHeight="1" hidden="1">
      <c r="A34" s="39" t="s">
        <v>517</v>
      </c>
      <c r="B34" s="242">
        <v>91</v>
      </c>
      <c r="C34" s="242">
        <v>126</v>
      </c>
      <c r="D34" s="242">
        <v>189418</v>
      </c>
      <c r="E34" s="242">
        <v>98413</v>
      </c>
      <c r="F34" s="242">
        <v>91005</v>
      </c>
      <c r="G34" s="242">
        <v>4194</v>
      </c>
      <c r="H34" s="242">
        <v>2640</v>
      </c>
      <c r="I34" s="242">
        <v>1554</v>
      </c>
      <c r="J34" s="242">
        <v>7355</v>
      </c>
      <c r="K34" s="242">
        <v>849</v>
      </c>
      <c r="L34" s="242">
        <v>419</v>
      </c>
      <c r="M34" s="242">
        <v>430</v>
      </c>
    </row>
    <row r="35" spans="1:13" s="89" customFormat="1" ht="63.75" customHeight="1">
      <c r="A35" s="39" t="s">
        <v>550</v>
      </c>
      <c r="B35" s="242">
        <v>93</v>
      </c>
      <c r="C35" s="242">
        <v>128</v>
      </c>
      <c r="D35" s="242">
        <v>185589</v>
      </c>
      <c r="E35" s="242">
        <v>96937</v>
      </c>
      <c r="F35" s="242">
        <v>88652</v>
      </c>
      <c r="G35" s="242">
        <v>4090</v>
      </c>
      <c r="H35" s="242">
        <v>2611</v>
      </c>
      <c r="I35" s="242">
        <v>1479</v>
      </c>
      <c r="J35" s="242">
        <v>7755</v>
      </c>
      <c r="K35" s="242">
        <v>877</v>
      </c>
      <c r="L35" s="242">
        <v>418</v>
      </c>
      <c r="M35" s="242">
        <v>459</v>
      </c>
    </row>
    <row r="36" spans="1:14" s="88" customFormat="1" ht="37.5" customHeight="1">
      <c r="A36" s="39" t="s">
        <v>561</v>
      </c>
      <c r="B36" s="242">
        <v>98</v>
      </c>
      <c r="C36" s="242">
        <v>133</v>
      </c>
      <c r="D36" s="242">
        <v>183754</v>
      </c>
      <c r="E36" s="242">
        <v>96660</v>
      </c>
      <c r="F36" s="242">
        <v>87094</v>
      </c>
      <c r="G36" s="242">
        <v>4174</v>
      </c>
      <c r="H36" s="242">
        <v>2664</v>
      </c>
      <c r="I36" s="242">
        <v>1510</v>
      </c>
      <c r="J36" s="242">
        <v>7826</v>
      </c>
      <c r="K36" s="242">
        <v>945</v>
      </c>
      <c r="L36" s="242">
        <v>440</v>
      </c>
      <c r="M36" s="242">
        <v>505</v>
      </c>
      <c r="N36" s="89"/>
    </row>
    <row r="37" spans="1:13" s="89" customFormat="1" ht="37.5" customHeight="1">
      <c r="A37" s="39" t="s">
        <v>582</v>
      </c>
      <c r="B37" s="242">
        <v>100</v>
      </c>
      <c r="C37" s="242">
        <v>137</v>
      </c>
      <c r="D37" s="242">
        <v>180393</v>
      </c>
      <c r="E37" s="242">
        <v>95635</v>
      </c>
      <c r="F37" s="242">
        <v>84758</v>
      </c>
      <c r="G37" s="242">
        <v>4299</v>
      </c>
      <c r="H37" s="242">
        <v>2757</v>
      </c>
      <c r="I37" s="242">
        <v>1542</v>
      </c>
      <c r="J37" s="242">
        <v>8677</v>
      </c>
      <c r="K37" s="242">
        <v>1017</v>
      </c>
      <c r="L37" s="242">
        <v>465</v>
      </c>
      <c r="M37" s="242">
        <v>552</v>
      </c>
    </row>
    <row r="38" spans="1:13" s="89" customFormat="1" ht="37.5" customHeight="1">
      <c r="A38" s="39" t="s">
        <v>594</v>
      </c>
      <c r="B38" s="242">
        <v>104</v>
      </c>
      <c r="C38" s="242">
        <v>140</v>
      </c>
      <c r="D38" s="242">
        <v>181031</v>
      </c>
      <c r="E38" s="242">
        <v>95813</v>
      </c>
      <c r="F38" s="242">
        <v>85218</v>
      </c>
      <c r="G38" s="242">
        <v>4318</v>
      </c>
      <c r="H38" s="242">
        <v>2755</v>
      </c>
      <c r="I38" s="242">
        <v>1563</v>
      </c>
      <c r="J38" s="242">
        <v>1996</v>
      </c>
      <c r="K38" s="242">
        <v>1032</v>
      </c>
      <c r="L38" s="242">
        <v>464</v>
      </c>
      <c r="M38" s="242">
        <v>568</v>
      </c>
    </row>
    <row r="39" spans="1:13" s="88" customFormat="1" ht="37.5" customHeight="1">
      <c r="A39" s="413" t="s">
        <v>606</v>
      </c>
      <c r="B39" s="243">
        <v>107</v>
      </c>
      <c r="C39" s="243">
        <v>143</v>
      </c>
      <c r="D39" s="243">
        <v>182515</v>
      </c>
      <c r="E39" s="243">
        <v>96403</v>
      </c>
      <c r="F39" s="243">
        <v>86112</v>
      </c>
      <c r="G39" s="243">
        <v>4516</v>
      </c>
      <c r="H39" s="243">
        <v>2867</v>
      </c>
      <c r="I39" s="243">
        <v>1649</v>
      </c>
      <c r="J39" s="243">
        <v>1653</v>
      </c>
      <c r="K39" s="243">
        <v>1116</v>
      </c>
      <c r="L39" s="243">
        <v>504</v>
      </c>
      <c r="M39" s="243">
        <v>612</v>
      </c>
    </row>
    <row r="40" spans="1:15" s="78" customFormat="1" ht="37.5" customHeight="1">
      <c r="A40" s="244"/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O40" s="81"/>
    </row>
    <row r="41" spans="1:14" s="89" customFormat="1" ht="37.5" customHeight="1">
      <c r="A41" s="245" t="s">
        <v>340</v>
      </c>
      <c r="B41" s="89">
        <v>7</v>
      </c>
      <c r="C41" s="89">
        <v>71</v>
      </c>
      <c r="D41" s="204">
        <v>59718</v>
      </c>
      <c r="E41" s="204">
        <v>29828</v>
      </c>
      <c r="F41" s="204">
        <v>29890</v>
      </c>
      <c r="G41" s="204">
        <v>1557</v>
      </c>
      <c r="H41" s="204">
        <v>1003</v>
      </c>
      <c r="I41" s="89">
        <v>554</v>
      </c>
      <c r="J41" s="204">
        <v>340</v>
      </c>
      <c r="K41" s="89">
        <v>179</v>
      </c>
      <c r="L41" s="89">
        <v>90</v>
      </c>
      <c r="M41" s="89">
        <v>89</v>
      </c>
      <c r="N41" s="204"/>
    </row>
    <row r="42" spans="1:14" s="89" customFormat="1" ht="37.5" customHeight="1" thickBot="1">
      <c r="A42" s="245" t="s">
        <v>341</v>
      </c>
      <c r="B42" s="246">
        <v>100</v>
      </c>
      <c r="C42" s="246">
        <v>72</v>
      </c>
      <c r="D42" s="204">
        <v>122797</v>
      </c>
      <c r="E42" s="212">
        <v>66575</v>
      </c>
      <c r="F42" s="212">
        <v>56222</v>
      </c>
      <c r="G42" s="204">
        <v>2959</v>
      </c>
      <c r="H42" s="212">
        <v>1864</v>
      </c>
      <c r="I42" s="246">
        <v>1095</v>
      </c>
      <c r="J42" s="212">
        <v>1313</v>
      </c>
      <c r="K42" s="89">
        <v>937</v>
      </c>
      <c r="L42" s="246">
        <v>414</v>
      </c>
      <c r="M42" s="246">
        <v>523</v>
      </c>
      <c r="N42" s="204"/>
    </row>
    <row r="43" spans="1:13" ht="3.75" customHeight="1">
      <c r="A43" s="562"/>
      <c r="B43" s="562"/>
      <c r="C43" s="562"/>
      <c r="D43" s="562"/>
      <c r="E43" s="562"/>
      <c r="F43" s="562"/>
      <c r="G43" s="562"/>
      <c r="H43" s="562"/>
      <c r="I43" s="562"/>
      <c r="J43" s="562"/>
      <c r="K43" s="562"/>
      <c r="L43" s="562"/>
      <c r="M43" s="562"/>
    </row>
    <row r="44" spans="1:7" s="35" customFormat="1" ht="12.75" customHeight="1">
      <c r="A44" s="50" t="s">
        <v>342</v>
      </c>
      <c r="G44" s="414" t="s">
        <v>625</v>
      </c>
    </row>
    <row r="45" spans="1:7" s="35" customFormat="1" ht="12.75" customHeight="1">
      <c r="A45" s="107" t="s">
        <v>343</v>
      </c>
      <c r="G45" s="415" t="s">
        <v>626</v>
      </c>
    </row>
    <row r="46" s="35" customFormat="1" ht="12.75" customHeight="1">
      <c r="A46" s="50" t="s">
        <v>610</v>
      </c>
    </row>
    <row r="47" ht="13.5">
      <c r="A47" s="107" t="s">
        <v>562</v>
      </c>
    </row>
    <row r="49" spans="2:13" ht="13.5">
      <c r="B49" s="569"/>
      <c r="C49" s="569"/>
      <c r="D49" s="569"/>
      <c r="E49" s="569"/>
      <c r="F49" s="569"/>
      <c r="G49" s="569"/>
      <c r="H49" s="569"/>
      <c r="I49" s="569"/>
      <c r="J49" s="569"/>
      <c r="K49" s="569"/>
      <c r="L49" s="569"/>
      <c r="M49" s="569"/>
    </row>
    <row r="51" spans="2:4" ht="13.5">
      <c r="B51" s="570"/>
      <c r="C51" s="570"/>
      <c r="D51" s="570"/>
    </row>
    <row r="52" spans="2:4" ht="13.5">
      <c r="B52" s="568"/>
      <c r="C52" s="568"/>
      <c r="D52" s="568"/>
    </row>
    <row r="53" spans="2:4" ht="13.5">
      <c r="B53" s="568"/>
      <c r="C53" s="568"/>
      <c r="D53" s="568"/>
    </row>
    <row r="54" spans="2:4" ht="13.5">
      <c r="B54" s="568"/>
      <c r="C54" s="568"/>
      <c r="D54" s="568"/>
    </row>
    <row r="55" spans="2:4" ht="13.5">
      <c r="B55" s="568"/>
      <c r="C55" s="568"/>
      <c r="D55" s="568"/>
    </row>
    <row r="56" spans="2:4" ht="13.5">
      <c r="B56" s="568"/>
      <c r="C56" s="568"/>
      <c r="D56" s="568"/>
    </row>
    <row r="57" spans="2:4" ht="13.5">
      <c r="B57" s="568"/>
      <c r="C57" s="568"/>
      <c r="D57" s="568"/>
    </row>
    <row r="58" spans="2:4" ht="13.5">
      <c r="B58" s="569"/>
      <c r="C58" s="569"/>
      <c r="D58" s="569"/>
    </row>
    <row r="59" spans="2:4" ht="13.5">
      <c r="B59" s="569"/>
      <c r="C59" s="569"/>
      <c r="D59" s="569"/>
    </row>
    <row r="60" spans="2:4" ht="13.5">
      <c r="B60" s="569"/>
      <c r="C60" s="569"/>
      <c r="D60" s="569"/>
    </row>
  </sheetData>
  <sheetProtection/>
  <mergeCells count="8">
    <mergeCell ref="A3:M3"/>
    <mergeCell ref="B7:C7"/>
    <mergeCell ref="D7:F7"/>
    <mergeCell ref="G7:J7"/>
    <mergeCell ref="K7:M7"/>
    <mergeCell ref="J8:J10"/>
    <mergeCell ref="B9:B11"/>
    <mergeCell ref="C9:C11"/>
  </mergeCells>
  <printOptions horizontalCentered="1"/>
  <pageMargins left="0" right="0" top="0" bottom="0" header="0" footer="0"/>
  <pageSetup blackAndWhite="1" horizontalDpi="600" verticalDpi="600" orientation="portrait" paperSize="9" scale="86" r:id="rId1"/>
  <colBreaks count="1" manualBreakCount="1">
    <brk id="6" max="40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B2:G6"/>
  <sheetViews>
    <sheetView zoomScalePageLayoutView="0" workbookViewId="0" topLeftCell="A1">
      <selection activeCell="E6" sqref="E6"/>
    </sheetView>
  </sheetViews>
  <sheetFormatPr defaultColWidth="9.09765625" defaultRowHeight="14.25"/>
  <cols>
    <col min="1" max="16384" width="9.09765625" style="2" customWidth="1"/>
  </cols>
  <sheetData>
    <row r="2" ht="14.25" thickBot="1">
      <c r="B2" s="14" t="s">
        <v>344</v>
      </c>
    </row>
    <row r="3" spans="2:5" ht="18" customHeight="1">
      <c r="B3" s="247" t="s">
        <v>171</v>
      </c>
      <c r="C3" s="248" t="s">
        <v>345</v>
      </c>
      <c r="D3" s="248" t="s">
        <v>346</v>
      </c>
      <c r="E3" s="249" t="s">
        <v>24</v>
      </c>
    </row>
    <row r="4" spans="2:7" ht="13.5">
      <c r="B4" s="250" t="s">
        <v>2</v>
      </c>
      <c r="C4" s="2">
        <v>358</v>
      </c>
      <c r="D4" s="2">
        <v>1555</v>
      </c>
      <c r="E4" s="2">
        <v>525</v>
      </c>
      <c r="G4" s="2">
        <f>SUM(C4:F4)</f>
        <v>2438</v>
      </c>
    </row>
    <row r="5" spans="2:7" ht="14.25" thickBot="1">
      <c r="B5" s="250" t="s">
        <v>3</v>
      </c>
      <c r="C5" s="2">
        <v>1490</v>
      </c>
      <c r="D5" s="2">
        <v>1141</v>
      </c>
      <c r="E5" s="2">
        <v>3608</v>
      </c>
      <c r="G5" s="2">
        <f>SUM(C5:F5)</f>
        <v>6239</v>
      </c>
    </row>
    <row r="6" spans="2:5" ht="13.5">
      <c r="B6" s="7"/>
      <c r="C6" s="7"/>
      <c r="D6" s="7"/>
      <c r="E6" s="7"/>
    </row>
    <row r="25" ht="13.5" hidden="1"/>
  </sheetData>
  <sheetProtection/>
  <printOptions/>
  <pageMargins left="0.787" right="0.787" top="0.984" bottom="0.984" header="0.5" footer="0.5"/>
  <pageSetup horizontalDpi="300" verticalDpi="300" orientation="portrait" paperSize="9" r:id="rId1"/>
  <headerFooter alignWithMargins="0">
    <oddHeader>&amp;C&amp;A</oddHeader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C66"/>
  <sheetViews>
    <sheetView showOutlineSymbols="0" zoomScaleSheetLayoutView="85" zoomScalePageLayoutView="0" workbookViewId="0" topLeftCell="A1">
      <selection activeCell="A1" sqref="A1"/>
    </sheetView>
  </sheetViews>
  <sheetFormatPr defaultColWidth="10.796875" defaultRowHeight="14.25"/>
  <cols>
    <col min="1" max="1" width="26.09765625" style="2" customWidth="1"/>
    <col min="2" max="2" width="13.69921875" style="2" customWidth="1"/>
    <col min="3" max="14" width="12.69921875" style="2" customWidth="1"/>
    <col min="15" max="15" width="13.19921875" style="2" customWidth="1"/>
    <col min="16" max="16" width="14.5" style="2" customWidth="1"/>
    <col min="17" max="16384" width="10.69921875" style="2" customWidth="1"/>
  </cols>
  <sheetData>
    <row r="1" spans="1:16" s="41" customFormat="1" ht="14.25" customHeight="1">
      <c r="A1" s="93" t="s">
        <v>619</v>
      </c>
      <c r="P1" s="44" t="s">
        <v>620</v>
      </c>
    </row>
    <row r="2" spans="1:16" s="41" customFormat="1" ht="14.25" customHeight="1">
      <c r="A2" s="479" t="s">
        <v>347</v>
      </c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</row>
    <row r="3" spans="2:16" s="41" customFormat="1" ht="12.75" customHeight="1">
      <c r="B3" s="251"/>
      <c r="C3" s="251"/>
      <c r="D3" s="251"/>
      <c r="E3" s="251"/>
      <c r="F3" s="216" t="s">
        <v>348</v>
      </c>
      <c r="G3" s="251"/>
      <c r="H3" s="216" t="s">
        <v>349</v>
      </c>
      <c r="I3" s="251"/>
      <c r="J3" s="251"/>
      <c r="K3" s="251"/>
      <c r="L3" s="251"/>
      <c r="M3" s="251"/>
      <c r="N3" s="251"/>
      <c r="O3" s="251"/>
      <c r="P3" s="251"/>
    </row>
    <row r="4" spans="1:16" s="41" customFormat="1" ht="14.25" customHeight="1" thickBot="1">
      <c r="A4" s="241"/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</row>
    <row r="5" spans="1:16" s="41" customFormat="1" ht="14.25">
      <c r="A5" s="480" t="s">
        <v>350</v>
      </c>
      <c r="B5" s="483" t="s">
        <v>351</v>
      </c>
      <c r="C5" s="252" t="s">
        <v>352</v>
      </c>
      <c r="D5" s="253"/>
      <c r="E5" s="254" t="s">
        <v>353</v>
      </c>
      <c r="F5" s="254" t="s">
        <v>354</v>
      </c>
      <c r="G5" s="255" t="s">
        <v>355</v>
      </c>
      <c r="H5" s="483" t="s">
        <v>356</v>
      </c>
      <c r="I5" s="485" t="s">
        <v>357</v>
      </c>
      <c r="J5" s="487" t="s">
        <v>358</v>
      </c>
      <c r="K5" s="489" t="s">
        <v>359</v>
      </c>
      <c r="L5" s="256" t="s">
        <v>360</v>
      </c>
      <c r="M5" s="491" t="s">
        <v>361</v>
      </c>
      <c r="N5" s="252"/>
      <c r="O5" s="491" t="s">
        <v>362</v>
      </c>
      <c r="P5" s="493" t="s">
        <v>564</v>
      </c>
    </row>
    <row r="6" spans="1:16" s="41" customFormat="1" ht="63.75" customHeight="1">
      <c r="A6" s="481"/>
      <c r="B6" s="484"/>
      <c r="C6" s="257" t="s">
        <v>363</v>
      </c>
      <c r="D6" s="258" t="s">
        <v>364</v>
      </c>
      <c r="E6" s="259" t="s">
        <v>365</v>
      </c>
      <c r="F6" s="259" t="s">
        <v>366</v>
      </c>
      <c r="G6" s="260" t="s">
        <v>367</v>
      </c>
      <c r="H6" s="484"/>
      <c r="I6" s="486"/>
      <c r="J6" s="488"/>
      <c r="K6" s="490"/>
      <c r="L6" s="261" t="s">
        <v>368</v>
      </c>
      <c r="M6" s="492"/>
      <c r="N6" s="262" t="s">
        <v>369</v>
      </c>
      <c r="O6" s="492"/>
      <c r="P6" s="494"/>
    </row>
    <row r="7" spans="1:16" s="41" customFormat="1" ht="114.75" customHeight="1">
      <c r="A7" s="482"/>
      <c r="B7" s="239" t="s">
        <v>370</v>
      </c>
      <c r="C7" s="263" t="s">
        <v>371</v>
      </c>
      <c r="D7" s="264" t="s">
        <v>372</v>
      </c>
      <c r="E7" s="263" t="s">
        <v>373</v>
      </c>
      <c r="F7" s="263" t="s">
        <v>374</v>
      </c>
      <c r="G7" s="265" t="s">
        <v>375</v>
      </c>
      <c r="H7" s="266" t="s">
        <v>376</v>
      </c>
      <c r="I7" s="266" t="s">
        <v>377</v>
      </c>
      <c r="J7" s="267" t="s">
        <v>378</v>
      </c>
      <c r="K7" s="268" t="s">
        <v>379</v>
      </c>
      <c r="L7" s="269" t="s">
        <v>380</v>
      </c>
      <c r="M7" s="270" t="s">
        <v>381</v>
      </c>
      <c r="N7" s="271" t="s">
        <v>372</v>
      </c>
      <c r="O7" s="270" t="s">
        <v>382</v>
      </c>
      <c r="P7" s="268" t="s">
        <v>383</v>
      </c>
    </row>
    <row r="8" spans="1:16" s="41" customFormat="1" ht="11.25" customHeight="1">
      <c r="A8" s="272"/>
      <c r="B8" s="273"/>
      <c r="C8" s="274"/>
      <c r="D8" s="275"/>
      <c r="E8" s="276"/>
      <c r="F8" s="241" t="s">
        <v>318</v>
      </c>
      <c r="G8" s="217"/>
      <c r="H8" s="273"/>
      <c r="I8" s="273"/>
      <c r="J8" s="273"/>
      <c r="K8" s="273"/>
      <c r="L8" s="274"/>
      <c r="M8" s="273"/>
      <c r="N8" s="277"/>
      <c r="O8" s="273"/>
      <c r="P8" s="273"/>
    </row>
    <row r="9" spans="1:16" s="89" customFormat="1" ht="18" customHeight="1">
      <c r="A9" s="39" t="s">
        <v>384</v>
      </c>
      <c r="B9" s="36">
        <v>715916</v>
      </c>
      <c r="C9" s="44" t="s">
        <v>15</v>
      </c>
      <c r="D9" s="36">
        <v>131526</v>
      </c>
      <c r="E9" s="44" t="s">
        <v>15</v>
      </c>
      <c r="F9" s="468" t="s">
        <v>385</v>
      </c>
      <c r="G9" s="497"/>
      <c r="H9" s="36">
        <v>332261</v>
      </c>
      <c r="I9" s="44" t="s">
        <v>386</v>
      </c>
      <c r="J9" s="36">
        <v>209778</v>
      </c>
      <c r="K9" s="36">
        <v>42351</v>
      </c>
      <c r="L9" s="36">
        <v>8268</v>
      </c>
      <c r="M9" s="396" t="s">
        <v>15</v>
      </c>
      <c r="N9" s="396">
        <v>18.4</v>
      </c>
      <c r="O9" s="44" t="s">
        <v>15</v>
      </c>
      <c r="P9" s="396">
        <v>47.6</v>
      </c>
    </row>
    <row r="10" spans="1:16" s="89" customFormat="1" ht="18" customHeight="1">
      <c r="A10" s="90" t="s">
        <v>387</v>
      </c>
      <c r="B10" s="36">
        <v>933738</v>
      </c>
      <c r="C10" s="44" t="s">
        <v>15</v>
      </c>
      <c r="D10" s="36">
        <v>160386</v>
      </c>
      <c r="E10" s="44" t="s">
        <v>15</v>
      </c>
      <c r="F10" s="468" t="s">
        <v>385</v>
      </c>
      <c r="G10" s="497"/>
      <c r="H10" s="36">
        <v>566618</v>
      </c>
      <c r="I10" s="44" t="s">
        <v>388</v>
      </c>
      <c r="J10" s="36">
        <v>181669</v>
      </c>
      <c r="K10" s="36">
        <v>25065</v>
      </c>
      <c r="L10" s="36">
        <v>5884</v>
      </c>
      <c r="M10" s="396" t="s">
        <v>15</v>
      </c>
      <c r="N10" s="396">
        <v>17.2</v>
      </c>
      <c r="O10" s="44" t="s">
        <v>15</v>
      </c>
      <c r="P10" s="396">
        <v>61.3</v>
      </c>
    </row>
    <row r="11" spans="1:16" s="89" customFormat="1" ht="18" customHeight="1">
      <c r="A11" s="90" t="s">
        <v>389</v>
      </c>
      <c r="B11" s="36">
        <v>1160075</v>
      </c>
      <c r="C11" s="44" t="s">
        <v>15</v>
      </c>
      <c r="D11" s="36">
        <v>294540</v>
      </c>
      <c r="E11" s="44" t="s">
        <v>15</v>
      </c>
      <c r="F11" s="468" t="s">
        <v>385</v>
      </c>
      <c r="G11" s="497"/>
      <c r="H11" s="36">
        <v>690051</v>
      </c>
      <c r="I11" s="44" t="s">
        <v>390</v>
      </c>
      <c r="J11" s="36">
        <v>164481</v>
      </c>
      <c r="K11" s="36">
        <v>11003</v>
      </c>
      <c r="L11" s="36">
        <v>10210</v>
      </c>
      <c r="M11" s="396" t="s">
        <v>15</v>
      </c>
      <c r="N11" s="396">
        <v>25.4</v>
      </c>
      <c r="O11" s="44" t="s">
        <v>15</v>
      </c>
      <c r="P11" s="396">
        <v>60.4</v>
      </c>
    </row>
    <row r="12" spans="1:16" s="89" customFormat="1" ht="18" customHeight="1">
      <c r="A12" s="90" t="s">
        <v>391</v>
      </c>
      <c r="B12" s="36">
        <v>1402962</v>
      </c>
      <c r="C12" s="44" t="s">
        <v>15</v>
      </c>
      <c r="D12" s="36">
        <v>340217</v>
      </c>
      <c r="E12" s="44" t="s">
        <v>15</v>
      </c>
      <c r="F12" s="468" t="s">
        <v>385</v>
      </c>
      <c r="G12" s="497"/>
      <c r="H12" s="36">
        <v>802817</v>
      </c>
      <c r="I12" s="44" t="s">
        <v>392</v>
      </c>
      <c r="J12" s="36">
        <v>253483</v>
      </c>
      <c r="K12" s="36">
        <v>6445</v>
      </c>
      <c r="L12" s="36">
        <v>13899</v>
      </c>
      <c r="M12" s="396" t="s">
        <v>15</v>
      </c>
      <c r="N12" s="396">
        <v>24.2</v>
      </c>
      <c r="O12" s="44" t="s">
        <v>15</v>
      </c>
      <c r="P12" s="396">
        <v>58.2</v>
      </c>
    </row>
    <row r="13" spans="1:16" s="89" customFormat="1" ht="18" customHeight="1">
      <c r="A13" s="90" t="s">
        <v>393</v>
      </c>
      <c r="B13" s="36">
        <v>1327407</v>
      </c>
      <c r="C13" s="44" t="s">
        <v>15</v>
      </c>
      <c r="D13" s="36">
        <v>453842</v>
      </c>
      <c r="E13" s="44" t="s">
        <v>15</v>
      </c>
      <c r="F13" s="468" t="s">
        <v>385</v>
      </c>
      <c r="G13" s="497"/>
      <c r="H13" s="36">
        <v>576768</v>
      </c>
      <c r="I13" s="44" t="s">
        <v>392</v>
      </c>
      <c r="J13" s="36">
        <v>288625</v>
      </c>
      <c r="K13" s="36">
        <v>8172</v>
      </c>
      <c r="L13" s="36">
        <v>14669</v>
      </c>
      <c r="M13" s="396" t="s">
        <v>15</v>
      </c>
      <c r="N13" s="396">
        <v>34.2</v>
      </c>
      <c r="O13" s="44" t="s">
        <v>15</v>
      </c>
      <c r="P13" s="396">
        <v>44.6</v>
      </c>
    </row>
    <row r="14" spans="1:16" s="89" customFormat="1" ht="18" customHeight="1">
      <c r="A14" s="90" t="s">
        <v>394</v>
      </c>
      <c r="B14" s="36">
        <v>1399292</v>
      </c>
      <c r="C14" s="44" t="s">
        <v>15</v>
      </c>
      <c r="D14" s="36">
        <v>445875</v>
      </c>
      <c r="E14" s="36">
        <v>120076</v>
      </c>
      <c r="F14" s="495">
        <v>162551</v>
      </c>
      <c r="G14" s="496"/>
      <c r="H14" s="36">
        <v>581430</v>
      </c>
      <c r="I14" s="44" t="s">
        <v>386</v>
      </c>
      <c r="J14" s="36">
        <v>86243</v>
      </c>
      <c r="K14" s="36">
        <v>3117</v>
      </c>
      <c r="L14" s="36">
        <v>18263</v>
      </c>
      <c r="M14" s="396" t="s">
        <v>15</v>
      </c>
      <c r="N14" s="396">
        <v>31.9</v>
      </c>
      <c r="O14" s="397">
        <v>8.581196776655622</v>
      </c>
      <c r="P14" s="396">
        <v>42.9</v>
      </c>
    </row>
    <row r="15" spans="1:16" s="89" customFormat="1" ht="18" customHeight="1">
      <c r="A15" s="90" t="s">
        <v>395</v>
      </c>
      <c r="B15" s="36">
        <v>1373713</v>
      </c>
      <c r="C15" s="36">
        <v>418952</v>
      </c>
      <c r="D15" s="36">
        <v>418296</v>
      </c>
      <c r="E15" s="36">
        <v>156879</v>
      </c>
      <c r="F15" s="495">
        <v>182079</v>
      </c>
      <c r="G15" s="496"/>
      <c r="H15" s="36">
        <v>547372</v>
      </c>
      <c r="I15" s="44" t="s">
        <v>396</v>
      </c>
      <c r="J15" s="36">
        <v>66325</v>
      </c>
      <c r="K15" s="36">
        <v>2106</v>
      </c>
      <c r="L15" s="36">
        <v>16540</v>
      </c>
      <c r="M15" s="397">
        <v>30.5</v>
      </c>
      <c r="N15" s="397">
        <v>30.5</v>
      </c>
      <c r="O15" s="397">
        <v>11.420071004642162</v>
      </c>
      <c r="P15" s="397">
        <v>41.1</v>
      </c>
    </row>
    <row r="16" spans="1:16" s="89" customFormat="1" ht="18" customHeight="1">
      <c r="A16" s="90" t="s">
        <v>397</v>
      </c>
      <c r="B16" s="36">
        <v>1766917</v>
      </c>
      <c r="C16" s="36">
        <v>539953</v>
      </c>
      <c r="D16" s="36">
        <v>538890</v>
      </c>
      <c r="E16" s="36">
        <v>278743</v>
      </c>
      <c r="F16" s="495">
        <v>247974</v>
      </c>
      <c r="G16" s="496"/>
      <c r="H16" s="36">
        <v>607737</v>
      </c>
      <c r="I16" s="44" t="s">
        <v>396</v>
      </c>
      <c r="J16" s="36">
        <v>91415</v>
      </c>
      <c r="K16" s="36">
        <v>1095</v>
      </c>
      <c r="L16" s="36">
        <v>14593</v>
      </c>
      <c r="M16" s="397">
        <v>30.6</v>
      </c>
      <c r="N16" s="397">
        <v>30.5</v>
      </c>
      <c r="O16" s="397">
        <v>15.77567027766443</v>
      </c>
      <c r="P16" s="397">
        <v>35.2</v>
      </c>
    </row>
    <row r="17" spans="1:16" s="89" customFormat="1" ht="18" customHeight="1">
      <c r="A17" s="39" t="s">
        <v>398</v>
      </c>
      <c r="B17" s="36">
        <v>1590720</v>
      </c>
      <c r="C17" s="36">
        <v>597986</v>
      </c>
      <c r="D17" s="36">
        <v>596853</v>
      </c>
      <c r="E17" s="36">
        <v>265892</v>
      </c>
      <c r="F17" s="495">
        <v>217654</v>
      </c>
      <c r="G17" s="496"/>
      <c r="H17" s="36">
        <v>395796</v>
      </c>
      <c r="I17" s="44" t="s">
        <v>399</v>
      </c>
      <c r="J17" s="36">
        <v>112510</v>
      </c>
      <c r="K17" s="36">
        <v>882</v>
      </c>
      <c r="L17" s="36">
        <v>12118</v>
      </c>
      <c r="M17" s="397">
        <v>37.59215952524643</v>
      </c>
      <c r="N17" s="397">
        <v>37.520933916716956</v>
      </c>
      <c r="O17" s="397">
        <v>16.715198149265742</v>
      </c>
      <c r="P17" s="397">
        <v>25.64335646751157</v>
      </c>
    </row>
    <row r="18" spans="1:16" s="89" customFormat="1" ht="16.5" customHeight="1">
      <c r="A18" s="39" t="s">
        <v>400</v>
      </c>
      <c r="B18" s="36">
        <v>1328902</v>
      </c>
      <c r="C18" s="36">
        <v>599747</v>
      </c>
      <c r="D18" s="36">
        <v>599120</v>
      </c>
      <c r="E18" s="36">
        <v>228672</v>
      </c>
      <c r="F18" s="36">
        <v>115512</v>
      </c>
      <c r="G18" s="36">
        <v>10192</v>
      </c>
      <c r="H18" s="36">
        <v>241703</v>
      </c>
      <c r="I18" s="44" t="s">
        <v>401</v>
      </c>
      <c r="J18" s="36">
        <v>132456</v>
      </c>
      <c r="K18" s="36">
        <v>620</v>
      </c>
      <c r="L18" s="36">
        <v>5371</v>
      </c>
      <c r="M18" s="397">
        <v>45.13101793811734</v>
      </c>
      <c r="N18" s="397">
        <v>45.08383612937598</v>
      </c>
      <c r="O18" s="397">
        <v>17.207589423448834</v>
      </c>
      <c r="P18" s="397">
        <v>18.592341647465354</v>
      </c>
    </row>
    <row r="19" spans="1:16" s="89" customFormat="1" ht="16.5" customHeight="1">
      <c r="A19" s="39" t="s">
        <v>402</v>
      </c>
      <c r="B19" s="36">
        <v>1202738</v>
      </c>
      <c r="C19" s="36">
        <v>568336</v>
      </c>
      <c r="D19" s="36">
        <v>567712</v>
      </c>
      <c r="E19" s="36">
        <v>228858</v>
      </c>
      <c r="F19" s="36">
        <v>88056</v>
      </c>
      <c r="G19" s="36">
        <v>8746</v>
      </c>
      <c r="H19" s="36">
        <v>206751</v>
      </c>
      <c r="I19" s="36">
        <v>22854</v>
      </c>
      <c r="J19" s="36">
        <v>78870</v>
      </c>
      <c r="K19" s="36">
        <v>267</v>
      </c>
      <c r="L19" s="36">
        <v>1995</v>
      </c>
      <c r="M19" s="397">
        <v>47.253516559716246</v>
      </c>
      <c r="N19" s="397">
        <v>47.20163493628704</v>
      </c>
      <c r="O19" s="397">
        <v>19.02808425442615</v>
      </c>
      <c r="P19" s="397">
        <v>17.355899622361644</v>
      </c>
    </row>
    <row r="20" spans="1:16" s="89" customFormat="1" ht="16.5" customHeight="1">
      <c r="A20" s="39" t="s">
        <v>403</v>
      </c>
      <c r="B20" s="36">
        <v>1069129</v>
      </c>
      <c r="C20" s="36">
        <v>580578</v>
      </c>
      <c r="D20" s="36">
        <v>580056</v>
      </c>
      <c r="E20" s="36">
        <v>170182</v>
      </c>
      <c r="F20" s="36">
        <v>67876</v>
      </c>
      <c r="G20" s="36">
        <v>7689</v>
      </c>
      <c r="H20" s="36">
        <v>167370</v>
      </c>
      <c r="I20" s="36">
        <v>15553</v>
      </c>
      <c r="J20" s="36">
        <v>59582</v>
      </c>
      <c r="K20" s="36">
        <v>299</v>
      </c>
      <c r="L20" s="36">
        <v>1303</v>
      </c>
      <c r="M20" s="397">
        <v>54.303830501277204</v>
      </c>
      <c r="N20" s="397">
        <v>54.25500571025573</v>
      </c>
      <c r="O20" s="397">
        <v>15.917817213825462</v>
      </c>
      <c r="P20" s="397">
        <v>15.776674283458778</v>
      </c>
    </row>
    <row r="21" spans="1:16" s="89" customFormat="1" ht="33" customHeight="1">
      <c r="A21" s="39" t="s">
        <v>551</v>
      </c>
      <c r="B21" s="36">
        <v>1088124</v>
      </c>
      <c r="C21" s="36">
        <v>578554</v>
      </c>
      <c r="D21" s="36">
        <v>578153</v>
      </c>
      <c r="E21" s="36">
        <v>185378</v>
      </c>
      <c r="F21" s="36">
        <v>66000</v>
      </c>
      <c r="G21" s="36">
        <v>6851</v>
      </c>
      <c r="H21" s="36">
        <v>183619</v>
      </c>
      <c r="I21" s="36">
        <v>13621</v>
      </c>
      <c r="J21" s="36">
        <v>53812</v>
      </c>
      <c r="K21" s="36">
        <v>289</v>
      </c>
      <c r="L21" s="36">
        <v>984</v>
      </c>
      <c r="M21" s="397">
        <v>53.169859317504255</v>
      </c>
      <c r="N21" s="397">
        <v>53.133006899948896</v>
      </c>
      <c r="O21" s="397">
        <v>17.036477460289454</v>
      </c>
      <c r="P21" s="397">
        <v>16.96525396002661</v>
      </c>
    </row>
    <row r="22" spans="1:16" s="88" customFormat="1" ht="18" customHeight="1">
      <c r="A22" s="39" t="s">
        <v>563</v>
      </c>
      <c r="B22" s="36">
        <v>1047392</v>
      </c>
      <c r="C22" s="36">
        <v>563268</v>
      </c>
      <c r="D22" s="36">
        <v>562892</v>
      </c>
      <c r="E22" s="36">
        <v>178530</v>
      </c>
      <c r="F22" s="36">
        <v>56638</v>
      </c>
      <c r="G22" s="36">
        <v>6408</v>
      </c>
      <c r="H22" s="36">
        <v>182706</v>
      </c>
      <c r="I22" s="36">
        <v>11956</v>
      </c>
      <c r="J22" s="36">
        <v>47661</v>
      </c>
      <c r="K22" s="36">
        <v>225</v>
      </c>
      <c r="L22" s="36">
        <v>878</v>
      </c>
      <c r="M22" s="397">
        <v>53.7781461000275</v>
      </c>
      <c r="N22" s="397">
        <v>53.74224741071156</v>
      </c>
      <c r="O22" s="397">
        <v>17.045194158443067</v>
      </c>
      <c r="P22" s="397">
        <v>17.52772600898231</v>
      </c>
    </row>
    <row r="23" spans="1:16" s="89" customFormat="1" ht="18" customHeight="1">
      <c r="A23" s="39" t="s">
        <v>583</v>
      </c>
      <c r="B23" s="353">
        <v>1064376</v>
      </c>
      <c r="C23" s="36">
        <v>579938</v>
      </c>
      <c r="D23" s="36">
        <v>579540</v>
      </c>
      <c r="E23" s="36">
        <v>177827</v>
      </c>
      <c r="F23" s="36">
        <v>54990</v>
      </c>
      <c r="G23" s="36">
        <v>6376</v>
      </c>
      <c r="H23" s="36">
        <v>188905</v>
      </c>
      <c r="I23" s="36">
        <v>9615</v>
      </c>
      <c r="J23" s="36">
        <v>46496</v>
      </c>
      <c r="K23" s="36">
        <v>229</v>
      </c>
      <c r="L23" s="36">
        <v>774</v>
      </c>
      <c r="M23" s="397">
        <v>54.48619660721399</v>
      </c>
      <c r="N23" s="397">
        <v>54.448803806173764</v>
      </c>
      <c r="O23" s="397">
        <v>16.70715987583335</v>
      </c>
      <c r="P23" s="397">
        <v>17.820676152036498</v>
      </c>
    </row>
    <row r="24" spans="1:16" s="89" customFormat="1" ht="18" customHeight="1">
      <c r="A24" s="39" t="s">
        <v>595</v>
      </c>
      <c r="B24" s="353">
        <v>1059266</v>
      </c>
      <c r="C24" s="36">
        <v>579738</v>
      </c>
      <c r="D24" s="36">
        <v>579382</v>
      </c>
      <c r="E24" s="36">
        <v>173396</v>
      </c>
      <c r="F24" s="36">
        <v>56458</v>
      </c>
      <c r="G24" s="36">
        <v>6159</v>
      </c>
      <c r="H24" s="36">
        <v>189130</v>
      </c>
      <c r="I24" s="36">
        <v>8397</v>
      </c>
      <c r="J24" s="36">
        <v>45783</v>
      </c>
      <c r="K24" s="36">
        <v>205</v>
      </c>
      <c r="L24" s="36">
        <v>678</v>
      </c>
      <c r="M24" s="397">
        <v>54.73016220666008</v>
      </c>
      <c r="N24" s="397">
        <v>54.696554028921916</v>
      </c>
      <c r="O24" s="397">
        <v>16.369448278336133</v>
      </c>
      <c r="P24" s="397">
        <v>17.918823034063212</v>
      </c>
    </row>
    <row r="25" spans="1:16" s="88" customFormat="1" ht="18" customHeight="1">
      <c r="A25" s="413" t="s">
        <v>607</v>
      </c>
      <c r="B25" s="365">
        <v>1069568</v>
      </c>
      <c r="C25" s="76">
        <v>585184</v>
      </c>
      <c r="D25" s="76">
        <v>584785</v>
      </c>
      <c r="E25" s="76">
        <v>173676</v>
      </c>
      <c r="F25" s="76">
        <v>56410</v>
      </c>
      <c r="G25" s="76">
        <v>6360</v>
      </c>
      <c r="H25" s="76">
        <v>189619</v>
      </c>
      <c r="I25" s="76">
        <v>7794</v>
      </c>
      <c r="J25" s="76">
        <v>50315</v>
      </c>
      <c r="K25" s="76">
        <v>210</v>
      </c>
      <c r="L25" s="76">
        <v>640</v>
      </c>
      <c r="M25" s="398">
        <v>54.71218286261369</v>
      </c>
      <c r="N25" s="398">
        <v>54.674878081618</v>
      </c>
      <c r="O25" s="398">
        <v>16.237957754906652</v>
      </c>
      <c r="P25" s="398">
        <v>17.788396810674964</v>
      </c>
    </row>
    <row r="26" spans="1:16" s="78" customFormat="1" ht="18" customHeight="1">
      <c r="A26" s="39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397"/>
      <c r="N26" s="397"/>
      <c r="O26" s="397"/>
      <c r="P26" s="397"/>
    </row>
    <row r="27" spans="1:16" s="78" customFormat="1" ht="18" customHeight="1">
      <c r="A27" s="38" t="s">
        <v>404</v>
      </c>
      <c r="B27" s="36">
        <v>537285</v>
      </c>
      <c r="C27" s="36">
        <v>280088</v>
      </c>
      <c r="D27" s="36">
        <v>279900</v>
      </c>
      <c r="E27" s="36">
        <v>67419</v>
      </c>
      <c r="F27" s="36">
        <v>37003</v>
      </c>
      <c r="G27" s="36">
        <v>5366</v>
      </c>
      <c r="H27" s="36">
        <v>115381</v>
      </c>
      <c r="I27" s="36">
        <v>2743</v>
      </c>
      <c r="J27" s="36">
        <v>29192</v>
      </c>
      <c r="K27" s="36">
        <v>93</v>
      </c>
      <c r="L27" s="36">
        <v>137</v>
      </c>
      <c r="M27" s="397">
        <v>52.13024744781634</v>
      </c>
      <c r="N27" s="397">
        <v>52.095256707334094</v>
      </c>
      <c r="O27" s="397">
        <v>12.548089003043078</v>
      </c>
      <c r="P27" s="397">
        <v>21.50032105865602</v>
      </c>
    </row>
    <row r="28" spans="1:16" s="78" customFormat="1" ht="18" customHeight="1">
      <c r="A28" s="38" t="s">
        <v>405</v>
      </c>
      <c r="B28" s="36">
        <v>532283</v>
      </c>
      <c r="C28" s="36">
        <v>305096</v>
      </c>
      <c r="D28" s="36">
        <v>304885</v>
      </c>
      <c r="E28" s="36">
        <v>106257</v>
      </c>
      <c r="F28" s="36">
        <v>19407</v>
      </c>
      <c r="G28" s="36">
        <v>994</v>
      </c>
      <c r="H28" s="36">
        <v>74238</v>
      </c>
      <c r="I28" s="36">
        <v>5051</v>
      </c>
      <c r="J28" s="36">
        <v>21123</v>
      </c>
      <c r="K28" s="36">
        <v>117</v>
      </c>
      <c r="L28" s="36">
        <v>503</v>
      </c>
      <c r="M28" s="397">
        <v>57.318381387344694</v>
      </c>
      <c r="N28" s="397">
        <v>57.27874082020279</v>
      </c>
      <c r="O28" s="397">
        <v>19.96250115070367</v>
      </c>
      <c r="P28" s="397">
        <v>14.041590657601313</v>
      </c>
    </row>
    <row r="29" spans="1:16" s="78" customFormat="1" ht="18" customHeight="1">
      <c r="A29" s="39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397"/>
      <c r="N29" s="397"/>
      <c r="O29" s="397"/>
      <c r="P29" s="397"/>
    </row>
    <row r="30" spans="1:16" s="78" customFormat="1" ht="18" customHeight="1">
      <c r="A30" s="38" t="s">
        <v>406</v>
      </c>
      <c r="B30" s="36">
        <v>2854</v>
      </c>
      <c r="C30" s="36">
        <v>1815</v>
      </c>
      <c r="D30" s="36">
        <v>1814</v>
      </c>
      <c r="E30" s="36">
        <v>56</v>
      </c>
      <c r="F30" s="36">
        <v>319</v>
      </c>
      <c r="G30" s="43">
        <v>2</v>
      </c>
      <c r="H30" s="36">
        <v>9</v>
      </c>
      <c r="I30" s="43">
        <v>0</v>
      </c>
      <c r="J30" s="36">
        <v>653</v>
      </c>
      <c r="K30" s="43">
        <v>0</v>
      </c>
      <c r="L30" s="43">
        <v>0</v>
      </c>
      <c r="M30" s="397">
        <v>63.59495444989488</v>
      </c>
      <c r="N30" s="397">
        <v>63.559915907498244</v>
      </c>
      <c r="O30" s="397">
        <v>1.9621583742116329</v>
      </c>
      <c r="P30" s="397">
        <v>0.31534688156972673</v>
      </c>
    </row>
    <row r="31" spans="1:16" s="78" customFormat="1" ht="18" customHeight="1">
      <c r="A31" s="38" t="s">
        <v>407</v>
      </c>
      <c r="B31" s="36">
        <v>729613</v>
      </c>
      <c r="C31" s="36">
        <v>365114</v>
      </c>
      <c r="D31" s="36">
        <v>364821</v>
      </c>
      <c r="E31" s="36">
        <v>130581</v>
      </c>
      <c r="F31" s="36">
        <v>36055</v>
      </c>
      <c r="G31" s="36">
        <v>5325</v>
      </c>
      <c r="H31" s="36">
        <v>154869</v>
      </c>
      <c r="I31" s="36">
        <v>6366</v>
      </c>
      <c r="J31" s="36">
        <v>31171</v>
      </c>
      <c r="K31" s="36">
        <v>132</v>
      </c>
      <c r="L31" s="36">
        <v>484</v>
      </c>
      <c r="M31" s="397">
        <v>50.042145630628845</v>
      </c>
      <c r="N31" s="397">
        <v>50.001987354940226</v>
      </c>
      <c r="O31" s="397">
        <v>17.897296237868566</v>
      </c>
      <c r="P31" s="397">
        <v>21.292520829535658</v>
      </c>
    </row>
    <row r="32" spans="1:16" s="78" customFormat="1" ht="18" customHeight="1">
      <c r="A32" s="38" t="s">
        <v>408</v>
      </c>
      <c r="B32" s="36">
        <v>337101</v>
      </c>
      <c r="C32" s="36">
        <v>218255</v>
      </c>
      <c r="D32" s="36">
        <v>218150</v>
      </c>
      <c r="E32" s="36">
        <v>43039</v>
      </c>
      <c r="F32" s="36">
        <v>20036</v>
      </c>
      <c r="G32" s="36">
        <v>1033</v>
      </c>
      <c r="H32" s="36">
        <v>34741</v>
      </c>
      <c r="I32" s="36">
        <v>1428</v>
      </c>
      <c r="J32" s="36">
        <v>18491</v>
      </c>
      <c r="K32" s="36">
        <v>78</v>
      </c>
      <c r="L32" s="36">
        <v>156</v>
      </c>
      <c r="M32" s="397">
        <v>64.74469076033593</v>
      </c>
      <c r="N32" s="397">
        <v>64.71354282544401</v>
      </c>
      <c r="O32" s="397">
        <v>12.767390188697156</v>
      </c>
      <c r="P32" s="397">
        <v>10.352090323078246</v>
      </c>
    </row>
    <row r="33" spans="1:16" s="78" customFormat="1" ht="18" customHeight="1">
      <c r="A33" s="39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397"/>
      <c r="N33" s="397"/>
      <c r="O33" s="397"/>
      <c r="P33" s="397"/>
    </row>
    <row r="34" spans="1:16" s="78" customFormat="1" ht="18" customHeight="1">
      <c r="A34" s="38" t="s">
        <v>409</v>
      </c>
      <c r="B34" s="36">
        <v>1048554</v>
      </c>
      <c r="C34" s="36">
        <v>582497</v>
      </c>
      <c r="D34" s="36">
        <v>582170</v>
      </c>
      <c r="E34" s="36">
        <v>170133</v>
      </c>
      <c r="F34" s="36">
        <v>56081</v>
      </c>
      <c r="G34" s="36">
        <v>5784</v>
      </c>
      <c r="H34" s="36">
        <v>181077</v>
      </c>
      <c r="I34" s="36">
        <v>5468</v>
      </c>
      <c r="J34" s="36">
        <v>47333</v>
      </c>
      <c r="K34" s="36">
        <v>181</v>
      </c>
      <c r="L34" s="36">
        <v>558</v>
      </c>
      <c r="M34" s="397">
        <v>55.552408364280716</v>
      </c>
      <c r="N34" s="397">
        <v>55.52122255983001</v>
      </c>
      <c r="O34" s="397">
        <v>16.225487671593452</v>
      </c>
      <c r="P34" s="397">
        <v>17.32242688502452</v>
      </c>
    </row>
    <row r="35" spans="1:16" s="78" customFormat="1" ht="18" customHeight="1">
      <c r="A35" s="278" t="s">
        <v>410</v>
      </c>
      <c r="B35" s="36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397"/>
      <c r="N35" s="397"/>
      <c r="O35" s="397"/>
      <c r="P35" s="397"/>
    </row>
    <row r="36" spans="1:28" s="78" customFormat="1" ht="18" customHeight="1">
      <c r="A36" s="38" t="s">
        <v>411</v>
      </c>
      <c r="B36" s="36">
        <v>21014</v>
      </c>
      <c r="C36" s="36">
        <v>2687</v>
      </c>
      <c r="D36" s="36">
        <v>2615</v>
      </c>
      <c r="E36" s="36">
        <v>3543</v>
      </c>
      <c r="F36" s="36">
        <v>329</v>
      </c>
      <c r="G36" s="36">
        <v>576</v>
      </c>
      <c r="H36" s="36">
        <v>8542</v>
      </c>
      <c r="I36" s="36">
        <v>2326</v>
      </c>
      <c r="J36" s="36">
        <v>2982</v>
      </c>
      <c r="K36" s="36">
        <v>29</v>
      </c>
      <c r="L36" s="36">
        <v>82</v>
      </c>
      <c r="M36" s="397">
        <v>12.786713619491769</v>
      </c>
      <c r="N36" s="397">
        <v>12.444084895783764</v>
      </c>
      <c r="O36" s="397">
        <v>16.860188445798038</v>
      </c>
      <c r="P36" s="397">
        <v>41.03930712858095</v>
      </c>
      <c r="Q36" s="407"/>
      <c r="R36" s="407"/>
      <c r="S36" s="407"/>
      <c r="T36" s="407"/>
      <c r="U36" s="407"/>
      <c r="V36" s="407"/>
      <c r="W36" s="407"/>
      <c r="X36" s="407"/>
      <c r="Y36" s="407"/>
      <c r="Z36" s="407"/>
      <c r="AA36" s="407"/>
      <c r="AB36" s="407"/>
    </row>
    <row r="37" spans="1:16" s="78" customFormat="1" ht="18" customHeight="1">
      <c r="A37" s="278" t="s">
        <v>412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97"/>
      <c r="N37" s="397"/>
      <c r="O37" s="397"/>
      <c r="P37" s="397"/>
    </row>
    <row r="38" spans="1:16" s="78" customFormat="1" ht="18" customHeight="1">
      <c r="A38" s="39"/>
      <c r="B38" s="36"/>
      <c r="C38" s="36"/>
      <c r="D38" s="44"/>
      <c r="E38" s="36"/>
      <c r="F38" s="36"/>
      <c r="G38" s="36"/>
      <c r="H38" s="36"/>
      <c r="I38" s="36"/>
      <c r="J38" s="36"/>
      <c r="K38" s="44"/>
      <c r="L38" s="44"/>
      <c r="M38" s="397"/>
      <c r="N38" s="397"/>
      <c r="O38" s="397"/>
      <c r="P38" s="397"/>
    </row>
    <row r="39" spans="1:16" s="78" customFormat="1" ht="18" customHeight="1">
      <c r="A39" s="38" t="s">
        <v>413</v>
      </c>
      <c r="B39" s="36">
        <v>781366</v>
      </c>
      <c r="C39" s="36">
        <v>499610</v>
      </c>
      <c r="D39" s="36">
        <v>499321</v>
      </c>
      <c r="E39" s="36">
        <v>115026</v>
      </c>
      <c r="F39" s="36">
        <v>49464</v>
      </c>
      <c r="G39" s="36">
        <v>3492</v>
      </c>
      <c r="H39" s="36">
        <v>66414</v>
      </c>
      <c r="I39" s="36">
        <v>5568</v>
      </c>
      <c r="J39" s="36">
        <v>41668</v>
      </c>
      <c r="K39" s="36">
        <v>124</v>
      </c>
      <c r="L39" s="36">
        <v>299</v>
      </c>
      <c r="M39" s="397">
        <v>63.94058610177561</v>
      </c>
      <c r="N39" s="397">
        <v>63.903599593532356</v>
      </c>
      <c r="O39" s="397">
        <v>14.72114220480543</v>
      </c>
      <c r="P39" s="397">
        <v>8.537996278312596</v>
      </c>
    </row>
    <row r="40" spans="1:16" s="78" customFormat="1" ht="18" customHeight="1">
      <c r="A40" s="38" t="s">
        <v>414</v>
      </c>
      <c r="B40" s="36">
        <v>26856</v>
      </c>
      <c r="C40" s="36">
        <v>3934</v>
      </c>
      <c r="D40" s="36">
        <v>3928</v>
      </c>
      <c r="E40" s="36">
        <v>6802</v>
      </c>
      <c r="F40" s="36">
        <v>558</v>
      </c>
      <c r="G40" s="36">
        <v>459</v>
      </c>
      <c r="H40" s="36">
        <v>14288</v>
      </c>
      <c r="I40" s="36">
        <v>245</v>
      </c>
      <c r="J40" s="36">
        <v>569</v>
      </c>
      <c r="K40" s="43">
        <v>1</v>
      </c>
      <c r="L40" s="36">
        <v>53</v>
      </c>
      <c r="M40" s="397">
        <v>14.648495680667262</v>
      </c>
      <c r="N40" s="397">
        <v>14.648495680667262</v>
      </c>
      <c r="O40" s="397">
        <v>14.626154304438488</v>
      </c>
      <c r="P40" s="397">
        <v>53.3996127494787</v>
      </c>
    </row>
    <row r="41" spans="1:16" s="78" customFormat="1" ht="18" customHeight="1">
      <c r="A41" s="38" t="s">
        <v>415</v>
      </c>
      <c r="B41" s="36">
        <v>80811</v>
      </c>
      <c r="C41" s="36">
        <v>11674</v>
      </c>
      <c r="D41" s="36">
        <v>11649</v>
      </c>
      <c r="E41" s="36">
        <v>10481</v>
      </c>
      <c r="F41" s="36">
        <v>867</v>
      </c>
      <c r="G41" s="36">
        <v>1381</v>
      </c>
      <c r="H41" s="36">
        <v>54517</v>
      </c>
      <c r="I41" s="36">
        <v>382</v>
      </c>
      <c r="J41" s="36">
        <v>1492</v>
      </c>
      <c r="K41" s="36">
        <v>17</v>
      </c>
      <c r="L41" s="36">
        <v>23</v>
      </c>
      <c r="M41" s="397">
        <v>14.44605313633045</v>
      </c>
      <c r="N41" s="397">
        <v>14.415116753907265</v>
      </c>
      <c r="O41" s="397">
        <v>12.969768967096062</v>
      </c>
      <c r="P41" s="397">
        <v>67.4908118944203</v>
      </c>
    </row>
    <row r="42" spans="1:16" s="78" customFormat="1" ht="18" customHeight="1">
      <c r="A42" s="38" t="s">
        <v>416</v>
      </c>
      <c r="B42" s="36">
        <v>65101</v>
      </c>
      <c r="C42" s="36">
        <v>17733</v>
      </c>
      <c r="D42" s="36">
        <v>17708</v>
      </c>
      <c r="E42" s="36">
        <v>16388</v>
      </c>
      <c r="F42" s="36">
        <v>1027</v>
      </c>
      <c r="G42" s="36">
        <v>254</v>
      </c>
      <c r="H42" s="36">
        <v>27774</v>
      </c>
      <c r="I42" s="36">
        <v>473</v>
      </c>
      <c r="J42" s="36">
        <v>1428</v>
      </c>
      <c r="K42" s="36">
        <v>24</v>
      </c>
      <c r="L42" s="36">
        <v>79</v>
      </c>
      <c r="M42" s="397">
        <v>27.2392129153162</v>
      </c>
      <c r="N42" s="397">
        <v>27.200811047449346</v>
      </c>
      <c r="O42" s="397">
        <v>25.173192424079506</v>
      </c>
      <c r="P42" s="397">
        <v>42.78428902781831</v>
      </c>
    </row>
    <row r="43" spans="1:16" s="78" customFormat="1" ht="18" customHeight="1">
      <c r="A43" s="38" t="s">
        <v>417</v>
      </c>
      <c r="B43" s="36">
        <v>2951</v>
      </c>
      <c r="C43" s="36">
        <v>498</v>
      </c>
      <c r="D43" s="36">
        <v>498</v>
      </c>
      <c r="E43" s="36">
        <v>364</v>
      </c>
      <c r="F43" s="36">
        <v>21</v>
      </c>
      <c r="G43" s="36">
        <v>75</v>
      </c>
      <c r="H43" s="36">
        <v>1907</v>
      </c>
      <c r="I43" s="36">
        <v>27</v>
      </c>
      <c r="J43" s="36">
        <v>56</v>
      </c>
      <c r="K43" s="43">
        <v>3</v>
      </c>
      <c r="L43" s="43">
        <v>1</v>
      </c>
      <c r="M43" s="397">
        <v>16.875635377838023</v>
      </c>
      <c r="N43" s="397">
        <v>16.875635377838023</v>
      </c>
      <c r="O43" s="397">
        <v>12.334801762114537</v>
      </c>
      <c r="P43" s="397">
        <v>64.65604879701796</v>
      </c>
    </row>
    <row r="44" spans="1:16" s="78" customFormat="1" ht="18" customHeight="1">
      <c r="A44" s="38" t="s">
        <v>418</v>
      </c>
      <c r="B44" s="36">
        <v>13599</v>
      </c>
      <c r="C44" s="36">
        <v>3452</v>
      </c>
      <c r="D44" s="36">
        <v>3448</v>
      </c>
      <c r="E44" s="36">
        <v>3938</v>
      </c>
      <c r="F44" s="36">
        <v>383</v>
      </c>
      <c r="G44" s="36">
        <v>22</v>
      </c>
      <c r="H44" s="36">
        <v>5239</v>
      </c>
      <c r="I44" s="36">
        <v>161</v>
      </c>
      <c r="J44" s="36">
        <v>402</v>
      </c>
      <c r="K44" s="43">
        <v>2</v>
      </c>
      <c r="L44" s="36">
        <v>22</v>
      </c>
      <c r="M44" s="397">
        <v>25.38421942789911</v>
      </c>
      <c r="N44" s="397">
        <v>25.354805500404442</v>
      </c>
      <c r="O44" s="397">
        <v>28.958011618501363</v>
      </c>
      <c r="P44" s="397">
        <v>38.68666813736304</v>
      </c>
    </row>
    <row r="45" spans="1:16" s="78" customFormat="1" ht="18" customHeight="1">
      <c r="A45" s="38" t="s">
        <v>419</v>
      </c>
      <c r="B45" s="36">
        <v>4783</v>
      </c>
      <c r="C45" s="36">
        <v>4050</v>
      </c>
      <c r="D45" s="36">
        <v>4050</v>
      </c>
      <c r="E45" s="36">
        <v>450</v>
      </c>
      <c r="F45" s="45">
        <v>22</v>
      </c>
      <c r="G45" s="43">
        <v>2</v>
      </c>
      <c r="H45" s="36">
        <v>207</v>
      </c>
      <c r="I45" s="36">
        <v>8</v>
      </c>
      <c r="J45" s="36">
        <v>43</v>
      </c>
      <c r="K45" s="43">
        <v>1</v>
      </c>
      <c r="L45" s="36">
        <v>55</v>
      </c>
      <c r="M45" s="397">
        <v>84.6748902362534</v>
      </c>
      <c r="N45" s="397">
        <v>84.6748902362534</v>
      </c>
      <c r="O45" s="397">
        <v>9.408321137361488</v>
      </c>
      <c r="P45" s="397">
        <v>5.477733639974911</v>
      </c>
    </row>
    <row r="46" spans="1:16" s="78" customFormat="1" ht="18" customHeight="1">
      <c r="A46" s="38" t="s">
        <v>420</v>
      </c>
      <c r="B46" s="103">
        <v>1039</v>
      </c>
      <c r="C46" s="103">
        <v>393</v>
      </c>
      <c r="D46" s="103">
        <v>390</v>
      </c>
      <c r="E46" s="103">
        <v>275</v>
      </c>
      <c r="F46" s="103">
        <v>11</v>
      </c>
      <c r="G46" s="103">
        <v>13</v>
      </c>
      <c r="H46" s="103">
        <v>271</v>
      </c>
      <c r="I46" s="103">
        <v>11</v>
      </c>
      <c r="J46" s="103">
        <v>63</v>
      </c>
      <c r="K46" s="45">
        <v>2</v>
      </c>
      <c r="L46" s="45">
        <v>0</v>
      </c>
      <c r="M46" s="399">
        <v>37.82483156881617</v>
      </c>
      <c r="N46" s="399">
        <v>37.53609239653513</v>
      </c>
      <c r="O46" s="397">
        <v>26.46775745909528</v>
      </c>
      <c r="P46" s="397">
        <v>26.082771896053895</v>
      </c>
    </row>
    <row r="47" spans="1:16" s="78" customFormat="1" ht="18" customHeight="1">
      <c r="A47" s="38" t="s">
        <v>526</v>
      </c>
      <c r="B47" s="103">
        <v>3088</v>
      </c>
      <c r="C47" s="103">
        <v>568</v>
      </c>
      <c r="D47" s="103">
        <v>568</v>
      </c>
      <c r="E47" s="103">
        <v>827</v>
      </c>
      <c r="F47" s="103">
        <v>45</v>
      </c>
      <c r="G47" s="103">
        <v>21</v>
      </c>
      <c r="H47" s="103">
        <v>1516</v>
      </c>
      <c r="I47" s="103">
        <v>18</v>
      </c>
      <c r="J47" s="103">
        <v>93</v>
      </c>
      <c r="K47" s="45">
        <v>0</v>
      </c>
      <c r="L47" s="103">
        <v>12</v>
      </c>
      <c r="M47" s="399">
        <v>18.393782383419687</v>
      </c>
      <c r="N47" s="399">
        <v>18.393782383419687</v>
      </c>
      <c r="O47" s="397">
        <v>26.781088082901555</v>
      </c>
      <c r="P47" s="397">
        <v>49.48186528497409</v>
      </c>
    </row>
    <row r="48" spans="1:16" s="78" customFormat="1" ht="18" customHeight="1">
      <c r="A48" s="38" t="s">
        <v>421</v>
      </c>
      <c r="B48" s="103">
        <v>34388</v>
      </c>
      <c r="C48" s="103">
        <v>23628</v>
      </c>
      <c r="D48" s="103">
        <v>23613</v>
      </c>
      <c r="E48" s="103">
        <v>3263</v>
      </c>
      <c r="F48" s="103">
        <v>3001</v>
      </c>
      <c r="G48" s="103">
        <v>91</v>
      </c>
      <c r="H48" s="103">
        <v>2023</v>
      </c>
      <c r="I48" s="103">
        <v>102</v>
      </c>
      <c r="J48" s="103">
        <v>2278</v>
      </c>
      <c r="K48" s="103">
        <v>2</v>
      </c>
      <c r="L48" s="103">
        <v>10</v>
      </c>
      <c r="M48" s="399">
        <v>68.71001512155404</v>
      </c>
      <c r="N48" s="399">
        <v>68.66639525415843</v>
      </c>
      <c r="O48" s="397">
        <v>9.488775154123532</v>
      </c>
      <c r="P48" s="397">
        <v>5.911946027684076</v>
      </c>
    </row>
    <row r="49" spans="1:29" s="78" customFormat="1" ht="18" customHeight="1">
      <c r="A49" s="38" t="s">
        <v>422</v>
      </c>
      <c r="B49" s="103">
        <v>55586</v>
      </c>
      <c r="C49" s="103">
        <v>19644</v>
      </c>
      <c r="D49" s="103">
        <v>19612</v>
      </c>
      <c r="E49" s="103">
        <v>15862</v>
      </c>
      <c r="F49" s="103">
        <v>1011</v>
      </c>
      <c r="G49" s="103">
        <v>550</v>
      </c>
      <c r="H49" s="103">
        <v>15463</v>
      </c>
      <c r="I49" s="103">
        <v>799</v>
      </c>
      <c r="J49" s="103">
        <v>2223</v>
      </c>
      <c r="K49" s="43">
        <v>34</v>
      </c>
      <c r="L49" s="103">
        <v>86</v>
      </c>
      <c r="M49" s="399">
        <v>35.339833771093446</v>
      </c>
      <c r="N49" s="399">
        <v>35.282265318605404</v>
      </c>
      <c r="O49" s="397">
        <v>28.53596229266362</v>
      </c>
      <c r="P49" s="397">
        <v>27.972870866765014</v>
      </c>
      <c r="Q49" s="407"/>
      <c r="R49" s="407"/>
      <c r="S49" s="407"/>
      <c r="T49" s="407"/>
      <c r="U49" s="407"/>
      <c r="V49" s="407"/>
      <c r="W49" s="407"/>
      <c r="X49" s="407"/>
      <c r="Y49" s="407"/>
      <c r="Z49" s="407"/>
      <c r="AA49" s="407"/>
      <c r="AB49" s="407"/>
      <c r="AC49" s="407"/>
    </row>
    <row r="50" spans="1:16" s="78" customFormat="1" ht="6" customHeight="1" thickBot="1">
      <c r="A50" s="279"/>
      <c r="B50" s="280"/>
      <c r="C50" s="281"/>
      <c r="D50" s="281"/>
      <c r="E50" s="281"/>
      <c r="F50" s="281"/>
      <c r="G50" s="281"/>
      <c r="H50" s="281"/>
      <c r="I50" s="281"/>
      <c r="J50" s="281"/>
      <c r="K50" s="282"/>
      <c r="L50" s="281"/>
      <c r="M50" s="283"/>
      <c r="N50" s="283"/>
      <c r="O50" s="283"/>
      <c r="P50" s="283"/>
    </row>
    <row r="51" spans="1:16" ht="3.7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8" s="35" customFormat="1" ht="12.75" customHeight="1">
      <c r="A52" s="50" t="s">
        <v>527</v>
      </c>
      <c r="H52" s="284" t="s">
        <v>423</v>
      </c>
    </row>
    <row r="53" spans="1:8" s="35" customFormat="1" ht="12.75" customHeight="1">
      <c r="A53" s="50" t="s">
        <v>424</v>
      </c>
      <c r="H53" s="285" t="s">
        <v>530</v>
      </c>
    </row>
    <row r="54" spans="1:8" s="35" customFormat="1" ht="12.75" customHeight="1">
      <c r="A54" s="284" t="s">
        <v>529</v>
      </c>
      <c r="H54" s="285" t="s">
        <v>531</v>
      </c>
    </row>
    <row r="55" spans="1:8" s="35" customFormat="1" ht="12.75" customHeight="1">
      <c r="A55" s="50" t="s">
        <v>425</v>
      </c>
      <c r="H55" s="284" t="s">
        <v>426</v>
      </c>
    </row>
    <row r="56" spans="1:8" s="35" customFormat="1" ht="12.75" customHeight="1">
      <c r="A56" s="50" t="s">
        <v>427</v>
      </c>
      <c r="H56" s="97" t="s">
        <v>428</v>
      </c>
    </row>
    <row r="57" spans="1:8" s="35" customFormat="1" ht="12.75" customHeight="1">
      <c r="A57" s="50" t="s">
        <v>429</v>
      </c>
      <c r="H57" s="97" t="s">
        <v>430</v>
      </c>
    </row>
    <row r="58" spans="1:8" s="35" customFormat="1" ht="12.75" customHeight="1">
      <c r="A58" s="50" t="s">
        <v>431</v>
      </c>
      <c r="H58" s="97" t="s">
        <v>432</v>
      </c>
    </row>
    <row r="59" spans="1:8" s="35" customFormat="1" ht="12.75" customHeight="1">
      <c r="A59" s="50" t="s">
        <v>571</v>
      </c>
      <c r="H59" s="97" t="s">
        <v>433</v>
      </c>
    </row>
    <row r="60" spans="1:8" s="35" customFormat="1" ht="12.75" customHeight="1">
      <c r="A60" s="50" t="s">
        <v>572</v>
      </c>
      <c r="H60" s="97"/>
    </row>
    <row r="61" ht="12.75" customHeight="1">
      <c r="A61" s="50" t="s">
        <v>434</v>
      </c>
    </row>
    <row r="62" ht="12.75" customHeight="1">
      <c r="A62" s="107" t="s">
        <v>528</v>
      </c>
    </row>
    <row r="63" ht="12.75" customHeight="1">
      <c r="A63" s="50"/>
    </row>
    <row r="64" ht="12.75" customHeight="1">
      <c r="A64" s="50"/>
    </row>
    <row r="66" spans="3:12" ht="13.5">
      <c r="C66" s="9"/>
      <c r="D66" s="9"/>
      <c r="E66" s="9"/>
      <c r="F66" s="9"/>
      <c r="G66" s="9"/>
      <c r="H66" s="9"/>
      <c r="I66" s="9"/>
      <c r="J66" s="9"/>
      <c r="K66" s="9"/>
      <c r="L66" s="9"/>
    </row>
  </sheetData>
  <sheetProtection/>
  <mergeCells count="19">
    <mergeCell ref="F15:G15"/>
    <mergeCell ref="F16:G16"/>
    <mergeCell ref="F17:G17"/>
    <mergeCell ref="F9:G9"/>
    <mergeCell ref="F10:G10"/>
    <mergeCell ref="F11:G11"/>
    <mergeCell ref="F12:G12"/>
    <mergeCell ref="F13:G13"/>
    <mergeCell ref="F14:G14"/>
    <mergeCell ref="A2:P2"/>
    <mergeCell ref="A5:A7"/>
    <mergeCell ref="B5:B6"/>
    <mergeCell ref="H5:H6"/>
    <mergeCell ref="I5:I6"/>
    <mergeCell ref="J5:J6"/>
    <mergeCell ref="K5:K6"/>
    <mergeCell ref="M5:M6"/>
    <mergeCell ref="O5:O6"/>
    <mergeCell ref="P5:P6"/>
  </mergeCells>
  <printOptions horizontalCentered="1"/>
  <pageMargins left="0" right="0" top="0" bottom="0" header="0" footer="0"/>
  <pageSetup blackAndWhite="1" horizontalDpi="600" verticalDpi="600" orientation="portrait" paperSize="9" scale="77" r:id="rId2"/>
  <rowBreaks count="1" manualBreakCount="1">
    <brk id="62" max="15" man="1"/>
  </rowBreaks>
  <colBreaks count="1" manualBreakCount="1">
    <brk id="7" max="64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41"/>
  <sheetViews>
    <sheetView zoomScaleSheetLayoutView="80" zoomScalePageLayoutView="0" workbookViewId="0" topLeftCell="A1">
      <selection activeCell="A1" sqref="A1"/>
    </sheetView>
  </sheetViews>
  <sheetFormatPr defaultColWidth="8.796875" defaultRowHeight="14.25"/>
  <cols>
    <col min="1" max="1" width="21.09765625" style="650" customWidth="1"/>
    <col min="2" max="10" width="16.59765625" style="650" customWidth="1"/>
    <col min="11" max="11" width="11" style="650" customWidth="1"/>
    <col min="12" max="14" width="9" style="650" customWidth="1"/>
    <col min="15" max="15" width="11.59765625" style="650" customWidth="1"/>
    <col min="16" max="16" width="10.3984375" style="650" customWidth="1"/>
    <col min="17" max="17" width="12.09765625" style="650" bestFit="1" customWidth="1"/>
    <col min="18" max="16384" width="9" style="650" customWidth="1"/>
  </cols>
  <sheetData>
    <row r="1" spans="1:11" s="572" customFormat="1" ht="14.25" customHeight="1">
      <c r="A1" s="571" t="s">
        <v>621</v>
      </c>
      <c r="I1" s="573"/>
      <c r="J1" s="288" t="s">
        <v>622</v>
      </c>
      <c r="K1" s="574"/>
    </row>
    <row r="2" spans="1:9" s="572" customFormat="1" ht="14.25" customHeight="1">
      <c r="A2" s="575"/>
      <c r="I2" s="575"/>
    </row>
    <row r="3" spans="1:11" s="572" customFormat="1" ht="14.25" customHeight="1">
      <c r="A3" s="576" t="s">
        <v>598</v>
      </c>
      <c r="B3" s="577"/>
      <c r="C3" s="577"/>
      <c r="D3" s="577"/>
      <c r="E3" s="577"/>
      <c r="F3" s="577"/>
      <c r="G3" s="577"/>
      <c r="H3" s="577"/>
      <c r="I3" s="577"/>
      <c r="J3" s="577"/>
      <c r="K3" s="577"/>
    </row>
    <row r="4" spans="2:11" s="572" customFormat="1" ht="14.25" customHeight="1">
      <c r="B4" s="577"/>
      <c r="C4" s="577"/>
      <c r="D4" s="578" t="s">
        <v>573</v>
      </c>
      <c r="E4" s="578"/>
      <c r="F4" s="578"/>
      <c r="G4" s="578"/>
      <c r="H4" s="577"/>
      <c r="I4" s="577"/>
      <c r="J4" s="577"/>
      <c r="K4" s="577"/>
    </row>
    <row r="5" spans="1:11" s="572" customFormat="1" ht="14.25" customHeight="1">
      <c r="A5" s="576"/>
      <c r="B5" s="577"/>
      <c r="C5" s="577"/>
      <c r="D5" s="577"/>
      <c r="E5" s="577"/>
      <c r="F5" s="577"/>
      <c r="G5" s="577"/>
      <c r="H5" s="577"/>
      <c r="I5" s="577"/>
      <c r="J5" s="577"/>
      <c r="K5" s="577"/>
    </row>
    <row r="6" spans="1:11" s="572" customFormat="1" ht="6" customHeight="1" thickBot="1">
      <c r="A6" s="579"/>
      <c r="B6" s="577"/>
      <c r="C6" s="577"/>
      <c r="D6" s="577"/>
      <c r="E6" s="577"/>
      <c r="F6" s="577"/>
      <c r="G6" s="577"/>
      <c r="H6" s="577"/>
      <c r="I6" s="577"/>
      <c r="J6" s="577"/>
      <c r="K6" s="577"/>
    </row>
    <row r="7" spans="1:11" s="572" customFormat="1" ht="17.25" customHeight="1">
      <c r="A7" s="580" t="s">
        <v>435</v>
      </c>
      <c r="B7" s="581" t="s">
        <v>0</v>
      </c>
      <c r="C7" s="582" t="s">
        <v>436</v>
      </c>
      <c r="D7" s="583" t="s">
        <v>437</v>
      </c>
      <c r="E7" s="584" t="s">
        <v>438</v>
      </c>
      <c r="F7" s="585"/>
      <c r="G7" s="586"/>
      <c r="H7" s="584" t="s">
        <v>439</v>
      </c>
      <c r="I7" s="585"/>
      <c r="J7" s="585"/>
      <c r="K7" s="587"/>
    </row>
    <row r="8" spans="1:17" s="572" customFormat="1" ht="17.25" customHeight="1">
      <c r="A8" s="588"/>
      <c r="B8" s="589"/>
      <c r="C8" s="590"/>
      <c r="D8" s="591"/>
      <c r="F8" s="592" t="s">
        <v>440</v>
      </c>
      <c r="G8" s="593"/>
      <c r="H8" s="594" t="s">
        <v>441</v>
      </c>
      <c r="I8" s="595"/>
      <c r="J8" s="595"/>
      <c r="K8" s="587"/>
      <c r="O8" s="596"/>
      <c r="Q8" s="597"/>
    </row>
    <row r="9" spans="1:17" s="572" customFormat="1" ht="30" customHeight="1">
      <c r="A9" s="588"/>
      <c r="B9" s="589"/>
      <c r="C9" s="590"/>
      <c r="D9" s="591"/>
      <c r="E9" s="598" t="s">
        <v>0</v>
      </c>
      <c r="F9" s="599" t="s">
        <v>442</v>
      </c>
      <c r="G9" s="600" t="s">
        <v>443</v>
      </c>
      <c r="H9" s="598" t="s">
        <v>0</v>
      </c>
      <c r="I9" s="600" t="s">
        <v>442</v>
      </c>
      <c r="J9" s="601" t="s">
        <v>443</v>
      </c>
      <c r="K9" s="602"/>
      <c r="L9" s="603"/>
      <c r="M9" s="604"/>
      <c r="N9" s="604"/>
      <c r="O9" s="604"/>
      <c r="P9" s="604"/>
      <c r="Q9" s="605"/>
    </row>
    <row r="10" spans="1:15" s="572" customFormat="1" ht="41.25" customHeight="1">
      <c r="A10" s="606"/>
      <c r="B10" s="607" t="s">
        <v>42</v>
      </c>
      <c r="C10" s="608" t="s">
        <v>444</v>
      </c>
      <c r="D10" s="609" t="s">
        <v>445</v>
      </c>
      <c r="E10" s="610" t="s">
        <v>42</v>
      </c>
      <c r="F10" s="611" t="s">
        <v>446</v>
      </c>
      <c r="G10" s="612" t="s">
        <v>447</v>
      </c>
      <c r="H10" s="613" t="s">
        <v>42</v>
      </c>
      <c r="I10" s="611" t="s">
        <v>446</v>
      </c>
      <c r="J10" s="609" t="s">
        <v>448</v>
      </c>
      <c r="K10" s="602"/>
      <c r="L10" s="603"/>
      <c r="O10" s="614"/>
    </row>
    <row r="11" spans="1:15" s="572" customFormat="1" ht="16.5" customHeight="1">
      <c r="A11" s="615" t="s">
        <v>449</v>
      </c>
      <c r="B11" s="375">
        <v>242353</v>
      </c>
      <c r="C11" s="375">
        <v>197847</v>
      </c>
      <c r="D11" s="375">
        <v>44506</v>
      </c>
      <c r="E11" s="616">
        <v>26</v>
      </c>
      <c r="F11" s="616">
        <v>21.2</v>
      </c>
      <c r="G11" s="616">
        <v>4.8</v>
      </c>
      <c r="H11" s="617" t="s">
        <v>15</v>
      </c>
      <c r="I11" s="617" t="s">
        <v>15</v>
      </c>
      <c r="J11" s="617" t="s">
        <v>15</v>
      </c>
      <c r="K11" s="617"/>
      <c r="O11" s="304"/>
    </row>
    <row r="12" spans="1:15" s="572" customFormat="1" ht="14.25">
      <c r="A12" s="615" t="s">
        <v>450</v>
      </c>
      <c r="B12" s="375">
        <v>385862</v>
      </c>
      <c r="C12" s="375">
        <v>300231</v>
      </c>
      <c r="D12" s="375">
        <v>85631</v>
      </c>
      <c r="E12" s="616">
        <v>33.3</v>
      </c>
      <c r="F12" s="616">
        <v>25.9</v>
      </c>
      <c r="G12" s="616">
        <v>7.4</v>
      </c>
      <c r="H12" s="375">
        <v>107546</v>
      </c>
      <c r="I12" s="375">
        <v>94954</v>
      </c>
      <c r="J12" s="375">
        <v>12592</v>
      </c>
      <c r="K12" s="375"/>
      <c r="O12" s="304"/>
    </row>
    <row r="13" spans="1:15" s="572" customFormat="1" ht="14.25">
      <c r="A13" s="615" t="s">
        <v>451</v>
      </c>
      <c r="B13" s="375">
        <v>485958</v>
      </c>
      <c r="C13" s="375">
        <v>360175</v>
      </c>
      <c r="D13" s="375">
        <v>125783</v>
      </c>
      <c r="E13" s="616">
        <v>34.6</v>
      </c>
      <c r="F13" s="616">
        <v>25.7</v>
      </c>
      <c r="G13" s="616">
        <v>9</v>
      </c>
      <c r="H13" s="375">
        <v>190848</v>
      </c>
      <c r="I13" s="375">
        <v>178686</v>
      </c>
      <c r="J13" s="375">
        <v>12162</v>
      </c>
      <c r="K13" s="375"/>
      <c r="O13" s="304"/>
    </row>
    <row r="14" spans="1:15" s="572" customFormat="1" ht="14.25">
      <c r="A14" s="615" t="s">
        <v>452</v>
      </c>
      <c r="B14" s="375">
        <v>627585</v>
      </c>
      <c r="C14" s="375">
        <v>457363</v>
      </c>
      <c r="D14" s="375">
        <v>170222</v>
      </c>
      <c r="E14" s="616">
        <v>47.3</v>
      </c>
      <c r="F14" s="616">
        <v>34.5</v>
      </c>
      <c r="G14" s="616">
        <v>12.8</v>
      </c>
      <c r="H14" s="375">
        <v>193808</v>
      </c>
      <c r="I14" s="375">
        <v>182857</v>
      </c>
      <c r="J14" s="375">
        <v>10951</v>
      </c>
      <c r="K14" s="375"/>
      <c r="O14" s="304"/>
    </row>
    <row r="15" spans="1:15" s="572" customFormat="1" ht="14.25">
      <c r="A15" s="615" t="s">
        <v>453</v>
      </c>
      <c r="B15" s="375">
        <v>635884</v>
      </c>
      <c r="C15" s="375">
        <v>452065</v>
      </c>
      <c r="D15" s="375">
        <v>183819</v>
      </c>
      <c r="E15" s="616">
        <v>45.4</v>
      </c>
      <c r="F15" s="616">
        <v>32.3</v>
      </c>
      <c r="G15" s="616">
        <v>13.1</v>
      </c>
      <c r="H15" s="375">
        <v>194568</v>
      </c>
      <c r="I15" s="375">
        <v>184899</v>
      </c>
      <c r="J15" s="375">
        <v>9669</v>
      </c>
      <c r="K15" s="375"/>
      <c r="O15" s="304"/>
    </row>
    <row r="16" spans="1:15" s="572" customFormat="1" ht="14.25">
      <c r="A16" s="615" t="s">
        <v>454</v>
      </c>
      <c r="B16" s="375">
        <v>622260</v>
      </c>
      <c r="C16" s="375">
        <v>444209</v>
      </c>
      <c r="D16" s="375">
        <v>178051</v>
      </c>
      <c r="E16" s="616">
        <v>45.3</v>
      </c>
      <c r="F16" s="616">
        <v>32.3</v>
      </c>
      <c r="G16" s="616">
        <v>13</v>
      </c>
      <c r="H16" s="375">
        <v>225302</v>
      </c>
      <c r="I16" s="375">
        <v>214127</v>
      </c>
      <c r="J16" s="375">
        <v>11175</v>
      </c>
      <c r="K16" s="375"/>
      <c r="O16" s="304"/>
    </row>
    <row r="17" spans="1:15" s="572" customFormat="1" ht="14.25">
      <c r="A17" s="615" t="s">
        <v>455</v>
      </c>
      <c r="B17" s="375">
        <v>868717</v>
      </c>
      <c r="C17" s="375">
        <v>609408</v>
      </c>
      <c r="D17" s="375">
        <v>259309</v>
      </c>
      <c r="E17" s="616">
        <v>49.2</v>
      </c>
      <c r="F17" s="616">
        <v>34.5</v>
      </c>
      <c r="G17" s="616">
        <v>14.7</v>
      </c>
      <c r="H17" s="375">
        <v>291844</v>
      </c>
      <c r="I17" s="375">
        <v>278110</v>
      </c>
      <c r="J17" s="375">
        <v>13734</v>
      </c>
      <c r="K17" s="375"/>
      <c r="O17" s="304"/>
    </row>
    <row r="18" spans="1:18" s="572" customFormat="1" ht="14.25" customHeight="1">
      <c r="A18" s="615" t="s">
        <v>456</v>
      </c>
      <c r="B18" s="618">
        <v>862017</v>
      </c>
      <c r="C18" s="618">
        <v>619618</v>
      </c>
      <c r="D18" s="618">
        <v>242399</v>
      </c>
      <c r="E18" s="619">
        <v>54.19036662643332</v>
      </c>
      <c r="F18" s="619">
        <v>38.95204687185677</v>
      </c>
      <c r="G18" s="619">
        <v>15.238319754576542</v>
      </c>
      <c r="H18" s="618">
        <v>270667</v>
      </c>
      <c r="I18" s="618">
        <v>257695</v>
      </c>
      <c r="J18" s="618">
        <v>12972</v>
      </c>
      <c r="K18" s="618"/>
      <c r="R18" s="597"/>
    </row>
    <row r="19" spans="1:21" s="621" customFormat="1" ht="12.75" customHeight="1">
      <c r="A19" s="615" t="s">
        <v>457</v>
      </c>
      <c r="B19" s="375">
        <v>738443</v>
      </c>
      <c r="C19" s="375">
        <v>599914</v>
      </c>
      <c r="D19" s="375">
        <v>138529</v>
      </c>
      <c r="E19" s="616">
        <v>55.6</v>
      </c>
      <c r="F19" s="616">
        <v>45.1</v>
      </c>
      <c r="G19" s="616">
        <v>10.4</v>
      </c>
      <c r="H19" s="375">
        <v>150751</v>
      </c>
      <c r="I19" s="375">
        <v>145249</v>
      </c>
      <c r="J19" s="375">
        <v>5502</v>
      </c>
      <c r="K19" s="375"/>
      <c r="L19" s="620"/>
      <c r="T19" s="622"/>
      <c r="U19" s="622"/>
    </row>
    <row r="20" spans="1:21" s="621" customFormat="1" ht="12.75" customHeight="1">
      <c r="A20" s="615" t="s">
        <v>458</v>
      </c>
      <c r="B20" s="375">
        <v>672468</v>
      </c>
      <c r="C20" s="375">
        <v>577811</v>
      </c>
      <c r="D20" s="375">
        <v>94657</v>
      </c>
      <c r="E20" s="616">
        <v>55.911428756720085</v>
      </c>
      <c r="F20" s="616">
        <v>48.04130242829278</v>
      </c>
      <c r="G20" s="616">
        <v>7.870126328427306</v>
      </c>
      <c r="H20" s="375">
        <v>124774</v>
      </c>
      <c r="I20" s="375">
        <v>121329</v>
      </c>
      <c r="J20" s="375">
        <v>3445</v>
      </c>
      <c r="K20" s="374"/>
      <c r="L20" s="623"/>
      <c r="M20" s="376"/>
      <c r="N20" s="376"/>
      <c r="O20" s="376"/>
      <c r="P20" s="376"/>
      <c r="Q20" s="373"/>
      <c r="T20" s="622"/>
      <c r="U20" s="622"/>
    </row>
    <row r="21" spans="1:21" s="373" customFormat="1" ht="15" customHeight="1">
      <c r="A21" s="615" t="s">
        <v>459</v>
      </c>
      <c r="B21" s="375">
        <v>660190</v>
      </c>
      <c r="C21" s="375">
        <v>594620</v>
      </c>
      <c r="D21" s="375">
        <v>65570</v>
      </c>
      <c r="E21" s="616">
        <v>61.75026587062927</v>
      </c>
      <c r="F21" s="616">
        <v>55.61723608657141</v>
      </c>
      <c r="G21" s="616">
        <v>6.1330297840578645</v>
      </c>
      <c r="H21" s="375">
        <v>85544</v>
      </c>
      <c r="I21" s="375">
        <v>83764</v>
      </c>
      <c r="J21" s="375">
        <v>1780</v>
      </c>
      <c r="K21" s="374"/>
      <c r="L21" s="623"/>
      <c r="M21" s="376"/>
      <c r="N21" s="376"/>
      <c r="O21" s="376"/>
      <c r="P21" s="376"/>
      <c r="Q21" s="626"/>
      <c r="T21" s="627"/>
      <c r="U21" s="627"/>
    </row>
    <row r="22" spans="1:21" s="373" customFormat="1" ht="28.5" customHeight="1">
      <c r="A22" s="615" t="s">
        <v>552</v>
      </c>
      <c r="B22" s="375">
        <v>656468</v>
      </c>
      <c r="C22" s="375">
        <v>596624</v>
      </c>
      <c r="D22" s="375">
        <v>59844</v>
      </c>
      <c r="E22" s="616">
        <v>60.3</v>
      </c>
      <c r="F22" s="616">
        <v>54.8</v>
      </c>
      <c r="G22" s="616">
        <v>5.5</v>
      </c>
      <c r="H22" s="375">
        <v>80299</v>
      </c>
      <c r="I22" s="375">
        <v>78926</v>
      </c>
      <c r="J22" s="375">
        <v>1373</v>
      </c>
      <c r="K22" s="374"/>
      <c r="L22" s="623"/>
      <c r="M22" s="376"/>
      <c r="N22" s="376"/>
      <c r="O22" s="376"/>
      <c r="P22" s="628"/>
      <c r="Q22" s="629"/>
      <c r="T22" s="627"/>
      <c r="U22" s="627"/>
    </row>
    <row r="23" spans="1:21" s="621" customFormat="1" ht="14.25">
      <c r="A23" s="615" t="s">
        <v>565</v>
      </c>
      <c r="B23" s="375">
        <v>630962</v>
      </c>
      <c r="C23" s="375">
        <v>573865</v>
      </c>
      <c r="D23" s="375">
        <v>57097</v>
      </c>
      <c r="E23" s="616">
        <v>60.24124683022212</v>
      </c>
      <c r="F23" s="616">
        <v>54.78989719226421</v>
      </c>
      <c r="G23" s="616">
        <v>5.451349637957899</v>
      </c>
      <c r="H23" s="375">
        <v>84765</v>
      </c>
      <c r="I23" s="375">
        <v>83545</v>
      </c>
      <c r="J23" s="375">
        <v>1220</v>
      </c>
      <c r="K23" s="374"/>
      <c r="L23" s="623"/>
      <c r="M23" s="376"/>
      <c r="N23" s="376"/>
      <c r="O23" s="376"/>
      <c r="P23" s="628"/>
      <c r="Q23" s="629"/>
      <c r="T23" s="622"/>
      <c r="U23" s="622"/>
    </row>
    <row r="24" spans="1:21" s="373" customFormat="1" ht="14.25">
      <c r="A24" s="615" t="s">
        <v>584</v>
      </c>
      <c r="B24" s="366">
        <v>645314</v>
      </c>
      <c r="C24" s="366">
        <v>588760</v>
      </c>
      <c r="D24" s="366">
        <v>56554</v>
      </c>
      <c r="E24" s="630">
        <v>60.628386960998746</v>
      </c>
      <c r="F24" s="630">
        <v>55.31503904635204</v>
      </c>
      <c r="G24" s="630">
        <v>5.3133479146467035</v>
      </c>
      <c r="H24" s="375">
        <v>73855</v>
      </c>
      <c r="I24" s="375">
        <v>72916</v>
      </c>
      <c r="J24" s="375">
        <v>939</v>
      </c>
      <c r="K24" s="375"/>
      <c r="L24" s="623"/>
      <c r="M24" s="376"/>
      <c r="N24" s="376"/>
      <c r="O24" s="376"/>
      <c r="P24" s="628"/>
      <c r="Q24" s="629"/>
      <c r="T24" s="627"/>
      <c r="U24" s="627"/>
    </row>
    <row r="25" spans="1:21" s="373" customFormat="1" ht="14.25">
      <c r="A25" s="615" t="s">
        <v>596</v>
      </c>
      <c r="B25" s="366">
        <v>645631</v>
      </c>
      <c r="C25" s="366">
        <v>591393</v>
      </c>
      <c r="D25" s="366">
        <v>54238</v>
      </c>
      <c r="E25" s="630">
        <v>60.950790453011805</v>
      </c>
      <c r="F25" s="630">
        <v>55.83045240761055</v>
      </c>
      <c r="G25" s="630">
        <v>5.120338045401249</v>
      </c>
      <c r="H25" s="375">
        <v>69705</v>
      </c>
      <c r="I25" s="375">
        <v>68667</v>
      </c>
      <c r="J25" s="375">
        <v>1038</v>
      </c>
      <c r="K25" s="375"/>
      <c r="L25" s="623"/>
      <c r="M25" s="376"/>
      <c r="N25" s="376"/>
      <c r="O25" s="376"/>
      <c r="P25" s="628"/>
      <c r="Q25" s="629"/>
      <c r="T25" s="627"/>
      <c r="U25" s="627"/>
    </row>
    <row r="26" spans="1:21" s="621" customFormat="1" ht="14.25">
      <c r="A26" s="631" t="s">
        <v>608</v>
      </c>
      <c r="B26" s="632">
        <v>655749</v>
      </c>
      <c r="C26" s="632">
        <v>603397</v>
      </c>
      <c r="D26" s="632">
        <v>52352</v>
      </c>
      <c r="E26" s="633">
        <v>61.30970634873145</v>
      </c>
      <c r="F26" s="633">
        <v>56.4150198958832</v>
      </c>
      <c r="G26" s="633">
        <v>4.894686452848253</v>
      </c>
      <c r="H26" s="372">
        <v>71323</v>
      </c>
      <c r="I26" s="372">
        <v>70258</v>
      </c>
      <c r="J26" s="372">
        <v>1065</v>
      </c>
      <c r="K26" s="372"/>
      <c r="L26" s="624"/>
      <c r="M26" s="625"/>
      <c r="N26" s="625"/>
      <c r="O26" s="625"/>
      <c r="P26" s="634"/>
      <c r="Q26" s="635"/>
      <c r="T26" s="622"/>
      <c r="U26" s="622"/>
    </row>
    <row r="27" spans="1:17" s="572" customFormat="1" ht="6" customHeight="1">
      <c r="A27" s="636"/>
      <c r="B27" s="367"/>
      <c r="C27" s="367"/>
      <c r="D27" s="367"/>
      <c r="E27" s="630"/>
      <c r="F27" s="630"/>
      <c r="G27" s="630"/>
      <c r="H27" s="373"/>
      <c r="I27" s="374"/>
      <c r="J27" s="374"/>
      <c r="K27" s="373"/>
      <c r="L27" s="373"/>
      <c r="M27" s="373"/>
      <c r="N27" s="373"/>
      <c r="O27" s="373"/>
      <c r="P27" s="637"/>
      <c r="Q27" s="638"/>
    </row>
    <row r="28" spans="1:17" s="572" customFormat="1" ht="14.25">
      <c r="A28" s="639" t="s">
        <v>534</v>
      </c>
      <c r="B28" s="366">
        <v>329519</v>
      </c>
      <c r="C28" s="366">
        <v>324572</v>
      </c>
      <c r="D28" s="366">
        <v>4947</v>
      </c>
      <c r="E28" s="630">
        <v>61.33039262216514</v>
      </c>
      <c r="F28" s="630">
        <v>60.40965223298622</v>
      </c>
      <c r="G28" s="630">
        <v>0.9207403891789274</v>
      </c>
      <c r="H28" s="375">
        <v>50065</v>
      </c>
      <c r="I28" s="375">
        <v>49834</v>
      </c>
      <c r="J28" s="375">
        <v>231</v>
      </c>
      <c r="K28" s="375"/>
      <c r="L28" s="623"/>
      <c r="M28" s="640"/>
      <c r="N28" s="641"/>
      <c r="O28" s="640"/>
      <c r="P28" s="641"/>
      <c r="Q28" s="642"/>
    </row>
    <row r="29" spans="1:21" s="572" customFormat="1" ht="14.25">
      <c r="A29" s="639" t="s">
        <v>535</v>
      </c>
      <c r="B29" s="366">
        <v>326230</v>
      </c>
      <c r="C29" s="366">
        <v>278825</v>
      </c>
      <c r="D29" s="366">
        <v>47405</v>
      </c>
      <c r="E29" s="630">
        <v>61.288825681075664</v>
      </c>
      <c r="F29" s="630">
        <v>52.382848973196594</v>
      </c>
      <c r="G29" s="630">
        <v>8.905976707879079</v>
      </c>
      <c r="H29" s="375">
        <v>21258</v>
      </c>
      <c r="I29" s="375">
        <v>20424</v>
      </c>
      <c r="J29" s="375">
        <v>834</v>
      </c>
      <c r="K29" s="375"/>
      <c r="L29" s="623"/>
      <c r="M29" s="640"/>
      <c r="N29" s="641"/>
      <c r="O29" s="640"/>
      <c r="P29" s="641"/>
      <c r="Q29" s="642"/>
      <c r="T29" s="597"/>
      <c r="U29" s="597"/>
    </row>
    <row r="30" spans="1:17" s="572" customFormat="1" ht="6" customHeight="1">
      <c r="A30" s="636"/>
      <c r="B30" s="367"/>
      <c r="C30" s="367"/>
      <c r="D30" s="367"/>
      <c r="E30" s="630"/>
      <c r="F30" s="630"/>
      <c r="G30" s="630"/>
      <c r="H30" s="373"/>
      <c r="I30" s="375"/>
      <c r="J30" s="375"/>
      <c r="K30" s="375"/>
      <c r="L30" s="623"/>
      <c r="M30" s="373"/>
      <c r="N30" s="373"/>
      <c r="O30" s="376"/>
      <c r="P30" s="628"/>
      <c r="Q30" s="642"/>
    </row>
    <row r="31" spans="1:17" s="572" customFormat="1" ht="14.25">
      <c r="A31" s="639" t="s">
        <v>460</v>
      </c>
      <c r="B31" s="366">
        <v>2768</v>
      </c>
      <c r="C31" s="366">
        <v>2753</v>
      </c>
      <c r="D31" s="367">
        <v>15</v>
      </c>
      <c r="E31" s="630">
        <v>96.98668535388929</v>
      </c>
      <c r="F31" s="630">
        <v>96.46110721793974</v>
      </c>
      <c r="G31" s="630">
        <v>0.5255781359495445</v>
      </c>
      <c r="H31" s="375">
        <v>862</v>
      </c>
      <c r="I31" s="375">
        <v>861</v>
      </c>
      <c r="J31" s="376">
        <v>1</v>
      </c>
      <c r="K31" s="375"/>
      <c r="L31" s="623"/>
      <c r="M31" s="640"/>
      <c r="N31" s="641"/>
      <c r="O31" s="640"/>
      <c r="P31" s="641"/>
      <c r="Q31" s="642"/>
    </row>
    <row r="32" spans="1:17" s="572" customFormat="1" ht="14.25">
      <c r="A32" s="639" t="s">
        <v>461</v>
      </c>
      <c r="B32" s="366">
        <v>409945</v>
      </c>
      <c r="C32" s="366">
        <v>373171</v>
      </c>
      <c r="D32" s="366">
        <v>36774</v>
      </c>
      <c r="E32" s="630">
        <v>56.186635928910256</v>
      </c>
      <c r="F32" s="630">
        <v>51.14642968258515</v>
      </c>
      <c r="G32" s="630">
        <v>5.0402062463251065</v>
      </c>
      <c r="H32" s="375">
        <v>42298</v>
      </c>
      <c r="I32" s="375">
        <v>41644</v>
      </c>
      <c r="J32" s="375">
        <v>654</v>
      </c>
      <c r="K32" s="375"/>
      <c r="L32" s="623"/>
      <c r="M32" s="640"/>
      <c r="N32" s="641"/>
      <c r="O32" s="640"/>
      <c r="P32" s="641"/>
      <c r="Q32" s="642"/>
    </row>
    <row r="33" spans="1:17" s="572" customFormat="1" ht="14.25">
      <c r="A33" s="639" t="s">
        <v>462</v>
      </c>
      <c r="B33" s="368">
        <v>243036</v>
      </c>
      <c r="C33" s="368">
        <v>227473</v>
      </c>
      <c r="D33" s="368">
        <v>15563</v>
      </c>
      <c r="E33" s="630">
        <v>72.09590004182724</v>
      </c>
      <c r="F33" s="630">
        <v>67.47918279684724</v>
      </c>
      <c r="G33" s="630">
        <v>4.616717244979991</v>
      </c>
      <c r="H33" s="377">
        <v>28163</v>
      </c>
      <c r="I33" s="377">
        <v>27753</v>
      </c>
      <c r="J33" s="377">
        <v>410</v>
      </c>
      <c r="K33" s="375"/>
      <c r="L33" s="623"/>
      <c r="M33" s="640"/>
      <c r="N33" s="641"/>
      <c r="O33" s="640"/>
      <c r="P33" s="641"/>
      <c r="Q33" s="642"/>
    </row>
    <row r="34" spans="1:17" s="572" customFormat="1" ht="6" customHeight="1" thickBot="1">
      <c r="A34" s="643"/>
      <c r="B34" s="644"/>
      <c r="C34" s="645"/>
      <c r="D34" s="645"/>
      <c r="E34" s="646"/>
      <c r="F34" s="646"/>
      <c r="G34" s="646"/>
      <c r="H34" s="645"/>
      <c r="I34" s="645"/>
      <c r="J34" s="645"/>
      <c r="K34" s="642"/>
      <c r="O34" s="304"/>
      <c r="P34" s="647"/>
      <c r="Q34" s="647"/>
    </row>
    <row r="35" spans="1:17" ht="3.75" customHeight="1">
      <c r="A35" s="648"/>
      <c r="B35" s="648"/>
      <c r="C35" s="648"/>
      <c r="D35" s="648"/>
      <c r="E35" s="648"/>
      <c r="F35" s="648"/>
      <c r="G35" s="648"/>
      <c r="H35" s="648"/>
      <c r="I35" s="648"/>
      <c r="J35" s="648"/>
      <c r="K35" s="649"/>
      <c r="P35" s="649"/>
      <c r="Q35" s="649"/>
    </row>
    <row r="36" spans="1:17" s="338" customFormat="1" ht="12.75" customHeight="1">
      <c r="A36" s="337" t="s">
        <v>463</v>
      </c>
      <c r="F36" s="651" t="s">
        <v>464</v>
      </c>
      <c r="P36" s="652"/>
      <c r="Q36" s="652"/>
    </row>
    <row r="37" spans="1:6" s="338" customFormat="1" ht="12.75" customHeight="1">
      <c r="A37" s="653" t="s">
        <v>465</v>
      </c>
      <c r="F37" s="651" t="s">
        <v>466</v>
      </c>
    </row>
    <row r="38" spans="1:6" s="338" customFormat="1" ht="12.75" customHeight="1">
      <c r="A38" s="337" t="s">
        <v>467</v>
      </c>
      <c r="F38" s="654" t="s">
        <v>533</v>
      </c>
    </row>
    <row r="39" s="338" customFormat="1" ht="12.75" customHeight="1">
      <c r="A39" s="653" t="s">
        <v>468</v>
      </c>
    </row>
    <row r="40" s="338" customFormat="1" ht="12.75" customHeight="1">
      <c r="A40" s="337" t="s">
        <v>469</v>
      </c>
    </row>
    <row r="41" ht="16.5" customHeight="1">
      <c r="A41" s="655" t="s">
        <v>532</v>
      </c>
    </row>
    <row r="42" ht="6.75" customHeight="1"/>
  </sheetData>
  <sheetProtection/>
  <mergeCells count="6">
    <mergeCell ref="D4:G4"/>
    <mergeCell ref="A7:A10"/>
    <mergeCell ref="B7:B9"/>
    <mergeCell ref="C7:C9"/>
    <mergeCell ref="D7:D9"/>
    <mergeCell ref="H8:J8"/>
  </mergeCells>
  <printOptions horizontalCentered="1"/>
  <pageMargins left="0" right="0" top="0" bottom="0" header="0" footer="0"/>
  <pageSetup blackAndWhite="1" horizontalDpi="600" verticalDpi="600" orientation="portrait" paperSize="9" scale="90" r:id="rId2"/>
  <colBreaks count="2" manualBreakCount="2">
    <brk id="5" max="45" man="1"/>
    <brk id="10" max="41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7"/>
  <sheetViews>
    <sheetView zoomScaleSheetLayoutView="80" zoomScalePageLayoutView="0" workbookViewId="0" topLeftCell="A1">
      <selection activeCell="A1" sqref="A1"/>
    </sheetView>
  </sheetViews>
  <sheetFormatPr defaultColWidth="8.796875" defaultRowHeight="14.25"/>
  <cols>
    <col min="1" max="1" width="25.09765625" style="305" customWidth="1"/>
    <col min="2" max="2" width="12" style="305" customWidth="1"/>
    <col min="3" max="3" width="12.8984375" style="305" customWidth="1"/>
    <col min="4" max="4" width="12" style="305" customWidth="1"/>
    <col min="5" max="5" width="14" style="305" customWidth="1"/>
    <col min="6" max="7" width="12" style="305" customWidth="1"/>
    <col min="8" max="16384" width="9" style="305" customWidth="1"/>
  </cols>
  <sheetData>
    <row r="1" s="287" customFormat="1" ht="14.25" customHeight="1">
      <c r="A1" s="286" t="s">
        <v>623</v>
      </c>
    </row>
    <row r="2" s="287" customFormat="1" ht="14.25" customHeight="1"/>
    <row r="3" spans="1:7" s="287" customFormat="1" ht="14.25" customHeight="1">
      <c r="A3" s="291" t="s">
        <v>470</v>
      </c>
      <c r="B3" s="292"/>
      <c r="C3" s="292"/>
      <c r="D3" s="292"/>
      <c r="E3" s="292"/>
      <c r="F3" s="292"/>
      <c r="G3" s="292"/>
    </row>
    <row r="4" spans="1:7" s="287" customFormat="1" ht="14.25" customHeight="1">
      <c r="A4" s="293" t="s">
        <v>471</v>
      </c>
      <c r="B4" s="292"/>
      <c r="C4" s="292"/>
      <c r="D4" s="292"/>
      <c r="E4" s="292"/>
      <c r="F4" s="292"/>
      <c r="G4" s="292"/>
    </row>
    <row r="5" spans="1:7" s="287" customFormat="1" ht="6" customHeight="1" thickBot="1">
      <c r="A5" s="293"/>
      <c r="B5" s="292"/>
      <c r="C5" s="292"/>
      <c r="D5" s="292"/>
      <c r="E5" s="292"/>
      <c r="F5" s="292"/>
      <c r="G5" s="292"/>
    </row>
    <row r="6" spans="1:7" s="287" customFormat="1" ht="79.5" customHeight="1">
      <c r="A6" s="498" t="s">
        <v>472</v>
      </c>
      <c r="B6" s="308" t="s">
        <v>0</v>
      </c>
      <c r="C6" s="309" t="s">
        <v>574</v>
      </c>
      <c r="D6" s="309" t="s">
        <v>473</v>
      </c>
      <c r="E6" s="309" t="s">
        <v>575</v>
      </c>
      <c r="F6" s="309" t="s">
        <v>474</v>
      </c>
      <c r="G6" s="310" t="s">
        <v>475</v>
      </c>
    </row>
    <row r="7" spans="1:7" s="287" customFormat="1" ht="69" customHeight="1">
      <c r="A7" s="499"/>
      <c r="B7" s="311" t="s">
        <v>42</v>
      </c>
      <c r="C7" s="312" t="s">
        <v>476</v>
      </c>
      <c r="D7" s="312" t="s">
        <v>477</v>
      </c>
      <c r="E7" s="312" t="s">
        <v>478</v>
      </c>
      <c r="F7" s="312" t="s">
        <v>479</v>
      </c>
      <c r="G7" s="313" t="s">
        <v>480</v>
      </c>
    </row>
    <row r="8" spans="1:7" s="287" customFormat="1" ht="16.5" customHeight="1">
      <c r="A8" s="294" t="s">
        <v>481</v>
      </c>
      <c r="B8" s="314">
        <v>131526</v>
      </c>
      <c r="C8" s="314">
        <v>91165</v>
      </c>
      <c r="D8" s="314">
        <v>32542</v>
      </c>
      <c r="E8" s="296" t="s">
        <v>15</v>
      </c>
      <c r="F8" s="314">
        <v>7819</v>
      </c>
      <c r="G8" s="296" t="s">
        <v>15</v>
      </c>
    </row>
    <row r="9" spans="1:7" s="287" customFormat="1" ht="14.25">
      <c r="A9" s="294" t="s">
        <v>482</v>
      </c>
      <c r="B9" s="314">
        <v>160386</v>
      </c>
      <c r="C9" s="314">
        <v>116285</v>
      </c>
      <c r="D9" s="314">
        <v>37782</v>
      </c>
      <c r="E9" s="296" t="s">
        <v>15</v>
      </c>
      <c r="F9" s="314">
        <v>6319</v>
      </c>
      <c r="G9" s="296" t="s">
        <v>15</v>
      </c>
    </row>
    <row r="10" spans="1:7" s="287" customFormat="1" ht="14.25">
      <c r="A10" s="294" t="s">
        <v>483</v>
      </c>
      <c r="B10" s="314">
        <v>294540</v>
      </c>
      <c r="C10" s="314">
        <v>213199</v>
      </c>
      <c r="D10" s="314">
        <v>74744</v>
      </c>
      <c r="E10" s="296" t="s">
        <v>15</v>
      </c>
      <c r="F10" s="314">
        <v>5502</v>
      </c>
      <c r="G10" s="314">
        <v>1095</v>
      </c>
    </row>
    <row r="11" spans="1:7" s="287" customFormat="1" ht="14.25">
      <c r="A11" s="294" t="s">
        <v>484</v>
      </c>
      <c r="B11" s="314">
        <v>340217</v>
      </c>
      <c r="C11" s="314">
        <v>218656</v>
      </c>
      <c r="D11" s="314">
        <v>114404</v>
      </c>
      <c r="E11" s="296" t="s">
        <v>15</v>
      </c>
      <c r="F11" s="314">
        <v>6736</v>
      </c>
      <c r="G11" s="296">
        <v>421</v>
      </c>
    </row>
    <row r="12" spans="1:7" s="287" customFormat="1" ht="14.25">
      <c r="A12" s="294" t="s">
        <v>485</v>
      </c>
      <c r="B12" s="314">
        <v>453842</v>
      </c>
      <c r="C12" s="314">
        <v>291640</v>
      </c>
      <c r="D12" s="314">
        <v>156947</v>
      </c>
      <c r="E12" s="296" t="s">
        <v>15</v>
      </c>
      <c r="F12" s="314">
        <v>4945</v>
      </c>
      <c r="G12" s="296">
        <v>310</v>
      </c>
    </row>
    <row r="13" spans="1:7" s="287" customFormat="1" ht="14.25">
      <c r="A13" s="294" t="s">
        <v>486</v>
      </c>
      <c r="B13" s="314">
        <v>445875</v>
      </c>
      <c r="C13" s="314">
        <v>276415</v>
      </c>
      <c r="D13" s="314">
        <v>165500</v>
      </c>
      <c r="E13" s="296" t="s">
        <v>15</v>
      </c>
      <c r="F13" s="314">
        <v>3960</v>
      </c>
      <c r="G13" s="296" t="s">
        <v>15</v>
      </c>
    </row>
    <row r="14" spans="1:7" s="287" customFormat="1" ht="14.25">
      <c r="A14" s="294" t="s">
        <v>487</v>
      </c>
      <c r="B14" s="314">
        <v>418952</v>
      </c>
      <c r="C14" s="314">
        <v>255032</v>
      </c>
      <c r="D14" s="314">
        <v>159528</v>
      </c>
      <c r="E14" s="296">
        <v>656</v>
      </c>
      <c r="F14" s="314">
        <v>3736</v>
      </c>
      <c r="G14" s="296" t="s">
        <v>15</v>
      </c>
    </row>
    <row r="15" spans="1:7" s="287" customFormat="1" ht="14.25">
      <c r="A15" s="294" t="s">
        <v>488</v>
      </c>
      <c r="B15" s="314">
        <v>539953</v>
      </c>
      <c r="C15" s="314">
        <v>314982</v>
      </c>
      <c r="D15" s="314">
        <v>219565</v>
      </c>
      <c r="E15" s="314">
        <v>1063</v>
      </c>
      <c r="F15" s="314">
        <v>4343</v>
      </c>
      <c r="G15" s="296" t="s">
        <v>15</v>
      </c>
    </row>
    <row r="16" spans="1:7" s="287" customFormat="1" ht="14.25" customHeight="1">
      <c r="A16" s="294" t="s">
        <v>489</v>
      </c>
      <c r="B16" s="315">
        <v>597986</v>
      </c>
      <c r="C16" s="315">
        <v>374676</v>
      </c>
      <c r="D16" s="315">
        <v>217882</v>
      </c>
      <c r="E16" s="315">
        <v>1133</v>
      </c>
      <c r="F16" s="315">
        <v>4295</v>
      </c>
      <c r="G16" s="296" t="s">
        <v>15</v>
      </c>
    </row>
    <row r="17" spans="1:7" s="287" customFormat="1" ht="13.5" customHeight="1">
      <c r="A17" s="294" t="s">
        <v>490</v>
      </c>
      <c r="B17" s="314">
        <v>599747</v>
      </c>
      <c r="C17" s="314">
        <v>463897</v>
      </c>
      <c r="D17" s="314">
        <v>131363</v>
      </c>
      <c r="E17" s="314">
        <v>627</v>
      </c>
      <c r="F17" s="314">
        <v>3860</v>
      </c>
      <c r="G17" s="296" t="s">
        <v>15</v>
      </c>
    </row>
    <row r="18" spans="1:7" s="287" customFormat="1" ht="13.5" customHeight="1">
      <c r="A18" s="294" t="s">
        <v>491</v>
      </c>
      <c r="B18" s="314">
        <v>568336</v>
      </c>
      <c r="C18" s="314">
        <v>472897</v>
      </c>
      <c r="D18" s="314">
        <v>90312</v>
      </c>
      <c r="E18" s="314">
        <v>624</v>
      </c>
      <c r="F18" s="314">
        <v>4503</v>
      </c>
      <c r="G18" s="296" t="s">
        <v>15</v>
      </c>
    </row>
    <row r="19" spans="1:7" s="299" customFormat="1" ht="15" customHeight="1">
      <c r="A19" s="294" t="s">
        <v>492</v>
      </c>
      <c r="B19" s="314">
        <v>580578</v>
      </c>
      <c r="C19" s="314">
        <v>511397</v>
      </c>
      <c r="D19" s="314">
        <v>64220</v>
      </c>
      <c r="E19" s="314">
        <v>522</v>
      </c>
      <c r="F19" s="314">
        <v>4439</v>
      </c>
      <c r="G19" s="296" t="s">
        <v>15</v>
      </c>
    </row>
    <row r="20" spans="1:7" s="299" customFormat="1" ht="30" customHeight="1">
      <c r="A20" s="294" t="s">
        <v>553</v>
      </c>
      <c r="B20" s="314">
        <v>578554</v>
      </c>
      <c r="C20" s="314">
        <v>514905</v>
      </c>
      <c r="D20" s="314">
        <v>58605</v>
      </c>
      <c r="E20" s="314">
        <v>401</v>
      </c>
      <c r="F20" s="314">
        <v>4643</v>
      </c>
      <c r="G20" s="296" t="s">
        <v>554</v>
      </c>
    </row>
    <row r="21" spans="1:7" s="298" customFormat="1" ht="15" customHeight="1">
      <c r="A21" s="294" t="s">
        <v>566</v>
      </c>
      <c r="B21" s="314">
        <v>563268</v>
      </c>
      <c r="C21" s="314">
        <v>502279</v>
      </c>
      <c r="D21" s="314">
        <v>55924</v>
      </c>
      <c r="E21" s="314">
        <v>376</v>
      </c>
      <c r="F21" s="314">
        <v>4689</v>
      </c>
      <c r="G21" s="296" t="s">
        <v>554</v>
      </c>
    </row>
    <row r="22" spans="1:7" s="299" customFormat="1" ht="15" customHeight="1">
      <c r="A22" s="294" t="s">
        <v>585</v>
      </c>
      <c r="B22" s="371">
        <v>579938</v>
      </c>
      <c r="C22" s="314">
        <v>519132</v>
      </c>
      <c r="D22" s="314">
        <v>55620</v>
      </c>
      <c r="E22" s="314">
        <v>398</v>
      </c>
      <c r="F22" s="314">
        <v>4788</v>
      </c>
      <c r="G22" s="296" t="s">
        <v>554</v>
      </c>
    </row>
    <row r="23" spans="1:7" s="299" customFormat="1" ht="15" customHeight="1">
      <c r="A23" s="294" t="s">
        <v>597</v>
      </c>
      <c r="B23" s="371">
        <v>579738</v>
      </c>
      <c r="C23" s="314">
        <v>521320</v>
      </c>
      <c r="D23" s="314">
        <v>53273</v>
      </c>
      <c r="E23" s="314">
        <v>356</v>
      </c>
      <c r="F23" s="314">
        <v>4789</v>
      </c>
      <c r="G23" s="296" t="s">
        <v>554</v>
      </c>
    </row>
    <row r="24" spans="1:7" s="298" customFormat="1" ht="15" customHeight="1">
      <c r="A24" s="416" t="s">
        <v>609</v>
      </c>
      <c r="B24" s="369">
        <v>585184</v>
      </c>
      <c r="C24" s="342">
        <v>528686</v>
      </c>
      <c r="D24" s="342">
        <v>51426</v>
      </c>
      <c r="E24" s="342">
        <v>399</v>
      </c>
      <c r="F24" s="342">
        <v>4673</v>
      </c>
      <c r="G24" s="400" t="s">
        <v>554</v>
      </c>
    </row>
    <row r="25" spans="1:7" s="287" customFormat="1" ht="6" customHeight="1">
      <c r="A25" s="301"/>
      <c r="B25" s="370"/>
      <c r="C25" s="314"/>
      <c r="D25" s="296"/>
      <c r="E25" s="296"/>
      <c r="F25" s="314"/>
      <c r="G25" s="296"/>
    </row>
    <row r="26" spans="1:7" s="287" customFormat="1" ht="14.25">
      <c r="A26" s="302" t="s">
        <v>536</v>
      </c>
      <c r="B26" s="371">
        <v>280088</v>
      </c>
      <c r="C26" s="314">
        <v>274354</v>
      </c>
      <c r="D26" s="314">
        <v>4736</v>
      </c>
      <c r="E26" s="296">
        <v>188</v>
      </c>
      <c r="F26" s="314">
        <v>810</v>
      </c>
      <c r="G26" s="296" t="s">
        <v>15</v>
      </c>
    </row>
    <row r="27" spans="1:9" s="287" customFormat="1" ht="14.25">
      <c r="A27" s="302" t="s">
        <v>537</v>
      </c>
      <c r="B27" s="371">
        <v>305096</v>
      </c>
      <c r="C27" s="314">
        <v>254332</v>
      </c>
      <c r="D27" s="314">
        <v>46690</v>
      </c>
      <c r="E27" s="296">
        <v>211</v>
      </c>
      <c r="F27" s="314">
        <v>3863</v>
      </c>
      <c r="G27" s="296" t="s">
        <v>15</v>
      </c>
      <c r="H27" s="295"/>
      <c r="I27" s="295"/>
    </row>
    <row r="28" spans="1:7" s="287" customFormat="1" ht="6" customHeight="1">
      <c r="A28" s="301"/>
      <c r="B28" s="370"/>
      <c r="C28" s="296"/>
      <c r="D28" s="296"/>
      <c r="E28" s="296"/>
      <c r="F28" s="296"/>
      <c r="G28" s="296"/>
    </row>
    <row r="29" spans="1:7" s="287" customFormat="1" ht="14.25">
      <c r="A29" s="302" t="s">
        <v>495</v>
      </c>
      <c r="B29" s="371">
        <v>582497</v>
      </c>
      <c r="C29" s="314">
        <v>526556</v>
      </c>
      <c r="D29" s="314">
        <v>50957</v>
      </c>
      <c r="E29" s="314">
        <v>327</v>
      </c>
      <c r="F29" s="314">
        <v>4657</v>
      </c>
      <c r="G29" s="296" t="s">
        <v>15</v>
      </c>
    </row>
    <row r="30" spans="1:9" s="287" customFormat="1" ht="14.25">
      <c r="A30" s="302" t="s">
        <v>496</v>
      </c>
      <c r="B30" s="371">
        <v>2687</v>
      </c>
      <c r="C30" s="316">
        <v>2130</v>
      </c>
      <c r="D30" s="317">
        <v>469</v>
      </c>
      <c r="E30" s="317">
        <v>72</v>
      </c>
      <c r="F30" s="318">
        <v>16</v>
      </c>
      <c r="G30" s="317" t="s">
        <v>15</v>
      </c>
      <c r="H30" s="295"/>
      <c r="I30" s="295"/>
    </row>
    <row r="31" spans="1:7" s="287" customFormat="1" ht="6" customHeight="1" thickBot="1">
      <c r="A31" s="319"/>
      <c r="B31" s="320"/>
      <c r="C31" s="321"/>
      <c r="D31" s="321"/>
      <c r="E31" s="322"/>
      <c r="F31" s="323"/>
      <c r="G31" s="321"/>
    </row>
    <row r="32" spans="1:7" s="307" customFormat="1" ht="3.75" customHeight="1">
      <c r="A32" s="324"/>
      <c r="B32" s="324"/>
      <c r="C32" s="324"/>
      <c r="D32" s="324"/>
      <c r="E32" s="324"/>
      <c r="F32" s="324"/>
      <c r="G32" s="324"/>
    </row>
    <row r="33" s="307" customFormat="1" ht="12.75" customHeight="1">
      <c r="A33" s="306" t="s">
        <v>497</v>
      </c>
    </row>
    <row r="34" s="307" customFormat="1" ht="12.75" customHeight="1">
      <c r="A34" s="306" t="s">
        <v>498</v>
      </c>
    </row>
    <row r="35" s="307" customFormat="1" ht="12.75" customHeight="1">
      <c r="A35" s="306" t="s">
        <v>499</v>
      </c>
    </row>
    <row r="36" ht="13.5" customHeight="1">
      <c r="A36" s="325" t="s">
        <v>500</v>
      </c>
    </row>
    <row r="37" ht="13.5" customHeight="1">
      <c r="A37" s="325" t="s">
        <v>501</v>
      </c>
    </row>
    <row r="38" ht="11.25" customHeight="1"/>
  </sheetData>
  <sheetProtection/>
  <mergeCells count="1">
    <mergeCell ref="A6:A7"/>
  </mergeCells>
  <printOptions horizontalCentered="1"/>
  <pageMargins left="0" right="0" top="0" bottom="0" header="0" footer="0"/>
  <pageSetup blackAndWhite="1" horizontalDpi="600" verticalDpi="600" orientation="portrait" paperSize="9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4"/>
  <sheetViews>
    <sheetView zoomScaleSheetLayoutView="80" zoomScalePageLayoutView="0" workbookViewId="0" topLeftCell="A1">
      <selection activeCell="A1" sqref="A1"/>
    </sheetView>
  </sheetViews>
  <sheetFormatPr defaultColWidth="8.796875" defaultRowHeight="14.25"/>
  <cols>
    <col min="1" max="1" width="17.3984375" style="305" customWidth="1"/>
    <col min="2" max="4" width="12" style="305" customWidth="1"/>
    <col min="5" max="5" width="13.19921875" style="305" customWidth="1"/>
    <col min="6" max="7" width="12" style="305" customWidth="1"/>
    <col min="8" max="16384" width="9" style="305" customWidth="1"/>
  </cols>
  <sheetData>
    <row r="1" spans="1:7" s="287" customFormat="1" ht="14.25" customHeight="1">
      <c r="A1" s="290"/>
      <c r="G1" s="289" t="s">
        <v>624</v>
      </c>
    </row>
    <row r="2" s="287" customFormat="1" ht="14.25" customHeight="1"/>
    <row r="3" spans="1:7" s="287" customFormat="1" ht="14.25" customHeight="1">
      <c r="A3" s="326" t="s">
        <v>502</v>
      </c>
      <c r="B3" s="292"/>
      <c r="C3" s="292"/>
      <c r="D3" s="292"/>
      <c r="E3" s="292"/>
      <c r="F3" s="292"/>
      <c r="G3" s="292"/>
    </row>
    <row r="4" spans="1:7" s="287" customFormat="1" ht="14.25" customHeight="1">
      <c r="A4" s="327" t="s">
        <v>503</v>
      </c>
      <c r="B4" s="292"/>
      <c r="C4" s="292"/>
      <c r="D4" s="292"/>
      <c r="E4" s="292"/>
      <c r="F4" s="292"/>
      <c r="G4" s="292"/>
    </row>
    <row r="5" spans="1:7" s="287" customFormat="1" ht="6" customHeight="1" thickBot="1">
      <c r="A5" s="327"/>
      <c r="B5" s="292"/>
      <c r="C5" s="292"/>
      <c r="D5" s="292"/>
      <c r="E5" s="292"/>
      <c r="F5" s="292"/>
      <c r="G5" s="292"/>
    </row>
    <row r="6" spans="1:7" s="287" customFormat="1" ht="59.25" customHeight="1">
      <c r="A6" s="500" t="s">
        <v>472</v>
      </c>
      <c r="B6" s="328" t="s">
        <v>0</v>
      </c>
      <c r="C6" s="329" t="s">
        <v>504</v>
      </c>
      <c r="D6" s="329" t="s">
        <v>505</v>
      </c>
      <c r="E6" s="329" t="s">
        <v>568</v>
      </c>
      <c r="F6" s="330" t="s">
        <v>506</v>
      </c>
      <c r="G6" s="331" t="s">
        <v>507</v>
      </c>
    </row>
    <row r="7" spans="1:7" s="287" customFormat="1" ht="45" customHeight="1">
      <c r="A7" s="501"/>
      <c r="B7" s="332" t="s">
        <v>42</v>
      </c>
      <c r="C7" s="312" t="s">
        <v>508</v>
      </c>
      <c r="D7" s="312" t="s">
        <v>509</v>
      </c>
      <c r="E7" s="312" t="s">
        <v>586</v>
      </c>
      <c r="F7" s="333" t="s">
        <v>510</v>
      </c>
      <c r="G7" s="313" t="s">
        <v>66</v>
      </c>
    </row>
    <row r="8" spans="1:7" s="287" customFormat="1" ht="16.5" customHeight="1">
      <c r="A8" s="294" t="s">
        <v>481</v>
      </c>
      <c r="B8" s="295">
        <v>340529</v>
      </c>
      <c r="C8" s="295">
        <v>114095</v>
      </c>
      <c r="D8" s="295">
        <v>51624</v>
      </c>
      <c r="E8" s="295">
        <v>49200</v>
      </c>
      <c r="F8" s="295">
        <v>12511</v>
      </c>
      <c r="G8" s="295">
        <v>113099</v>
      </c>
    </row>
    <row r="9" spans="1:7" s="287" customFormat="1" ht="14.25">
      <c r="A9" s="294" t="s">
        <v>482</v>
      </c>
      <c r="B9" s="295">
        <v>572502</v>
      </c>
      <c r="C9" s="295">
        <v>223534</v>
      </c>
      <c r="D9" s="295">
        <v>97326</v>
      </c>
      <c r="E9" s="295">
        <v>124474</v>
      </c>
      <c r="F9" s="295">
        <v>22565</v>
      </c>
      <c r="G9" s="295">
        <v>104603</v>
      </c>
    </row>
    <row r="10" spans="1:7" s="287" customFormat="1" ht="14.25">
      <c r="A10" s="294" t="s">
        <v>483</v>
      </c>
      <c r="B10" s="295">
        <v>700261</v>
      </c>
      <c r="C10" s="295">
        <v>285203</v>
      </c>
      <c r="D10" s="295">
        <v>115012</v>
      </c>
      <c r="E10" s="295">
        <v>162874</v>
      </c>
      <c r="F10" s="295">
        <v>22807</v>
      </c>
      <c r="G10" s="295">
        <v>114365</v>
      </c>
    </row>
    <row r="11" spans="1:7" s="287" customFormat="1" ht="14.25">
      <c r="A11" s="294" t="s">
        <v>484</v>
      </c>
      <c r="B11" s="295">
        <v>816716</v>
      </c>
      <c r="C11" s="295">
        <v>279937</v>
      </c>
      <c r="D11" s="295">
        <v>138836</v>
      </c>
      <c r="E11" s="295">
        <v>255567</v>
      </c>
      <c r="F11" s="295">
        <v>33107</v>
      </c>
      <c r="G11" s="295">
        <v>109269</v>
      </c>
    </row>
    <row r="12" spans="1:7" s="287" customFormat="1" ht="14.25">
      <c r="A12" s="294" t="s">
        <v>485</v>
      </c>
      <c r="B12" s="295">
        <v>591437</v>
      </c>
      <c r="C12" s="295">
        <v>231540</v>
      </c>
      <c r="D12" s="295">
        <v>90485</v>
      </c>
      <c r="E12" s="295">
        <v>162953</v>
      </c>
      <c r="F12" s="295">
        <v>32430</v>
      </c>
      <c r="G12" s="295">
        <v>74029</v>
      </c>
    </row>
    <row r="13" spans="1:7" s="287" customFormat="1" ht="14.25">
      <c r="A13" s="294" t="s">
        <v>486</v>
      </c>
      <c r="B13" s="295">
        <v>599693</v>
      </c>
      <c r="C13" s="295">
        <v>204251</v>
      </c>
      <c r="D13" s="295">
        <v>106735</v>
      </c>
      <c r="E13" s="295">
        <v>172527</v>
      </c>
      <c r="F13" s="295">
        <v>45544</v>
      </c>
      <c r="G13" s="295">
        <v>70636</v>
      </c>
    </row>
    <row r="14" spans="1:7" s="287" customFormat="1" ht="14.25">
      <c r="A14" s="294" t="s">
        <v>487</v>
      </c>
      <c r="B14" s="295">
        <v>563912</v>
      </c>
      <c r="C14" s="295">
        <v>155744</v>
      </c>
      <c r="D14" s="295">
        <v>93187</v>
      </c>
      <c r="E14" s="295">
        <v>206940</v>
      </c>
      <c r="F14" s="295">
        <v>55812</v>
      </c>
      <c r="G14" s="295">
        <v>52229</v>
      </c>
    </row>
    <row r="15" spans="1:7" s="287" customFormat="1" ht="14.25">
      <c r="A15" s="294" t="s">
        <v>488</v>
      </c>
      <c r="B15" s="295">
        <v>622330</v>
      </c>
      <c r="C15" s="295">
        <v>175361</v>
      </c>
      <c r="D15" s="295">
        <v>105934</v>
      </c>
      <c r="E15" s="295">
        <v>211586</v>
      </c>
      <c r="F15" s="295">
        <v>70055</v>
      </c>
      <c r="G15" s="295">
        <v>59394</v>
      </c>
    </row>
    <row r="16" spans="1:7" s="287" customFormat="1" ht="14.25" customHeight="1">
      <c r="A16" s="294" t="s">
        <v>489</v>
      </c>
      <c r="B16" s="297">
        <v>407914</v>
      </c>
      <c r="C16" s="297">
        <v>70990</v>
      </c>
      <c r="D16" s="297">
        <v>64515</v>
      </c>
      <c r="E16" s="297">
        <v>159911</v>
      </c>
      <c r="F16" s="297">
        <v>65229</v>
      </c>
      <c r="G16" s="297">
        <v>47269</v>
      </c>
    </row>
    <row r="17" spans="1:7" s="287" customFormat="1" ht="15" customHeight="1">
      <c r="A17" s="294" t="s">
        <v>511</v>
      </c>
      <c r="B17" s="295">
        <v>247074</v>
      </c>
      <c r="C17" s="295">
        <v>31622</v>
      </c>
      <c r="D17" s="295">
        <v>32812</v>
      </c>
      <c r="E17" s="295">
        <v>103358</v>
      </c>
      <c r="F17" s="295">
        <v>47362</v>
      </c>
      <c r="G17" s="295">
        <v>31920</v>
      </c>
    </row>
    <row r="18" spans="1:7" s="299" customFormat="1" ht="15" customHeight="1">
      <c r="A18" s="294" t="s">
        <v>491</v>
      </c>
      <c r="B18" s="295">
        <v>208746</v>
      </c>
      <c r="C18" s="295">
        <v>23884</v>
      </c>
      <c r="D18" s="295">
        <v>24957</v>
      </c>
      <c r="E18" s="295">
        <v>92800</v>
      </c>
      <c r="F18" s="295">
        <v>37143</v>
      </c>
      <c r="G18" s="295">
        <v>29962</v>
      </c>
    </row>
    <row r="19" spans="1:7" s="299" customFormat="1" ht="17.25" customHeight="1">
      <c r="A19" s="294" t="s">
        <v>512</v>
      </c>
      <c r="B19" s="295">
        <v>168673</v>
      </c>
      <c r="C19" s="295">
        <v>17044</v>
      </c>
      <c r="D19" s="295">
        <v>16502</v>
      </c>
      <c r="E19" s="295">
        <v>74326</v>
      </c>
      <c r="F19" s="295">
        <v>31218</v>
      </c>
      <c r="G19" s="295">
        <f>SUM(B19-C19-D19-E19-F19)</f>
        <v>29583</v>
      </c>
    </row>
    <row r="20" spans="1:7" s="299" customFormat="1" ht="30" customHeight="1">
      <c r="A20" s="294" t="s">
        <v>553</v>
      </c>
      <c r="B20" s="295">
        <v>184603</v>
      </c>
      <c r="C20" s="295">
        <v>16718</v>
      </c>
      <c r="D20" s="295">
        <v>17930</v>
      </c>
      <c r="E20" s="295">
        <v>66210</v>
      </c>
      <c r="F20" s="295">
        <v>37359</v>
      </c>
      <c r="G20" s="295">
        <v>46386</v>
      </c>
    </row>
    <row r="21" spans="1:7" s="298" customFormat="1" ht="14.25">
      <c r="A21" s="294" t="s">
        <v>567</v>
      </c>
      <c r="B21" s="295">
        <v>183584</v>
      </c>
      <c r="C21" s="295">
        <v>16821</v>
      </c>
      <c r="D21" s="295">
        <v>17226</v>
      </c>
      <c r="E21" s="295">
        <v>64348</v>
      </c>
      <c r="F21" s="295">
        <v>36868</v>
      </c>
      <c r="G21" s="295">
        <v>48321</v>
      </c>
    </row>
    <row r="22" spans="1:7" s="299" customFormat="1" ht="14.25">
      <c r="A22" s="294" t="s">
        <v>585</v>
      </c>
      <c r="B22" s="295">
        <v>189679</v>
      </c>
      <c r="C22" s="295">
        <v>18854</v>
      </c>
      <c r="D22" s="295">
        <v>18140</v>
      </c>
      <c r="E22" s="295">
        <v>69036</v>
      </c>
      <c r="F22" s="295">
        <v>34180</v>
      </c>
      <c r="G22" s="295" t="e">
        <f>B22-#REF!</f>
        <v>#REF!</v>
      </c>
    </row>
    <row r="23" spans="1:7" s="299" customFormat="1" ht="14.25">
      <c r="A23" s="294" t="s">
        <v>597</v>
      </c>
      <c r="B23" s="295">
        <v>189808</v>
      </c>
      <c r="C23" s="295">
        <v>19721</v>
      </c>
      <c r="D23" s="295">
        <v>18311</v>
      </c>
      <c r="E23" s="295">
        <v>72051</v>
      </c>
      <c r="F23" s="295">
        <v>31353</v>
      </c>
      <c r="G23" s="295" t="e">
        <f>B23-#REF!</f>
        <v>#REF!</v>
      </c>
    </row>
    <row r="24" spans="1:7" s="298" customFormat="1" ht="14.25">
      <c r="A24" s="416" t="s">
        <v>609</v>
      </c>
      <c r="B24" s="300">
        <v>190259</v>
      </c>
      <c r="C24" s="300">
        <v>20168</v>
      </c>
      <c r="D24" s="300">
        <v>18187</v>
      </c>
      <c r="E24" s="300">
        <v>72350</v>
      </c>
      <c r="F24" s="300">
        <v>29928</v>
      </c>
      <c r="G24" s="300" t="e">
        <f>B24-#REF!</f>
        <v>#REF!</v>
      </c>
    </row>
    <row r="25" spans="1:7" s="287" customFormat="1" ht="6" customHeight="1">
      <c r="A25" s="334"/>
      <c r="G25" s="300"/>
    </row>
    <row r="26" spans="1:7" s="287" customFormat="1" ht="14.25">
      <c r="A26" s="302" t="s">
        <v>493</v>
      </c>
      <c r="B26" s="295">
        <v>115518</v>
      </c>
      <c r="C26" s="295">
        <v>3819</v>
      </c>
      <c r="D26" s="295">
        <v>5755</v>
      </c>
      <c r="E26" s="295">
        <v>55216</v>
      </c>
      <c r="F26" s="295">
        <v>9408</v>
      </c>
      <c r="G26" s="295" t="e">
        <f>B26-#REF!</f>
        <v>#REF!</v>
      </c>
    </row>
    <row r="27" spans="1:7" s="287" customFormat="1" ht="14.25">
      <c r="A27" s="302" t="s">
        <v>494</v>
      </c>
      <c r="B27" s="303">
        <v>74741</v>
      </c>
      <c r="C27" s="303">
        <v>16349</v>
      </c>
      <c r="D27" s="303">
        <v>12432</v>
      </c>
      <c r="E27" s="303">
        <v>17134</v>
      </c>
      <c r="F27" s="303">
        <v>20520</v>
      </c>
      <c r="G27" s="303" t="e">
        <f>B27-#REF!</f>
        <v>#REF!</v>
      </c>
    </row>
    <row r="28" spans="1:7" s="287" customFormat="1" ht="6" customHeight="1" thickBot="1">
      <c r="A28" s="334"/>
      <c r="B28" s="335"/>
      <c r="C28" s="335"/>
      <c r="D28" s="335"/>
      <c r="E28" s="335"/>
      <c r="F28" s="335"/>
      <c r="G28" s="335"/>
    </row>
    <row r="29" spans="1:7" s="287" customFormat="1" ht="3.75" customHeight="1">
      <c r="A29" s="336"/>
      <c r="B29" s="336"/>
      <c r="C29" s="336"/>
      <c r="D29" s="336"/>
      <c r="E29" s="336"/>
      <c r="F29" s="336"/>
      <c r="G29" s="336"/>
    </row>
    <row r="30" s="307" customFormat="1" ht="12.75" customHeight="1">
      <c r="A30" s="306" t="s">
        <v>513</v>
      </c>
    </row>
    <row r="31" s="307" customFormat="1" ht="12.75" customHeight="1">
      <c r="A31" s="306" t="s">
        <v>514</v>
      </c>
    </row>
    <row r="32" s="307" customFormat="1" ht="12.75" customHeight="1">
      <c r="A32" s="337" t="s">
        <v>599</v>
      </c>
    </row>
    <row r="33" spans="1:4" s="307" customFormat="1" ht="12.75" customHeight="1">
      <c r="A33" s="337" t="s">
        <v>515</v>
      </c>
      <c r="B33" s="338"/>
      <c r="C33" s="338"/>
      <c r="D33" s="338"/>
    </row>
    <row r="34" ht="13.5">
      <c r="A34" s="339" t="s">
        <v>543</v>
      </c>
    </row>
  </sheetData>
  <sheetProtection/>
  <mergeCells count="1">
    <mergeCell ref="A6:A7"/>
  </mergeCells>
  <printOptions horizontalCentered="1"/>
  <pageMargins left="0" right="0" top="0" bottom="0" header="0" footer="0"/>
  <pageSetup blackAndWhite="1"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0"/>
  <sheetViews>
    <sheetView zoomScaleSheetLayoutView="80" zoomScalePageLayoutView="0" workbookViewId="0" topLeftCell="A1">
      <selection activeCell="A1" sqref="A1"/>
    </sheetView>
  </sheetViews>
  <sheetFormatPr defaultColWidth="10.796875" defaultRowHeight="14.25"/>
  <cols>
    <col min="1" max="1" width="19.59765625" style="560" customWidth="1"/>
    <col min="2" max="13" width="10.59765625" style="560" customWidth="1"/>
    <col min="14" max="16384" width="10.69921875" style="560" customWidth="1"/>
  </cols>
  <sheetData>
    <row r="1" spans="1:13" s="22" customFormat="1" ht="14.25">
      <c r="A1" s="73" t="s">
        <v>612</v>
      </c>
      <c r="M1" s="24" t="s">
        <v>613</v>
      </c>
    </row>
    <row r="2" s="22" customFormat="1" ht="14.25"/>
    <row r="3" spans="1:13" s="22" customFormat="1" ht="14.25">
      <c r="A3" s="31" t="s">
        <v>34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2:13" s="22" customFormat="1" ht="14.25">
      <c r="B4" s="69"/>
      <c r="C4" s="69"/>
      <c r="D4" s="69"/>
      <c r="E4" s="72" t="s">
        <v>97</v>
      </c>
      <c r="G4" s="72" t="s">
        <v>96</v>
      </c>
      <c r="H4" s="69"/>
      <c r="I4" s="69"/>
      <c r="J4" s="69"/>
      <c r="K4" s="69"/>
      <c r="L4" s="69"/>
      <c r="M4" s="69"/>
    </row>
    <row r="5" spans="1:13" s="22" customFormat="1" ht="6" customHeight="1" thickBo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</row>
    <row r="6" spans="1:13" s="22" customFormat="1" ht="21" customHeight="1">
      <c r="A6" s="431" t="s">
        <v>6</v>
      </c>
      <c r="B6" s="58" t="s">
        <v>0</v>
      </c>
      <c r="C6" s="54" t="s">
        <v>7</v>
      </c>
      <c r="D6" s="54" t="s">
        <v>8</v>
      </c>
      <c r="E6" s="54" t="s">
        <v>9</v>
      </c>
      <c r="F6" s="54" t="s">
        <v>10</v>
      </c>
      <c r="G6" s="68" t="s">
        <v>11</v>
      </c>
      <c r="H6" s="54" t="s">
        <v>12</v>
      </c>
      <c r="I6" s="54" t="s">
        <v>13</v>
      </c>
      <c r="J6" s="54" t="s">
        <v>40</v>
      </c>
      <c r="K6" s="54" t="s">
        <v>41</v>
      </c>
      <c r="L6" s="54" t="s">
        <v>32</v>
      </c>
      <c r="M6" s="57" t="s">
        <v>14</v>
      </c>
    </row>
    <row r="7" spans="1:13" s="22" customFormat="1" ht="28.5" customHeight="1">
      <c r="A7" s="432"/>
      <c r="B7" s="65" t="s">
        <v>42</v>
      </c>
      <c r="C7" s="65" t="s">
        <v>59</v>
      </c>
      <c r="D7" s="65" t="s">
        <v>60</v>
      </c>
      <c r="E7" s="65" t="s">
        <v>61</v>
      </c>
      <c r="F7" s="65" t="s">
        <v>62</v>
      </c>
      <c r="G7" s="65" t="s">
        <v>63</v>
      </c>
      <c r="H7" s="66" t="s">
        <v>64</v>
      </c>
      <c r="I7" s="65" t="s">
        <v>65</v>
      </c>
      <c r="J7" s="65" t="s">
        <v>569</v>
      </c>
      <c r="K7" s="65" t="s">
        <v>570</v>
      </c>
      <c r="L7" s="65" t="s">
        <v>66</v>
      </c>
      <c r="M7" s="67" t="s">
        <v>67</v>
      </c>
    </row>
    <row r="8" spans="1:13" s="22" customFormat="1" ht="24" customHeight="1">
      <c r="A8" s="38" t="s">
        <v>79</v>
      </c>
      <c r="B8" s="36">
        <v>7426</v>
      </c>
      <c r="C8" s="36">
        <v>3209</v>
      </c>
      <c r="D8" s="36">
        <v>1217</v>
      </c>
      <c r="E8" s="44">
        <v>394</v>
      </c>
      <c r="F8" s="44">
        <v>875</v>
      </c>
      <c r="G8" s="44">
        <v>61</v>
      </c>
      <c r="H8" s="36">
        <v>1615</v>
      </c>
      <c r="I8" s="44" t="s">
        <v>15</v>
      </c>
      <c r="J8" s="44" t="s">
        <v>15</v>
      </c>
      <c r="K8" s="44" t="s">
        <v>15</v>
      </c>
      <c r="L8" s="44">
        <v>55</v>
      </c>
      <c r="M8" s="44" t="s">
        <v>15</v>
      </c>
    </row>
    <row r="9" spans="1:13" s="22" customFormat="1" ht="24" customHeight="1">
      <c r="A9" s="38" t="s">
        <v>82</v>
      </c>
      <c r="B9" s="36">
        <v>8786</v>
      </c>
      <c r="C9" s="36">
        <v>3958</v>
      </c>
      <c r="D9" s="36">
        <v>1257</v>
      </c>
      <c r="E9" s="44">
        <v>644</v>
      </c>
      <c r="F9" s="36">
        <v>1252</v>
      </c>
      <c r="G9" s="44">
        <v>64</v>
      </c>
      <c r="H9" s="36">
        <v>1561</v>
      </c>
      <c r="I9" s="44" t="s">
        <v>15</v>
      </c>
      <c r="J9" s="44" t="s">
        <v>15</v>
      </c>
      <c r="K9" s="44" t="s">
        <v>15</v>
      </c>
      <c r="L9" s="44">
        <v>50</v>
      </c>
      <c r="M9" s="44" t="s">
        <v>15</v>
      </c>
    </row>
    <row r="10" spans="1:13" s="22" customFormat="1" ht="24" customHeight="1">
      <c r="A10" s="38" t="s">
        <v>80</v>
      </c>
      <c r="B10" s="36">
        <v>8669</v>
      </c>
      <c r="C10" s="36">
        <v>4165</v>
      </c>
      <c r="D10" s="44">
        <v>923</v>
      </c>
      <c r="E10" s="44">
        <v>925</v>
      </c>
      <c r="F10" s="36">
        <v>1356</v>
      </c>
      <c r="G10" s="44">
        <v>65</v>
      </c>
      <c r="H10" s="36">
        <v>1166</v>
      </c>
      <c r="I10" s="44" t="s">
        <v>15</v>
      </c>
      <c r="J10" s="44" t="s">
        <v>15</v>
      </c>
      <c r="K10" s="44" t="s">
        <v>15</v>
      </c>
      <c r="L10" s="44">
        <v>69</v>
      </c>
      <c r="M10" s="44" t="s">
        <v>15</v>
      </c>
    </row>
    <row r="11" spans="1:13" s="22" customFormat="1" ht="24" customHeight="1">
      <c r="A11" s="38" t="s">
        <v>81</v>
      </c>
      <c r="B11" s="36">
        <v>8541</v>
      </c>
      <c r="C11" s="36">
        <v>4110</v>
      </c>
      <c r="D11" s="44">
        <v>762</v>
      </c>
      <c r="E11" s="44">
        <v>923</v>
      </c>
      <c r="F11" s="36">
        <v>1407</v>
      </c>
      <c r="G11" s="44">
        <v>56</v>
      </c>
      <c r="H11" s="44">
        <v>992</v>
      </c>
      <c r="I11" s="44" t="s">
        <v>15</v>
      </c>
      <c r="J11" s="44" t="s">
        <v>15</v>
      </c>
      <c r="K11" s="44" t="s">
        <v>15</v>
      </c>
      <c r="L11" s="44">
        <v>291</v>
      </c>
      <c r="M11" s="44" t="s">
        <v>15</v>
      </c>
    </row>
    <row r="12" spans="1:13" s="22" customFormat="1" ht="24" customHeight="1">
      <c r="A12" s="38" t="s">
        <v>83</v>
      </c>
      <c r="B12" s="36">
        <v>8376</v>
      </c>
      <c r="C12" s="36">
        <v>4249</v>
      </c>
      <c r="D12" s="44">
        <v>634</v>
      </c>
      <c r="E12" s="44">
        <v>918</v>
      </c>
      <c r="F12" s="36">
        <v>1256</v>
      </c>
      <c r="G12" s="44">
        <v>53</v>
      </c>
      <c r="H12" s="44">
        <v>873</v>
      </c>
      <c r="I12" s="44">
        <v>168</v>
      </c>
      <c r="J12" s="44" t="s">
        <v>15</v>
      </c>
      <c r="K12" s="44" t="s">
        <v>15</v>
      </c>
      <c r="L12" s="44">
        <v>225</v>
      </c>
      <c r="M12" s="44" t="s">
        <v>15</v>
      </c>
    </row>
    <row r="13" spans="1:13" s="22" customFormat="1" ht="24" customHeight="1">
      <c r="A13" s="38" t="s">
        <v>84</v>
      </c>
      <c r="B13" s="36">
        <v>8434</v>
      </c>
      <c r="C13" s="36">
        <v>4601</v>
      </c>
      <c r="D13" s="44">
        <v>521</v>
      </c>
      <c r="E13" s="44">
        <v>852</v>
      </c>
      <c r="F13" s="36">
        <v>1236</v>
      </c>
      <c r="G13" s="44">
        <v>52</v>
      </c>
      <c r="H13" s="44">
        <v>773</v>
      </c>
      <c r="I13" s="44">
        <v>164</v>
      </c>
      <c r="J13" s="44" t="s">
        <v>15</v>
      </c>
      <c r="K13" s="44" t="s">
        <v>15</v>
      </c>
      <c r="L13" s="44">
        <v>235</v>
      </c>
      <c r="M13" s="44" t="s">
        <v>15</v>
      </c>
    </row>
    <row r="14" spans="1:13" s="22" customFormat="1" ht="24" customHeight="1">
      <c r="A14" s="38" t="s">
        <v>85</v>
      </c>
      <c r="B14" s="36">
        <v>8466</v>
      </c>
      <c r="C14" s="36">
        <v>4772</v>
      </c>
      <c r="D14" s="44">
        <v>480</v>
      </c>
      <c r="E14" s="44">
        <v>838</v>
      </c>
      <c r="F14" s="36">
        <v>1195</v>
      </c>
      <c r="G14" s="44">
        <v>54</v>
      </c>
      <c r="H14" s="44">
        <v>702</v>
      </c>
      <c r="I14" s="44">
        <v>164</v>
      </c>
      <c r="J14" s="44" t="s">
        <v>15</v>
      </c>
      <c r="K14" s="44" t="s">
        <v>15</v>
      </c>
      <c r="L14" s="44">
        <v>261</v>
      </c>
      <c r="M14" s="44" t="s">
        <v>15</v>
      </c>
    </row>
    <row r="15" spans="1:13" s="22" customFormat="1" ht="24" customHeight="1">
      <c r="A15" s="38" t="s">
        <v>86</v>
      </c>
      <c r="B15" s="36">
        <v>8478</v>
      </c>
      <c r="C15" s="36">
        <v>4814</v>
      </c>
      <c r="D15" s="44">
        <v>448</v>
      </c>
      <c r="E15" s="44">
        <v>840</v>
      </c>
      <c r="F15" s="36">
        <v>1168</v>
      </c>
      <c r="G15" s="44">
        <v>52</v>
      </c>
      <c r="H15" s="44">
        <v>637</v>
      </c>
      <c r="I15" s="44">
        <v>156</v>
      </c>
      <c r="J15" s="44" t="s">
        <v>15</v>
      </c>
      <c r="K15" s="44" t="s">
        <v>15</v>
      </c>
      <c r="L15" s="44">
        <v>363</v>
      </c>
      <c r="M15" s="44" t="s">
        <v>15</v>
      </c>
    </row>
    <row r="16" spans="1:13" s="22" customFormat="1" ht="24" customHeight="1">
      <c r="A16" s="38" t="s">
        <v>87</v>
      </c>
      <c r="B16" s="36">
        <v>8478</v>
      </c>
      <c r="C16" s="36">
        <v>4816</v>
      </c>
      <c r="D16" s="36">
        <v>424</v>
      </c>
      <c r="E16" s="36">
        <v>841</v>
      </c>
      <c r="F16" s="36">
        <v>1121</v>
      </c>
      <c r="G16" s="36">
        <v>52</v>
      </c>
      <c r="H16" s="36">
        <v>537</v>
      </c>
      <c r="I16" s="36">
        <v>143</v>
      </c>
      <c r="J16" s="44" t="s">
        <v>15</v>
      </c>
      <c r="K16" s="44" t="s">
        <v>15</v>
      </c>
      <c r="L16" s="36">
        <v>521</v>
      </c>
      <c r="M16" s="36">
        <v>23</v>
      </c>
    </row>
    <row r="17" spans="1:13" s="34" customFormat="1" ht="24" customHeight="1">
      <c r="A17" s="38" t="s">
        <v>88</v>
      </c>
      <c r="B17" s="36">
        <v>8273</v>
      </c>
      <c r="C17" s="36">
        <v>4706</v>
      </c>
      <c r="D17" s="36">
        <v>393</v>
      </c>
      <c r="E17" s="36">
        <v>797</v>
      </c>
      <c r="F17" s="36">
        <v>1010</v>
      </c>
      <c r="G17" s="36">
        <v>48</v>
      </c>
      <c r="H17" s="36">
        <v>430</v>
      </c>
      <c r="I17" s="36">
        <v>141</v>
      </c>
      <c r="J17" s="44" t="s">
        <v>15</v>
      </c>
      <c r="K17" s="44" t="s">
        <v>15</v>
      </c>
      <c r="L17" s="36">
        <v>607</v>
      </c>
      <c r="M17" s="36">
        <v>141</v>
      </c>
    </row>
    <row r="18" spans="1:13" s="34" customFormat="1" ht="24" customHeight="1">
      <c r="A18" s="38" t="s">
        <v>89</v>
      </c>
      <c r="B18" s="36">
        <v>8076</v>
      </c>
      <c r="C18" s="36">
        <v>4569</v>
      </c>
      <c r="D18" s="36">
        <v>369</v>
      </c>
      <c r="E18" s="36">
        <v>766</v>
      </c>
      <c r="F18" s="36">
        <v>881</v>
      </c>
      <c r="G18" s="36">
        <v>46</v>
      </c>
      <c r="H18" s="36">
        <v>372</v>
      </c>
      <c r="I18" s="36">
        <v>99</v>
      </c>
      <c r="J18" s="44">
        <v>22</v>
      </c>
      <c r="K18" s="44">
        <v>68</v>
      </c>
      <c r="L18" s="36">
        <v>606</v>
      </c>
      <c r="M18" s="36">
        <v>278</v>
      </c>
    </row>
    <row r="19" spans="1:13" s="41" customFormat="1" ht="24" customHeight="1">
      <c r="A19" s="38" t="s">
        <v>102</v>
      </c>
      <c r="B19" s="36">
        <v>7479</v>
      </c>
      <c r="C19" s="36">
        <v>4230</v>
      </c>
      <c r="D19" s="36">
        <v>341</v>
      </c>
      <c r="E19" s="36">
        <v>669</v>
      </c>
      <c r="F19" s="36">
        <v>745</v>
      </c>
      <c r="G19" s="36">
        <v>44</v>
      </c>
      <c r="H19" s="36">
        <v>296</v>
      </c>
      <c r="I19" s="36">
        <v>97</v>
      </c>
      <c r="J19" s="36">
        <v>25</v>
      </c>
      <c r="K19" s="36">
        <v>107</v>
      </c>
      <c r="L19" s="36">
        <v>583</v>
      </c>
      <c r="M19" s="36">
        <v>342</v>
      </c>
    </row>
    <row r="20" spans="1:13" s="41" customFormat="1" ht="46.5" customHeight="1">
      <c r="A20" s="38" t="s">
        <v>545</v>
      </c>
      <c r="B20" s="36">
        <v>7248</v>
      </c>
      <c r="C20" s="36">
        <v>4122</v>
      </c>
      <c r="D20" s="36">
        <v>316</v>
      </c>
      <c r="E20" s="36">
        <v>637</v>
      </c>
      <c r="F20" s="36">
        <v>699</v>
      </c>
      <c r="G20" s="36">
        <v>42</v>
      </c>
      <c r="H20" s="36">
        <v>278</v>
      </c>
      <c r="I20" s="36">
        <v>96</v>
      </c>
      <c r="J20" s="36">
        <v>29</v>
      </c>
      <c r="K20" s="36">
        <v>98</v>
      </c>
      <c r="L20" s="36">
        <v>567</v>
      </c>
      <c r="M20" s="36">
        <v>364</v>
      </c>
    </row>
    <row r="21" spans="1:13" s="34" customFormat="1" ht="24" customHeight="1">
      <c r="A21" s="38" t="s">
        <v>556</v>
      </c>
      <c r="B21" s="36">
        <v>7227</v>
      </c>
      <c r="C21" s="36">
        <v>4105</v>
      </c>
      <c r="D21" s="36">
        <v>320</v>
      </c>
      <c r="E21" s="36">
        <v>636</v>
      </c>
      <c r="F21" s="36">
        <v>687</v>
      </c>
      <c r="G21" s="36">
        <v>42</v>
      </c>
      <c r="H21" s="36">
        <v>277</v>
      </c>
      <c r="I21" s="36">
        <v>96</v>
      </c>
      <c r="J21" s="36">
        <v>29</v>
      </c>
      <c r="K21" s="36">
        <v>98</v>
      </c>
      <c r="L21" s="36">
        <v>571</v>
      </c>
      <c r="M21" s="36">
        <v>366</v>
      </c>
    </row>
    <row r="22" spans="1:13" s="41" customFormat="1" ht="24" customHeight="1">
      <c r="A22" s="38" t="s">
        <v>577</v>
      </c>
      <c r="B22" s="36">
        <v>7181</v>
      </c>
      <c r="C22" s="36">
        <v>4077</v>
      </c>
      <c r="D22" s="36">
        <v>318</v>
      </c>
      <c r="E22" s="36">
        <v>632</v>
      </c>
      <c r="F22" s="36">
        <v>676</v>
      </c>
      <c r="G22" s="36">
        <v>42</v>
      </c>
      <c r="H22" s="36">
        <v>277</v>
      </c>
      <c r="I22" s="36">
        <v>95</v>
      </c>
      <c r="J22" s="36">
        <v>28</v>
      </c>
      <c r="K22" s="36">
        <v>98</v>
      </c>
      <c r="L22" s="36">
        <v>567</v>
      </c>
      <c r="M22" s="36">
        <v>371</v>
      </c>
    </row>
    <row r="23" spans="1:13" s="41" customFormat="1" ht="24" customHeight="1">
      <c r="A23" s="38" t="s">
        <v>589</v>
      </c>
      <c r="B23" s="36">
        <v>7146</v>
      </c>
      <c r="C23" s="36">
        <v>4060</v>
      </c>
      <c r="D23" s="36">
        <v>315</v>
      </c>
      <c r="E23" s="36">
        <v>627</v>
      </c>
      <c r="F23" s="36">
        <v>671</v>
      </c>
      <c r="G23" s="36">
        <v>42</v>
      </c>
      <c r="H23" s="36">
        <v>273</v>
      </c>
      <c r="I23" s="36">
        <v>95</v>
      </c>
      <c r="J23" s="36">
        <v>28</v>
      </c>
      <c r="K23" s="36">
        <v>95</v>
      </c>
      <c r="L23" s="36">
        <v>567</v>
      </c>
      <c r="M23" s="36">
        <v>373</v>
      </c>
    </row>
    <row r="24" spans="1:13" s="34" customFormat="1" ht="24" customHeight="1">
      <c r="A24" s="53" t="s">
        <v>601</v>
      </c>
      <c r="B24" s="76">
        <v>6697</v>
      </c>
      <c r="C24" s="76">
        <v>3770</v>
      </c>
      <c r="D24" s="76">
        <v>303</v>
      </c>
      <c r="E24" s="76">
        <v>531</v>
      </c>
      <c r="F24" s="76">
        <v>623</v>
      </c>
      <c r="G24" s="76">
        <v>41</v>
      </c>
      <c r="H24" s="76">
        <v>274</v>
      </c>
      <c r="I24" s="76">
        <v>96</v>
      </c>
      <c r="J24" s="76">
        <v>28</v>
      </c>
      <c r="K24" s="76">
        <v>97</v>
      </c>
      <c r="L24" s="76">
        <v>565</v>
      </c>
      <c r="M24" s="76">
        <v>369</v>
      </c>
    </row>
    <row r="25" spans="1:13" s="34" customFormat="1" ht="15" customHeight="1">
      <c r="A25" s="53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</row>
    <row r="26" spans="1:14" s="22" customFormat="1" ht="21" customHeight="1">
      <c r="A26" s="27" t="s">
        <v>90</v>
      </c>
      <c r="B26" s="24"/>
      <c r="C26" s="24"/>
      <c r="D26" s="24"/>
      <c r="E26" s="24"/>
      <c r="F26" s="24"/>
      <c r="G26" s="24"/>
      <c r="H26" s="24"/>
      <c r="I26" s="24"/>
      <c r="J26" s="36"/>
      <c r="K26" s="36"/>
      <c r="L26" s="36"/>
      <c r="M26" s="36"/>
      <c r="N26" s="36"/>
    </row>
    <row r="27" spans="1:13" s="22" customFormat="1" ht="21" customHeight="1">
      <c r="A27" s="27" t="s">
        <v>91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1:13" s="41" customFormat="1" ht="27" customHeight="1">
      <c r="A28" s="59" t="s">
        <v>72</v>
      </c>
      <c r="B28" s="382">
        <v>5988</v>
      </c>
      <c r="C28" s="45">
        <v>3324</v>
      </c>
      <c r="D28" s="45">
        <v>282</v>
      </c>
      <c r="E28" s="45">
        <v>421</v>
      </c>
      <c r="F28" s="45">
        <v>551</v>
      </c>
      <c r="G28" s="45">
        <v>41</v>
      </c>
      <c r="H28" s="45">
        <v>260</v>
      </c>
      <c r="I28" s="45">
        <v>92</v>
      </c>
      <c r="J28" s="45">
        <v>27</v>
      </c>
      <c r="K28" s="45">
        <v>97</v>
      </c>
      <c r="L28" s="45">
        <v>562</v>
      </c>
      <c r="M28" s="45">
        <v>331</v>
      </c>
    </row>
    <row r="29" spans="1:13" s="41" customFormat="1" ht="27" customHeight="1">
      <c r="A29" s="59" t="s">
        <v>68</v>
      </c>
      <c r="B29" s="43">
        <v>15</v>
      </c>
      <c r="C29" s="48">
        <v>11</v>
      </c>
      <c r="D29" s="48">
        <v>0</v>
      </c>
      <c r="E29" s="48">
        <v>1</v>
      </c>
      <c r="F29" s="48">
        <v>0</v>
      </c>
      <c r="G29" s="48">
        <v>0</v>
      </c>
      <c r="H29" s="48">
        <v>0</v>
      </c>
      <c r="I29" s="48">
        <v>0</v>
      </c>
      <c r="J29" s="48">
        <v>0</v>
      </c>
      <c r="K29" s="48">
        <v>0</v>
      </c>
      <c r="L29" s="48">
        <v>1</v>
      </c>
      <c r="M29" s="48">
        <v>2</v>
      </c>
    </row>
    <row r="30" spans="1:13" s="41" customFormat="1" ht="27" customHeight="1">
      <c r="A30" s="59" t="s">
        <v>69</v>
      </c>
      <c r="B30" s="43">
        <v>4120</v>
      </c>
      <c r="C30" s="47">
        <v>2058</v>
      </c>
      <c r="D30" s="47">
        <v>279</v>
      </c>
      <c r="E30" s="47">
        <v>331</v>
      </c>
      <c r="F30" s="47">
        <v>399</v>
      </c>
      <c r="G30" s="47">
        <v>41</v>
      </c>
      <c r="H30" s="47">
        <v>163</v>
      </c>
      <c r="I30" s="47">
        <v>29</v>
      </c>
      <c r="J30" s="47">
        <v>21</v>
      </c>
      <c r="K30" s="47">
        <v>57</v>
      </c>
      <c r="L30" s="47">
        <v>435</v>
      </c>
      <c r="M30" s="47">
        <v>307</v>
      </c>
    </row>
    <row r="31" spans="1:13" s="41" customFormat="1" ht="27" customHeight="1">
      <c r="A31" s="59" t="s">
        <v>70</v>
      </c>
      <c r="B31" s="43">
        <v>1853</v>
      </c>
      <c r="C31" s="47">
        <v>1255</v>
      </c>
      <c r="D31" s="47">
        <v>3</v>
      </c>
      <c r="E31" s="47">
        <v>89</v>
      </c>
      <c r="F31" s="47">
        <v>152</v>
      </c>
      <c r="G31" s="47">
        <v>0</v>
      </c>
      <c r="H31" s="47">
        <v>97</v>
      </c>
      <c r="I31" s="47">
        <v>63</v>
      </c>
      <c r="J31" s="47">
        <v>6</v>
      </c>
      <c r="K31" s="47">
        <v>40</v>
      </c>
      <c r="L31" s="47">
        <v>126</v>
      </c>
      <c r="M31" s="47">
        <v>22</v>
      </c>
    </row>
    <row r="32" spans="1:13" s="41" customFormat="1" ht="14.25" customHeight="1">
      <c r="A32" s="59"/>
      <c r="B32" s="43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</row>
    <row r="33" spans="1:13" s="41" customFormat="1" ht="21" customHeight="1">
      <c r="A33" s="52" t="s">
        <v>92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</row>
    <row r="34" spans="1:13" s="41" customFormat="1" ht="21" customHeight="1">
      <c r="A34" s="52" t="s">
        <v>93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</row>
    <row r="35" spans="1:13" s="41" customFormat="1" ht="27" customHeight="1">
      <c r="A35" s="59" t="s">
        <v>73</v>
      </c>
      <c r="B35" s="43">
        <v>279</v>
      </c>
      <c r="C35" s="43">
        <v>170</v>
      </c>
      <c r="D35" s="43">
        <v>12</v>
      </c>
      <c r="E35" s="43">
        <v>14</v>
      </c>
      <c r="F35" s="43">
        <v>33</v>
      </c>
      <c r="G35" s="43">
        <v>0</v>
      </c>
      <c r="H35" s="43">
        <v>14</v>
      </c>
      <c r="I35" s="43">
        <v>3</v>
      </c>
      <c r="J35" s="43">
        <v>1</v>
      </c>
      <c r="K35" s="43">
        <v>0</v>
      </c>
      <c r="L35" s="43">
        <v>2</v>
      </c>
      <c r="M35" s="43">
        <v>30</v>
      </c>
    </row>
    <row r="36" spans="1:13" s="41" customFormat="1" ht="15" customHeight="1" hidden="1">
      <c r="A36" s="59"/>
      <c r="B36" s="43">
        <v>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/>
      <c r="K36" s="43"/>
      <c r="L36" s="43">
        <v>0</v>
      </c>
      <c r="M36" s="43">
        <v>0</v>
      </c>
    </row>
    <row r="37" spans="1:13" s="41" customFormat="1" ht="27" customHeight="1">
      <c r="A37" s="59" t="s">
        <v>71</v>
      </c>
      <c r="B37" s="43">
        <v>265</v>
      </c>
      <c r="C37" s="47">
        <v>167</v>
      </c>
      <c r="D37" s="47">
        <v>12</v>
      </c>
      <c r="E37" s="47">
        <v>14</v>
      </c>
      <c r="F37" s="47">
        <v>29</v>
      </c>
      <c r="G37" s="47">
        <v>0</v>
      </c>
      <c r="H37" s="47">
        <v>11</v>
      </c>
      <c r="I37" s="47">
        <v>1</v>
      </c>
      <c r="J37" s="47">
        <v>1</v>
      </c>
      <c r="K37" s="47">
        <v>0</v>
      </c>
      <c r="L37" s="47">
        <v>2</v>
      </c>
      <c r="M37" s="47">
        <v>28</v>
      </c>
    </row>
    <row r="38" spans="1:13" s="41" customFormat="1" ht="27" customHeight="1">
      <c r="A38" s="343" t="s">
        <v>70</v>
      </c>
      <c r="B38" s="383">
        <v>14</v>
      </c>
      <c r="C38" s="344">
        <v>3</v>
      </c>
      <c r="D38" s="344">
        <v>0</v>
      </c>
      <c r="E38" s="344">
        <v>0</v>
      </c>
      <c r="F38" s="344">
        <v>4</v>
      </c>
      <c r="G38" s="344">
        <v>0</v>
      </c>
      <c r="H38" s="344">
        <v>3</v>
      </c>
      <c r="I38" s="344">
        <v>2</v>
      </c>
      <c r="J38" s="344">
        <v>0</v>
      </c>
      <c r="K38" s="344">
        <v>0</v>
      </c>
      <c r="L38" s="344">
        <v>0</v>
      </c>
      <c r="M38" s="344">
        <v>2</v>
      </c>
    </row>
    <row r="39" spans="1:13" s="41" customFormat="1" ht="15" customHeight="1">
      <c r="A39" s="52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</row>
    <row r="40" spans="1:13" s="41" customFormat="1" ht="21" customHeight="1">
      <c r="A40" s="52" t="s">
        <v>95</v>
      </c>
      <c r="B40" s="382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</row>
    <row r="41" spans="1:13" s="41" customFormat="1" ht="21" customHeight="1">
      <c r="A41" s="52" t="s">
        <v>94</v>
      </c>
      <c r="B41" s="382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</row>
    <row r="42" spans="1:13" s="41" customFormat="1" ht="27" customHeight="1">
      <c r="A42" s="59" t="s">
        <v>73</v>
      </c>
      <c r="B42" s="382">
        <v>430</v>
      </c>
      <c r="C42" s="43">
        <v>276</v>
      </c>
      <c r="D42" s="43">
        <v>9</v>
      </c>
      <c r="E42" s="43">
        <v>96</v>
      </c>
      <c r="F42" s="43">
        <v>39</v>
      </c>
      <c r="G42" s="43">
        <v>0</v>
      </c>
      <c r="H42" s="43">
        <v>0</v>
      </c>
      <c r="I42" s="43">
        <v>1</v>
      </c>
      <c r="J42" s="43">
        <v>0</v>
      </c>
      <c r="K42" s="43">
        <v>0</v>
      </c>
      <c r="L42" s="43">
        <v>1</v>
      </c>
      <c r="M42" s="43">
        <v>8</v>
      </c>
    </row>
    <row r="43" spans="1:13" s="41" customFormat="1" ht="36" customHeight="1" hidden="1">
      <c r="A43" s="59"/>
      <c r="B43" s="43">
        <v>0</v>
      </c>
      <c r="C43" s="43">
        <v>0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/>
      <c r="K43" s="43"/>
      <c r="L43" s="43">
        <v>0</v>
      </c>
      <c r="M43" s="43">
        <v>0</v>
      </c>
    </row>
    <row r="44" spans="1:13" s="41" customFormat="1" ht="27" customHeight="1">
      <c r="A44" s="59" t="s">
        <v>71</v>
      </c>
      <c r="B44" s="43">
        <v>409</v>
      </c>
      <c r="C44" s="47">
        <v>260</v>
      </c>
      <c r="D44" s="47">
        <v>9</v>
      </c>
      <c r="E44" s="47">
        <v>94</v>
      </c>
      <c r="F44" s="47">
        <v>37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1</v>
      </c>
      <c r="M44" s="47">
        <v>8</v>
      </c>
    </row>
    <row r="45" spans="1:13" s="41" customFormat="1" ht="27" customHeight="1">
      <c r="A45" s="59" t="s">
        <v>70</v>
      </c>
      <c r="B45" s="45">
        <v>21</v>
      </c>
      <c r="C45" s="47">
        <v>16</v>
      </c>
      <c r="D45" s="47">
        <v>0</v>
      </c>
      <c r="E45" s="47">
        <v>2</v>
      </c>
      <c r="F45" s="47">
        <v>2</v>
      </c>
      <c r="G45" s="47">
        <v>0</v>
      </c>
      <c r="H45" s="47">
        <v>0</v>
      </c>
      <c r="I45" s="47">
        <v>1</v>
      </c>
      <c r="J45" s="47">
        <v>0</v>
      </c>
      <c r="K45" s="47">
        <v>0</v>
      </c>
      <c r="L45" s="47">
        <v>0</v>
      </c>
      <c r="M45" s="47">
        <v>0</v>
      </c>
    </row>
    <row r="46" ht="6" customHeight="1" thickBot="1">
      <c r="A46" s="561"/>
    </row>
    <row r="47" spans="1:13" ht="3.75" customHeight="1">
      <c r="A47" s="562"/>
      <c r="B47" s="562"/>
      <c r="C47" s="562"/>
      <c r="D47" s="562"/>
      <c r="E47" s="562"/>
      <c r="F47" s="562"/>
      <c r="G47" s="562"/>
      <c r="H47" s="562"/>
      <c r="I47" s="562"/>
      <c r="J47" s="562"/>
      <c r="K47" s="562"/>
      <c r="L47" s="562"/>
      <c r="M47" s="562"/>
    </row>
    <row r="48" spans="1:7" s="35" customFormat="1" ht="13.5" customHeight="1">
      <c r="A48" s="50" t="s">
        <v>39</v>
      </c>
      <c r="G48" s="61" t="s">
        <v>541</v>
      </c>
    </row>
    <row r="49" spans="1:7" s="35" customFormat="1" ht="13.5" customHeight="1">
      <c r="A49" s="50" t="s">
        <v>98</v>
      </c>
      <c r="G49" s="28"/>
    </row>
    <row r="50" s="35" customFormat="1" ht="13.5" customHeight="1">
      <c r="A50" s="51" t="s">
        <v>99</v>
      </c>
    </row>
  </sheetData>
  <sheetProtection/>
  <mergeCells count="1">
    <mergeCell ref="A6:A7"/>
  </mergeCells>
  <printOptions horizontalCentered="1"/>
  <pageMargins left="0" right="0" top="0" bottom="0" header="0" footer="0"/>
  <pageSetup blackAndWhite="1" horizontalDpi="600" verticalDpi="600" orientation="portrait" paperSize="9" scale="79" r:id="rId1"/>
  <colBreaks count="1" manualBreakCount="1">
    <brk id="6" max="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B2:N22"/>
  <sheetViews>
    <sheetView zoomScalePageLayoutView="0" workbookViewId="0" topLeftCell="A1">
      <selection activeCell="B2" sqref="B2"/>
    </sheetView>
  </sheetViews>
  <sheetFormatPr defaultColWidth="8.796875" defaultRowHeight="14.25"/>
  <cols>
    <col min="1" max="1" width="2.69921875" style="2" customWidth="1"/>
    <col min="2" max="2" width="17.59765625" style="2" customWidth="1"/>
    <col min="3" max="14" width="5.69921875" style="2" customWidth="1"/>
    <col min="15" max="16384" width="9" style="2" customWidth="1"/>
  </cols>
  <sheetData>
    <row r="2" ht="14.25" thickBot="1">
      <c r="B2" s="14" t="s">
        <v>16</v>
      </c>
    </row>
    <row r="3" spans="2:14" ht="22.5">
      <c r="B3" s="12" t="s">
        <v>516</v>
      </c>
      <c r="C3" s="10" t="s">
        <v>0</v>
      </c>
      <c r="D3" s="15" t="s">
        <v>17</v>
      </c>
      <c r="E3" s="15" t="s">
        <v>18</v>
      </c>
      <c r="F3" s="15" t="s">
        <v>19</v>
      </c>
      <c r="G3" s="15" t="s">
        <v>20</v>
      </c>
      <c r="H3" s="15" t="s">
        <v>21</v>
      </c>
      <c r="I3" s="15" t="s">
        <v>22</v>
      </c>
      <c r="J3" s="15" t="s">
        <v>23</v>
      </c>
      <c r="K3" s="49" t="s">
        <v>36</v>
      </c>
      <c r="L3" s="49" t="s">
        <v>37</v>
      </c>
      <c r="M3" s="11" t="s">
        <v>24</v>
      </c>
      <c r="N3" s="16" t="s">
        <v>25</v>
      </c>
    </row>
    <row r="4" spans="2:14" ht="13.5">
      <c r="B4" s="8" t="s">
        <v>26</v>
      </c>
      <c r="C4" s="19">
        <f>SUM(D4:N4)</f>
        <v>7181</v>
      </c>
      <c r="D4" s="13">
        <f>SUM(D5:D7,D8:D10,D11:D13,D11:D13)</f>
        <v>4077</v>
      </c>
      <c r="E4" s="13">
        <f>SUM(E5:E7,E8:E10,E11:E13,E11:E13)</f>
        <v>318</v>
      </c>
      <c r="F4" s="13">
        <f>SUM(F5:F7,F8:F10,F11:F13,F11:F13)</f>
        <v>632</v>
      </c>
      <c r="G4" s="13">
        <f>SUM(G5:G7,G8:G10,G11:G13,G11:G13)</f>
        <v>676</v>
      </c>
      <c r="H4" s="13">
        <f aca="true" t="shared" si="0" ref="H4:M4">SUM(H5:H7,H8:H10,H11:H13,H11:H13)</f>
        <v>42</v>
      </c>
      <c r="I4" s="13">
        <f t="shared" si="0"/>
        <v>277</v>
      </c>
      <c r="J4" s="13">
        <f t="shared" si="0"/>
        <v>95</v>
      </c>
      <c r="K4" s="13">
        <f>SUM(K5:K7,K8:K10,K11:K13,K11:K13)</f>
        <v>28</v>
      </c>
      <c r="L4" s="13">
        <f t="shared" si="0"/>
        <v>98</v>
      </c>
      <c r="M4" s="13">
        <f t="shared" si="0"/>
        <v>567</v>
      </c>
      <c r="N4" s="13">
        <f>SUM(N5:N7,N8:N10,N11:N13,N11:N13)</f>
        <v>371</v>
      </c>
    </row>
    <row r="5" spans="2:14" ht="13.5">
      <c r="B5" s="17" t="s">
        <v>27</v>
      </c>
      <c r="C5" s="20">
        <f>SUM(D5:N5)</f>
        <v>15</v>
      </c>
      <c r="D5" s="18">
        <v>11</v>
      </c>
      <c r="E5" s="18">
        <v>0</v>
      </c>
      <c r="F5" s="18">
        <v>1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8">
        <v>1</v>
      </c>
      <c r="N5" s="18">
        <v>2</v>
      </c>
    </row>
    <row r="6" spans="2:14" ht="13.5">
      <c r="B6" s="6" t="s">
        <v>28</v>
      </c>
      <c r="C6" s="1">
        <f aca="true" t="shared" si="1" ref="C6:C13">SUM(D6:N6)</f>
        <v>4152</v>
      </c>
      <c r="D6" s="9">
        <v>2080</v>
      </c>
      <c r="E6" s="9">
        <v>284</v>
      </c>
      <c r="F6" s="9">
        <v>335</v>
      </c>
      <c r="G6" s="9">
        <v>405</v>
      </c>
      <c r="H6" s="9">
        <v>42</v>
      </c>
      <c r="I6" s="9">
        <v>166</v>
      </c>
      <c r="J6" s="9">
        <v>29</v>
      </c>
      <c r="K6" s="9">
        <v>21</v>
      </c>
      <c r="L6" s="9">
        <v>58</v>
      </c>
      <c r="M6" s="9">
        <v>431</v>
      </c>
      <c r="N6" s="9">
        <v>301</v>
      </c>
    </row>
    <row r="7" spans="2:14" ht="13.5">
      <c r="B7" s="6" t="s">
        <v>29</v>
      </c>
      <c r="C7" s="1">
        <f t="shared" si="1"/>
        <v>1855</v>
      </c>
      <c r="D7" s="9">
        <v>1249</v>
      </c>
      <c r="E7" s="9">
        <v>3</v>
      </c>
      <c r="F7" s="9">
        <v>91</v>
      </c>
      <c r="G7" s="9">
        <v>156</v>
      </c>
      <c r="H7" s="9">
        <v>0</v>
      </c>
      <c r="I7" s="9">
        <v>97</v>
      </c>
      <c r="J7" s="9">
        <v>61</v>
      </c>
      <c r="K7" s="9">
        <v>6</v>
      </c>
      <c r="L7" s="9">
        <v>40</v>
      </c>
      <c r="M7" s="9">
        <v>131</v>
      </c>
      <c r="N7" s="9">
        <v>21</v>
      </c>
    </row>
    <row r="8" spans="2:14" ht="13.5">
      <c r="B8" s="17" t="s">
        <v>30</v>
      </c>
      <c r="C8" s="20">
        <f t="shared" si="1"/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</row>
    <row r="9" spans="2:14" ht="13.5">
      <c r="B9" s="6" t="s">
        <v>28</v>
      </c>
      <c r="C9" s="1">
        <f t="shared" si="1"/>
        <v>275</v>
      </c>
      <c r="D9" s="9">
        <v>174</v>
      </c>
      <c r="E9" s="9">
        <v>13</v>
      </c>
      <c r="F9" s="9">
        <v>15</v>
      </c>
      <c r="G9" s="9">
        <v>31</v>
      </c>
      <c r="H9" s="9">
        <v>0</v>
      </c>
      <c r="I9" s="9">
        <v>11</v>
      </c>
      <c r="J9" s="9">
        <v>1</v>
      </c>
      <c r="K9" s="9">
        <v>1</v>
      </c>
      <c r="L9" s="9">
        <v>0</v>
      </c>
      <c r="M9" s="9">
        <v>2</v>
      </c>
      <c r="N9" s="9">
        <v>27</v>
      </c>
    </row>
    <row r="10" spans="2:14" ht="13.5">
      <c r="B10" s="6" t="s">
        <v>29</v>
      </c>
      <c r="C10" s="1">
        <f t="shared" si="1"/>
        <v>14</v>
      </c>
      <c r="D10" s="9">
        <v>3</v>
      </c>
      <c r="E10" s="9">
        <v>0</v>
      </c>
      <c r="F10" s="9">
        <v>0</v>
      </c>
      <c r="G10" s="9">
        <v>4</v>
      </c>
      <c r="H10" s="9">
        <v>0</v>
      </c>
      <c r="I10" s="9">
        <v>3</v>
      </c>
      <c r="J10" s="9">
        <v>2</v>
      </c>
      <c r="K10" s="9">
        <v>0</v>
      </c>
      <c r="L10" s="9">
        <v>0</v>
      </c>
      <c r="M10" s="9">
        <v>0</v>
      </c>
      <c r="N10" s="9">
        <v>2</v>
      </c>
    </row>
    <row r="11" spans="2:14" ht="13.5">
      <c r="B11" s="17" t="s">
        <v>31</v>
      </c>
      <c r="C11" s="20">
        <f t="shared" si="1"/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</row>
    <row r="12" spans="2:14" ht="13.5">
      <c r="B12" s="6" t="s">
        <v>28</v>
      </c>
      <c r="C12" s="1">
        <f t="shared" si="1"/>
        <v>412</v>
      </c>
      <c r="D12" s="9">
        <v>262</v>
      </c>
      <c r="E12" s="9">
        <v>9</v>
      </c>
      <c r="F12" s="9">
        <v>93</v>
      </c>
      <c r="G12" s="9">
        <v>38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1</v>
      </c>
      <c r="N12" s="9">
        <v>9</v>
      </c>
    </row>
    <row r="13" spans="2:14" ht="14.25" thickBot="1">
      <c r="B13" s="6" t="s">
        <v>29</v>
      </c>
      <c r="C13" s="1">
        <f t="shared" si="1"/>
        <v>23</v>
      </c>
      <c r="D13" s="9">
        <v>18</v>
      </c>
      <c r="E13" s="9">
        <v>0</v>
      </c>
      <c r="F13" s="9">
        <v>2</v>
      </c>
      <c r="G13" s="9">
        <v>2</v>
      </c>
      <c r="H13" s="9">
        <v>0</v>
      </c>
      <c r="I13" s="9">
        <v>0</v>
      </c>
      <c r="J13" s="9">
        <v>1</v>
      </c>
      <c r="K13" s="9">
        <v>0</v>
      </c>
      <c r="L13" s="9">
        <v>0</v>
      </c>
      <c r="M13" s="9">
        <v>0</v>
      </c>
      <c r="N13" s="9">
        <v>0</v>
      </c>
    </row>
    <row r="14" spans="2:14" ht="13.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ht="13.5">
      <c r="B15" s="75" t="s">
        <v>100</v>
      </c>
    </row>
    <row r="16" spans="2:14" ht="13.5">
      <c r="B16" s="17" t="s">
        <v>27</v>
      </c>
      <c r="C16" s="9">
        <f>SUM(D16:N16)</f>
        <v>15</v>
      </c>
      <c r="D16" s="9">
        <f>D5+D11</f>
        <v>11</v>
      </c>
      <c r="E16" s="9">
        <f aca="true" t="shared" si="2" ref="E16:N16">E5+E11</f>
        <v>0</v>
      </c>
      <c r="F16" s="9">
        <f t="shared" si="2"/>
        <v>1</v>
      </c>
      <c r="G16" s="9">
        <f t="shared" si="2"/>
        <v>0</v>
      </c>
      <c r="H16" s="9">
        <f t="shared" si="2"/>
        <v>0</v>
      </c>
      <c r="I16" s="9">
        <f t="shared" si="2"/>
        <v>0</v>
      </c>
      <c r="J16" s="9">
        <f t="shared" si="2"/>
        <v>0</v>
      </c>
      <c r="K16" s="9">
        <f t="shared" si="2"/>
        <v>0</v>
      </c>
      <c r="L16" s="9">
        <f t="shared" si="2"/>
        <v>0</v>
      </c>
      <c r="M16" s="9">
        <f t="shared" si="2"/>
        <v>1</v>
      </c>
      <c r="N16" s="9">
        <f t="shared" si="2"/>
        <v>2</v>
      </c>
    </row>
    <row r="17" spans="2:14" ht="13.5">
      <c r="B17" s="6" t="s">
        <v>28</v>
      </c>
      <c r="C17" s="9">
        <f>SUM(D17:N17)</f>
        <v>4564</v>
      </c>
      <c r="D17" s="9">
        <f>D6+D12</f>
        <v>2342</v>
      </c>
      <c r="E17" s="9">
        <f aca="true" t="shared" si="3" ref="E17:N17">E6+E12</f>
        <v>293</v>
      </c>
      <c r="F17" s="9">
        <f t="shared" si="3"/>
        <v>428</v>
      </c>
      <c r="G17" s="9">
        <f t="shared" si="3"/>
        <v>443</v>
      </c>
      <c r="H17" s="9">
        <f t="shared" si="3"/>
        <v>42</v>
      </c>
      <c r="I17" s="9">
        <f t="shared" si="3"/>
        <v>166</v>
      </c>
      <c r="J17" s="9">
        <f t="shared" si="3"/>
        <v>29</v>
      </c>
      <c r="K17" s="9">
        <f t="shared" si="3"/>
        <v>21</v>
      </c>
      <c r="L17" s="9">
        <f t="shared" si="3"/>
        <v>58</v>
      </c>
      <c r="M17" s="9">
        <f t="shared" si="3"/>
        <v>432</v>
      </c>
      <c r="N17" s="9">
        <f t="shared" si="3"/>
        <v>310</v>
      </c>
    </row>
    <row r="18" spans="2:14" ht="13.5">
      <c r="B18" s="6" t="s">
        <v>29</v>
      </c>
      <c r="C18" s="9">
        <f>SUM(D18:N18)</f>
        <v>1878</v>
      </c>
      <c r="D18" s="9">
        <f>D7+D13</f>
        <v>1267</v>
      </c>
      <c r="E18" s="9">
        <f aca="true" t="shared" si="4" ref="E18:M18">E7+E13</f>
        <v>3</v>
      </c>
      <c r="F18" s="9">
        <f>F7+F13</f>
        <v>93</v>
      </c>
      <c r="G18" s="9">
        <f t="shared" si="4"/>
        <v>158</v>
      </c>
      <c r="H18" s="9">
        <f t="shared" si="4"/>
        <v>0</v>
      </c>
      <c r="I18" s="9">
        <f t="shared" si="4"/>
        <v>97</v>
      </c>
      <c r="J18" s="9">
        <f t="shared" si="4"/>
        <v>62</v>
      </c>
      <c r="K18" s="9">
        <f t="shared" si="4"/>
        <v>6</v>
      </c>
      <c r="L18" s="9">
        <f t="shared" si="4"/>
        <v>40</v>
      </c>
      <c r="M18" s="9">
        <f t="shared" si="4"/>
        <v>131</v>
      </c>
      <c r="N18" s="9">
        <f>N7+N13</f>
        <v>21</v>
      </c>
    </row>
    <row r="20" spans="2:14" ht="13.5">
      <c r="B20" s="17" t="s">
        <v>30</v>
      </c>
      <c r="C20" s="9">
        <f>SUM(D20:N20)</f>
        <v>0</v>
      </c>
      <c r="D20" s="9">
        <f>D8+D11</f>
        <v>0</v>
      </c>
      <c r="E20" s="9">
        <f aca="true" t="shared" si="5" ref="E20:N20">E8+E11</f>
        <v>0</v>
      </c>
      <c r="F20" s="9">
        <f t="shared" si="5"/>
        <v>0</v>
      </c>
      <c r="G20" s="9">
        <f t="shared" si="5"/>
        <v>0</v>
      </c>
      <c r="H20" s="9">
        <f t="shared" si="5"/>
        <v>0</v>
      </c>
      <c r="I20" s="9">
        <f t="shared" si="5"/>
        <v>0</v>
      </c>
      <c r="J20" s="9">
        <f t="shared" si="5"/>
        <v>0</v>
      </c>
      <c r="K20" s="9">
        <f t="shared" si="5"/>
        <v>0</v>
      </c>
      <c r="L20" s="9">
        <f t="shared" si="5"/>
        <v>0</v>
      </c>
      <c r="M20" s="9">
        <f t="shared" si="5"/>
        <v>0</v>
      </c>
      <c r="N20" s="9">
        <f t="shared" si="5"/>
        <v>0</v>
      </c>
    </row>
    <row r="21" spans="2:14" ht="13.5">
      <c r="B21" s="6" t="s">
        <v>28</v>
      </c>
      <c r="C21" s="9">
        <f>SUM(D21:N21)</f>
        <v>687</v>
      </c>
      <c r="D21" s="9">
        <f>D9+D12</f>
        <v>436</v>
      </c>
      <c r="E21" s="9">
        <f aca="true" t="shared" si="6" ref="E21:N21">E9+E12</f>
        <v>22</v>
      </c>
      <c r="F21" s="9">
        <f t="shared" si="6"/>
        <v>108</v>
      </c>
      <c r="G21" s="9">
        <f t="shared" si="6"/>
        <v>69</v>
      </c>
      <c r="H21" s="9">
        <f t="shared" si="6"/>
        <v>0</v>
      </c>
      <c r="I21" s="9">
        <f t="shared" si="6"/>
        <v>11</v>
      </c>
      <c r="J21" s="9">
        <f t="shared" si="6"/>
        <v>1</v>
      </c>
      <c r="K21" s="9">
        <f t="shared" si="6"/>
        <v>1</v>
      </c>
      <c r="L21" s="9">
        <f t="shared" si="6"/>
        <v>0</v>
      </c>
      <c r="M21" s="9">
        <f t="shared" si="6"/>
        <v>3</v>
      </c>
      <c r="N21" s="9">
        <f t="shared" si="6"/>
        <v>36</v>
      </c>
    </row>
    <row r="22" spans="2:14" ht="13.5">
      <c r="B22" s="6" t="s">
        <v>29</v>
      </c>
      <c r="C22" s="9">
        <f>SUM(D22:N22)</f>
        <v>37</v>
      </c>
      <c r="D22" s="9">
        <f>D10+D13</f>
        <v>21</v>
      </c>
      <c r="E22" s="9">
        <f aca="true" t="shared" si="7" ref="E22:N22">E10+E13</f>
        <v>0</v>
      </c>
      <c r="F22" s="9">
        <f t="shared" si="7"/>
        <v>2</v>
      </c>
      <c r="G22" s="9">
        <f t="shared" si="7"/>
        <v>6</v>
      </c>
      <c r="H22" s="9">
        <f t="shared" si="7"/>
        <v>0</v>
      </c>
      <c r="I22" s="9">
        <f t="shared" si="7"/>
        <v>3</v>
      </c>
      <c r="J22" s="9">
        <f t="shared" si="7"/>
        <v>3</v>
      </c>
      <c r="K22" s="9">
        <f t="shared" si="7"/>
        <v>0</v>
      </c>
      <c r="L22" s="9">
        <f t="shared" si="7"/>
        <v>0</v>
      </c>
      <c r="M22" s="9">
        <f t="shared" si="7"/>
        <v>0</v>
      </c>
      <c r="N22" s="9">
        <f t="shared" si="7"/>
        <v>2</v>
      </c>
    </row>
    <row r="25" ht="13.5" hidden="1"/>
  </sheetData>
  <sheetProtection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showOutlineSymbols="0" zoomScaleSheetLayoutView="80" zoomScalePageLayoutView="0" workbookViewId="0" topLeftCell="A1">
      <selection activeCell="A1" sqref="A1"/>
    </sheetView>
  </sheetViews>
  <sheetFormatPr defaultColWidth="10.796875" defaultRowHeight="14.25"/>
  <cols>
    <col min="1" max="1" width="25.59765625" style="22" customWidth="1"/>
    <col min="2" max="7" width="16.59765625" style="22" customWidth="1"/>
    <col min="8" max="8" width="16.69921875" style="22" customWidth="1"/>
    <col min="9" max="9" width="12.69921875" style="2" customWidth="1"/>
    <col min="10" max="16384" width="10.69921875" style="2" customWidth="1"/>
  </cols>
  <sheetData>
    <row r="1" spans="1:8" s="22" customFormat="1" ht="14.25" customHeight="1">
      <c r="A1" s="22" t="s">
        <v>614</v>
      </c>
      <c r="H1" s="24" t="s">
        <v>615</v>
      </c>
    </row>
    <row r="2" s="22" customFormat="1" ht="16.5" customHeight="1">
      <c r="A2" s="21"/>
    </row>
    <row r="3" spans="1:8" s="78" customFormat="1" ht="16.5" customHeight="1">
      <c r="A3" s="433" t="s">
        <v>103</v>
      </c>
      <c r="B3" s="434"/>
      <c r="C3" s="434"/>
      <c r="D3" s="434"/>
      <c r="E3" s="434"/>
      <c r="F3" s="434"/>
      <c r="G3" s="434"/>
      <c r="H3" s="434"/>
    </row>
    <row r="4" spans="2:8" s="78" customFormat="1" ht="16.5" customHeight="1">
      <c r="B4" s="79"/>
      <c r="D4" s="80" t="s">
        <v>104</v>
      </c>
      <c r="E4" s="81" t="s">
        <v>105</v>
      </c>
      <c r="F4" s="79"/>
      <c r="G4" s="79"/>
      <c r="H4" s="79"/>
    </row>
    <row r="5" s="22" customFormat="1" ht="18" customHeight="1" thickBot="1">
      <c r="A5" s="82"/>
    </row>
    <row r="6" spans="1:8" s="85" customFormat="1" ht="21" customHeight="1">
      <c r="A6" s="435" t="s">
        <v>106</v>
      </c>
      <c r="B6" s="83" t="s">
        <v>0</v>
      </c>
      <c r="C6" s="83" t="s">
        <v>107</v>
      </c>
      <c r="D6" s="83" t="s">
        <v>108</v>
      </c>
      <c r="E6" s="83" t="s">
        <v>109</v>
      </c>
      <c r="F6" s="83" t="s">
        <v>110</v>
      </c>
      <c r="G6" s="83" t="s">
        <v>111</v>
      </c>
      <c r="H6" s="84" t="s">
        <v>112</v>
      </c>
    </row>
    <row r="7" spans="1:8" s="85" customFormat="1" ht="27.75" customHeight="1">
      <c r="A7" s="436"/>
      <c r="B7" s="86" t="s">
        <v>42</v>
      </c>
      <c r="C7" s="86" t="s">
        <v>43</v>
      </c>
      <c r="D7" s="86" t="s">
        <v>44</v>
      </c>
      <c r="E7" s="86" t="s">
        <v>45</v>
      </c>
      <c r="F7" s="86" t="s">
        <v>91</v>
      </c>
      <c r="G7" s="86" t="s">
        <v>93</v>
      </c>
      <c r="H7" s="87" t="s">
        <v>114</v>
      </c>
    </row>
    <row r="8" spans="1:8" s="78" customFormat="1" ht="17.25" customHeight="1">
      <c r="A8" s="38" t="s">
        <v>115</v>
      </c>
      <c r="B8" s="36">
        <v>2592001</v>
      </c>
      <c r="C8" s="36">
        <v>8069</v>
      </c>
      <c r="D8" s="36">
        <v>2072163</v>
      </c>
      <c r="E8" s="36">
        <v>511769</v>
      </c>
      <c r="F8" s="36">
        <v>2050286</v>
      </c>
      <c r="G8" s="36">
        <v>541715</v>
      </c>
      <c r="H8" s="384">
        <v>19.7</v>
      </c>
    </row>
    <row r="9" spans="1:8" s="78" customFormat="1" ht="13.5" customHeight="1">
      <c r="A9" s="38" t="s">
        <v>116</v>
      </c>
      <c r="B9" s="36">
        <v>3239416</v>
      </c>
      <c r="C9" s="36">
        <v>9595</v>
      </c>
      <c r="D9" s="36">
        <v>2300552</v>
      </c>
      <c r="E9" s="36">
        <v>929269</v>
      </c>
      <c r="F9" s="36">
        <v>2720416</v>
      </c>
      <c r="G9" s="36">
        <v>519000</v>
      </c>
      <c r="H9" s="384">
        <v>28.7</v>
      </c>
    </row>
    <row r="10" spans="1:8" s="78" customFormat="1" ht="13.5" customHeight="1">
      <c r="A10" s="38" t="s">
        <v>117</v>
      </c>
      <c r="B10" s="36">
        <v>5073882</v>
      </c>
      <c r="C10" s="36">
        <v>11435</v>
      </c>
      <c r="D10" s="36">
        <v>3397215</v>
      </c>
      <c r="E10" s="36">
        <v>1665232</v>
      </c>
      <c r="F10" s="36">
        <v>4559757</v>
      </c>
      <c r="G10" s="36">
        <v>514125</v>
      </c>
      <c r="H10" s="384">
        <v>32.8</v>
      </c>
    </row>
    <row r="11" spans="1:8" s="78" customFormat="1" ht="13.5" customHeight="1">
      <c r="A11" s="38" t="s">
        <v>118</v>
      </c>
      <c r="B11" s="36">
        <v>4231542</v>
      </c>
      <c r="C11" s="36">
        <v>10600</v>
      </c>
      <c r="D11" s="36">
        <v>2936428</v>
      </c>
      <c r="E11" s="36">
        <v>1284514</v>
      </c>
      <c r="F11" s="36">
        <v>3859528</v>
      </c>
      <c r="G11" s="36">
        <v>372014</v>
      </c>
      <c r="H11" s="384">
        <v>30.4</v>
      </c>
    </row>
    <row r="12" spans="1:8" s="78" customFormat="1" ht="13.5" customHeight="1">
      <c r="A12" s="38" t="s">
        <v>119</v>
      </c>
      <c r="B12" s="36">
        <v>4333079</v>
      </c>
      <c r="C12" s="36">
        <v>9919</v>
      </c>
      <c r="D12" s="36">
        <v>3015114</v>
      </c>
      <c r="E12" s="36">
        <v>1308046</v>
      </c>
      <c r="F12" s="36">
        <v>4089697</v>
      </c>
      <c r="G12" s="36">
        <v>243382</v>
      </c>
      <c r="H12" s="384">
        <v>30.2</v>
      </c>
    </row>
    <row r="13" spans="1:8" s="78" customFormat="1" ht="13.5" customHeight="1">
      <c r="A13" s="38" t="s">
        <v>120</v>
      </c>
      <c r="B13" s="36">
        <v>4621930</v>
      </c>
      <c r="C13" s="36">
        <v>10211</v>
      </c>
      <c r="D13" s="36">
        <v>3311327</v>
      </c>
      <c r="E13" s="36">
        <v>1300392</v>
      </c>
      <c r="F13" s="36">
        <v>4472579</v>
      </c>
      <c r="G13" s="36">
        <v>149351</v>
      </c>
      <c r="H13" s="384">
        <v>28.1</v>
      </c>
    </row>
    <row r="14" spans="1:8" s="78" customFormat="1" ht="13.5" customHeight="1">
      <c r="A14" s="38" t="s">
        <v>121</v>
      </c>
      <c r="B14" s="36">
        <v>5177681</v>
      </c>
      <c r="C14" s="36">
        <v>10217</v>
      </c>
      <c r="D14" s="36">
        <v>3710992</v>
      </c>
      <c r="E14" s="36">
        <v>1456472</v>
      </c>
      <c r="F14" s="36">
        <v>5037537</v>
      </c>
      <c r="G14" s="36">
        <v>140144</v>
      </c>
      <c r="H14" s="384">
        <v>28.1</v>
      </c>
    </row>
    <row r="15" spans="1:8" s="78" customFormat="1" ht="13.5" customHeight="1">
      <c r="A15" s="38" t="s">
        <v>122</v>
      </c>
      <c r="B15" s="36">
        <v>5623336</v>
      </c>
      <c r="C15" s="36">
        <v>10338</v>
      </c>
      <c r="D15" s="36">
        <v>4001232</v>
      </c>
      <c r="E15" s="36">
        <v>1611766</v>
      </c>
      <c r="F15" s="36">
        <v>5476635</v>
      </c>
      <c r="G15" s="36">
        <v>146701</v>
      </c>
      <c r="H15" s="384">
        <v>28.7</v>
      </c>
    </row>
    <row r="16" spans="1:8" s="78" customFormat="1" ht="13.5" customHeight="1">
      <c r="A16" s="38" t="s">
        <v>123</v>
      </c>
      <c r="B16" s="36">
        <v>4724945</v>
      </c>
      <c r="C16" s="36">
        <v>10161</v>
      </c>
      <c r="D16" s="36">
        <v>3288245</v>
      </c>
      <c r="E16" s="36">
        <v>1426539</v>
      </c>
      <c r="F16" s="36">
        <v>4617614</v>
      </c>
      <c r="G16" s="36">
        <v>107331</v>
      </c>
      <c r="H16" s="384">
        <v>30.19165302453256</v>
      </c>
    </row>
    <row r="17" spans="1:8" s="88" customFormat="1" ht="13.5" customHeight="1">
      <c r="A17" s="38" t="s">
        <v>124</v>
      </c>
      <c r="B17" s="36">
        <v>4165434</v>
      </c>
      <c r="C17" s="36">
        <v>8824</v>
      </c>
      <c r="D17" s="36">
        <v>2930295</v>
      </c>
      <c r="E17" s="36">
        <v>1226315</v>
      </c>
      <c r="F17" s="36">
        <v>4056112</v>
      </c>
      <c r="G17" s="36">
        <v>109322</v>
      </c>
      <c r="H17" s="384">
        <v>29.440269609361238</v>
      </c>
    </row>
    <row r="18" spans="1:8" s="88" customFormat="1" ht="13.5" customHeight="1">
      <c r="A18" s="38" t="s">
        <v>125</v>
      </c>
      <c r="B18" s="36">
        <v>3605242</v>
      </c>
      <c r="C18" s="36">
        <v>8857</v>
      </c>
      <c r="D18" s="36">
        <v>2527462</v>
      </c>
      <c r="E18" s="36">
        <v>1068923</v>
      </c>
      <c r="F18" s="36">
        <v>3494770</v>
      </c>
      <c r="G18" s="36">
        <v>110472</v>
      </c>
      <c r="H18" s="384">
        <v>29.64913312337979</v>
      </c>
    </row>
    <row r="19" spans="1:8" s="89" customFormat="1" ht="15.75" customHeight="1">
      <c r="A19" s="38" t="s">
        <v>126</v>
      </c>
      <c r="B19" s="36">
        <v>3368693</v>
      </c>
      <c r="C19" s="36">
        <v>8751</v>
      </c>
      <c r="D19" s="36">
        <v>2357261</v>
      </c>
      <c r="E19" s="36">
        <v>1002681</v>
      </c>
      <c r="F19" s="36">
        <v>3252457</v>
      </c>
      <c r="G19" s="36">
        <v>116236</v>
      </c>
      <c r="H19" s="384">
        <v>29.76468915392409</v>
      </c>
    </row>
    <row r="20" spans="1:8" s="89" customFormat="1" ht="27" customHeight="1">
      <c r="A20" s="38" t="s">
        <v>546</v>
      </c>
      <c r="B20" s="36">
        <v>3319640</v>
      </c>
      <c r="C20" s="36">
        <v>8585</v>
      </c>
      <c r="D20" s="36">
        <v>2287673</v>
      </c>
      <c r="E20" s="36">
        <v>1023382</v>
      </c>
      <c r="F20" s="36">
        <v>3212916</v>
      </c>
      <c r="G20" s="36">
        <v>106724</v>
      </c>
      <c r="H20" s="384">
        <v>30.82810184236845</v>
      </c>
    </row>
    <row r="21" spans="1:8" s="88" customFormat="1" ht="13.5" customHeight="1">
      <c r="A21" s="38" t="s">
        <v>557</v>
      </c>
      <c r="B21" s="36">
        <v>3334019</v>
      </c>
      <c r="C21" s="36">
        <v>8613</v>
      </c>
      <c r="D21" s="36">
        <v>2286385</v>
      </c>
      <c r="E21" s="36">
        <v>1039021</v>
      </c>
      <c r="F21" s="36">
        <v>3231992</v>
      </c>
      <c r="G21" s="36">
        <v>102027</v>
      </c>
      <c r="H21" s="384">
        <v>31.16421952004473</v>
      </c>
    </row>
    <row r="22" spans="1:8" s="89" customFormat="1" ht="13.5" customHeight="1">
      <c r="A22" s="38" t="s">
        <v>578</v>
      </c>
      <c r="B22" s="36">
        <v>3319114</v>
      </c>
      <c r="C22" s="36">
        <v>8623</v>
      </c>
      <c r="D22" s="36">
        <v>2268162</v>
      </c>
      <c r="E22" s="36">
        <v>1042329</v>
      </c>
      <c r="F22" s="36">
        <v>3221781</v>
      </c>
      <c r="G22" s="36">
        <v>97333</v>
      </c>
      <c r="H22" s="384">
        <v>31.40383246854432</v>
      </c>
    </row>
    <row r="23" spans="1:8" s="89" customFormat="1" ht="13.5" customHeight="1">
      <c r="A23" s="38" t="s">
        <v>590</v>
      </c>
      <c r="B23" s="36">
        <v>3309342</v>
      </c>
      <c r="C23" s="36">
        <v>8630</v>
      </c>
      <c r="D23" s="36">
        <v>2252942</v>
      </c>
      <c r="E23" s="36">
        <v>1047770</v>
      </c>
      <c r="F23" s="36">
        <v>3216174</v>
      </c>
      <c r="G23" s="36">
        <v>93168</v>
      </c>
      <c r="H23" s="384">
        <v>31.660976713799904</v>
      </c>
    </row>
    <row r="24" spans="1:8" s="88" customFormat="1" ht="13.5" customHeight="1">
      <c r="A24" s="53" t="s">
        <v>602</v>
      </c>
      <c r="B24" s="76">
        <v>3280247</v>
      </c>
      <c r="C24" s="76">
        <v>8548</v>
      </c>
      <c r="D24" s="76">
        <v>2224821</v>
      </c>
      <c r="E24" s="76">
        <v>1046878</v>
      </c>
      <c r="F24" s="76">
        <v>3190534</v>
      </c>
      <c r="G24" s="76">
        <v>89713</v>
      </c>
      <c r="H24" s="386">
        <v>31.914608869393067</v>
      </c>
    </row>
    <row r="25" spans="1:8" s="78" customFormat="1" ht="9.75" customHeight="1">
      <c r="A25" s="39"/>
      <c r="B25" s="44"/>
      <c r="C25" s="44"/>
      <c r="D25" s="44"/>
      <c r="E25" s="44"/>
      <c r="F25" s="44"/>
      <c r="G25" s="44"/>
      <c r="H25" s="384"/>
    </row>
    <row r="26" spans="1:8" s="78" customFormat="1" ht="13.5" customHeight="1">
      <c r="A26" s="56" t="s">
        <v>127</v>
      </c>
      <c r="B26" s="353">
        <v>1655026</v>
      </c>
      <c r="C26" s="36">
        <v>4347</v>
      </c>
      <c r="D26" s="36">
        <v>1116430</v>
      </c>
      <c r="E26" s="36">
        <v>534249</v>
      </c>
      <c r="F26" s="36">
        <v>1601663</v>
      </c>
      <c r="G26" s="36">
        <v>53363</v>
      </c>
      <c r="H26" s="384">
        <v>32.280399220314365</v>
      </c>
    </row>
    <row r="27" spans="1:8" s="78" customFormat="1" ht="13.5" customHeight="1">
      <c r="A27" s="56" t="s">
        <v>129</v>
      </c>
      <c r="B27" s="353">
        <v>1625221</v>
      </c>
      <c r="C27" s="36">
        <v>4201</v>
      </c>
      <c r="D27" s="36">
        <v>1108391</v>
      </c>
      <c r="E27" s="36">
        <v>512629</v>
      </c>
      <c r="F27" s="36">
        <v>1588871</v>
      </c>
      <c r="G27" s="36">
        <v>36350</v>
      </c>
      <c r="H27" s="384">
        <v>31.542110273002873</v>
      </c>
    </row>
    <row r="28" spans="1:8" s="78" customFormat="1" ht="6" customHeight="1">
      <c r="A28" s="39"/>
      <c r="B28" s="354"/>
      <c r="C28" s="44"/>
      <c r="D28" s="44"/>
      <c r="E28" s="44"/>
      <c r="F28" s="44"/>
      <c r="G28" s="44"/>
      <c r="H28" s="384"/>
    </row>
    <row r="29" spans="1:8" s="78" customFormat="1" ht="13.5" customHeight="1">
      <c r="A29" s="38" t="s">
        <v>131</v>
      </c>
      <c r="B29" s="354"/>
      <c r="C29" s="44"/>
      <c r="D29" s="44"/>
      <c r="E29" s="44"/>
      <c r="F29" s="44"/>
      <c r="G29" s="44"/>
      <c r="H29" s="384"/>
    </row>
    <row r="30" spans="1:8" s="78" customFormat="1" ht="13.5" customHeight="1">
      <c r="A30" s="38" t="s">
        <v>132</v>
      </c>
      <c r="B30" s="355">
        <v>3270400</v>
      </c>
      <c r="C30" s="43">
        <v>8548</v>
      </c>
      <c r="D30" s="43">
        <v>2221566</v>
      </c>
      <c r="E30" s="43">
        <v>1040286</v>
      </c>
      <c r="F30" s="43">
        <v>3180866</v>
      </c>
      <c r="G30" s="43">
        <v>89534</v>
      </c>
      <c r="H30" s="384">
        <v>31.80913649706458</v>
      </c>
    </row>
    <row r="31" spans="1:8" s="78" customFormat="1" ht="13.5" customHeight="1">
      <c r="A31" s="38" t="s">
        <v>133</v>
      </c>
      <c r="B31" s="355">
        <v>1104839</v>
      </c>
      <c r="C31" s="43">
        <v>2843</v>
      </c>
      <c r="D31" s="43">
        <v>747027</v>
      </c>
      <c r="E31" s="43">
        <v>354969</v>
      </c>
      <c r="F31" s="43">
        <v>1076602</v>
      </c>
      <c r="G31" s="43">
        <v>28237</v>
      </c>
      <c r="H31" s="384">
        <v>32.12857257935319</v>
      </c>
    </row>
    <row r="32" spans="1:8" s="78" customFormat="1" ht="13.5" customHeight="1">
      <c r="A32" s="38" t="s">
        <v>134</v>
      </c>
      <c r="B32" s="355">
        <v>1085679</v>
      </c>
      <c r="C32" s="43">
        <v>2873</v>
      </c>
      <c r="D32" s="43">
        <v>735822</v>
      </c>
      <c r="E32" s="43">
        <v>346984</v>
      </c>
      <c r="F32" s="43">
        <v>1060871</v>
      </c>
      <c r="G32" s="43">
        <v>24808</v>
      </c>
      <c r="H32" s="384">
        <v>31.960091334547318</v>
      </c>
    </row>
    <row r="33" spans="1:8" s="78" customFormat="1" ht="13.5" customHeight="1">
      <c r="A33" s="38" t="s">
        <v>135</v>
      </c>
      <c r="B33" s="355">
        <v>1066610</v>
      </c>
      <c r="C33" s="43">
        <v>2832</v>
      </c>
      <c r="D33" s="43">
        <v>725595</v>
      </c>
      <c r="E33" s="43">
        <v>338183</v>
      </c>
      <c r="F33" s="43">
        <v>1043393</v>
      </c>
      <c r="G33" s="43">
        <v>23217</v>
      </c>
      <c r="H33" s="384">
        <v>31.706340649347</v>
      </c>
    </row>
    <row r="34" spans="1:12" s="78" customFormat="1" ht="13.5" customHeight="1">
      <c r="A34" s="38" t="s">
        <v>136</v>
      </c>
      <c r="B34" s="355">
        <v>13272</v>
      </c>
      <c r="C34" s="43">
        <v>0</v>
      </c>
      <c r="D34" s="43">
        <v>13122</v>
      </c>
      <c r="E34" s="43">
        <v>150</v>
      </c>
      <c r="F34" s="402">
        <v>0</v>
      </c>
      <c r="G34" s="43">
        <v>13272</v>
      </c>
      <c r="H34" s="384">
        <v>1.1301989150090417</v>
      </c>
      <c r="I34" s="405"/>
      <c r="J34" s="405"/>
      <c r="K34" s="405"/>
      <c r="L34" s="405"/>
    </row>
    <row r="35" spans="1:8" s="78" customFormat="1" ht="6" customHeight="1">
      <c r="A35" s="90" t="s">
        <v>137</v>
      </c>
      <c r="B35" s="355"/>
      <c r="C35" s="43"/>
      <c r="D35" s="43"/>
      <c r="E35" s="43"/>
      <c r="F35" s="43"/>
      <c r="G35" s="43"/>
      <c r="H35" s="384"/>
    </row>
    <row r="36" spans="1:8" s="78" customFormat="1" ht="13.5" customHeight="1">
      <c r="A36" s="38" t="s">
        <v>138</v>
      </c>
      <c r="B36" s="355">
        <v>9708</v>
      </c>
      <c r="C36" s="43">
        <v>0</v>
      </c>
      <c r="D36" s="43">
        <v>3116</v>
      </c>
      <c r="E36" s="43">
        <v>6592</v>
      </c>
      <c r="F36" s="43">
        <v>9529</v>
      </c>
      <c r="G36" s="45">
        <v>179</v>
      </c>
      <c r="H36" s="384">
        <v>67.90276060980635</v>
      </c>
    </row>
    <row r="37" spans="1:8" s="78" customFormat="1" ht="6" customHeight="1">
      <c r="A37" s="56"/>
      <c r="B37" s="356"/>
      <c r="C37" s="45"/>
      <c r="D37" s="45"/>
      <c r="E37" s="45"/>
      <c r="F37" s="45"/>
      <c r="G37" s="45"/>
      <c r="H37" s="384"/>
    </row>
    <row r="38" spans="1:8" ht="13.5" customHeight="1">
      <c r="A38" s="38" t="s">
        <v>139</v>
      </c>
      <c r="B38" s="356">
        <v>139</v>
      </c>
      <c r="C38" s="45">
        <v>0</v>
      </c>
      <c r="D38" s="45">
        <v>139</v>
      </c>
      <c r="E38" s="45">
        <v>0</v>
      </c>
      <c r="F38" s="45">
        <v>139</v>
      </c>
      <c r="G38" s="45">
        <v>0</v>
      </c>
      <c r="H38" s="385">
        <v>0</v>
      </c>
    </row>
    <row r="39" spans="1:8" ht="6" customHeight="1" thickBot="1">
      <c r="A39" s="91"/>
      <c r="B39" s="92"/>
      <c r="C39" s="92"/>
      <c r="D39" s="92"/>
      <c r="E39" s="92"/>
      <c r="F39" s="92"/>
      <c r="G39" s="92"/>
      <c r="H39" s="92"/>
    </row>
    <row r="40" spans="1:8" s="35" customFormat="1" ht="2.25" customHeight="1">
      <c r="A40" s="93"/>
      <c r="B40" s="22"/>
      <c r="C40" s="22"/>
      <c r="D40" s="22"/>
      <c r="E40" s="22"/>
      <c r="F40" s="22"/>
      <c r="G40" s="22"/>
      <c r="H40" s="22"/>
    </row>
    <row r="41" spans="1:8" s="35" customFormat="1" ht="14.25" customHeight="1">
      <c r="A41" s="94" t="s">
        <v>522</v>
      </c>
      <c r="B41" s="22"/>
      <c r="C41" s="22"/>
      <c r="D41" s="22"/>
      <c r="E41" s="95" t="s">
        <v>524</v>
      </c>
      <c r="F41" s="22"/>
      <c r="G41" s="22"/>
      <c r="H41" s="22"/>
    </row>
    <row r="42" spans="1:8" s="35" customFormat="1" ht="14.25" customHeight="1">
      <c r="A42" s="96" t="s">
        <v>523</v>
      </c>
      <c r="B42" s="22"/>
      <c r="C42" s="22"/>
      <c r="D42" s="22"/>
      <c r="E42" s="97" t="s">
        <v>525</v>
      </c>
      <c r="F42" s="22"/>
      <c r="G42" s="22"/>
      <c r="H42" s="22"/>
    </row>
    <row r="43" ht="14.25" customHeight="1"/>
  </sheetData>
  <sheetProtection/>
  <mergeCells count="2">
    <mergeCell ref="A3:H3"/>
    <mergeCell ref="A6:A7"/>
  </mergeCells>
  <printOptions horizontalCentered="1"/>
  <pageMargins left="0" right="0" top="0" bottom="0" header="0" footer="0"/>
  <pageSetup blackAndWhite="1" horizontalDpi="600" verticalDpi="600" orientation="portrait" paperSize="9" scale="95" r:id="rId2"/>
  <colBreaks count="1" manualBreakCount="1">
    <brk id="4" max="46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45"/>
  <sheetViews>
    <sheetView showOutlineSymbols="0" zoomScaleSheetLayoutView="80" zoomScalePageLayoutView="0" workbookViewId="0" topLeftCell="A1">
      <selection activeCell="A1" sqref="A1"/>
    </sheetView>
  </sheetViews>
  <sheetFormatPr defaultColWidth="10.796875" defaultRowHeight="14.25"/>
  <cols>
    <col min="1" max="1" width="19.19921875" style="22" customWidth="1"/>
    <col min="2" max="3" width="16.59765625" style="22" customWidth="1"/>
    <col min="4" max="13" width="13.59765625" style="22" customWidth="1"/>
    <col min="14" max="14" width="12.69921875" style="2" customWidth="1"/>
    <col min="15" max="16384" width="10.69921875" style="2" customWidth="1"/>
  </cols>
  <sheetData>
    <row r="1" spans="1:13" s="22" customFormat="1" ht="14.25" customHeight="1">
      <c r="A1" s="22" t="s">
        <v>614</v>
      </c>
      <c r="M1" s="24" t="s">
        <v>615</v>
      </c>
    </row>
    <row r="2" spans="1:13" s="78" customFormat="1" ht="16.5" customHeight="1">
      <c r="A2" s="433" t="s">
        <v>140</v>
      </c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</row>
    <row r="3" spans="1:13" s="78" customFormat="1" ht="16.5" customHeight="1">
      <c r="A3" s="437" t="s">
        <v>141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</row>
    <row r="4" s="22" customFormat="1" ht="18" customHeight="1" thickBot="1">
      <c r="A4" s="82" t="s">
        <v>142</v>
      </c>
    </row>
    <row r="5" spans="1:13" s="37" customFormat="1" ht="21" customHeight="1">
      <c r="A5" s="431" t="s">
        <v>113</v>
      </c>
      <c r="B5" s="77" t="s">
        <v>0</v>
      </c>
      <c r="C5" s="68" t="s">
        <v>143</v>
      </c>
      <c r="D5" s="77" t="s">
        <v>18</v>
      </c>
      <c r="E5" s="77" t="s">
        <v>19</v>
      </c>
      <c r="F5" s="77" t="s">
        <v>20</v>
      </c>
      <c r="G5" s="77" t="s">
        <v>21</v>
      </c>
      <c r="H5" s="77" t="s">
        <v>22</v>
      </c>
      <c r="I5" s="77" t="s">
        <v>23</v>
      </c>
      <c r="J5" s="77" t="s">
        <v>144</v>
      </c>
      <c r="K5" s="77" t="s">
        <v>145</v>
      </c>
      <c r="L5" s="77" t="s">
        <v>24</v>
      </c>
      <c r="M5" s="98" t="s">
        <v>25</v>
      </c>
    </row>
    <row r="6" spans="1:13" s="37" customFormat="1" ht="27" customHeight="1">
      <c r="A6" s="432"/>
      <c r="B6" s="99" t="s">
        <v>42</v>
      </c>
      <c r="C6" s="100" t="s">
        <v>59</v>
      </c>
      <c r="D6" s="99" t="s">
        <v>60</v>
      </c>
      <c r="E6" s="99" t="s">
        <v>61</v>
      </c>
      <c r="F6" s="99" t="s">
        <v>62</v>
      </c>
      <c r="G6" s="99" t="s">
        <v>63</v>
      </c>
      <c r="H6" s="99" t="s">
        <v>64</v>
      </c>
      <c r="I6" s="99" t="s">
        <v>65</v>
      </c>
      <c r="J6" s="340" t="s">
        <v>520</v>
      </c>
      <c r="K6" s="340" t="s">
        <v>521</v>
      </c>
      <c r="L6" s="99" t="s">
        <v>66</v>
      </c>
      <c r="M6" s="101" t="s">
        <v>67</v>
      </c>
    </row>
    <row r="7" spans="1:13" s="78" customFormat="1" ht="17.25" customHeight="1">
      <c r="A7" s="38" t="s">
        <v>146</v>
      </c>
      <c r="B7" s="36">
        <v>2571615</v>
      </c>
      <c r="C7" s="36">
        <v>1538093</v>
      </c>
      <c r="D7" s="36">
        <v>201772</v>
      </c>
      <c r="E7" s="36">
        <v>237328</v>
      </c>
      <c r="F7" s="36">
        <v>366928</v>
      </c>
      <c r="G7" s="36">
        <v>11755</v>
      </c>
      <c r="H7" s="36">
        <v>211981</v>
      </c>
      <c r="I7" s="44" t="s">
        <v>15</v>
      </c>
      <c r="J7" s="44" t="s">
        <v>15</v>
      </c>
      <c r="K7" s="44" t="s">
        <v>15</v>
      </c>
      <c r="L7" s="36">
        <v>3758</v>
      </c>
      <c r="M7" s="102" t="s">
        <v>15</v>
      </c>
    </row>
    <row r="8" spans="1:13" s="78" customFormat="1" ht="14.25" customHeight="1">
      <c r="A8" s="38" t="s">
        <v>147</v>
      </c>
      <c r="B8" s="36">
        <v>3225945</v>
      </c>
      <c r="C8" s="36">
        <v>1880826</v>
      </c>
      <c r="D8" s="36">
        <v>215630</v>
      </c>
      <c r="E8" s="36">
        <v>323520</v>
      </c>
      <c r="F8" s="36">
        <v>532360</v>
      </c>
      <c r="G8" s="36">
        <v>15265</v>
      </c>
      <c r="H8" s="36">
        <v>252350</v>
      </c>
      <c r="I8" s="44" t="s">
        <v>15</v>
      </c>
      <c r="J8" s="44" t="s">
        <v>15</v>
      </c>
      <c r="K8" s="44" t="s">
        <v>15</v>
      </c>
      <c r="L8" s="36">
        <v>5994</v>
      </c>
      <c r="M8" s="102" t="s">
        <v>15</v>
      </c>
    </row>
    <row r="9" spans="1:13" s="78" customFormat="1" ht="14.25" customHeight="1">
      <c r="A9" s="38" t="s">
        <v>148</v>
      </c>
      <c r="B9" s="36">
        <v>5065657</v>
      </c>
      <c r="C9" s="36">
        <v>3013235</v>
      </c>
      <c r="D9" s="36">
        <v>263869</v>
      </c>
      <c r="E9" s="36">
        <v>624105</v>
      </c>
      <c r="F9" s="36">
        <v>857379</v>
      </c>
      <c r="G9" s="36">
        <v>20082</v>
      </c>
      <c r="H9" s="36">
        <v>277044</v>
      </c>
      <c r="I9" s="44" t="s">
        <v>15</v>
      </c>
      <c r="J9" s="44" t="s">
        <v>15</v>
      </c>
      <c r="K9" s="44" t="s">
        <v>15</v>
      </c>
      <c r="L9" s="36">
        <v>9943</v>
      </c>
      <c r="M9" s="102" t="s">
        <v>15</v>
      </c>
    </row>
    <row r="10" spans="1:13" s="78" customFormat="1" ht="14.25" customHeight="1">
      <c r="A10" s="38" t="s">
        <v>149</v>
      </c>
      <c r="B10" s="36">
        <v>4222840</v>
      </c>
      <c r="C10" s="36">
        <v>2468302</v>
      </c>
      <c r="D10" s="36">
        <v>222737</v>
      </c>
      <c r="E10" s="36">
        <v>565508</v>
      </c>
      <c r="F10" s="36">
        <v>691883</v>
      </c>
      <c r="G10" s="36">
        <v>18905</v>
      </c>
      <c r="H10" s="36">
        <v>220178</v>
      </c>
      <c r="I10" s="44" t="s">
        <v>15</v>
      </c>
      <c r="J10" s="44" t="s">
        <v>15</v>
      </c>
      <c r="K10" s="44" t="s">
        <v>15</v>
      </c>
      <c r="L10" s="36">
        <v>35327</v>
      </c>
      <c r="M10" s="102" t="s">
        <v>15</v>
      </c>
    </row>
    <row r="11" spans="1:13" s="78" customFormat="1" ht="14.25" customHeight="1">
      <c r="A11" s="38" t="s">
        <v>150</v>
      </c>
      <c r="B11" s="36">
        <v>4327089</v>
      </c>
      <c r="C11" s="36">
        <v>2725759</v>
      </c>
      <c r="D11" s="36">
        <v>196079</v>
      </c>
      <c r="E11" s="36">
        <v>508818</v>
      </c>
      <c r="F11" s="36">
        <v>625599</v>
      </c>
      <c r="G11" s="36">
        <v>19000</v>
      </c>
      <c r="H11" s="36">
        <v>195314</v>
      </c>
      <c r="I11" s="36">
        <v>25736</v>
      </c>
      <c r="J11" s="44" t="s">
        <v>15</v>
      </c>
      <c r="K11" s="44" t="s">
        <v>15</v>
      </c>
      <c r="L11" s="36">
        <v>30784</v>
      </c>
      <c r="M11" s="102" t="s">
        <v>15</v>
      </c>
    </row>
    <row r="12" spans="1:13" s="78" customFormat="1" ht="14.25" customHeight="1">
      <c r="A12" s="38" t="s">
        <v>151</v>
      </c>
      <c r="B12" s="36">
        <v>4616339</v>
      </c>
      <c r="C12" s="36">
        <v>3149624</v>
      </c>
      <c r="D12" s="36">
        <v>174243</v>
      </c>
      <c r="E12" s="36">
        <v>474515</v>
      </c>
      <c r="F12" s="36">
        <v>579170</v>
      </c>
      <c r="G12" s="36">
        <v>17893</v>
      </c>
      <c r="H12" s="36">
        <v>161170</v>
      </c>
      <c r="I12" s="36">
        <v>28109</v>
      </c>
      <c r="J12" s="44" t="s">
        <v>15</v>
      </c>
      <c r="K12" s="44" t="s">
        <v>15</v>
      </c>
      <c r="L12" s="36">
        <v>31615</v>
      </c>
      <c r="M12" s="102" t="s">
        <v>15</v>
      </c>
    </row>
    <row r="13" spans="1:13" s="78" customFormat="1" ht="14.25" customHeight="1">
      <c r="A13" s="38" t="s">
        <v>152</v>
      </c>
      <c r="B13" s="36">
        <v>5171787</v>
      </c>
      <c r="C13" s="36">
        <v>3730685</v>
      </c>
      <c r="D13" s="36">
        <v>156611</v>
      </c>
      <c r="E13" s="36">
        <v>478416</v>
      </c>
      <c r="F13" s="36">
        <v>582232</v>
      </c>
      <c r="G13" s="36">
        <v>16658</v>
      </c>
      <c r="H13" s="36">
        <v>142002</v>
      </c>
      <c r="I13" s="36">
        <v>26211</v>
      </c>
      <c r="J13" s="44" t="s">
        <v>15</v>
      </c>
      <c r="K13" s="44" t="s">
        <v>15</v>
      </c>
      <c r="L13" s="36">
        <v>38972</v>
      </c>
      <c r="M13" s="102" t="s">
        <v>15</v>
      </c>
    </row>
    <row r="14" spans="1:13" s="78" customFormat="1" ht="14.25" customHeight="1">
      <c r="A14" s="38" t="s">
        <v>153</v>
      </c>
      <c r="B14" s="36">
        <v>5616844</v>
      </c>
      <c r="C14" s="36">
        <v>4159512</v>
      </c>
      <c r="D14" s="36">
        <v>154455</v>
      </c>
      <c r="E14" s="36">
        <v>486132</v>
      </c>
      <c r="F14" s="36">
        <v>583447</v>
      </c>
      <c r="G14" s="36">
        <v>16090</v>
      </c>
      <c r="H14" s="36">
        <v>132699</v>
      </c>
      <c r="I14" s="36">
        <v>24387</v>
      </c>
      <c r="J14" s="44" t="s">
        <v>15</v>
      </c>
      <c r="K14" s="44" t="s">
        <v>15</v>
      </c>
      <c r="L14" s="36">
        <v>60122</v>
      </c>
      <c r="M14" s="102" t="s">
        <v>15</v>
      </c>
    </row>
    <row r="15" spans="1:13" s="78" customFormat="1" ht="14.25" customHeight="1">
      <c r="A15" s="38" t="s">
        <v>154</v>
      </c>
      <c r="B15" s="36">
        <v>4717191</v>
      </c>
      <c r="C15" s="36">
        <v>3499056</v>
      </c>
      <c r="D15" s="36">
        <v>132775</v>
      </c>
      <c r="E15" s="36">
        <v>414946</v>
      </c>
      <c r="F15" s="36">
        <v>449968</v>
      </c>
      <c r="G15" s="36">
        <v>13216</v>
      </c>
      <c r="H15" s="36">
        <v>90409</v>
      </c>
      <c r="I15" s="36">
        <v>23575</v>
      </c>
      <c r="J15" s="44" t="s">
        <v>15</v>
      </c>
      <c r="K15" s="44" t="s">
        <v>15</v>
      </c>
      <c r="L15" s="36">
        <v>87745</v>
      </c>
      <c r="M15" s="103">
        <v>5501</v>
      </c>
    </row>
    <row r="16" spans="1:13" s="88" customFormat="1" ht="13.5" customHeight="1">
      <c r="A16" s="38" t="s">
        <v>155</v>
      </c>
      <c r="B16" s="36">
        <v>4157269</v>
      </c>
      <c r="C16" s="36">
        <v>3045570</v>
      </c>
      <c r="D16" s="36">
        <v>115425</v>
      </c>
      <c r="E16" s="36">
        <v>364000</v>
      </c>
      <c r="F16" s="36">
        <v>353018</v>
      </c>
      <c r="G16" s="36">
        <v>12334</v>
      </c>
      <c r="H16" s="36">
        <v>70778</v>
      </c>
      <c r="I16" s="36">
        <v>20288</v>
      </c>
      <c r="J16" s="44" t="s">
        <v>15</v>
      </c>
      <c r="K16" s="44" t="s">
        <v>15</v>
      </c>
      <c r="L16" s="36">
        <v>104723</v>
      </c>
      <c r="M16" s="103">
        <v>71133</v>
      </c>
    </row>
    <row r="17" spans="1:13" s="89" customFormat="1" ht="13.5" customHeight="1">
      <c r="A17" s="38" t="s">
        <v>156</v>
      </c>
      <c r="B17" s="36">
        <v>3596820</v>
      </c>
      <c r="C17" s="36">
        <v>2610071</v>
      </c>
      <c r="D17" s="36">
        <v>97397</v>
      </c>
      <c r="E17" s="36">
        <v>302196</v>
      </c>
      <c r="F17" s="36">
        <v>260931</v>
      </c>
      <c r="G17" s="36">
        <v>10828</v>
      </c>
      <c r="H17" s="36">
        <v>52885</v>
      </c>
      <c r="I17" s="36">
        <v>13467</v>
      </c>
      <c r="J17" s="36">
        <v>2253</v>
      </c>
      <c r="K17" s="36">
        <v>7574</v>
      </c>
      <c r="L17" s="36">
        <v>103351</v>
      </c>
      <c r="M17" s="103">
        <v>135867</v>
      </c>
    </row>
    <row r="18" spans="1:13" s="89" customFormat="1" ht="15" customHeight="1">
      <c r="A18" s="38" t="s">
        <v>157</v>
      </c>
      <c r="B18" s="36">
        <v>3360101</v>
      </c>
      <c r="C18" s="36">
        <v>2430528</v>
      </c>
      <c r="D18" s="36">
        <v>87696</v>
      </c>
      <c r="E18" s="36">
        <v>266667</v>
      </c>
      <c r="F18" s="36">
        <v>221403</v>
      </c>
      <c r="G18" s="36">
        <v>9458</v>
      </c>
      <c r="H18" s="36">
        <v>43428</v>
      </c>
      <c r="I18" s="36">
        <v>13176</v>
      </c>
      <c r="J18" s="36">
        <v>2752</v>
      </c>
      <c r="K18" s="36">
        <v>10008</v>
      </c>
      <c r="L18" s="36">
        <v>102885</v>
      </c>
      <c r="M18" s="36">
        <v>172100</v>
      </c>
    </row>
    <row r="19" spans="1:13" s="89" customFormat="1" ht="27" customHeight="1">
      <c r="A19" s="38" t="s">
        <v>547</v>
      </c>
      <c r="B19" s="36">
        <v>3310820</v>
      </c>
      <c r="C19" s="36">
        <v>2398261</v>
      </c>
      <c r="D19" s="36">
        <v>83921</v>
      </c>
      <c r="E19" s="36">
        <v>260559</v>
      </c>
      <c r="F19" s="36">
        <v>209299</v>
      </c>
      <c r="G19" s="36">
        <v>9423</v>
      </c>
      <c r="H19" s="36">
        <v>42777</v>
      </c>
      <c r="I19" s="36">
        <v>14831</v>
      </c>
      <c r="J19" s="36">
        <v>3013</v>
      </c>
      <c r="K19" s="36">
        <v>9826</v>
      </c>
      <c r="L19" s="36">
        <v>105231</v>
      </c>
      <c r="M19" s="36">
        <v>173679</v>
      </c>
    </row>
    <row r="20" spans="1:13" s="88" customFormat="1" ht="14.25" customHeight="1">
      <c r="A20" s="38" t="s">
        <v>558</v>
      </c>
      <c r="B20" s="36">
        <v>3324615</v>
      </c>
      <c r="C20" s="36">
        <v>2415330</v>
      </c>
      <c r="D20" s="36">
        <v>83534</v>
      </c>
      <c r="E20" s="36">
        <v>258001</v>
      </c>
      <c r="F20" s="36">
        <v>206605</v>
      </c>
      <c r="G20" s="36">
        <v>9398</v>
      </c>
      <c r="H20" s="36">
        <v>42887</v>
      </c>
      <c r="I20" s="36">
        <v>14811</v>
      </c>
      <c r="J20" s="36">
        <v>3124</v>
      </c>
      <c r="K20" s="36">
        <v>9835</v>
      </c>
      <c r="L20" s="36">
        <v>105795</v>
      </c>
      <c r="M20" s="36">
        <v>175295</v>
      </c>
    </row>
    <row r="21" spans="1:13" s="89" customFormat="1" ht="14.25" customHeight="1">
      <c r="A21" s="38" t="s">
        <v>579</v>
      </c>
      <c r="B21" s="36">
        <v>3309613</v>
      </c>
      <c r="C21" s="36">
        <v>2409432</v>
      </c>
      <c r="D21" s="36">
        <v>83040</v>
      </c>
      <c r="E21" s="36">
        <v>254524</v>
      </c>
      <c r="F21" s="36">
        <v>202308</v>
      </c>
      <c r="G21" s="36">
        <v>9193</v>
      </c>
      <c r="H21" s="36">
        <v>42230</v>
      </c>
      <c r="I21" s="36">
        <v>14756</v>
      </c>
      <c r="J21" s="36">
        <v>3130</v>
      </c>
      <c r="K21" s="36">
        <v>9645</v>
      </c>
      <c r="L21" s="36">
        <v>105300</v>
      </c>
      <c r="M21" s="36">
        <v>176055</v>
      </c>
    </row>
    <row r="22" spans="1:13" s="89" customFormat="1" ht="14.25" customHeight="1">
      <c r="A22" s="38" t="s">
        <v>591</v>
      </c>
      <c r="B22" s="36">
        <v>3299599</v>
      </c>
      <c r="C22" s="36">
        <v>2406674</v>
      </c>
      <c r="D22" s="36">
        <v>82372</v>
      </c>
      <c r="E22" s="36">
        <v>252744</v>
      </c>
      <c r="F22" s="36">
        <v>198498</v>
      </c>
      <c r="G22" s="36">
        <v>9196</v>
      </c>
      <c r="H22" s="36">
        <v>41105</v>
      </c>
      <c r="I22" s="36">
        <v>14457</v>
      </c>
      <c r="J22" s="36">
        <v>3096</v>
      </c>
      <c r="K22" s="36">
        <v>9200</v>
      </c>
      <c r="L22" s="36">
        <v>105539</v>
      </c>
      <c r="M22" s="36">
        <v>176718</v>
      </c>
    </row>
    <row r="23" spans="1:14" s="88" customFormat="1" ht="14.25" customHeight="1">
      <c r="A23" s="53" t="s">
        <v>603</v>
      </c>
      <c r="B23" s="76">
        <v>3270400</v>
      </c>
      <c r="C23" s="76">
        <v>2388509</v>
      </c>
      <c r="D23" s="76">
        <v>81310</v>
      </c>
      <c r="E23" s="76">
        <v>249930</v>
      </c>
      <c r="F23" s="76">
        <v>195190</v>
      </c>
      <c r="G23" s="76">
        <v>9027</v>
      </c>
      <c r="H23" s="76">
        <v>39924</v>
      </c>
      <c r="I23" s="76">
        <v>14194</v>
      </c>
      <c r="J23" s="76">
        <v>3010</v>
      </c>
      <c r="K23" s="76">
        <v>8769</v>
      </c>
      <c r="L23" s="76">
        <v>105008</v>
      </c>
      <c r="M23" s="76">
        <v>175529</v>
      </c>
      <c r="N23" s="408"/>
    </row>
    <row r="24" spans="1:13" s="78" customFormat="1" ht="15" customHeight="1">
      <c r="A24" s="53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102"/>
    </row>
    <row r="25" spans="1:13" s="78" customFormat="1" ht="14.25" customHeight="1">
      <c r="A25" s="38" t="s">
        <v>518</v>
      </c>
      <c r="B25" s="36">
        <v>1653248</v>
      </c>
      <c r="C25" s="36">
        <v>1178106</v>
      </c>
      <c r="D25" s="36">
        <v>41437</v>
      </c>
      <c r="E25" s="36">
        <v>223353</v>
      </c>
      <c r="F25" s="36">
        <v>71131</v>
      </c>
      <c r="G25" s="36">
        <v>7000</v>
      </c>
      <c r="H25" s="36">
        <v>5162</v>
      </c>
      <c r="I25" s="36">
        <v>944</v>
      </c>
      <c r="J25" s="36">
        <v>1913</v>
      </c>
      <c r="K25" s="36">
        <v>1999</v>
      </c>
      <c r="L25" s="36">
        <v>47044</v>
      </c>
      <c r="M25" s="103">
        <v>75159</v>
      </c>
    </row>
    <row r="26" spans="1:34" s="78" customFormat="1" ht="14.25" customHeight="1">
      <c r="A26" s="38" t="s">
        <v>519</v>
      </c>
      <c r="B26" s="36">
        <v>1617152</v>
      </c>
      <c r="C26" s="36">
        <v>1210403</v>
      </c>
      <c r="D26" s="36">
        <v>39873</v>
      </c>
      <c r="E26" s="36">
        <v>26577</v>
      </c>
      <c r="F26" s="36">
        <v>124059</v>
      </c>
      <c r="G26" s="36">
        <v>2027</v>
      </c>
      <c r="H26" s="36">
        <v>34762</v>
      </c>
      <c r="I26" s="36">
        <v>13250</v>
      </c>
      <c r="J26" s="36">
        <v>1097</v>
      </c>
      <c r="K26" s="36">
        <v>6770</v>
      </c>
      <c r="L26" s="36">
        <v>57964</v>
      </c>
      <c r="M26" s="103">
        <v>100370</v>
      </c>
      <c r="N26" s="407"/>
      <c r="O26" s="407"/>
      <c r="P26" s="407"/>
      <c r="Q26" s="407"/>
      <c r="R26" s="407"/>
      <c r="S26" s="407"/>
      <c r="T26" s="407"/>
      <c r="U26" s="407"/>
      <c r="V26" s="407"/>
      <c r="W26" s="407"/>
      <c r="X26" s="407"/>
      <c r="Y26" s="407"/>
      <c r="Z26" s="407"/>
      <c r="AA26" s="407"/>
      <c r="AB26" s="407"/>
      <c r="AC26" s="407"/>
      <c r="AD26" s="407"/>
      <c r="AE26" s="407"/>
      <c r="AF26" s="407"/>
      <c r="AG26" s="407"/>
      <c r="AH26" s="407"/>
    </row>
    <row r="27" spans="1:13" s="78" customFormat="1" ht="6" customHeight="1">
      <c r="A27" s="38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103"/>
    </row>
    <row r="28" spans="1:14" s="78" customFormat="1" ht="15.75" customHeight="1">
      <c r="A28" s="38" t="s">
        <v>158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102"/>
      <c r="N28" s="407"/>
    </row>
    <row r="29" spans="1:13" s="78" customFormat="1" ht="15.75" customHeight="1">
      <c r="A29" s="105" t="s">
        <v>159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102"/>
    </row>
    <row r="30" spans="1:13" s="78" customFormat="1" ht="15.75" customHeight="1">
      <c r="A30" s="38" t="s">
        <v>160</v>
      </c>
      <c r="B30" s="43">
        <v>3180866</v>
      </c>
      <c r="C30" s="43">
        <v>2326179</v>
      </c>
      <c r="D30" s="43">
        <v>79855</v>
      </c>
      <c r="E30" s="43">
        <v>240673</v>
      </c>
      <c r="F30" s="43">
        <v>190888</v>
      </c>
      <c r="G30" s="43">
        <v>9027</v>
      </c>
      <c r="H30" s="43">
        <v>39459</v>
      </c>
      <c r="I30" s="43">
        <v>13952</v>
      </c>
      <c r="J30" s="43">
        <v>2768</v>
      </c>
      <c r="K30" s="43">
        <v>8769</v>
      </c>
      <c r="L30" s="43">
        <v>104482</v>
      </c>
      <c r="M30" s="45">
        <v>164814</v>
      </c>
    </row>
    <row r="31" spans="1:13" s="78" customFormat="1" ht="13.5" customHeight="1">
      <c r="A31" s="38" t="s">
        <v>161</v>
      </c>
      <c r="B31" s="43">
        <v>8548</v>
      </c>
      <c r="C31" s="43">
        <v>7001</v>
      </c>
      <c r="D31" s="43">
        <v>0</v>
      </c>
      <c r="E31" s="43">
        <v>578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123</v>
      </c>
      <c r="M31" s="45">
        <v>846</v>
      </c>
    </row>
    <row r="32" spans="1:13" s="78" customFormat="1" ht="13.5" customHeight="1">
      <c r="A32" s="38" t="s">
        <v>162</v>
      </c>
      <c r="B32" s="43">
        <v>2134830</v>
      </c>
      <c r="C32" s="43">
        <v>1406389</v>
      </c>
      <c r="D32" s="43">
        <v>79595</v>
      </c>
      <c r="E32" s="43">
        <v>207818</v>
      </c>
      <c r="F32" s="43">
        <v>162148</v>
      </c>
      <c r="G32" s="43">
        <v>9027</v>
      </c>
      <c r="H32" s="43">
        <v>23516</v>
      </c>
      <c r="I32" s="43">
        <v>3520</v>
      </c>
      <c r="J32" s="43">
        <v>2322</v>
      </c>
      <c r="K32" s="43">
        <v>5700</v>
      </c>
      <c r="L32" s="43">
        <v>81884</v>
      </c>
      <c r="M32" s="45">
        <v>152911</v>
      </c>
    </row>
    <row r="33" spans="1:13" s="78" customFormat="1" ht="13.5" customHeight="1">
      <c r="A33" s="38" t="s">
        <v>163</v>
      </c>
      <c r="B33" s="43">
        <v>1037488</v>
      </c>
      <c r="C33" s="43">
        <v>912789</v>
      </c>
      <c r="D33" s="43">
        <v>260</v>
      </c>
      <c r="E33" s="43">
        <v>32277</v>
      </c>
      <c r="F33" s="43">
        <v>28740</v>
      </c>
      <c r="G33" s="43">
        <v>0</v>
      </c>
      <c r="H33" s="43">
        <v>15943</v>
      </c>
      <c r="I33" s="43">
        <v>10432</v>
      </c>
      <c r="J33" s="43">
        <v>446</v>
      </c>
      <c r="K33" s="43">
        <v>3069</v>
      </c>
      <c r="L33" s="43">
        <v>22475</v>
      </c>
      <c r="M33" s="45">
        <v>11057</v>
      </c>
    </row>
    <row r="34" spans="1:13" s="78" customFormat="1" ht="6" customHeight="1">
      <c r="A34" s="39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5"/>
    </row>
    <row r="35" spans="1:13" s="78" customFormat="1" ht="13.5" customHeight="1">
      <c r="A35" s="38" t="s">
        <v>164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5"/>
    </row>
    <row r="36" spans="1:13" s="78" customFormat="1" ht="13.5" customHeight="1">
      <c r="A36" s="105" t="s">
        <v>165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5"/>
    </row>
    <row r="37" spans="1:13" s="78" customFormat="1" ht="13.5" customHeight="1">
      <c r="A37" s="38" t="s">
        <v>166</v>
      </c>
      <c r="B37" s="43">
        <v>89534</v>
      </c>
      <c r="C37" s="43">
        <v>62330</v>
      </c>
      <c r="D37" s="43">
        <v>1455</v>
      </c>
      <c r="E37" s="43">
        <v>9257</v>
      </c>
      <c r="F37" s="43">
        <v>4302</v>
      </c>
      <c r="G37" s="43">
        <v>0</v>
      </c>
      <c r="H37" s="43">
        <v>465</v>
      </c>
      <c r="I37" s="43">
        <v>242</v>
      </c>
      <c r="J37" s="43">
        <v>242</v>
      </c>
      <c r="K37" s="43">
        <v>0</v>
      </c>
      <c r="L37" s="43">
        <v>526</v>
      </c>
      <c r="M37" s="45">
        <v>10715</v>
      </c>
    </row>
    <row r="38" spans="1:13" s="78" customFormat="1" ht="15">
      <c r="A38" s="38" t="s">
        <v>162</v>
      </c>
      <c r="B38" s="43">
        <v>86736</v>
      </c>
      <c r="C38" s="43">
        <v>60325</v>
      </c>
      <c r="D38" s="43">
        <v>1455</v>
      </c>
      <c r="E38" s="43">
        <v>9257</v>
      </c>
      <c r="F38" s="43">
        <v>4302</v>
      </c>
      <c r="G38" s="43">
        <v>0</v>
      </c>
      <c r="H38" s="43">
        <v>360</v>
      </c>
      <c r="I38" s="43">
        <v>4</v>
      </c>
      <c r="J38" s="43">
        <v>242</v>
      </c>
      <c r="K38" s="43">
        <v>0</v>
      </c>
      <c r="L38" s="43">
        <v>526</v>
      </c>
      <c r="M38" s="45">
        <v>10265</v>
      </c>
    </row>
    <row r="39" spans="1:25" s="78" customFormat="1" ht="17.25" customHeight="1">
      <c r="A39" s="38" t="s">
        <v>167</v>
      </c>
      <c r="B39" s="43">
        <v>2798</v>
      </c>
      <c r="C39" s="45">
        <v>2005</v>
      </c>
      <c r="D39" s="45">
        <v>0</v>
      </c>
      <c r="E39" s="45">
        <v>0</v>
      </c>
      <c r="F39" s="45">
        <v>0</v>
      </c>
      <c r="G39" s="45">
        <v>0</v>
      </c>
      <c r="H39" s="45">
        <v>105</v>
      </c>
      <c r="I39" s="45">
        <v>238</v>
      </c>
      <c r="J39" s="45">
        <v>0</v>
      </c>
      <c r="K39" s="45">
        <v>0</v>
      </c>
      <c r="L39" s="45">
        <v>0</v>
      </c>
      <c r="M39" s="45">
        <v>450</v>
      </c>
      <c r="N39" s="406"/>
      <c r="O39" s="406"/>
      <c r="P39" s="406"/>
      <c r="Q39" s="406"/>
      <c r="R39" s="406"/>
      <c r="S39" s="406"/>
      <c r="T39" s="406"/>
      <c r="U39" s="406"/>
      <c r="V39" s="406"/>
      <c r="W39" s="406"/>
      <c r="X39" s="406"/>
      <c r="Y39" s="406"/>
    </row>
    <row r="40" spans="1:13" s="78" customFormat="1" ht="6.75" customHeight="1" thickBot="1">
      <c r="A40" s="38"/>
      <c r="B40" s="43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92"/>
    </row>
    <row r="41" spans="1:13" ht="3.75" customHeight="1">
      <c r="A41" s="106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</row>
    <row r="42" spans="1:13" s="35" customFormat="1" ht="13.5" customHeight="1">
      <c r="A42" s="107" t="s">
        <v>168</v>
      </c>
      <c r="B42" s="22"/>
      <c r="C42" s="22"/>
      <c r="D42" s="22"/>
      <c r="E42" s="22"/>
      <c r="F42" s="22"/>
      <c r="G42" s="22"/>
      <c r="H42" s="28" t="s">
        <v>169</v>
      </c>
      <c r="I42" s="22"/>
      <c r="J42" s="22"/>
      <c r="K42" s="22"/>
      <c r="L42" s="22"/>
      <c r="M42" s="22"/>
    </row>
    <row r="43" ht="13.5" customHeight="1"/>
    <row r="45" spans="2:13" ht="14.25">
      <c r="B45" s="409"/>
      <c r="C45" s="409"/>
      <c r="D45" s="409"/>
      <c r="E45" s="409"/>
      <c r="F45" s="409"/>
      <c r="G45" s="409"/>
      <c r="H45" s="409"/>
      <c r="I45" s="409"/>
      <c r="J45" s="409"/>
      <c r="K45" s="409"/>
      <c r="L45" s="409"/>
      <c r="M45" s="409"/>
    </row>
  </sheetData>
  <sheetProtection/>
  <mergeCells count="3">
    <mergeCell ref="A2:M2"/>
    <mergeCell ref="A3:M3"/>
    <mergeCell ref="A5:A6"/>
  </mergeCells>
  <printOptions horizontalCentered="1"/>
  <pageMargins left="0" right="0" top="0" bottom="0" header="0" footer="0"/>
  <pageSetup blackAndWhite="1" horizontalDpi="600" verticalDpi="600" orientation="portrait" paperSize="9" scale="85" r:id="rId2"/>
  <colBreaks count="1" manualBreakCount="1">
    <brk id="7" max="42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B2:T27"/>
  <sheetViews>
    <sheetView zoomScalePageLayoutView="0" workbookViewId="0" topLeftCell="A1">
      <pane xSplit="2" ySplit="4" topLeftCell="C5" activePane="bottomRight" state="frozen"/>
      <selection pane="topLeft" activeCell="A26" sqref="A26:IV26"/>
      <selection pane="topRight" activeCell="A26" sqref="A26:IV26"/>
      <selection pane="bottomLeft" activeCell="A26" sqref="A26:IV26"/>
      <selection pane="bottomRight" activeCell="O28" sqref="O28"/>
    </sheetView>
  </sheetViews>
  <sheetFormatPr defaultColWidth="8.796875" defaultRowHeight="14.25"/>
  <cols>
    <col min="1" max="1" width="3.59765625" style="109" customWidth="1"/>
    <col min="2" max="2" width="9" style="109" customWidth="1"/>
    <col min="3" max="3" width="9.8984375" style="109" customWidth="1"/>
    <col min="4" max="4" width="9.59765625" style="109" customWidth="1"/>
    <col min="5" max="10" width="10.09765625" style="109" customWidth="1"/>
    <col min="11" max="14" width="9" style="109" customWidth="1"/>
    <col min="15" max="15" width="9.69921875" style="109" bestFit="1" customWidth="1"/>
    <col min="16" max="16384" width="9" style="109" customWidth="1"/>
  </cols>
  <sheetData>
    <row r="2" ht="14.25" thickBot="1">
      <c r="B2" s="108" t="s">
        <v>170</v>
      </c>
    </row>
    <row r="3" spans="2:20" s="115" customFormat="1" ht="21" customHeight="1">
      <c r="B3" s="110" t="s">
        <v>171</v>
      </c>
      <c r="C3" s="111" t="s">
        <v>172</v>
      </c>
      <c r="D3" s="112"/>
      <c r="E3" s="113" t="s">
        <v>173</v>
      </c>
      <c r="F3" s="112"/>
      <c r="G3" s="113" t="s">
        <v>174</v>
      </c>
      <c r="H3" s="111"/>
      <c r="I3" s="114" t="s">
        <v>175</v>
      </c>
      <c r="J3" s="111"/>
      <c r="L3" s="2"/>
      <c r="M3" s="2"/>
      <c r="N3" s="2"/>
      <c r="O3" s="2"/>
      <c r="P3" s="2"/>
      <c r="Q3" s="2"/>
      <c r="R3" s="2"/>
      <c r="S3" s="2"/>
      <c r="T3" s="2"/>
    </row>
    <row r="4" spans="2:20" s="115" customFormat="1" ht="13.5">
      <c r="B4" s="116"/>
      <c r="C4" s="117" t="s">
        <v>128</v>
      </c>
      <c r="D4" s="117" t="s">
        <v>130</v>
      </c>
      <c r="E4" s="117" t="s">
        <v>128</v>
      </c>
      <c r="F4" s="117" t="s">
        <v>130</v>
      </c>
      <c r="G4" s="117" t="s">
        <v>128</v>
      </c>
      <c r="H4" s="117" t="s">
        <v>130</v>
      </c>
      <c r="I4" s="118" t="s">
        <v>128</v>
      </c>
      <c r="J4" s="117" t="s">
        <v>130</v>
      </c>
      <c r="L4" s="2"/>
      <c r="M4" s="119"/>
      <c r="N4" s="119"/>
      <c r="O4" s="119"/>
      <c r="P4" s="119"/>
      <c r="Q4" s="119"/>
      <c r="R4" s="119"/>
      <c r="S4" s="119"/>
      <c r="T4" s="119"/>
    </row>
    <row r="5" spans="2:20" ht="13.5">
      <c r="B5" s="120" t="s">
        <v>0</v>
      </c>
      <c r="C5" s="121">
        <f>SUM(C6,C11:C12)</f>
        <v>4469</v>
      </c>
      <c r="D5" s="121">
        <f aca="true" t="shared" si="0" ref="D5:J5">SUM(D6,D11:D12)</f>
        <v>4154</v>
      </c>
      <c r="E5" s="121">
        <f t="shared" si="0"/>
        <v>1079227</v>
      </c>
      <c r="F5" s="121">
        <f t="shared" si="0"/>
        <v>1094505</v>
      </c>
      <c r="G5" s="121">
        <f t="shared" si="0"/>
        <v>530229</v>
      </c>
      <c r="H5" s="121">
        <f t="shared" si="0"/>
        <v>509197</v>
      </c>
      <c r="I5" s="121">
        <f t="shared" si="0"/>
        <v>1618833</v>
      </c>
      <c r="J5" s="121">
        <f t="shared" si="0"/>
        <v>1613159</v>
      </c>
      <c r="L5" s="2"/>
      <c r="M5" s="119"/>
      <c r="N5" s="119"/>
      <c r="O5" s="119"/>
      <c r="P5" s="119"/>
      <c r="Q5" s="119"/>
      <c r="R5" s="119"/>
      <c r="S5" s="119"/>
      <c r="T5" s="119"/>
    </row>
    <row r="6" spans="2:20" ht="13.5">
      <c r="B6" s="122" t="s">
        <v>176</v>
      </c>
      <c r="C6" s="123">
        <f>SUM(C7:C10)</f>
        <v>4469</v>
      </c>
      <c r="D6" s="123">
        <f aca="true" t="shared" si="1" ref="D6:J6">SUM(D7:D10)</f>
        <v>4154</v>
      </c>
      <c r="E6" s="123">
        <f t="shared" si="1"/>
        <v>1078401</v>
      </c>
      <c r="F6" s="123">
        <f t="shared" si="1"/>
        <v>1092317</v>
      </c>
      <c r="G6" s="123">
        <f t="shared" si="1"/>
        <v>529426</v>
      </c>
      <c r="H6" s="123">
        <f t="shared" si="1"/>
        <v>503682</v>
      </c>
      <c r="I6" s="123">
        <f t="shared" si="1"/>
        <v>1617191</v>
      </c>
      <c r="J6" s="123">
        <f t="shared" si="1"/>
        <v>1605559</v>
      </c>
      <c r="L6" s="2"/>
      <c r="M6" s="119"/>
      <c r="N6" s="119"/>
      <c r="O6" s="119"/>
      <c r="P6" s="119"/>
      <c r="Q6" s="119"/>
      <c r="R6" s="119"/>
      <c r="S6" s="119"/>
      <c r="T6" s="119"/>
    </row>
    <row r="7" spans="2:20" ht="13.5">
      <c r="B7" s="124" t="s">
        <v>177</v>
      </c>
      <c r="C7" s="125">
        <v>1486</v>
      </c>
      <c r="D7" s="125">
        <v>1409</v>
      </c>
      <c r="E7" s="125">
        <v>365916</v>
      </c>
      <c r="F7" s="125">
        <v>366694</v>
      </c>
      <c r="G7" s="125">
        <v>181677</v>
      </c>
      <c r="H7" s="125">
        <v>172363</v>
      </c>
      <c r="I7" s="125">
        <v>556169</v>
      </c>
      <c r="J7" s="125">
        <v>549006</v>
      </c>
      <c r="L7" s="2"/>
      <c r="M7" s="2"/>
      <c r="N7" s="2"/>
      <c r="O7" s="2"/>
      <c r="P7" s="2"/>
      <c r="Q7" s="2"/>
      <c r="R7" s="2"/>
      <c r="S7" s="2"/>
      <c r="T7" s="2"/>
    </row>
    <row r="8" spans="2:20" ht="13.5">
      <c r="B8" s="124" t="s">
        <v>178</v>
      </c>
      <c r="C8" s="125">
        <v>1526</v>
      </c>
      <c r="D8" s="125">
        <v>1372</v>
      </c>
      <c r="E8" s="125">
        <v>361364</v>
      </c>
      <c r="F8" s="125">
        <v>366935</v>
      </c>
      <c r="G8" s="125">
        <v>176732</v>
      </c>
      <c r="H8" s="125">
        <v>169177</v>
      </c>
      <c r="I8" s="125">
        <v>534419</v>
      </c>
      <c r="J8" s="125">
        <v>532454</v>
      </c>
      <c r="L8" s="2"/>
      <c r="M8" s="119"/>
      <c r="N8" s="119"/>
      <c r="O8" s="119"/>
      <c r="P8" s="119"/>
      <c r="Q8" s="119"/>
      <c r="R8" s="119"/>
      <c r="S8" s="119"/>
      <c r="T8" s="119"/>
    </row>
    <row r="9" spans="2:20" ht="13.5">
      <c r="B9" s="124" t="s">
        <v>179</v>
      </c>
      <c r="C9" s="125">
        <v>1457</v>
      </c>
      <c r="D9" s="125">
        <v>1373</v>
      </c>
      <c r="E9" s="125">
        <v>351121</v>
      </c>
      <c r="F9" s="125">
        <v>358688</v>
      </c>
      <c r="G9" s="125">
        <v>171017</v>
      </c>
      <c r="H9" s="125">
        <v>162142</v>
      </c>
      <c r="I9" s="125">
        <v>526603</v>
      </c>
      <c r="J9" s="125">
        <v>524099</v>
      </c>
      <c r="L9" s="2"/>
      <c r="M9" s="2"/>
      <c r="N9" s="2"/>
      <c r="O9" s="2"/>
      <c r="P9" s="2"/>
      <c r="Q9" s="2"/>
      <c r="R9" s="2"/>
      <c r="S9" s="2"/>
      <c r="T9" s="2"/>
    </row>
    <row r="10" spans="2:20" ht="13.5">
      <c r="B10" s="124" t="s">
        <v>180</v>
      </c>
      <c r="C10" s="126">
        <v>0</v>
      </c>
      <c r="D10" s="126">
        <v>0</v>
      </c>
      <c r="E10" s="125">
        <v>0</v>
      </c>
      <c r="F10" s="125">
        <v>0</v>
      </c>
      <c r="G10" s="125">
        <v>0</v>
      </c>
      <c r="H10" s="125">
        <v>0</v>
      </c>
      <c r="I10" s="126">
        <v>0</v>
      </c>
      <c r="J10" s="126">
        <v>0</v>
      </c>
      <c r="L10" s="2"/>
      <c r="M10" s="2"/>
      <c r="N10" s="2"/>
      <c r="O10" s="2"/>
      <c r="P10" s="2"/>
      <c r="Q10" s="2"/>
      <c r="R10" s="2"/>
      <c r="S10" s="2"/>
      <c r="T10" s="2"/>
    </row>
    <row r="11" spans="2:20" ht="13.5">
      <c r="B11" s="122" t="s">
        <v>181</v>
      </c>
      <c r="C11" s="125">
        <v>0</v>
      </c>
      <c r="D11" s="127">
        <v>0</v>
      </c>
      <c r="E11" s="125">
        <v>777</v>
      </c>
      <c r="F11" s="127">
        <v>2091</v>
      </c>
      <c r="G11" s="125">
        <v>803</v>
      </c>
      <c r="H11" s="127">
        <v>5515</v>
      </c>
      <c r="I11" s="125">
        <v>1580</v>
      </c>
      <c r="J11" s="127">
        <v>7508</v>
      </c>
      <c r="L11" s="2"/>
      <c r="M11" s="2"/>
      <c r="N11" s="2"/>
      <c r="O11" s="2"/>
      <c r="P11" s="2"/>
      <c r="Q11" s="2"/>
      <c r="R11" s="2"/>
      <c r="S11" s="2"/>
      <c r="T11" s="2"/>
    </row>
    <row r="12" spans="2:20" ht="14.25" thickBot="1">
      <c r="B12" s="128" t="s">
        <v>182</v>
      </c>
      <c r="C12" s="129">
        <v>0</v>
      </c>
      <c r="D12" s="130">
        <v>0</v>
      </c>
      <c r="E12" s="125">
        <v>49</v>
      </c>
      <c r="F12" s="125">
        <v>97</v>
      </c>
      <c r="G12" s="125">
        <v>0</v>
      </c>
      <c r="H12" s="125">
        <v>0</v>
      </c>
      <c r="I12" s="125">
        <v>62</v>
      </c>
      <c r="J12" s="125">
        <v>92</v>
      </c>
      <c r="L12" s="2"/>
      <c r="M12" s="2"/>
      <c r="N12" s="2"/>
      <c r="O12" s="2"/>
      <c r="P12" s="2"/>
      <c r="Q12" s="2"/>
      <c r="R12" s="2"/>
      <c r="S12" s="2"/>
      <c r="T12" s="2"/>
    </row>
    <row r="13" spans="2:20" ht="13.5">
      <c r="B13" s="131"/>
      <c r="C13" s="131"/>
      <c r="D13" s="131"/>
      <c r="E13" s="131"/>
      <c r="F13" s="131"/>
      <c r="G13" s="131"/>
      <c r="H13" s="131"/>
      <c r="I13" s="131"/>
      <c r="J13" s="131"/>
      <c r="L13" s="2"/>
      <c r="M13" s="2"/>
      <c r="N13" s="2"/>
      <c r="O13" s="2"/>
      <c r="P13" s="2"/>
      <c r="Q13" s="2"/>
      <c r="R13" s="2"/>
      <c r="S13" s="2"/>
      <c r="T13" s="2"/>
    </row>
    <row r="14" spans="2:20" ht="13.5">
      <c r="B14" s="132"/>
      <c r="C14" s="132"/>
      <c r="D14" s="132"/>
      <c r="E14" s="132"/>
      <c r="F14" s="132"/>
      <c r="G14" s="132"/>
      <c r="H14" s="132"/>
      <c r="I14" s="132"/>
      <c r="J14" s="132"/>
      <c r="L14" s="2"/>
      <c r="M14" s="2"/>
      <c r="N14" s="2"/>
      <c r="O14" s="2"/>
      <c r="P14" s="2"/>
      <c r="Q14" s="2"/>
      <c r="R14" s="2"/>
      <c r="S14" s="2"/>
      <c r="T14" s="2"/>
    </row>
    <row r="15" spans="2:20" ht="13.5">
      <c r="B15" s="132"/>
      <c r="C15" s="132"/>
      <c r="D15" s="132"/>
      <c r="E15" s="132"/>
      <c r="F15" s="132"/>
      <c r="G15" s="132"/>
      <c r="H15" s="132"/>
      <c r="I15" s="132"/>
      <c r="J15" s="132"/>
      <c r="L15" s="2"/>
      <c r="M15" s="2"/>
      <c r="N15" s="2"/>
      <c r="O15" s="2"/>
      <c r="P15" s="2"/>
      <c r="Q15" s="2"/>
      <c r="R15" s="2"/>
      <c r="S15" s="2"/>
      <c r="T15" s="2"/>
    </row>
    <row r="17" spans="2:13" ht="13.5">
      <c r="B17" s="133" t="s">
        <v>183</v>
      </c>
      <c r="C17" s="133" t="s">
        <v>184</v>
      </c>
      <c r="E17" s="133" t="s">
        <v>185</v>
      </c>
      <c r="G17" s="133" t="s">
        <v>186</v>
      </c>
      <c r="I17" s="133" t="s">
        <v>187</v>
      </c>
      <c r="K17" s="133" t="s">
        <v>188</v>
      </c>
      <c r="M17" s="133" t="s">
        <v>189</v>
      </c>
    </row>
    <row r="18" spans="3:14" ht="13.5">
      <c r="C18" s="133" t="s">
        <v>190</v>
      </c>
      <c r="D18" s="133" t="s">
        <v>191</v>
      </c>
      <c r="E18" s="133" t="s">
        <v>190</v>
      </c>
      <c r="F18" s="133" t="s">
        <v>191</v>
      </c>
      <c r="G18" s="133" t="s">
        <v>190</v>
      </c>
      <c r="H18" s="133" t="s">
        <v>191</v>
      </c>
      <c r="I18" s="133" t="s">
        <v>190</v>
      </c>
      <c r="J18" s="133" t="s">
        <v>191</v>
      </c>
      <c r="K18" s="133" t="s">
        <v>190</v>
      </c>
      <c r="L18" s="133" t="s">
        <v>191</v>
      </c>
      <c r="M18" s="133" t="s">
        <v>190</v>
      </c>
      <c r="N18" s="133" t="s">
        <v>191</v>
      </c>
    </row>
    <row r="19" spans="2:14" ht="13.5">
      <c r="B19" s="133" t="s">
        <v>192</v>
      </c>
      <c r="C19" s="125">
        <v>1486</v>
      </c>
      <c r="D19" s="125">
        <v>1409</v>
      </c>
      <c r="E19" s="125">
        <v>1526</v>
      </c>
      <c r="F19" s="125">
        <v>1372</v>
      </c>
      <c r="G19" s="125">
        <v>1457</v>
      </c>
      <c r="H19" s="125">
        <v>1373</v>
      </c>
      <c r="I19" s="125">
        <v>0</v>
      </c>
      <c r="J19" s="125">
        <v>0</v>
      </c>
      <c r="K19" s="125">
        <v>0</v>
      </c>
      <c r="L19" s="125">
        <v>0</v>
      </c>
      <c r="M19" s="125">
        <v>0</v>
      </c>
      <c r="N19" s="125">
        <v>0</v>
      </c>
    </row>
    <row r="20" spans="2:14" s="136" customFormat="1" ht="13.5">
      <c r="B20" s="134" t="s">
        <v>193</v>
      </c>
      <c r="C20" s="135">
        <f>SUM(C19:D19)</f>
        <v>2895</v>
      </c>
      <c r="D20" s="135"/>
      <c r="E20" s="135">
        <f>SUM(E19:F19)</f>
        <v>2898</v>
      </c>
      <c r="F20" s="135"/>
      <c r="G20" s="135">
        <f>SUM(G19:H19)</f>
        <v>2830</v>
      </c>
      <c r="H20" s="135"/>
      <c r="I20" s="135">
        <f>SUM(I19:J19)</f>
        <v>0</v>
      </c>
      <c r="J20" s="135"/>
      <c r="K20" s="135">
        <f>SUM(K19:L19)</f>
        <v>0</v>
      </c>
      <c r="L20" s="135"/>
      <c r="M20" s="135">
        <f>SUM(M19:N19)</f>
        <v>0</v>
      </c>
      <c r="N20" s="135"/>
    </row>
    <row r="21" spans="2:14" ht="13.5">
      <c r="B21" s="133" t="s">
        <v>194</v>
      </c>
      <c r="C21" s="125">
        <v>383778</v>
      </c>
      <c r="D21" s="125">
        <v>378811</v>
      </c>
      <c r="E21" s="125">
        <v>376942</v>
      </c>
      <c r="F21" s="125">
        <v>378105</v>
      </c>
      <c r="G21" s="125">
        <v>364521</v>
      </c>
      <c r="H21" s="125">
        <v>368633</v>
      </c>
      <c r="I21" s="125">
        <v>8870</v>
      </c>
      <c r="J21" s="125">
        <v>5319</v>
      </c>
      <c r="K21" s="125">
        <v>854</v>
      </c>
      <c r="L21" s="127">
        <v>2183</v>
      </c>
      <c r="M21" s="125">
        <v>49</v>
      </c>
      <c r="N21" s="125">
        <v>97</v>
      </c>
    </row>
    <row r="22" spans="2:14" s="136" customFormat="1" ht="13.5">
      <c r="B22" s="134" t="s">
        <v>195</v>
      </c>
      <c r="C22" s="135">
        <f>SUM(C21:D21)</f>
        <v>762589</v>
      </c>
      <c r="D22" s="135"/>
      <c r="E22" s="135">
        <f aca="true" t="shared" si="2" ref="E22:M22">SUM(E21:F21)</f>
        <v>755047</v>
      </c>
      <c r="F22" s="135"/>
      <c r="G22" s="135">
        <f t="shared" si="2"/>
        <v>733154</v>
      </c>
      <c r="H22" s="135"/>
      <c r="I22" s="135">
        <f t="shared" si="2"/>
        <v>14189</v>
      </c>
      <c r="J22" s="135"/>
      <c r="K22" s="135">
        <f t="shared" si="2"/>
        <v>3037</v>
      </c>
      <c r="L22" s="135"/>
      <c r="M22" s="135">
        <f t="shared" si="2"/>
        <v>146</v>
      </c>
      <c r="N22" s="135"/>
    </row>
    <row r="23" spans="2:14" ht="13.5">
      <c r="B23" s="133" t="s">
        <v>196</v>
      </c>
      <c r="C23" s="125">
        <v>182214</v>
      </c>
      <c r="D23" s="125">
        <v>172761</v>
      </c>
      <c r="E23" s="125">
        <v>177251</v>
      </c>
      <c r="F23" s="125">
        <v>169578</v>
      </c>
      <c r="G23" s="125">
        <v>171513</v>
      </c>
      <c r="H23" s="125">
        <v>162533</v>
      </c>
      <c r="I23" s="125">
        <v>61</v>
      </c>
      <c r="J23" s="125">
        <v>100</v>
      </c>
      <c r="K23" s="125">
        <v>803</v>
      </c>
      <c r="L23" s="127">
        <v>5515</v>
      </c>
      <c r="M23" s="125">
        <v>0</v>
      </c>
      <c r="N23" s="125">
        <v>0</v>
      </c>
    </row>
    <row r="24" spans="2:14" s="136" customFormat="1" ht="13.5">
      <c r="B24" s="134" t="s">
        <v>197</v>
      </c>
      <c r="C24" s="135">
        <f>SUM(C23:D23)</f>
        <v>354975</v>
      </c>
      <c r="D24" s="135"/>
      <c r="E24" s="135">
        <f aca="true" t="shared" si="3" ref="E24:M24">SUM(E23:F23)</f>
        <v>346829</v>
      </c>
      <c r="F24" s="135"/>
      <c r="G24" s="135">
        <f t="shared" si="3"/>
        <v>334046</v>
      </c>
      <c r="H24" s="135"/>
      <c r="I24" s="135">
        <f t="shared" si="3"/>
        <v>161</v>
      </c>
      <c r="J24" s="135"/>
      <c r="K24" s="135">
        <f t="shared" si="3"/>
        <v>6318</v>
      </c>
      <c r="L24" s="135"/>
      <c r="M24" s="135">
        <f t="shared" si="3"/>
        <v>0</v>
      </c>
      <c r="N24" s="135"/>
    </row>
    <row r="25" ht="13.5" hidden="1"/>
    <row r="26" spans="2:14" ht="13.5">
      <c r="B26" s="133" t="s">
        <v>198</v>
      </c>
      <c r="C26" s="125">
        <v>549079</v>
      </c>
      <c r="D26" s="125">
        <v>540466</v>
      </c>
      <c r="E26" s="125">
        <v>539622</v>
      </c>
      <c r="F26" s="125">
        <v>537484</v>
      </c>
      <c r="G26" s="125">
        <v>523595</v>
      </c>
      <c r="H26" s="125">
        <v>522203</v>
      </c>
      <c r="K26" s="125">
        <v>1580</v>
      </c>
      <c r="L26" s="127">
        <v>7606</v>
      </c>
      <c r="M26" s="125">
        <v>49</v>
      </c>
      <c r="N26" s="125">
        <v>97</v>
      </c>
    </row>
    <row r="27" spans="2:15" s="136" customFormat="1" ht="13.5">
      <c r="B27" s="134" t="s">
        <v>199</v>
      </c>
      <c r="C27" s="135">
        <f>SUM(C26:D26)</f>
        <v>1089545</v>
      </c>
      <c r="D27" s="135"/>
      <c r="E27" s="135">
        <f>SUM(E26:F26)</f>
        <v>1077106</v>
      </c>
      <c r="F27" s="135"/>
      <c r="G27" s="135">
        <f>SUM(G26:H26)</f>
        <v>1045798</v>
      </c>
      <c r="H27" s="135"/>
      <c r="I27" s="135">
        <f>SUM(I26:J26)</f>
        <v>0</v>
      </c>
      <c r="J27" s="135"/>
      <c r="K27" s="135">
        <f>SUM(K26:L26)</f>
        <v>9186</v>
      </c>
      <c r="L27" s="135"/>
      <c r="M27" s="135">
        <f>SUM(M26:N26)</f>
        <v>146</v>
      </c>
      <c r="N27" s="135"/>
      <c r="O27" s="352">
        <f>SUM(C27:N27)</f>
        <v>3221781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55"/>
  <sheetViews>
    <sheetView showOutlineSymbols="0" zoomScaleSheetLayoutView="80" zoomScalePageLayoutView="0" workbookViewId="0" topLeftCell="A1">
      <selection activeCell="A1" sqref="A1"/>
    </sheetView>
  </sheetViews>
  <sheetFormatPr defaultColWidth="9.796875" defaultRowHeight="14.25"/>
  <cols>
    <col min="1" max="1" width="19.19921875" style="174" customWidth="1"/>
    <col min="2" max="9" width="9.69921875" style="174" customWidth="1"/>
    <col min="10" max="16384" width="9.69921875" style="174" customWidth="1"/>
  </cols>
  <sheetData>
    <row r="1" s="137" customFormat="1" ht="14.25" customHeight="1">
      <c r="A1" s="137" t="s">
        <v>616</v>
      </c>
    </row>
    <row r="2" s="137" customFormat="1" ht="14.25" customHeight="1">
      <c r="A2" s="138"/>
    </row>
    <row r="3" spans="1:9" s="137" customFormat="1" ht="14.25" customHeight="1">
      <c r="A3" s="139" t="s">
        <v>200</v>
      </c>
      <c r="B3" s="140"/>
      <c r="C3" s="140"/>
      <c r="D3" s="140"/>
      <c r="E3" s="140"/>
      <c r="F3" s="140"/>
      <c r="G3" s="140"/>
      <c r="H3" s="140"/>
      <c r="I3" s="140"/>
    </row>
    <row r="4" spans="1:9" s="137" customFormat="1" ht="18" customHeight="1">
      <c r="A4" s="438" t="s">
        <v>201</v>
      </c>
      <c r="B4" s="438"/>
      <c r="C4" s="438"/>
      <c r="D4" s="438"/>
      <c r="E4" s="438"/>
      <c r="F4" s="438"/>
      <c r="G4" s="438"/>
      <c r="H4" s="438"/>
      <c r="I4" s="438"/>
    </row>
    <row r="5" spans="1:9" s="137" customFormat="1" ht="18" customHeight="1" thickBot="1">
      <c r="A5" s="141"/>
      <c r="B5" s="140"/>
      <c r="C5" s="142"/>
      <c r="D5" s="140"/>
      <c r="E5" s="140"/>
      <c r="F5" s="140"/>
      <c r="G5" s="140"/>
      <c r="H5" s="140"/>
      <c r="I5" s="140"/>
    </row>
    <row r="6" spans="1:9" s="137" customFormat="1" ht="24" customHeight="1">
      <c r="A6" s="439" t="s">
        <v>106</v>
      </c>
      <c r="B6" s="442" t="s">
        <v>0</v>
      </c>
      <c r="C6" s="143"/>
      <c r="D6" s="444" t="s">
        <v>1</v>
      </c>
      <c r="E6" s="446" t="s">
        <v>2</v>
      </c>
      <c r="F6" s="448" t="s">
        <v>3</v>
      </c>
      <c r="G6" s="450" t="s">
        <v>202</v>
      </c>
      <c r="H6" s="448" t="s">
        <v>203</v>
      </c>
      <c r="I6" s="144" t="s">
        <v>204</v>
      </c>
    </row>
    <row r="7" spans="1:9" s="137" customFormat="1" ht="18" customHeight="1">
      <c r="A7" s="440"/>
      <c r="B7" s="443"/>
      <c r="C7" s="145" t="s">
        <v>205</v>
      </c>
      <c r="D7" s="445"/>
      <c r="E7" s="447"/>
      <c r="F7" s="449"/>
      <c r="G7" s="451"/>
      <c r="H7" s="449"/>
      <c r="I7" s="146" t="s">
        <v>5</v>
      </c>
    </row>
    <row r="8" spans="1:9" s="137" customFormat="1" ht="30" customHeight="1">
      <c r="A8" s="441"/>
      <c r="B8" s="147" t="s">
        <v>42</v>
      </c>
      <c r="C8" s="147" t="s">
        <v>206</v>
      </c>
      <c r="D8" s="148" t="s">
        <v>43</v>
      </c>
      <c r="E8" s="149" t="s">
        <v>44</v>
      </c>
      <c r="F8" s="150" t="s">
        <v>45</v>
      </c>
      <c r="G8" s="151" t="s">
        <v>91</v>
      </c>
      <c r="H8" s="152" t="s">
        <v>93</v>
      </c>
      <c r="I8" s="153" t="s">
        <v>207</v>
      </c>
    </row>
    <row r="9" spans="1:9" s="137" customFormat="1" ht="15.75" customHeight="1">
      <c r="A9" s="154" t="s">
        <v>208</v>
      </c>
      <c r="B9" s="155">
        <v>111617</v>
      </c>
      <c r="C9" s="155">
        <v>19685</v>
      </c>
      <c r="D9" s="156">
        <v>466</v>
      </c>
      <c r="E9" s="155">
        <v>92213</v>
      </c>
      <c r="F9" s="155">
        <v>18938</v>
      </c>
      <c r="G9" s="155">
        <v>88811</v>
      </c>
      <c r="H9" s="155">
        <v>22806</v>
      </c>
      <c r="I9" s="387">
        <v>17.6</v>
      </c>
    </row>
    <row r="10" spans="1:9" s="137" customFormat="1" ht="15.75" customHeight="1">
      <c r="A10" s="157" t="s">
        <v>209</v>
      </c>
      <c r="B10" s="155">
        <v>131719</v>
      </c>
      <c r="C10" s="155">
        <v>22488</v>
      </c>
      <c r="D10" s="156">
        <v>506</v>
      </c>
      <c r="E10" s="155">
        <v>100875</v>
      </c>
      <c r="F10" s="155">
        <v>30338</v>
      </c>
      <c r="G10" s="155">
        <v>109097</v>
      </c>
      <c r="H10" s="155">
        <v>22622</v>
      </c>
      <c r="I10" s="387">
        <v>17.1</v>
      </c>
    </row>
    <row r="11" spans="1:9" s="137" customFormat="1" ht="15.75" customHeight="1">
      <c r="A11" s="157" t="s">
        <v>210</v>
      </c>
      <c r="B11" s="155">
        <v>193524</v>
      </c>
      <c r="C11" s="155">
        <v>33366</v>
      </c>
      <c r="D11" s="156">
        <v>604</v>
      </c>
      <c r="E11" s="155">
        <v>143935</v>
      </c>
      <c r="F11" s="155">
        <v>48985</v>
      </c>
      <c r="G11" s="155">
        <v>172261</v>
      </c>
      <c r="H11" s="155">
        <v>21263</v>
      </c>
      <c r="I11" s="387">
        <v>17.2</v>
      </c>
    </row>
    <row r="12" spans="1:9" s="137" customFormat="1" ht="15.75" customHeight="1">
      <c r="A12" s="157" t="s">
        <v>211</v>
      </c>
      <c r="B12" s="155">
        <v>202440</v>
      </c>
      <c r="C12" s="155">
        <v>33863</v>
      </c>
      <c r="D12" s="156">
        <v>594</v>
      </c>
      <c r="E12" s="155">
        <v>153884</v>
      </c>
      <c r="F12" s="155">
        <v>47962</v>
      </c>
      <c r="G12" s="155">
        <v>180820</v>
      </c>
      <c r="H12" s="155">
        <v>21620</v>
      </c>
      <c r="I12" s="387">
        <v>16.7</v>
      </c>
    </row>
    <row r="13" spans="1:9" s="137" customFormat="1" ht="15.75" customHeight="1">
      <c r="A13" s="157" t="s">
        <v>212</v>
      </c>
      <c r="B13" s="155">
        <v>222915</v>
      </c>
      <c r="C13" s="155">
        <v>37965</v>
      </c>
      <c r="D13" s="156">
        <v>575</v>
      </c>
      <c r="E13" s="155">
        <v>171492</v>
      </c>
      <c r="F13" s="155">
        <v>50848</v>
      </c>
      <c r="G13" s="155">
        <v>203132</v>
      </c>
      <c r="H13" s="155">
        <v>19783</v>
      </c>
      <c r="I13" s="388">
        <v>17</v>
      </c>
    </row>
    <row r="14" spans="1:9" s="137" customFormat="1" ht="15.75" customHeight="1">
      <c r="A14" s="157" t="s">
        <v>213</v>
      </c>
      <c r="B14" s="155">
        <v>243592</v>
      </c>
      <c r="C14" s="155">
        <v>43591</v>
      </c>
      <c r="D14" s="156">
        <v>613</v>
      </c>
      <c r="E14" s="155">
        <v>188582</v>
      </c>
      <c r="F14" s="155">
        <v>54397</v>
      </c>
      <c r="G14" s="155">
        <v>227654</v>
      </c>
      <c r="H14" s="155">
        <v>15938</v>
      </c>
      <c r="I14" s="387">
        <v>17.9</v>
      </c>
    </row>
    <row r="15" spans="1:9" s="137" customFormat="1" ht="15.75" customHeight="1">
      <c r="A15" s="157" t="s">
        <v>214</v>
      </c>
      <c r="B15" s="155">
        <v>266809</v>
      </c>
      <c r="C15" s="155">
        <v>49985</v>
      </c>
      <c r="D15" s="156">
        <v>628</v>
      </c>
      <c r="E15" s="155">
        <v>206727</v>
      </c>
      <c r="F15" s="155">
        <v>59454</v>
      </c>
      <c r="G15" s="155">
        <v>252859</v>
      </c>
      <c r="H15" s="155">
        <v>13950</v>
      </c>
      <c r="I15" s="387">
        <v>18.7</v>
      </c>
    </row>
    <row r="16" spans="1:9" s="137" customFormat="1" ht="15.75" customHeight="1">
      <c r="A16" s="154" t="s">
        <v>215</v>
      </c>
      <c r="B16" s="155">
        <v>286006</v>
      </c>
      <c r="C16" s="155">
        <v>58665</v>
      </c>
      <c r="D16" s="156">
        <v>627</v>
      </c>
      <c r="E16" s="155">
        <v>220322</v>
      </c>
      <c r="F16" s="155">
        <v>65057</v>
      </c>
      <c r="G16" s="155">
        <v>272376</v>
      </c>
      <c r="H16" s="155">
        <v>13630</v>
      </c>
      <c r="I16" s="387">
        <v>20.5</v>
      </c>
    </row>
    <row r="17" spans="1:15" s="137" customFormat="1" ht="15.75" customHeight="1">
      <c r="A17" s="157" t="s">
        <v>216</v>
      </c>
      <c r="B17" s="155">
        <v>281117</v>
      </c>
      <c r="C17" s="155">
        <v>65325</v>
      </c>
      <c r="D17" s="155">
        <v>634</v>
      </c>
      <c r="E17" s="155">
        <v>215230</v>
      </c>
      <c r="F17" s="155">
        <v>65253</v>
      </c>
      <c r="G17" s="155">
        <v>267826</v>
      </c>
      <c r="H17" s="155">
        <v>13291</v>
      </c>
      <c r="I17" s="388">
        <v>23.237655495754435</v>
      </c>
      <c r="J17" s="138"/>
      <c r="K17" s="138"/>
      <c r="L17" s="138"/>
      <c r="M17" s="138"/>
      <c r="N17" s="138"/>
      <c r="O17" s="138"/>
    </row>
    <row r="18" spans="1:15" s="158" customFormat="1" ht="15" customHeight="1">
      <c r="A18" s="157" t="s">
        <v>217</v>
      </c>
      <c r="B18" s="155">
        <v>269027</v>
      </c>
      <c r="C18" s="155">
        <v>68847</v>
      </c>
      <c r="D18" s="155">
        <v>601</v>
      </c>
      <c r="E18" s="155">
        <v>206236</v>
      </c>
      <c r="F18" s="155">
        <v>62190</v>
      </c>
      <c r="G18" s="155">
        <v>256501</v>
      </c>
      <c r="H18" s="155">
        <v>12526</v>
      </c>
      <c r="I18" s="388">
        <v>25.59111167280608</v>
      </c>
      <c r="J18" s="159"/>
      <c r="K18" s="159"/>
      <c r="L18" s="159"/>
      <c r="M18" s="159"/>
      <c r="N18" s="159"/>
      <c r="O18" s="159"/>
    </row>
    <row r="19" spans="1:15" s="158" customFormat="1" ht="15" customHeight="1">
      <c r="A19" s="157" t="s">
        <v>218</v>
      </c>
      <c r="B19" s="155">
        <v>251408</v>
      </c>
      <c r="C19" s="155">
        <v>69475</v>
      </c>
      <c r="D19" s="155">
        <v>593</v>
      </c>
      <c r="E19" s="155">
        <v>191005</v>
      </c>
      <c r="F19" s="155">
        <v>59810</v>
      </c>
      <c r="G19" s="155">
        <v>238694</v>
      </c>
      <c r="H19" s="155">
        <v>12714</v>
      </c>
      <c r="I19" s="388">
        <v>27.634363266085405</v>
      </c>
      <c r="J19" s="159"/>
      <c r="K19" s="159"/>
      <c r="L19" s="159"/>
      <c r="M19" s="159"/>
      <c r="N19" s="159"/>
      <c r="O19" s="159"/>
    </row>
    <row r="20" spans="1:15" s="156" customFormat="1" ht="18" customHeight="1">
      <c r="A20" s="157" t="s">
        <v>219</v>
      </c>
      <c r="B20" s="155">
        <v>238929</v>
      </c>
      <c r="C20" s="155">
        <v>70277</v>
      </c>
      <c r="D20" s="155">
        <v>577</v>
      </c>
      <c r="E20" s="155">
        <v>179433</v>
      </c>
      <c r="F20" s="155">
        <v>58919</v>
      </c>
      <c r="G20" s="155">
        <v>226387</v>
      </c>
      <c r="H20" s="155">
        <v>12542</v>
      </c>
      <c r="I20" s="388">
        <v>29.413340364710855</v>
      </c>
      <c r="J20" s="160"/>
      <c r="K20" s="160"/>
      <c r="L20" s="160"/>
      <c r="M20" s="160"/>
      <c r="N20" s="160"/>
      <c r="O20" s="160"/>
    </row>
    <row r="21" spans="1:15" s="156" customFormat="1" ht="33" customHeight="1">
      <c r="A21" s="157" t="s">
        <v>548</v>
      </c>
      <c r="B21" s="155">
        <v>235062</v>
      </c>
      <c r="C21" s="155">
        <v>72094</v>
      </c>
      <c r="D21" s="155">
        <v>575</v>
      </c>
      <c r="E21" s="155">
        <v>174716</v>
      </c>
      <c r="F21" s="155">
        <v>59771</v>
      </c>
      <c r="G21" s="155">
        <v>222640</v>
      </c>
      <c r="H21" s="155">
        <v>12422</v>
      </c>
      <c r="I21" s="388">
        <v>30.670206158375237</v>
      </c>
      <c r="J21" s="160"/>
      <c r="K21" s="160"/>
      <c r="L21" s="160"/>
      <c r="M21" s="160"/>
      <c r="N21" s="160"/>
      <c r="O21" s="160"/>
    </row>
    <row r="22" spans="1:15" s="158" customFormat="1" ht="15.75" customHeight="1">
      <c r="A22" s="157" t="s">
        <v>559</v>
      </c>
      <c r="B22" s="155">
        <v>235306</v>
      </c>
      <c r="C22" s="155">
        <v>72830</v>
      </c>
      <c r="D22" s="155">
        <v>575</v>
      </c>
      <c r="E22" s="155">
        <v>174363</v>
      </c>
      <c r="F22" s="155">
        <v>60368</v>
      </c>
      <c r="G22" s="155">
        <v>222936</v>
      </c>
      <c r="H22" s="155">
        <v>12370</v>
      </c>
      <c r="I22" s="388">
        <v>30.951186965058263</v>
      </c>
      <c r="J22" s="159"/>
      <c r="K22" s="159"/>
      <c r="L22" s="159"/>
      <c r="M22" s="159"/>
      <c r="N22" s="159"/>
      <c r="O22" s="159"/>
    </row>
    <row r="23" spans="1:15" s="156" customFormat="1" ht="15.75" customHeight="1">
      <c r="A23" s="157" t="s">
        <v>580</v>
      </c>
      <c r="B23" s="401">
        <v>234970</v>
      </c>
      <c r="C23" s="401">
        <v>73591</v>
      </c>
      <c r="D23" s="401">
        <v>583</v>
      </c>
      <c r="E23" s="401">
        <v>173473</v>
      </c>
      <c r="F23" s="401">
        <v>60914</v>
      </c>
      <c r="G23" s="401">
        <v>222865</v>
      </c>
      <c r="H23" s="401">
        <v>12105</v>
      </c>
      <c r="I23" s="388">
        <v>31.319317359662936</v>
      </c>
      <c r="J23" s="160"/>
      <c r="K23" s="160"/>
      <c r="L23" s="160"/>
      <c r="M23" s="160"/>
      <c r="N23" s="160"/>
      <c r="O23" s="160"/>
    </row>
    <row r="24" spans="1:15" s="156" customFormat="1" ht="15.75" customHeight="1">
      <c r="A24" s="157" t="s">
        <v>592</v>
      </c>
      <c r="B24" s="401">
        <v>234611</v>
      </c>
      <c r="C24" s="401">
        <v>74295</v>
      </c>
      <c r="D24" s="401">
        <v>581</v>
      </c>
      <c r="E24" s="401">
        <v>172741</v>
      </c>
      <c r="F24" s="401">
        <v>61289</v>
      </c>
      <c r="G24" s="401">
        <v>222564</v>
      </c>
      <c r="H24" s="401">
        <v>12047</v>
      </c>
      <c r="I24" s="388">
        <v>31.667313126835484</v>
      </c>
      <c r="J24" s="160"/>
      <c r="K24" s="160"/>
      <c r="L24" s="160"/>
      <c r="M24" s="160"/>
      <c r="N24" s="160"/>
      <c r="O24" s="160"/>
    </row>
    <row r="25" spans="1:15" s="158" customFormat="1" ht="15.75" customHeight="1">
      <c r="A25" s="412" t="s">
        <v>604</v>
      </c>
      <c r="B25" s="357">
        <v>233925</v>
      </c>
      <c r="C25" s="357">
        <v>74623</v>
      </c>
      <c r="D25" s="357">
        <v>582</v>
      </c>
      <c r="E25" s="357">
        <v>171473</v>
      </c>
      <c r="F25" s="357">
        <v>61870</v>
      </c>
      <c r="G25" s="357">
        <v>221972</v>
      </c>
      <c r="H25" s="419">
        <v>11953</v>
      </c>
      <c r="I25" s="389">
        <v>31.900395425884366</v>
      </c>
      <c r="J25" s="159"/>
      <c r="K25" s="159"/>
      <c r="L25" s="159"/>
      <c r="M25" s="159"/>
      <c r="N25" s="159"/>
      <c r="O25" s="159"/>
    </row>
    <row r="26" spans="1:9" s="137" customFormat="1" ht="12.75" customHeight="1">
      <c r="A26" s="161"/>
      <c r="B26" s="358"/>
      <c r="C26" s="358"/>
      <c r="D26" s="358"/>
      <c r="E26" s="358"/>
      <c r="F26" s="358"/>
      <c r="G26" s="358"/>
      <c r="H26" s="358"/>
      <c r="I26" s="387"/>
    </row>
    <row r="27" spans="1:9" s="137" customFormat="1" ht="15.75" customHeight="1">
      <c r="A27" s="154" t="s">
        <v>220</v>
      </c>
      <c r="B27" s="359">
        <v>4729</v>
      </c>
      <c r="C27" s="359">
        <v>374</v>
      </c>
      <c r="D27" s="360">
        <v>0</v>
      </c>
      <c r="E27" s="359">
        <v>3485</v>
      </c>
      <c r="F27" s="359">
        <v>1244</v>
      </c>
      <c r="G27" s="359">
        <v>4575</v>
      </c>
      <c r="H27" s="359">
        <v>154</v>
      </c>
      <c r="I27" s="388">
        <v>7.908648762951999</v>
      </c>
    </row>
    <row r="28" spans="1:9" s="137" customFormat="1" ht="15" customHeight="1">
      <c r="A28" s="163" t="s">
        <v>221</v>
      </c>
      <c r="B28" s="359"/>
      <c r="C28" s="359"/>
      <c r="D28" s="360"/>
      <c r="E28" s="359"/>
      <c r="F28" s="359"/>
      <c r="G28" s="359"/>
      <c r="H28" s="359"/>
      <c r="I28" s="388"/>
    </row>
    <row r="29" spans="1:9" s="137" customFormat="1" ht="15" customHeight="1">
      <c r="A29" s="157" t="s">
        <v>222</v>
      </c>
      <c r="B29" s="359">
        <v>1291</v>
      </c>
      <c r="C29" s="359">
        <v>100</v>
      </c>
      <c r="D29" s="360">
        <v>14</v>
      </c>
      <c r="E29" s="359">
        <v>738</v>
      </c>
      <c r="F29" s="359">
        <v>539</v>
      </c>
      <c r="G29" s="359">
        <v>1154</v>
      </c>
      <c r="H29" s="359">
        <v>137</v>
      </c>
      <c r="I29" s="388">
        <v>7.745933384972889</v>
      </c>
    </row>
    <row r="30" spans="1:9" s="137" customFormat="1" ht="15" customHeight="1">
      <c r="A30" s="163" t="s">
        <v>223</v>
      </c>
      <c r="B30" s="359"/>
      <c r="C30" s="359"/>
      <c r="D30" s="360"/>
      <c r="E30" s="359"/>
      <c r="F30" s="359"/>
      <c r="G30" s="359"/>
      <c r="H30" s="359"/>
      <c r="I30" s="388"/>
    </row>
    <row r="31" spans="1:9" s="137" customFormat="1" ht="15.75" customHeight="1">
      <c r="A31" s="154" t="s">
        <v>224</v>
      </c>
      <c r="B31" s="359">
        <v>6278</v>
      </c>
      <c r="C31" s="359">
        <v>575</v>
      </c>
      <c r="D31" s="360">
        <v>4</v>
      </c>
      <c r="E31" s="359">
        <v>4690</v>
      </c>
      <c r="F31" s="359">
        <v>1584</v>
      </c>
      <c r="G31" s="359">
        <v>5666</v>
      </c>
      <c r="H31" s="359">
        <v>612</v>
      </c>
      <c r="I31" s="388">
        <v>9.158967824147817</v>
      </c>
    </row>
    <row r="32" spans="1:9" s="137" customFormat="1" ht="15" customHeight="1">
      <c r="A32" s="163" t="s">
        <v>225</v>
      </c>
      <c r="B32" s="359"/>
      <c r="C32" s="359"/>
      <c r="D32" s="360"/>
      <c r="E32" s="359"/>
      <c r="F32" s="359"/>
      <c r="G32" s="359"/>
      <c r="H32" s="359"/>
      <c r="I32" s="388"/>
    </row>
    <row r="33" spans="1:9" s="137" customFormat="1" ht="15" customHeight="1">
      <c r="A33" s="157" t="s">
        <v>226</v>
      </c>
      <c r="B33" s="359">
        <v>4068</v>
      </c>
      <c r="C33" s="359">
        <v>591</v>
      </c>
      <c r="D33" s="360">
        <v>25</v>
      </c>
      <c r="E33" s="359">
        <v>3539</v>
      </c>
      <c r="F33" s="359">
        <v>504</v>
      </c>
      <c r="G33" s="359">
        <v>3773</v>
      </c>
      <c r="H33" s="359">
        <v>295</v>
      </c>
      <c r="I33" s="388">
        <v>14.528023598820058</v>
      </c>
    </row>
    <row r="34" spans="1:9" s="137" customFormat="1" ht="15" customHeight="1">
      <c r="A34" s="164" t="s">
        <v>227</v>
      </c>
      <c r="B34" s="359"/>
      <c r="C34" s="359"/>
      <c r="D34" s="360"/>
      <c r="E34" s="359"/>
      <c r="F34" s="359"/>
      <c r="G34" s="359"/>
      <c r="H34" s="359"/>
      <c r="I34" s="388"/>
    </row>
    <row r="35" spans="1:9" s="137" customFormat="1" ht="15" customHeight="1">
      <c r="A35" s="157" t="s">
        <v>228</v>
      </c>
      <c r="B35" s="359">
        <v>749</v>
      </c>
      <c r="C35" s="359">
        <v>151</v>
      </c>
      <c r="D35" s="360">
        <v>1</v>
      </c>
      <c r="E35" s="359">
        <v>504</v>
      </c>
      <c r="F35" s="359">
        <v>244</v>
      </c>
      <c r="G35" s="359">
        <v>744</v>
      </c>
      <c r="H35" s="359">
        <v>5</v>
      </c>
      <c r="I35" s="388">
        <v>20.160213618157545</v>
      </c>
    </row>
    <row r="36" spans="1:9" s="137" customFormat="1" ht="15" customHeight="1">
      <c r="A36" s="164" t="s">
        <v>229</v>
      </c>
      <c r="B36" s="359"/>
      <c r="C36" s="359"/>
      <c r="D36" s="360"/>
      <c r="E36" s="359"/>
      <c r="F36" s="359"/>
      <c r="G36" s="359"/>
      <c r="H36" s="359"/>
      <c r="I36" s="388"/>
    </row>
    <row r="37" spans="1:9" s="137" customFormat="1" ht="15.75" customHeight="1">
      <c r="A37" s="154" t="s">
        <v>230</v>
      </c>
      <c r="B37" s="359">
        <v>191109</v>
      </c>
      <c r="C37" s="359">
        <v>58981</v>
      </c>
      <c r="D37" s="360">
        <v>516</v>
      </c>
      <c r="E37" s="359">
        <v>143313</v>
      </c>
      <c r="F37" s="359">
        <v>47280</v>
      </c>
      <c r="G37" s="359">
        <v>182031</v>
      </c>
      <c r="H37" s="359">
        <v>9078</v>
      </c>
      <c r="I37" s="388">
        <v>30.862492085668386</v>
      </c>
    </row>
    <row r="38" spans="1:9" s="137" customFormat="1" ht="15" customHeight="1">
      <c r="A38" s="163" t="s">
        <v>231</v>
      </c>
      <c r="B38" s="359"/>
      <c r="C38" s="359"/>
      <c r="D38" s="360"/>
      <c r="E38" s="359"/>
      <c r="F38" s="359"/>
      <c r="G38" s="359"/>
      <c r="H38" s="359"/>
      <c r="I38" s="388"/>
    </row>
    <row r="39" spans="1:9" s="137" customFormat="1" ht="15.75" customHeight="1">
      <c r="A39" s="154" t="s">
        <v>232</v>
      </c>
      <c r="B39" s="359">
        <v>840</v>
      </c>
      <c r="C39" s="359">
        <v>441</v>
      </c>
      <c r="D39" s="360">
        <v>0</v>
      </c>
      <c r="E39" s="359">
        <v>149</v>
      </c>
      <c r="F39" s="359">
        <v>691</v>
      </c>
      <c r="G39" s="359">
        <v>829</v>
      </c>
      <c r="H39" s="359">
        <v>11</v>
      </c>
      <c r="I39" s="388">
        <v>52.5</v>
      </c>
    </row>
    <row r="40" spans="1:9" s="137" customFormat="1" ht="15" customHeight="1">
      <c r="A40" s="163" t="s">
        <v>233</v>
      </c>
      <c r="B40" s="359"/>
      <c r="C40" s="359"/>
      <c r="D40" s="360"/>
      <c r="E40" s="359"/>
      <c r="F40" s="359"/>
      <c r="G40" s="359"/>
      <c r="H40" s="359"/>
      <c r="I40" s="388"/>
    </row>
    <row r="41" spans="1:9" s="137" customFormat="1" ht="15.75" customHeight="1">
      <c r="A41" s="154" t="s">
        <v>234</v>
      </c>
      <c r="B41" s="359">
        <v>6581</v>
      </c>
      <c r="C41" s="359">
        <v>6567</v>
      </c>
      <c r="D41" s="360">
        <v>18</v>
      </c>
      <c r="E41" s="359">
        <v>5232</v>
      </c>
      <c r="F41" s="359">
        <v>1331</v>
      </c>
      <c r="G41" s="359">
        <v>5941</v>
      </c>
      <c r="H41" s="359">
        <v>640</v>
      </c>
      <c r="I41" s="388">
        <v>99.78726637289166</v>
      </c>
    </row>
    <row r="42" spans="1:9" s="137" customFormat="1" ht="15" customHeight="1">
      <c r="A42" s="163" t="s">
        <v>235</v>
      </c>
      <c r="B42" s="359"/>
      <c r="C42" s="359"/>
      <c r="D42" s="360"/>
      <c r="E42" s="359"/>
      <c r="F42" s="359"/>
      <c r="G42" s="359"/>
      <c r="H42" s="359"/>
      <c r="I42" s="388"/>
    </row>
    <row r="43" spans="1:9" s="137" customFormat="1" ht="15.75" customHeight="1">
      <c r="A43" s="157" t="s">
        <v>236</v>
      </c>
      <c r="B43" s="359">
        <v>9</v>
      </c>
      <c r="C43" s="359">
        <v>7</v>
      </c>
      <c r="D43" s="359">
        <v>0</v>
      </c>
      <c r="E43" s="359">
        <v>7</v>
      </c>
      <c r="F43" s="359">
        <v>2</v>
      </c>
      <c r="G43" s="359">
        <v>5</v>
      </c>
      <c r="H43" s="359">
        <v>4</v>
      </c>
      <c r="I43" s="388">
        <v>77.77777777777779</v>
      </c>
    </row>
    <row r="44" spans="1:9" s="137" customFormat="1" ht="27" customHeight="1">
      <c r="A44" s="165" t="s">
        <v>237</v>
      </c>
      <c r="B44" s="359"/>
      <c r="C44" s="359"/>
      <c r="D44" s="359"/>
      <c r="E44" s="359"/>
      <c r="F44" s="359"/>
      <c r="G44" s="359"/>
      <c r="H44" s="359"/>
      <c r="I44" s="390"/>
    </row>
    <row r="45" spans="1:9" s="137" customFormat="1" ht="15.75" customHeight="1">
      <c r="A45" s="154" t="s">
        <v>238</v>
      </c>
      <c r="B45" s="359">
        <v>18271</v>
      </c>
      <c r="C45" s="359">
        <v>6836</v>
      </c>
      <c r="D45" s="360">
        <v>4</v>
      </c>
      <c r="E45" s="359">
        <v>9816</v>
      </c>
      <c r="F45" s="359">
        <v>8451</v>
      </c>
      <c r="G45" s="359">
        <v>17254</v>
      </c>
      <c r="H45" s="359">
        <v>1017</v>
      </c>
      <c r="I45" s="388">
        <v>37.41448196595698</v>
      </c>
    </row>
    <row r="46" spans="1:9" s="137" customFormat="1" ht="29.25" customHeight="1">
      <c r="A46" s="166" t="s">
        <v>239</v>
      </c>
      <c r="B46" s="359"/>
      <c r="C46" s="359"/>
      <c r="D46" s="360"/>
      <c r="E46" s="359"/>
      <c r="F46" s="359"/>
      <c r="G46" s="359"/>
      <c r="H46" s="359"/>
      <c r="I46" s="346"/>
    </row>
    <row r="47" spans="1:9" s="137" customFormat="1" ht="15.75" customHeight="1">
      <c r="A47" s="167" t="s">
        <v>240</v>
      </c>
      <c r="B47" s="361"/>
      <c r="C47" s="362"/>
      <c r="D47" s="362"/>
      <c r="E47" s="362"/>
      <c r="F47" s="362"/>
      <c r="G47" s="362"/>
      <c r="H47" s="362"/>
      <c r="I47" s="347"/>
    </row>
    <row r="48" spans="1:9" s="137" customFormat="1" ht="15.75" customHeight="1">
      <c r="A48" s="168" t="s">
        <v>241</v>
      </c>
      <c r="B48" s="363">
        <v>73085</v>
      </c>
      <c r="C48" s="364">
        <v>33958</v>
      </c>
      <c r="D48" s="364">
        <v>390</v>
      </c>
      <c r="E48" s="364">
        <v>37312</v>
      </c>
      <c r="F48" s="364">
        <v>35383</v>
      </c>
      <c r="G48" s="364">
        <v>68414</v>
      </c>
      <c r="H48" s="359">
        <v>4671</v>
      </c>
      <c r="I48" s="403">
        <v>46.463706642949994</v>
      </c>
    </row>
    <row r="49" spans="1:9" s="137" customFormat="1" ht="15" customHeight="1">
      <c r="A49" s="169" t="s">
        <v>242</v>
      </c>
      <c r="B49" s="363"/>
      <c r="C49" s="364"/>
      <c r="D49" s="364"/>
      <c r="E49" s="364"/>
      <c r="F49" s="364"/>
      <c r="G49" s="364"/>
      <c r="H49" s="359"/>
      <c r="I49" s="348"/>
    </row>
    <row r="50" spans="1:9" s="137" customFormat="1" ht="6" customHeight="1" thickBot="1">
      <c r="A50" s="162"/>
      <c r="B50" s="170"/>
      <c r="C50" s="171" t="s">
        <v>243</v>
      </c>
      <c r="D50" s="171"/>
      <c r="E50" s="171"/>
      <c r="F50" s="171" t="s">
        <v>243</v>
      </c>
      <c r="G50" s="171"/>
      <c r="H50" s="172"/>
      <c r="I50" s="349"/>
    </row>
    <row r="51" spans="1:9" ht="3.75" customHeight="1">
      <c r="A51" s="173"/>
      <c r="B51" s="173"/>
      <c r="C51" s="173"/>
      <c r="D51" s="173"/>
      <c r="E51" s="173"/>
      <c r="F51" s="173"/>
      <c r="G51" s="173"/>
      <c r="H51" s="173"/>
      <c r="I51" s="173"/>
    </row>
    <row r="52" s="176" customFormat="1" ht="12.75" customHeight="1">
      <c r="A52" s="175" t="s">
        <v>244</v>
      </c>
    </row>
    <row r="55" spans="2:9" ht="13.5">
      <c r="B55" s="410"/>
      <c r="C55" s="410"/>
      <c r="D55" s="410"/>
      <c r="E55" s="410"/>
      <c r="F55" s="410"/>
      <c r="G55" s="410"/>
      <c r="H55" s="410"/>
      <c r="I55" s="410"/>
    </row>
  </sheetData>
  <sheetProtection/>
  <mergeCells count="8">
    <mergeCell ref="A4:I4"/>
    <mergeCell ref="A6:A8"/>
    <mergeCell ref="B6:B7"/>
    <mergeCell ref="D6:D7"/>
    <mergeCell ref="E6:E7"/>
    <mergeCell ref="F6:F7"/>
    <mergeCell ref="G6:G7"/>
    <mergeCell ref="H6:H7"/>
  </mergeCells>
  <printOptions horizontalCentered="1"/>
  <pageMargins left="0" right="0" top="0" bottom="0" header="0" footer="0"/>
  <pageSetup blackAndWhite="1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2:AA42"/>
  <sheetViews>
    <sheetView zoomScalePageLayoutView="0" workbookViewId="0" topLeftCell="A1">
      <selection activeCell="B2" sqref="B2"/>
    </sheetView>
  </sheetViews>
  <sheetFormatPr defaultColWidth="8.796875" defaultRowHeight="14.25"/>
  <cols>
    <col min="1" max="1" width="1.8984375" style="177" customWidth="1"/>
    <col min="2" max="2" width="11.8984375" style="177" customWidth="1"/>
    <col min="3" max="3" width="7.8984375" style="177" customWidth="1"/>
    <col min="4" max="4" width="9.5" style="177" customWidth="1"/>
    <col min="5" max="6" width="9" style="177" customWidth="1"/>
    <col min="7" max="10" width="7.59765625" style="177" customWidth="1"/>
    <col min="11" max="16384" width="9" style="177" customWidth="1"/>
  </cols>
  <sheetData>
    <row r="1" ht="14.25" customHeight="1"/>
    <row r="2" ht="14.25" customHeight="1">
      <c r="B2" s="178" t="s">
        <v>245</v>
      </c>
    </row>
    <row r="3" spans="2:6" ht="13.5">
      <c r="B3" s="178"/>
      <c r="C3" s="178" t="s">
        <v>246</v>
      </c>
      <c r="D3" s="178" t="s">
        <v>192</v>
      </c>
      <c r="E3" s="178" t="s">
        <v>194</v>
      </c>
      <c r="F3" s="178" t="s">
        <v>196</v>
      </c>
    </row>
    <row r="4" spans="2:6" ht="13.5">
      <c r="B4" s="178" t="s">
        <v>247</v>
      </c>
      <c r="C4" s="179">
        <f>SUM(C5:C23)</f>
        <v>73591</v>
      </c>
      <c r="D4" s="179">
        <f>SUM(D5:D23)</f>
        <v>583</v>
      </c>
      <c r="E4" s="179">
        <f>SUM(E5:E23)</f>
        <v>173473</v>
      </c>
      <c r="F4" s="179">
        <f>SUM(F5:F23)</f>
        <v>60914</v>
      </c>
    </row>
    <row r="5" spans="2:6" ht="13.5">
      <c r="B5" s="180" t="s">
        <v>220</v>
      </c>
      <c r="C5" s="181">
        <f>G31</f>
        <v>367</v>
      </c>
      <c r="D5" s="181">
        <f>F33+G33</f>
        <v>0</v>
      </c>
      <c r="E5" s="181">
        <f>F34+G34</f>
        <v>3526</v>
      </c>
      <c r="F5" s="181">
        <f>F35+G35</f>
        <v>1243</v>
      </c>
    </row>
    <row r="6" spans="2:6" ht="6.75" customHeight="1">
      <c r="B6" s="180"/>
      <c r="C6" s="181"/>
      <c r="D6" s="181"/>
      <c r="E6" s="181"/>
      <c r="F6" s="181"/>
    </row>
    <row r="7" spans="2:6" ht="13.5">
      <c r="B7" s="182" t="s">
        <v>222</v>
      </c>
      <c r="C7" s="181">
        <f>I31</f>
        <v>102</v>
      </c>
      <c r="D7" s="181">
        <f>H33+I33</f>
        <v>14</v>
      </c>
      <c r="E7" s="181">
        <f>H34+I34</f>
        <v>730</v>
      </c>
      <c r="F7" s="181">
        <f>H35+I35</f>
        <v>505</v>
      </c>
    </row>
    <row r="8" spans="2:6" ht="5.25" customHeight="1">
      <c r="B8" s="182"/>
      <c r="C8" s="181"/>
      <c r="D8" s="181"/>
      <c r="E8" s="181"/>
      <c r="F8" s="181"/>
    </row>
    <row r="9" spans="2:6" ht="13.5">
      <c r="B9" s="180" t="s">
        <v>224</v>
      </c>
      <c r="C9" s="181">
        <f>K31</f>
        <v>501</v>
      </c>
      <c r="D9" s="181">
        <f>J33+K33</f>
        <v>4</v>
      </c>
      <c r="E9" s="181">
        <f>J34+K34</f>
        <v>4742</v>
      </c>
      <c r="F9" s="181">
        <f>J35+K35</f>
        <v>1555</v>
      </c>
    </row>
    <row r="10" spans="2:6" ht="6" customHeight="1">
      <c r="B10" s="180"/>
      <c r="C10" s="181"/>
      <c r="D10" s="181"/>
      <c r="E10" s="181"/>
      <c r="F10" s="181"/>
    </row>
    <row r="11" spans="2:6" ht="13.5">
      <c r="B11" s="182" t="s">
        <v>226</v>
      </c>
      <c r="C11" s="181">
        <f>M31</f>
        <v>524</v>
      </c>
      <c r="D11" s="181">
        <f>L33+M33</f>
        <v>24</v>
      </c>
      <c r="E11" s="181">
        <f>L34+M34</f>
        <v>3457</v>
      </c>
      <c r="F11" s="181">
        <f>L35+M35</f>
        <v>460</v>
      </c>
    </row>
    <row r="12" spans="2:6" ht="4.5" customHeight="1">
      <c r="B12" s="182"/>
      <c r="C12" s="181"/>
      <c r="D12" s="181"/>
      <c r="E12" s="181"/>
      <c r="F12" s="181"/>
    </row>
    <row r="13" spans="2:6" ht="13.5">
      <c r="B13" s="182" t="s">
        <v>228</v>
      </c>
      <c r="C13" s="181">
        <f>O31</f>
        <v>139</v>
      </c>
      <c r="D13" s="181">
        <f>N33+O33</f>
        <v>0</v>
      </c>
      <c r="E13" s="181">
        <f>N34+O34</f>
        <v>438</v>
      </c>
      <c r="F13" s="181">
        <f>N35+O35</f>
        <v>244</v>
      </c>
    </row>
    <row r="14" spans="2:6" ht="5.25" customHeight="1">
      <c r="B14" s="182"/>
      <c r="C14" s="181"/>
      <c r="D14" s="181"/>
      <c r="E14" s="181"/>
      <c r="F14" s="181"/>
    </row>
    <row r="15" spans="2:6" ht="13.5">
      <c r="B15" s="180" t="s">
        <v>230</v>
      </c>
      <c r="C15" s="181">
        <f>Q31</f>
        <v>57944</v>
      </c>
      <c r="D15" s="181">
        <f>P33+Q33</f>
        <v>520</v>
      </c>
      <c r="E15" s="181">
        <f>P34+Q34</f>
        <v>144681</v>
      </c>
      <c r="F15" s="181">
        <f>P35+Q35</f>
        <v>46875</v>
      </c>
    </row>
    <row r="16" spans="2:6" ht="6.75" customHeight="1">
      <c r="B16" s="180"/>
      <c r="C16" s="181"/>
      <c r="D16" s="181"/>
      <c r="E16" s="181"/>
      <c r="F16" s="181"/>
    </row>
    <row r="17" spans="2:6" ht="13.5">
      <c r="B17" s="180" t="s">
        <v>232</v>
      </c>
      <c r="C17" s="181">
        <f>S31</f>
        <v>453</v>
      </c>
      <c r="D17" s="181">
        <f>R33+S33</f>
        <v>0</v>
      </c>
      <c r="E17" s="181">
        <f>R34+S34</f>
        <v>162</v>
      </c>
      <c r="F17" s="181">
        <f>R35+S35</f>
        <v>687</v>
      </c>
    </row>
    <row r="18" spans="2:6" ht="5.25" customHeight="1">
      <c r="B18" s="180"/>
      <c r="C18" s="181"/>
      <c r="D18" s="181"/>
      <c r="E18" s="181"/>
      <c r="F18" s="181"/>
    </row>
    <row r="19" spans="2:6" ht="13.5">
      <c r="B19" s="183" t="s">
        <v>248</v>
      </c>
      <c r="C19" s="181">
        <f>U31+W31</f>
        <v>6527</v>
      </c>
      <c r="D19" s="181">
        <f>SUM(T33:W33)</f>
        <v>17</v>
      </c>
      <c r="E19" s="181">
        <f>SUM(T34:W34)</f>
        <v>5235</v>
      </c>
      <c r="F19" s="181">
        <f>SUM(T35:W35)</f>
        <v>1286</v>
      </c>
    </row>
    <row r="20" spans="2:6" ht="3.75" customHeight="1">
      <c r="B20" s="183"/>
      <c r="C20" s="181"/>
      <c r="D20" s="181"/>
      <c r="E20" s="181"/>
      <c r="F20" s="181"/>
    </row>
    <row r="21" spans="2:6" ht="13.5">
      <c r="B21" s="182" t="s">
        <v>236</v>
      </c>
      <c r="C21" s="181">
        <f>Y31</f>
        <v>2</v>
      </c>
      <c r="D21" s="181">
        <f>X33+Y33</f>
        <v>0</v>
      </c>
      <c r="E21" s="181">
        <f>X34+Y34</f>
        <v>2</v>
      </c>
      <c r="F21" s="181">
        <f>X35+Y35</f>
        <v>0</v>
      </c>
    </row>
    <row r="22" spans="2:6" ht="3" customHeight="1">
      <c r="B22" s="182"/>
      <c r="C22" s="181"/>
      <c r="D22" s="181"/>
      <c r="E22" s="181"/>
      <c r="F22" s="181"/>
    </row>
    <row r="23" spans="2:6" ht="13.5">
      <c r="B23" s="180" t="s">
        <v>249</v>
      </c>
      <c r="C23" s="181">
        <f>AA31</f>
        <v>7032</v>
      </c>
      <c r="D23" s="181">
        <f>Z33+AA33</f>
        <v>4</v>
      </c>
      <c r="E23" s="181">
        <f>Z34+AA34</f>
        <v>10500</v>
      </c>
      <c r="F23" s="181">
        <f>Z35+AA35</f>
        <v>8059</v>
      </c>
    </row>
    <row r="24" spans="2:6" ht="6" customHeight="1">
      <c r="B24" s="180"/>
      <c r="C24" s="181"/>
      <c r="D24" s="181"/>
      <c r="E24" s="181"/>
      <c r="F24" s="181"/>
    </row>
    <row r="25" spans="2:6" ht="13.5" hidden="1">
      <c r="B25" s="180"/>
      <c r="C25" s="181"/>
      <c r="D25" s="181"/>
      <c r="E25" s="181"/>
      <c r="F25" s="181"/>
    </row>
    <row r="26" spans="2:6" ht="13.5">
      <c r="B26" s="184" t="s">
        <v>241</v>
      </c>
      <c r="C26" s="181">
        <f>E38</f>
        <v>33982</v>
      </c>
      <c r="D26" s="181">
        <f>C40</f>
        <v>378</v>
      </c>
      <c r="E26" s="181">
        <f>C41</f>
        <v>37235</v>
      </c>
      <c r="F26" s="181">
        <f>C42</f>
        <v>35122</v>
      </c>
    </row>
    <row r="28" ht="13.5">
      <c r="B28" s="178" t="s">
        <v>250</v>
      </c>
    </row>
    <row r="29" spans="2:27" ht="13.5">
      <c r="B29" s="178" t="s">
        <v>251</v>
      </c>
      <c r="C29" s="452" t="s">
        <v>252</v>
      </c>
      <c r="D29" s="452"/>
      <c r="E29" s="452"/>
      <c r="F29" s="453" t="s">
        <v>253</v>
      </c>
      <c r="G29" s="453"/>
      <c r="H29" s="453" t="s">
        <v>254</v>
      </c>
      <c r="I29" s="453"/>
      <c r="J29" s="453" t="s">
        <v>255</v>
      </c>
      <c r="K29" s="453"/>
      <c r="L29" s="453" t="s">
        <v>256</v>
      </c>
      <c r="M29" s="453"/>
      <c r="N29" s="453" t="s">
        <v>257</v>
      </c>
      <c r="O29" s="453"/>
      <c r="P29" s="453" t="s">
        <v>258</v>
      </c>
      <c r="Q29" s="453"/>
      <c r="R29" s="453" t="s">
        <v>259</v>
      </c>
      <c r="S29" s="453"/>
      <c r="T29" s="453" t="s">
        <v>260</v>
      </c>
      <c r="U29" s="453"/>
      <c r="V29" s="454" t="s">
        <v>261</v>
      </c>
      <c r="W29" s="454"/>
      <c r="X29" s="453" t="s">
        <v>262</v>
      </c>
      <c r="Y29" s="453"/>
      <c r="Z29" s="453" t="s">
        <v>263</v>
      </c>
      <c r="AA29" s="453"/>
    </row>
    <row r="30" spans="3:27" ht="13.5">
      <c r="C30" s="185" t="s">
        <v>252</v>
      </c>
      <c r="D30" s="185" t="s">
        <v>264</v>
      </c>
      <c r="E30" s="185" t="s">
        <v>265</v>
      </c>
      <c r="F30" s="185" t="s">
        <v>264</v>
      </c>
      <c r="G30" s="185" t="s">
        <v>265</v>
      </c>
      <c r="H30" s="185" t="s">
        <v>264</v>
      </c>
      <c r="I30" s="185" t="s">
        <v>265</v>
      </c>
      <c r="J30" s="185" t="s">
        <v>264</v>
      </c>
      <c r="K30" s="185" t="s">
        <v>265</v>
      </c>
      <c r="L30" s="185" t="s">
        <v>264</v>
      </c>
      <c r="M30" s="185" t="s">
        <v>265</v>
      </c>
      <c r="N30" s="185" t="s">
        <v>264</v>
      </c>
      <c r="O30" s="185" t="s">
        <v>265</v>
      </c>
      <c r="P30" s="185" t="s">
        <v>264</v>
      </c>
      <c r="Q30" s="185" t="s">
        <v>265</v>
      </c>
      <c r="R30" s="185" t="s">
        <v>264</v>
      </c>
      <c r="S30" s="185" t="s">
        <v>265</v>
      </c>
      <c r="T30" s="185" t="s">
        <v>264</v>
      </c>
      <c r="U30" s="185" t="s">
        <v>265</v>
      </c>
      <c r="V30" s="185" t="s">
        <v>264</v>
      </c>
      <c r="W30" s="185" t="s">
        <v>265</v>
      </c>
      <c r="X30" s="185" t="s">
        <v>264</v>
      </c>
      <c r="Y30" s="185" t="s">
        <v>265</v>
      </c>
      <c r="Z30" s="185" t="s">
        <v>264</v>
      </c>
      <c r="AA30" s="185" t="s">
        <v>265</v>
      </c>
    </row>
    <row r="31" spans="2:27" ht="13.5">
      <c r="B31" s="178" t="s">
        <v>266</v>
      </c>
      <c r="C31" s="186">
        <v>234970</v>
      </c>
      <c r="D31" s="186">
        <v>161379</v>
      </c>
      <c r="E31" s="186">
        <v>73591</v>
      </c>
      <c r="F31" s="186">
        <v>4402</v>
      </c>
      <c r="G31" s="186">
        <v>367</v>
      </c>
      <c r="H31" s="186">
        <v>1147</v>
      </c>
      <c r="I31" s="186">
        <v>102</v>
      </c>
      <c r="J31" s="186">
        <v>5800</v>
      </c>
      <c r="K31" s="186">
        <v>501</v>
      </c>
      <c r="L31" s="186">
        <v>3417</v>
      </c>
      <c r="M31" s="186">
        <v>524</v>
      </c>
      <c r="N31" s="186">
        <v>543</v>
      </c>
      <c r="O31" s="186">
        <v>139</v>
      </c>
      <c r="P31" s="186">
        <v>134132</v>
      </c>
      <c r="Q31" s="186">
        <v>57944</v>
      </c>
      <c r="R31" s="186">
        <v>396</v>
      </c>
      <c r="S31" s="186">
        <v>453</v>
      </c>
      <c r="T31" s="186">
        <v>6</v>
      </c>
      <c r="U31" s="186">
        <v>5982</v>
      </c>
      <c r="V31" s="186">
        <v>5</v>
      </c>
      <c r="W31" s="186">
        <v>545</v>
      </c>
      <c r="X31" s="186">
        <v>0</v>
      </c>
      <c r="Y31" s="186">
        <v>2</v>
      </c>
      <c r="Z31" s="186">
        <v>11531</v>
      </c>
      <c r="AA31" s="186">
        <v>7032</v>
      </c>
    </row>
    <row r="32" spans="3:27" ht="13.5"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</row>
    <row r="33" spans="2:27" ht="13.5">
      <c r="B33" s="187" t="s">
        <v>192</v>
      </c>
      <c r="C33" s="186">
        <v>583</v>
      </c>
      <c r="D33" s="186">
        <v>405</v>
      </c>
      <c r="E33" s="186">
        <v>178</v>
      </c>
      <c r="F33" s="186">
        <v>0</v>
      </c>
      <c r="G33" s="186">
        <v>0</v>
      </c>
      <c r="H33" s="186">
        <v>12</v>
      </c>
      <c r="I33" s="186">
        <v>2</v>
      </c>
      <c r="J33" s="186">
        <v>4</v>
      </c>
      <c r="K33" s="186">
        <v>0</v>
      </c>
      <c r="L33" s="186">
        <v>21</v>
      </c>
      <c r="M33" s="186">
        <v>3</v>
      </c>
      <c r="N33" s="186">
        <v>0</v>
      </c>
      <c r="O33" s="186">
        <v>0</v>
      </c>
      <c r="P33" s="186">
        <v>364</v>
      </c>
      <c r="Q33" s="186">
        <v>156</v>
      </c>
      <c r="R33" s="186">
        <v>0</v>
      </c>
      <c r="S33" s="186">
        <v>0</v>
      </c>
      <c r="T33" s="186">
        <v>0</v>
      </c>
      <c r="U33" s="186">
        <v>17</v>
      </c>
      <c r="V33" s="186">
        <v>0</v>
      </c>
      <c r="W33" s="186">
        <v>0</v>
      </c>
      <c r="X33" s="186">
        <v>0</v>
      </c>
      <c r="Y33" s="186">
        <v>0</v>
      </c>
      <c r="Z33" s="186">
        <v>4</v>
      </c>
      <c r="AA33" s="186">
        <v>0</v>
      </c>
    </row>
    <row r="34" spans="2:27" ht="13.5">
      <c r="B34" s="187" t="s">
        <v>194</v>
      </c>
      <c r="C34" s="186">
        <v>173473</v>
      </c>
      <c r="D34" s="186">
        <v>117649</v>
      </c>
      <c r="E34" s="186">
        <v>55824</v>
      </c>
      <c r="F34" s="186">
        <v>3277</v>
      </c>
      <c r="G34" s="186">
        <v>249</v>
      </c>
      <c r="H34" s="186">
        <v>665</v>
      </c>
      <c r="I34" s="186">
        <v>65</v>
      </c>
      <c r="J34" s="186">
        <v>4380</v>
      </c>
      <c r="K34" s="186">
        <v>362</v>
      </c>
      <c r="L34" s="186">
        <v>2990</v>
      </c>
      <c r="M34" s="186">
        <v>467</v>
      </c>
      <c r="N34" s="186">
        <v>339</v>
      </c>
      <c r="O34" s="186">
        <v>99</v>
      </c>
      <c r="P34" s="186">
        <v>99466</v>
      </c>
      <c r="Q34" s="186">
        <v>45215</v>
      </c>
      <c r="R34" s="186">
        <v>99</v>
      </c>
      <c r="S34" s="186">
        <v>63</v>
      </c>
      <c r="T34" s="186">
        <v>2</v>
      </c>
      <c r="U34" s="186">
        <v>4717</v>
      </c>
      <c r="V34" s="186">
        <v>3</v>
      </c>
      <c r="W34" s="186">
        <v>513</v>
      </c>
      <c r="X34" s="186">
        <v>0</v>
      </c>
      <c r="Y34" s="186">
        <v>2</v>
      </c>
      <c r="Z34" s="186">
        <v>6428</v>
      </c>
      <c r="AA34" s="186">
        <v>4072</v>
      </c>
    </row>
    <row r="35" spans="2:27" ht="13.5">
      <c r="B35" s="187" t="s">
        <v>196</v>
      </c>
      <c r="C35" s="186">
        <v>60914</v>
      </c>
      <c r="D35" s="186">
        <v>43325</v>
      </c>
      <c r="E35" s="186">
        <v>17589</v>
      </c>
      <c r="F35" s="186">
        <v>1125</v>
      </c>
      <c r="G35" s="186">
        <v>118</v>
      </c>
      <c r="H35" s="186">
        <v>470</v>
      </c>
      <c r="I35" s="186">
        <v>35</v>
      </c>
      <c r="J35" s="186">
        <v>1416</v>
      </c>
      <c r="K35" s="186">
        <v>139</v>
      </c>
      <c r="L35" s="186">
        <v>406</v>
      </c>
      <c r="M35" s="186">
        <v>54</v>
      </c>
      <c r="N35" s="186">
        <v>204</v>
      </c>
      <c r="O35" s="186">
        <v>40</v>
      </c>
      <c r="P35" s="186">
        <v>34302</v>
      </c>
      <c r="Q35" s="186">
        <v>12573</v>
      </c>
      <c r="R35" s="186">
        <v>297</v>
      </c>
      <c r="S35" s="186">
        <v>390</v>
      </c>
      <c r="T35" s="186">
        <v>4</v>
      </c>
      <c r="U35" s="186">
        <v>1248</v>
      </c>
      <c r="V35" s="186">
        <v>2</v>
      </c>
      <c r="W35" s="186">
        <v>32</v>
      </c>
      <c r="X35" s="186">
        <v>0</v>
      </c>
      <c r="Y35" s="186">
        <v>0</v>
      </c>
      <c r="Z35" s="186">
        <v>5099</v>
      </c>
      <c r="AA35" s="186">
        <v>2960</v>
      </c>
    </row>
    <row r="37" spans="2:5" ht="13.5">
      <c r="B37" s="178" t="s">
        <v>267</v>
      </c>
      <c r="C37" s="178" t="s">
        <v>247</v>
      </c>
      <c r="D37" s="178" t="s">
        <v>190</v>
      </c>
      <c r="E37" s="178" t="s">
        <v>191</v>
      </c>
    </row>
    <row r="38" spans="2:5" ht="13.5">
      <c r="B38" s="178" t="s">
        <v>268</v>
      </c>
      <c r="C38" s="188">
        <v>72735</v>
      </c>
      <c r="D38" s="188">
        <v>38753</v>
      </c>
      <c r="E38" s="188">
        <v>33982</v>
      </c>
    </row>
    <row r="39" spans="3:5" ht="13.5">
      <c r="C39" s="188"/>
      <c r="D39" s="188"/>
      <c r="E39" s="188"/>
    </row>
    <row r="40" spans="2:5" ht="13.5">
      <c r="B40" s="187" t="s">
        <v>192</v>
      </c>
      <c r="C40" s="188">
        <v>378</v>
      </c>
      <c r="D40" s="188">
        <v>187</v>
      </c>
      <c r="E40" s="188">
        <v>191</v>
      </c>
    </row>
    <row r="41" spans="2:5" ht="13.5">
      <c r="B41" s="187" t="s">
        <v>194</v>
      </c>
      <c r="C41" s="188">
        <v>37235</v>
      </c>
      <c r="D41" s="188">
        <v>20371</v>
      </c>
      <c r="E41" s="188">
        <v>16864</v>
      </c>
    </row>
    <row r="42" spans="2:5" ht="13.5">
      <c r="B42" s="187" t="s">
        <v>196</v>
      </c>
      <c r="C42" s="188">
        <v>35122</v>
      </c>
      <c r="D42" s="188">
        <v>18195</v>
      </c>
      <c r="E42" s="188">
        <v>16927</v>
      </c>
    </row>
  </sheetData>
  <sheetProtection/>
  <mergeCells count="12">
    <mergeCell ref="P29:Q29"/>
    <mergeCell ref="R29:S29"/>
    <mergeCell ref="T29:U29"/>
    <mergeCell ref="V29:W29"/>
    <mergeCell ref="X29:Y29"/>
    <mergeCell ref="Z29:AA29"/>
    <mergeCell ref="C29:E29"/>
    <mergeCell ref="F29:G29"/>
    <mergeCell ref="H29:I29"/>
    <mergeCell ref="J29:K29"/>
    <mergeCell ref="L29:M29"/>
    <mergeCell ref="N29:O29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57" r:id="rId1"/>
  <headerFooter alignWithMargins="0">
    <oddHeader>&amp;C&amp;A</oddHeader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4"/>
  <sheetViews>
    <sheetView zoomScaleSheetLayoutView="75" zoomScalePageLayoutView="0" workbookViewId="0" topLeftCell="A1">
      <selection activeCell="A1" sqref="A1"/>
    </sheetView>
  </sheetViews>
  <sheetFormatPr defaultColWidth="9.796875" defaultRowHeight="14.25"/>
  <cols>
    <col min="1" max="1" width="13.8984375" style="550" customWidth="1"/>
    <col min="2" max="3" width="8" style="550" customWidth="1"/>
    <col min="4" max="4" width="8" style="551" customWidth="1"/>
    <col min="5" max="6" width="8" style="550" customWidth="1"/>
    <col min="7" max="7" width="8" style="551" customWidth="1"/>
    <col min="8" max="9" width="8" style="550" customWidth="1"/>
    <col min="10" max="10" width="8" style="551" customWidth="1"/>
    <col min="11" max="11" width="16.09765625" style="550" customWidth="1"/>
    <col min="12" max="12" width="11.69921875" style="550" customWidth="1"/>
    <col min="13" max="16384" width="9.69921875" style="550" customWidth="1"/>
  </cols>
  <sheetData>
    <row r="1" spans="1:10" s="502" customFormat="1" ht="14.25" customHeight="1">
      <c r="A1" s="502" t="s">
        <v>627</v>
      </c>
      <c r="D1" s="503"/>
      <c r="G1" s="503"/>
      <c r="J1" s="503"/>
    </row>
    <row r="2" spans="4:10" s="502" customFormat="1" ht="14.25" customHeight="1">
      <c r="D2" s="503"/>
      <c r="G2" s="503"/>
      <c r="J2" s="503"/>
    </row>
    <row r="3" spans="1:11" s="504" customFormat="1" ht="18" customHeight="1" thickBot="1">
      <c r="A3" s="504" t="s">
        <v>628</v>
      </c>
      <c r="D3" s="505"/>
      <c r="G3" s="505"/>
      <c r="I3" s="506"/>
      <c r="J3" s="505"/>
      <c r="K3" s="506" t="s">
        <v>629</v>
      </c>
    </row>
    <row r="4" spans="1:11" s="504" customFormat="1" ht="16.5" customHeight="1">
      <c r="A4" s="507" t="s">
        <v>106</v>
      </c>
      <c r="B4" s="508" t="s">
        <v>630</v>
      </c>
      <c r="C4" s="509"/>
      <c r="D4" s="510"/>
      <c r="E4" s="508" t="s">
        <v>631</v>
      </c>
      <c r="F4" s="509"/>
      <c r="G4" s="510"/>
      <c r="H4" s="508" t="s">
        <v>632</v>
      </c>
      <c r="I4" s="509"/>
      <c r="J4" s="510"/>
      <c r="K4" s="511" t="s">
        <v>106</v>
      </c>
    </row>
    <row r="5" spans="1:11" s="502" customFormat="1" ht="16.5" customHeight="1">
      <c r="A5" s="512"/>
      <c r="B5" s="513" t="s">
        <v>633</v>
      </c>
      <c r="C5" s="514"/>
      <c r="D5" s="515"/>
      <c r="E5" s="513" t="s">
        <v>633</v>
      </c>
      <c r="F5" s="514"/>
      <c r="G5" s="515"/>
      <c r="H5" s="513" t="s">
        <v>633</v>
      </c>
      <c r="I5" s="514"/>
      <c r="J5" s="515"/>
      <c r="K5" s="516"/>
    </row>
    <row r="6" spans="1:11" s="502" customFormat="1" ht="16.5" customHeight="1">
      <c r="A6" s="512"/>
      <c r="B6" s="517" t="s">
        <v>634</v>
      </c>
      <c r="C6" s="517" t="s">
        <v>635</v>
      </c>
      <c r="D6" s="518" t="s">
        <v>636</v>
      </c>
      <c r="E6" s="517" t="s">
        <v>634</v>
      </c>
      <c r="F6" s="517" t="s">
        <v>635</v>
      </c>
      <c r="G6" s="518" t="s">
        <v>636</v>
      </c>
      <c r="H6" s="517" t="s">
        <v>634</v>
      </c>
      <c r="I6" s="517" t="s">
        <v>635</v>
      </c>
      <c r="J6" s="518" t="s">
        <v>636</v>
      </c>
      <c r="K6" s="516"/>
    </row>
    <row r="7" spans="1:11" s="502" customFormat="1" ht="16.5" customHeight="1">
      <c r="A7" s="519"/>
      <c r="B7" s="520" t="s">
        <v>637</v>
      </c>
      <c r="C7" s="520" t="s">
        <v>638</v>
      </c>
      <c r="D7" s="521" t="s">
        <v>639</v>
      </c>
      <c r="E7" s="520" t="s">
        <v>637</v>
      </c>
      <c r="F7" s="520" t="s">
        <v>638</v>
      </c>
      <c r="G7" s="521" t="s">
        <v>639</v>
      </c>
      <c r="H7" s="520" t="s">
        <v>637</v>
      </c>
      <c r="I7" s="520" t="s">
        <v>638</v>
      </c>
      <c r="J7" s="521" t="s">
        <v>638</v>
      </c>
      <c r="K7" s="522"/>
    </row>
    <row r="8" spans="1:11" s="502" customFormat="1" ht="19.5" customHeight="1">
      <c r="A8" s="523" t="s">
        <v>0</v>
      </c>
      <c r="B8" s="524">
        <v>100</v>
      </c>
      <c r="C8" s="524">
        <v>100</v>
      </c>
      <c r="D8" s="525">
        <v>100</v>
      </c>
      <c r="E8" s="524">
        <v>100</v>
      </c>
      <c r="F8" s="524">
        <v>100</v>
      </c>
      <c r="G8" s="525">
        <v>100</v>
      </c>
      <c r="H8" s="524">
        <v>100</v>
      </c>
      <c r="I8" s="524">
        <v>100</v>
      </c>
      <c r="J8" s="526">
        <v>100</v>
      </c>
      <c r="K8" s="513" t="s">
        <v>640</v>
      </c>
    </row>
    <row r="9" spans="1:11" s="502" customFormat="1" ht="6.75" customHeight="1">
      <c r="A9" s="523"/>
      <c r="B9" s="527"/>
      <c r="C9" s="528"/>
      <c r="D9" s="529"/>
      <c r="E9" s="527"/>
      <c r="F9" s="528"/>
      <c r="G9" s="529"/>
      <c r="H9" s="527"/>
      <c r="I9" s="528"/>
      <c r="J9" s="530"/>
      <c r="K9" s="531"/>
    </row>
    <row r="10" spans="1:11" s="502" customFormat="1" ht="15.75" customHeight="1">
      <c r="A10" s="523"/>
      <c r="B10" s="527"/>
      <c r="C10" s="528"/>
      <c r="D10" s="529"/>
      <c r="E10" s="527"/>
      <c r="F10" s="528"/>
      <c r="G10" s="529"/>
      <c r="H10" s="527"/>
      <c r="I10" s="528"/>
      <c r="J10" s="530"/>
      <c r="K10" s="531" t="s">
        <v>641</v>
      </c>
    </row>
    <row r="11" spans="1:11" s="502" customFormat="1" ht="19.5" customHeight="1">
      <c r="A11" s="532" t="s">
        <v>642</v>
      </c>
      <c r="B11" s="533">
        <v>1.7294037798893183</v>
      </c>
      <c r="C11" s="533">
        <v>2.5</v>
      </c>
      <c r="D11" s="534">
        <v>2.7</v>
      </c>
      <c r="E11" s="533">
        <v>1.2163849550784225</v>
      </c>
      <c r="F11" s="533">
        <v>1.9</v>
      </c>
      <c r="G11" s="534">
        <v>2.1</v>
      </c>
      <c r="H11" s="533">
        <v>3.0118922540465642</v>
      </c>
      <c r="I11" s="533">
        <v>3.8</v>
      </c>
      <c r="J11" s="535">
        <v>3.8</v>
      </c>
      <c r="K11" s="536" t="s">
        <v>643</v>
      </c>
    </row>
    <row r="12" spans="1:11" s="502" customFormat="1" ht="19.5" customHeight="1">
      <c r="A12" s="532" t="s">
        <v>644</v>
      </c>
      <c r="B12" s="533">
        <v>6.86192614249417</v>
      </c>
      <c r="C12" s="533">
        <v>8.1</v>
      </c>
      <c r="D12" s="534">
        <v>9.6</v>
      </c>
      <c r="E12" s="533">
        <v>5.73107964062738</v>
      </c>
      <c r="F12" s="533">
        <v>7</v>
      </c>
      <c r="G12" s="534">
        <v>8.6</v>
      </c>
      <c r="H12" s="533">
        <v>9.68891325202138</v>
      </c>
      <c r="I12" s="533">
        <v>10.7</v>
      </c>
      <c r="J12" s="535">
        <v>11.9</v>
      </c>
      <c r="K12" s="536" t="s">
        <v>645</v>
      </c>
    </row>
    <row r="13" spans="1:11" s="502" customFormat="1" ht="19.5" customHeight="1">
      <c r="A13" s="532" t="s">
        <v>646</v>
      </c>
      <c r="B13" s="533">
        <v>9.814747137238523</v>
      </c>
      <c r="C13" s="533">
        <v>9.7</v>
      </c>
      <c r="D13" s="534">
        <v>9.7</v>
      </c>
      <c r="E13" s="533">
        <v>8.470229937566621</v>
      </c>
      <c r="F13" s="533">
        <v>8.8</v>
      </c>
      <c r="G13" s="534">
        <v>9.1</v>
      </c>
      <c r="H13" s="533">
        <v>13.17588658961826</v>
      </c>
      <c r="I13" s="533">
        <v>11.7</v>
      </c>
      <c r="J13" s="535">
        <v>11.1</v>
      </c>
      <c r="K13" s="536" t="s">
        <v>647</v>
      </c>
    </row>
    <row r="14" spans="1:11" s="502" customFormat="1" ht="19.5" customHeight="1">
      <c r="A14" s="532" t="s">
        <v>648</v>
      </c>
      <c r="B14" s="533">
        <v>12.634871741324702</v>
      </c>
      <c r="C14" s="533">
        <v>11.6</v>
      </c>
      <c r="D14" s="534">
        <v>10.8</v>
      </c>
      <c r="E14" s="533">
        <v>10.683721638495507</v>
      </c>
      <c r="F14" s="533">
        <v>10.3</v>
      </c>
      <c r="G14" s="534">
        <v>10</v>
      </c>
      <c r="H14" s="533">
        <v>17.51252417279552</v>
      </c>
      <c r="I14" s="533">
        <v>14.8</v>
      </c>
      <c r="J14" s="535">
        <v>12.5</v>
      </c>
      <c r="K14" s="536" t="s">
        <v>649</v>
      </c>
    </row>
    <row r="15" spans="1:11" s="502" customFormat="1" ht="19.5" customHeight="1">
      <c r="A15" s="532" t="s">
        <v>650</v>
      </c>
      <c r="B15" s="533">
        <v>12.702307611987052</v>
      </c>
      <c r="C15" s="533">
        <v>12.8</v>
      </c>
      <c r="D15" s="534">
        <v>12.8</v>
      </c>
      <c r="E15" s="533">
        <v>11.99147251408558</v>
      </c>
      <c r="F15" s="533">
        <v>11.3</v>
      </c>
      <c r="G15" s="534">
        <v>11.2</v>
      </c>
      <c r="H15" s="533">
        <v>14.479314177820413</v>
      </c>
      <c r="I15" s="533">
        <v>16.2</v>
      </c>
      <c r="J15" s="535">
        <v>16.2</v>
      </c>
      <c r="K15" s="536" t="s">
        <v>651</v>
      </c>
    </row>
    <row r="16" spans="1:11" s="502" customFormat="1" ht="19.5" customHeight="1">
      <c r="A16" s="532" t="s">
        <v>652</v>
      </c>
      <c r="B16" s="533">
        <v>19.226184260902855</v>
      </c>
      <c r="C16" s="533">
        <v>15.2</v>
      </c>
      <c r="D16" s="534">
        <v>12.8</v>
      </c>
      <c r="E16" s="533">
        <v>20.335617481346123</v>
      </c>
      <c r="F16" s="533">
        <v>15.3</v>
      </c>
      <c r="G16" s="534">
        <v>12.1</v>
      </c>
      <c r="H16" s="533">
        <v>16.452727909490964</v>
      </c>
      <c r="I16" s="533">
        <v>14.9</v>
      </c>
      <c r="J16" s="535">
        <v>14.5</v>
      </c>
      <c r="K16" s="536" t="s">
        <v>653</v>
      </c>
    </row>
    <row r="17" spans="1:11" s="502" customFormat="1" ht="19.5" customHeight="1">
      <c r="A17" s="532" t="s">
        <v>654</v>
      </c>
      <c r="B17" s="533">
        <v>17.525930179945007</v>
      </c>
      <c r="C17" s="533">
        <v>19.3</v>
      </c>
      <c r="D17" s="534">
        <v>17.6</v>
      </c>
      <c r="E17" s="533">
        <v>19.086340794883508</v>
      </c>
      <c r="F17" s="533">
        <v>21.4</v>
      </c>
      <c r="G17" s="534">
        <v>19</v>
      </c>
      <c r="H17" s="533">
        <v>13.625081844898206</v>
      </c>
      <c r="I17" s="533">
        <v>14.6</v>
      </c>
      <c r="J17" s="535">
        <v>14.5</v>
      </c>
      <c r="K17" s="536" t="s">
        <v>655</v>
      </c>
    </row>
    <row r="18" spans="1:11" s="502" customFormat="1" ht="19.5" customHeight="1">
      <c r="A18" s="532" t="s">
        <v>656</v>
      </c>
      <c r="B18" s="533">
        <v>15.170895548362395</v>
      </c>
      <c r="C18" s="533">
        <v>15.8</v>
      </c>
      <c r="D18" s="534">
        <v>17.4</v>
      </c>
      <c r="E18" s="533">
        <v>17.305314451043095</v>
      </c>
      <c r="F18" s="533">
        <v>17.9</v>
      </c>
      <c r="G18" s="534">
        <v>19.8</v>
      </c>
      <c r="H18" s="533">
        <v>9.835092046959938</v>
      </c>
      <c r="I18" s="533">
        <v>10.8</v>
      </c>
      <c r="J18" s="535">
        <v>12.2</v>
      </c>
      <c r="K18" s="536" t="s">
        <v>657</v>
      </c>
    </row>
    <row r="19" spans="1:11" s="502" customFormat="1" ht="19.5" customHeight="1">
      <c r="A19" s="532" t="s">
        <v>658</v>
      </c>
      <c r="B19" s="533">
        <v>4.333733597855974</v>
      </c>
      <c r="C19" s="533">
        <v>5</v>
      </c>
      <c r="D19" s="534">
        <v>6.6</v>
      </c>
      <c r="E19" s="533">
        <v>5.179838586873762</v>
      </c>
      <c r="F19" s="533">
        <v>6.1</v>
      </c>
      <c r="G19" s="534">
        <v>8.1</v>
      </c>
      <c r="H19" s="533">
        <v>2.2185677523487586</v>
      </c>
      <c r="I19" s="533">
        <v>2.4</v>
      </c>
      <c r="J19" s="535">
        <v>3.2</v>
      </c>
      <c r="K19" s="536" t="s">
        <v>659</v>
      </c>
    </row>
    <row r="20" spans="1:11" s="502" customFormat="1" ht="6.75" customHeight="1">
      <c r="A20" s="537"/>
      <c r="B20" s="538"/>
      <c r="C20" s="538"/>
      <c r="D20" s="539"/>
      <c r="E20" s="538"/>
      <c r="F20" s="538"/>
      <c r="G20" s="539"/>
      <c r="H20" s="538"/>
      <c r="I20" s="538"/>
      <c r="J20" s="540"/>
      <c r="K20" s="541"/>
    </row>
    <row r="21" spans="1:11" s="502" customFormat="1" ht="6.75" customHeight="1">
      <c r="A21" s="532"/>
      <c r="B21" s="527"/>
      <c r="C21" s="527"/>
      <c r="D21" s="542"/>
      <c r="E21" s="527"/>
      <c r="F21" s="527"/>
      <c r="G21" s="542"/>
      <c r="H21" s="527"/>
      <c r="I21" s="527"/>
      <c r="J21" s="543"/>
      <c r="K21" s="536"/>
    </row>
    <row r="22" spans="1:11" s="504" customFormat="1" ht="19.5" customHeight="1">
      <c r="A22" s="532" t="s">
        <v>660</v>
      </c>
      <c r="B22" s="533">
        <v>45.4</v>
      </c>
      <c r="C22" s="533">
        <v>45.3</v>
      </c>
      <c r="D22" s="534">
        <v>45.4</v>
      </c>
      <c r="E22" s="533">
        <v>46.6</v>
      </c>
      <c r="F22" s="533">
        <v>46.5</v>
      </c>
      <c r="G22" s="534">
        <v>46.6</v>
      </c>
      <c r="H22" s="533">
        <v>42.4</v>
      </c>
      <c r="I22" s="533">
        <v>42.5</v>
      </c>
      <c r="J22" s="535">
        <v>42.9</v>
      </c>
      <c r="K22" s="544" t="s">
        <v>661</v>
      </c>
    </row>
    <row r="23" spans="1:11" s="502" customFormat="1" ht="6" customHeight="1" thickBot="1">
      <c r="A23" s="545"/>
      <c r="B23" s="546"/>
      <c r="C23" s="546"/>
      <c r="D23" s="547"/>
      <c r="E23" s="546"/>
      <c r="F23" s="546"/>
      <c r="G23" s="547"/>
      <c r="H23" s="546"/>
      <c r="I23" s="546"/>
      <c r="J23" s="548"/>
      <c r="K23" s="549"/>
    </row>
    <row r="24" ht="3.75" customHeight="1">
      <c r="K24" s="504"/>
    </row>
    <row r="25" spans="1:11" s="553" customFormat="1" ht="12.75" customHeight="1">
      <c r="A25" s="552" t="s">
        <v>662</v>
      </c>
      <c r="D25" s="554"/>
      <c r="G25" s="554"/>
      <c r="J25" s="554"/>
      <c r="K25" s="504"/>
    </row>
    <row r="26" spans="1:11" s="553" customFormat="1" ht="12.75" customHeight="1">
      <c r="A26" s="552" t="s">
        <v>663</v>
      </c>
      <c r="D26" s="554"/>
      <c r="G26" s="554"/>
      <c r="J26" s="554"/>
      <c r="K26" s="504"/>
    </row>
    <row r="27" spans="1:11" s="553" customFormat="1" ht="12.75" customHeight="1">
      <c r="A27" s="552" t="s">
        <v>664</v>
      </c>
      <c r="D27" s="554"/>
      <c r="G27" s="554"/>
      <c r="J27" s="554"/>
      <c r="K27" s="504"/>
    </row>
    <row r="28" ht="14.25">
      <c r="K28" s="502"/>
    </row>
    <row r="29" spans="3:11" ht="14.25">
      <c r="C29" s="555"/>
      <c r="D29" s="555"/>
      <c r="K29" s="502"/>
    </row>
    <row r="30" spans="3:11" ht="14.25">
      <c r="C30" s="556"/>
      <c r="D30" s="555"/>
      <c r="K30" s="502"/>
    </row>
    <row r="31" spans="3:11" ht="14.25">
      <c r="C31" s="557"/>
      <c r="D31" s="557"/>
      <c r="K31" s="502"/>
    </row>
    <row r="32" spans="3:11" ht="14.25">
      <c r="C32" s="557"/>
      <c r="D32" s="557"/>
      <c r="K32" s="502"/>
    </row>
    <row r="33" spans="3:11" ht="14.25">
      <c r="C33" s="557"/>
      <c r="D33" s="557"/>
      <c r="K33" s="502"/>
    </row>
    <row r="34" spans="3:11" ht="14.25">
      <c r="C34" s="557"/>
      <c r="D34" s="557"/>
      <c r="K34" s="502"/>
    </row>
    <row r="35" spans="3:11" ht="14.25">
      <c r="C35" s="557"/>
      <c r="D35" s="557"/>
      <c r="K35" s="502"/>
    </row>
    <row r="36" spans="3:11" ht="14.25">
      <c r="C36" s="557"/>
      <c r="D36" s="557"/>
      <c r="K36" s="502"/>
    </row>
    <row r="37" spans="3:11" ht="14.25">
      <c r="C37" s="557"/>
      <c r="D37" s="557"/>
      <c r="K37" s="502"/>
    </row>
    <row r="38" spans="3:11" ht="14.25">
      <c r="C38" s="557"/>
      <c r="D38" s="557"/>
      <c r="K38" s="502"/>
    </row>
    <row r="39" spans="3:11" ht="14.25">
      <c r="C39" s="557"/>
      <c r="D39" s="557"/>
      <c r="K39" s="502"/>
    </row>
    <row r="40" spans="3:11" ht="14.25">
      <c r="C40" s="558"/>
      <c r="D40" s="558"/>
      <c r="K40" s="502"/>
    </row>
    <row r="41" ht="14.25">
      <c r="K41" s="502"/>
    </row>
    <row r="43" ht="13.5">
      <c r="K43" s="559"/>
    </row>
    <row r="44" ht="13.5">
      <c r="K44" s="559"/>
    </row>
  </sheetData>
  <sheetProtection/>
  <mergeCells count="17">
    <mergeCell ref="C36:D36"/>
    <mergeCell ref="C37:D37"/>
    <mergeCell ref="C38:D38"/>
    <mergeCell ref="C39:D39"/>
    <mergeCell ref="C40:D40"/>
    <mergeCell ref="C30:D30"/>
    <mergeCell ref="C31:D31"/>
    <mergeCell ref="C32:D32"/>
    <mergeCell ref="C33:D33"/>
    <mergeCell ref="C34:D34"/>
    <mergeCell ref="C35:D35"/>
    <mergeCell ref="A4:A7"/>
    <mergeCell ref="B4:D4"/>
    <mergeCell ref="E4:G4"/>
    <mergeCell ref="H4:J4"/>
    <mergeCell ref="K4:K7"/>
    <mergeCell ref="C29:D29"/>
  </mergeCells>
  <printOptions horizontalCentered="1"/>
  <pageMargins left="0" right="0" top="0" bottom="0" header="0" footer="0"/>
  <pageSetup blackAndWhite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56　　 高等学校　学校数，学科数</dc:title>
  <dc:subject/>
  <dc:creator>調査統計企画課</dc:creator>
  <cp:keywords/>
  <dc:description/>
  <cp:lastModifiedBy>m</cp:lastModifiedBy>
  <cp:lastPrinted>2018-01-30T07:09:26Z</cp:lastPrinted>
  <dcterms:created xsi:type="dcterms:W3CDTF">1998-01-19T01:54:13Z</dcterms:created>
  <dcterms:modified xsi:type="dcterms:W3CDTF">2018-03-08T08:12:05Z</dcterms:modified>
  <cp:category/>
  <cp:version/>
  <cp:contentType/>
  <cp:contentStatus/>
</cp:coreProperties>
</file>