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476" windowWidth="11805" windowHeight="8640" tabRatio="834" activeTab="4"/>
  </bookViews>
  <sheets>
    <sheet name="別紙Ⅱ" sheetId="1" r:id="rId1"/>
    <sheet name="別紙Ⅲ" sheetId="2" r:id="rId2"/>
    <sheet name="別紙Ⅴ" sheetId="3" r:id="rId3"/>
    <sheet name="別紙Ⅵ" sheetId="4" r:id="rId4"/>
    <sheet name="別紙Ⅶ-2" sheetId="5" r:id="rId5"/>
  </sheets>
  <definedNames>
    <definedName name="_xlfn.AVERAGEIF" hidden="1">#NAME?</definedName>
    <definedName name="_xlnm.Print_Area" localSheetId="0">'別紙Ⅱ'!$A$1:$AG$88</definedName>
    <definedName name="_xlnm.Print_Area" localSheetId="1">'別紙Ⅲ'!$A$1:$AG$241</definedName>
    <definedName name="_xlnm.Print_Area" localSheetId="2">'別紙Ⅴ'!$A$1:$AG$55</definedName>
    <definedName name="_xlnm.Print_Area" localSheetId="3">'別紙Ⅵ'!$A$1:$AG$49</definedName>
    <definedName name="_xlnm.Print_Area" localSheetId="4">'別紙Ⅶ-2'!$A$1:$AG$254</definedName>
    <definedName name="Z_CDB7A1D0_F832_4CBA_A05D_69AF077B15DD_.wvu.PrintArea" localSheetId="0" hidden="1">'別紙Ⅱ'!$A$1:$AG$88</definedName>
    <definedName name="Z_CDB7A1D0_F832_4CBA_A05D_69AF077B15DD_.wvu.PrintArea" localSheetId="1" hidden="1">'別紙Ⅲ'!$A$1:$AG$241</definedName>
    <definedName name="Z_CDB7A1D0_F832_4CBA_A05D_69AF077B15DD_.wvu.PrintArea" localSheetId="2" hidden="1">'別紙Ⅴ'!$A$1:$AG$55</definedName>
    <definedName name="Z_CDB7A1D0_F832_4CBA_A05D_69AF077B15DD_.wvu.PrintArea" localSheetId="3" hidden="1">'別紙Ⅵ'!$A$1:$AG$49</definedName>
    <definedName name="Z_CDB7A1D0_F832_4CBA_A05D_69AF077B15DD_.wvu.PrintArea" localSheetId="4" hidden="1">'別紙Ⅶ-2'!$A$1:$AG$254</definedName>
  </definedNames>
  <calcPr fullCalcOnLoad="1"/>
</workbook>
</file>

<file path=xl/sharedStrings.xml><?xml version="1.0" encoding="utf-8"?>
<sst xmlns="http://schemas.openxmlformats.org/spreadsheetml/2006/main" count="1027" uniqueCount="270">
  <si>
    <t>区分</t>
  </si>
  <si>
    <t>計</t>
  </si>
  <si>
    <t>データベース名</t>
  </si>
  <si>
    <t>教授</t>
  </si>
  <si>
    <t>講師</t>
  </si>
  <si>
    <t>助手</t>
  </si>
  <si>
    <t>件</t>
  </si>
  <si>
    <t>概要</t>
  </si>
  <si>
    <t>合計</t>
  </si>
  <si>
    <t>助教</t>
  </si>
  <si>
    <t>小計</t>
  </si>
  <si>
    <t>大学共同利用機関法人</t>
  </si>
  <si>
    <t>参加人数</t>
  </si>
  <si>
    <t>延べ人数</t>
  </si>
  <si>
    <t>稼動状況</t>
  </si>
  <si>
    <t>公立大学</t>
  </si>
  <si>
    <t>私立大学</t>
  </si>
  <si>
    <t>その他</t>
  </si>
  <si>
    <t>国立大学</t>
  </si>
  <si>
    <t>学内（法人内）</t>
  </si>
  <si>
    <t>応募件数（Ａ）</t>
  </si>
  <si>
    <t>採択件数（Ｂ）</t>
  </si>
  <si>
    <t>外国人</t>
  </si>
  <si>
    <t>大学院生</t>
  </si>
  <si>
    <t>民間機関</t>
  </si>
  <si>
    <t>外国機関</t>
  </si>
  <si>
    <t>機関数</t>
  </si>
  <si>
    <t>年間使用人数</t>
  </si>
  <si>
    <t>共同利用者数</t>
  </si>
  <si>
    <t>使用者の所属機関</t>
  </si>
  <si>
    <t>施設・設備の概要及び目的</t>
  </si>
  <si>
    <t>研究施設・設備名</t>
  </si>
  <si>
    <t>性能</t>
  </si>
  <si>
    <t>資料名</t>
  </si>
  <si>
    <t>保有数／利用・提供状況</t>
  </si>
  <si>
    <t>整備の状況、利用・提供方法</t>
  </si>
  <si>
    <t>保有数</t>
  </si>
  <si>
    <t>利用・提供区分</t>
  </si>
  <si>
    <t>資料の概要</t>
  </si>
  <si>
    <t>蓄積情報の概要</t>
  </si>
  <si>
    <t>公開方法</t>
  </si>
  <si>
    <t>教員数</t>
  </si>
  <si>
    <t>開催期間</t>
  </si>
  <si>
    <t>形態（区分）</t>
  </si>
  <si>
    <t>対象</t>
  </si>
  <si>
    <t>掲載論文数</t>
  </si>
  <si>
    <t>主なもの</t>
  </si>
  <si>
    <t>論文名</t>
  </si>
  <si>
    <t>発表者名</t>
  </si>
  <si>
    <t>受入人数</t>
  </si>
  <si>
    <t>公開講座等名称</t>
  </si>
  <si>
    <t>研究会等名称</t>
  </si>
  <si>
    <t>独立行政法人等公的研究機関</t>
  </si>
  <si>
    <t>金額</t>
  </si>
  <si>
    <t>科学研究費</t>
  </si>
  <si>
    <t>特別推進研究</t>
  </si>
  <si>
    <t>新学術領域研究</t>
  </si>
  <si>
    <t>基盤研究（Ｓ）</t>
  </si>
  <si>
    <t>基盤研究（Ａ）</t>
  </si>
  <si>
    <t>基盤研究（Ｂ）</t>
  </si>
  <si>
    <t>若手研究（Ａ）</t>
  </si>
  <si>
    <t>若手研究（Ｂ）</t>
  </si>
  <si>
    <t>研究活動スタート支援</t>
  </si>
  <si>
    <t>特別研究促進費</t>
  </si>
  <si>
    <t>件数</t>
  </si>
  <si>
    <t>受託研究</t>
  </si>
  <si>
    <t>（女性数）</t>
  </si>
  <si>
    <t>（外国人数）</t>
  </si>
  <si>
    <t>（任期付教員数）</t>
  </si>
  <si>
    <t>技術
職員</t>
  </si>
  <si>
    <t>事務
職員</t>
  </si>
  <si>
    <t>民間等との
共同研究</t>
  </si>
  <si>
    <t>奨学寄付金</t>
  </si>
  <si>
    <t>〔単位：件、百万円〕</t>
  </si>
  <si>
    <t>蓄積量／利用・提供状況</t>
  </si>
  <si>
    <t>蓄積量</t>
  </si>
  <si>
    <t>合計</t>
  </si>
  <si>
    <t>年度</t>
  </si>
  <si>
    <t>シンポジウム・講演会</t>
  </si>
  <si>
    <t>セミナー・公開講座</t>
  </si>
  <si>
    <t>利用
件数</t>
  </si>
  <si>
    <t>総利用件数</t>
  </si>
  <si>
    <t>共同利用・共同研究者利用件数（内数）</t>
  </si>
  <si>
    <t>インパクトファクター以外の指標とその理由</t>
  </si>
  <si>
    <t>（注）インパクトファクターを用いることが適当ではない分野等の場合は、以下に適切な指標とその理由を</t>
  </si>
  <si>
    <t>○主なシンポジウム、公開講演会、施設の一般公開等の開催状況</t>
  </si>
  <si>
    <t>　　以下に記載。 　</t>
  </si>
  <si>
    <t>年間稼動可能時間(a)</t>
  </si>
  <si>
    <t>年間稼動時間(b)=(c)+(d)+(e)</t>
  </si>
  <si>
    <t>共同利用に供した時間(c)</t>
  </si>
  <si>
    <t>共同利用以外の研究に供した時間(d)</t>
  </si>
  <si>
    <t>(c)、(d)以外の利用に供した時間(e)</t>
  </si>
  <si>
    <t>平成26年度（H26.5.1現在）</t>
  </si>
  <si>
    <t>平成25年度</t>
  </si>
  <si>
    <t>平成26年度</t>
  </si>
  <si>
    <t>平成25年度</t>
  </si>
  <si>
    <t>平成26年度</t>
  </si>
  <si>
    <t>独立行政法人等公的研究機関</t>
  </si>
  <si>
    <t>その他</t>
  </si>
  <si>
    <t>うち国際共同研究</t>
  </si>
  <si>
    <t>採択状況</t>
  </si>
  <si>
    <t>実施状況</t>
  </si>
  <si>
    <t>新規分</t>
  </si>
  <si>
    <t>継続分</t>
  </si>
  <si>
    <t>公募型実施件数</t>
  </si>
  <si>
    <t>公募型以外実施件数</t>
  </si>
  <si>
    <t>件</t>
  </si>
  <si>
    <t>採択率（％）（Ｂ／Ａ）</t>
  </si>
  <si>
    <t>化学</t>
  </si>
  <si>
    <t>材料科学</t>
  </si>
  <si>
    <t>物理学</t>
  </si>
  <si>
    <t>計算機＆数学</t>
  </si>
  <si>
    <t>工学</t>
  </si>
  <si>
    <t>環境＆地球科学</t>
  </si>
  <si>
    <t>臨床医学</t>
  </si>
  <si>
    <t>基礎生命科学</t>
  </si>
  <si>
    <t>（女性数）</t>
  </si>
  <si>
    <t>（外国人数）</t>
  </si>
  <si>
    <t>（若手数（35歳以下））</t>
  </si>
  <si>
    <t>（若手数（35歳以下））</t>
  </si>
  <si>
    <t>非常勤</t>
  </si>
  <si>
    <t>常勤</t>
  </si>
  <si>
    <t>　総数</t>
  </si>
  <si>
    <t>　　　　　併任教員数</t>
  </si>
  <si>
    <t>現員数</t>
  </si>
  <si>
    <t>　　　　　現員数</t>
  </si>
  <si>
    <t>任期制
導入状況　</t>
  </si>
  <si>
    <t>掲載年月</t>
  </si>
  <si>
    <t>若手研究者
（35歳以下）</t>
  </si>
  <si>
    <t>人文社会系</t>
  </si>
  <si>
    <t>挑戦的萌芽研究</t>
  </si>
  <si>
    <t>※下段には女性研究者数（内数）</t>
  </si>
  <si>
    <t>２．人材の流動性</t>
  </si>
  <si>
    <t>　　　　　総数</t>
  </si>
  <si>
    <t>（新規採用者・転入者数）</t>
  </si>
  <si>
    <t>（１）人材の流動状況</t>
  </si>
  <si>
    <t>職名</t>
  </si>
  <si>
    <t>転入元機関名</t>
  </si>
  <si>
    <t>転入元職名</t>
  </si>
  <si>
    <t>助教</t>
  </si>
  <si>
    <t>転出先機関名</t>
  </si>
  <si>
    <t>転出先職名</t>
  </si>
  <si>
    <t>（２）転入元・転入先一覧</t>
  </si>
  <si>
    <t>％</t>
  </si>
  <si>
    <t>セミナー・研究会・ワークショップ</t>
  </si>
  <si>
    <t>稼働率(b/a)</t>
  </si>
  <si>
    <t>※１　下段には女性研究者数（内数）</t>
  </si>
  <si>
    <t>追加したものとする。ベンチマーキングの区分の詳細については下記参照。</t>
  </si>
  <si>
    <t>採択率</t>
  </si>
  <si>
    <t>金額（千円）</t>
  </si>
  <si>
    <t>応募</t>
  </si>
  <si>
    <t>採択</t>
  </si>
  <si>
    <t>合計
（千円）</t>
  </si>
  <si>
    <t>上：直接経費</t>
  </si>
  <si>
    <t>下：間接経費</t>
  </si>
  <si>
    <t>新規</t>
  </si>
  <si>
    <t>基盤研究（C)</t>
  </si>
  <si>
    <t>研究成果公開促進費</t>
  </si>
  <si>
    <t>その他の補助金等</t>
  </si>
  <si>
    <t>百万円</t>
  </si>
  <si>
    <t>○平成26年度における教員一人当たりの採択件数及び金額：</t>
  </si>
  <si>
    <t>※件数の下段には、国際シンポジウム等の回数（内数）を記入</t>
  </si>
  <si>
    <t>※参加人数の下段には外国人の参加人数（内数）を記入</t>
  </si>
  <si>
    <t>申請施設における人員・予算等の状況</t>
  </si>
  <si>
    <t>１．人員</t>
  </si>
  <si>
    <t>〔単位：千円〕</t>
  </si>
  <si>
    <t>区分</t>
  </si>
  <si>
    <t>決算額</t>
  </si>
  <si>
    <t>支出合計</t>
  </si>
  <si>
    <t>うち、人件費</t>
  </si>
  <si>
    <t>備　考</t>
  </si>
  <si>
    <t>申請施設における競争的資金の採択等の状況</t>
  </si>
  <si>
    <t>共同利用・共同研究に供する施設、設備及び資料等の整備・利用状況</t>
  </si>
  <si>
    <t>共同利用・共同研究に関するシンポジウム等の実施状況</t>
  </si>
  <si>
    <t>（１）歳出決算額</t>
  </si>
  <si>
    <t>主なシンポジウム、研究会等の開催状況</t>
  </si>
  <si>
    <r>
      <rPr>
        <sz val="9"/>
        <rFont val="ＭＳ Ｐゴシック"/>
        <family val="3"/>
      </rPr>
      <t>若手研究者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（35歳以下）</t>
    </r>
  </si>
  <si>
    <t>平均</t>
  </si>
  <si>
    <t>（１）申請施設に所属する者（大学院生を含む）のみの論文</t>
  </si>
  <si>
    <t>平成27年度（H27.5.1現在）</t>
  </si>
  <si>
    <t>平成○年度（H○.○.1現在）　※</t>
  </si>
  <si>
    <t>※今後、拠点化にあたり、学内措置等により、人員の拡充等を予定している場合に記入。</t>
  </si>
  <si>
    <t>転入等</t>
  </si>
  <si>
    <t>転出等</t>
  </si>
  <si>
    <t>うち、その他</t>
  </si>
  <si>
    <t>サー、コレスポンディングオーサー、ラストオーサー等）を果たしている論文（内数）を記入し、ファーストオ</t>
  </si>
  <si>
    <t>ものとして、内数に計上しているものがある場合は、その役割を以下に記入。</t>
  </si>
  <si>
    <t>　なお、論文の分野区分については、科学技術政策研究所の「科学研究のベンチマーキング」の区分に人文社会系を</t>
  </si>
  <si>
    <t>（２）申請施設に所属する者と申請施設以外に所属する者（国外の研究機関に所属する者を除く）の論文</t>
  </si>
  <si>
    <t>：</t>
  </si>
  <si>
    <t>人</t>
  </si>
  <si>
    <t>No.</t>
  </si>
  <si>
    <t>研究課題名（制度名）</t>
  </si>
  <si>
    <t>支出機関名</t>
  </si>
  <si>
    <t>受入額</t>
  </si>
  <si>
    <t>期間</t>
  </si>
  <si>
    <t>-</t>
  </si>
  <si>
    <t>全体</t>
  </si>
  <si>
    <t>科学研究費＋その他の補助金等</t>
  </si>
  <si>
    <t>（５）国外の研究機関に所属する者のみの論文</t>
  </si>
  <si>
    <t>○　高いインパクトファクターを持つ雑誌等に掲載された場合、その雑誌名、掲載論文数、そのうち主なものを</t>
  </si>
  <si>
    <t>【別紙Ⅱ】</t>
  </si>
  <si>
    <t>【別紙Ⅴ】</t>
  </si>
  <si>
    <t>１．主に研究者を対象としたもの</t>
  </si>
  <si>
    <t>２．主に研究者以外の者（社会人・学生等）を対象としたもの</t>
  </si>
  <si>
    <t>２．共同利用・共同研究課題の採択状況と実施状況</t>
  </si>
  <si>
    <t>３．共同利用・共同研究の参加状況</t>
  </si>
  <si>
    <t>４．共同利用・共同研究による成果として発表された論文数</t>
  </si>
  <si>
    <t>１．施設・設備の利用状況</t>
  </si>
  <si>
    <t>２．学術資料の利用・提供・整備状況</t>
  </si>
  <si>
    <t>３．データベースの作成・公開状況　</t>
  </si>
  <si>
    <t>受賞者氏名</t>
  </si>
  <si>
    <t>賞名</t>
  </si>
  <si>
    <t>受賞年月</t>
  </si>
  <si>
    <t>受賞対象となったの研究課題名</t>
  </si>
  <si>
    <t>〔単位：人〕</t>
  </si>
  <si>
    <t>学内</t>
  </si>
  <si>
    <t>学外</t>
  </si>
  <si>
    <t>博士号取得者数</t>
  </si>
  <si>
    <t>（注）大学の組織体制の事情等により、研究施設としての研究実績を明示することが難しい場合は、</t>
  </si>
  <si>
    <t>以下にその事情を記載のうえ、あわせて上記に替わるデータを示すことができる場合は記載</t>
  </si>
  <si>
    <t>（１）競争的資金等の採択状況</t>
  </si>
  <si>
    <t>（２）主な受賞状況</t>
  </si>
  <si>
    <t>（３）当該研究施設を利用して学位を取得した大学院生数</t>
  </si>
  <si>
    <t>（（１）～（３）共通）。</t>
  </si>
  <si>
    <t>３．予算の状況</t>
  </si>
  <si>
    <t>５．分野の特性に応じ、論文以外に適切な評価指標がある場合には当該指標と、当該分野における</t>
  </si>
  <si>
    <t>うち国際学術誌</t>
  </si>
  <si>
    <t>うち、共同研究費(a)</t>
  </si>
  <si>
    <t>うち、共同研究旅費(b)</t>
  </si>
  <si>
    <t>計 (a+b)</t>
  </si>
  <si>
    <t>（退職者数）</t>
  </si>
  <si>
    <t>（内部昇任者数）</t>
  </si>
  <si>
    <t>（転出者数）</t>
  </si>
  <si>
    <t>※全体には、新規課題及び継続課題を足した数値を記入。</t>
  </si>
  <si>
    <t>※上記表の転入者については転入元の、転出者については転出先の機関名及び職名を記入。</t>
  </si>
  <si>
    <t>○参加人数の算定方法</t>
  </si>
  <si>
    <t>科学研究費を除く文部科学省の補助金等</t>
  </si>
  <si>
    <t>文部科学省以外の府省庁の補助金等</t>
  </si>
  <si>
    <t>地方公共団体・民間助成団体等の補助金等</t>
  </si>
  <si>
    <t>　 ※右側の（　)内には、申請施設に所属する者（大学院生を含む）が、特に重要な役割・高い貢献（ファーストオー</t>
  </si>
  <si>
    <t>　※申請施設における共同利用・共同研究の成果である旨の Acknowledgement（謝辞）がある論文のみを記入</t>
  </si>
  <si>
    <t>（３）申請施設以外に所属する者（国外の研究機関に所属する者を除く）のみの論文</t>
  </si>
  <si>
    <t>（４）国内の研究機関（申請施設を含む）に所属する者と国外の研究機関に所属する者の論文</t>
  </si>
  <si>
    <t>　 ※申請施設に所属する者を含まない論文については、申請施設における共同利用・共同研究の成果である旨の</t>
  </si>
  <si>
    <t>准教授</t>
  </si>
  <si>
    <t>准教授</t>
  </si>
  <si>
    <t>平成28年度（H28.5.1現在）</t>
  </si>
  <si>
    <t>平成27年度</t>
  </si>
  <si>
    <t>○平成27年度における教員一人当たりの採択件数及び金額：</t>
  </si>
  <si>
    <t>平成27年度</t>
  </si>
  <si>
    <t>国際共同研究加速基金</t>
  </si>
  <si>
    <t>【別紙Ⅲ】</t>
  </si>
  <si>
    <t>【別紙Ⅵ】</t>
  </si>
  <si>
    <t xml:space="preserve"> </t>
  </si>
  <si>
    <t>平成28年度</t>
  </si>
  <si>
    <t>○平成28年度における教員一人当たりの採択件数及び金額：</t>
  </si>
  <si>
    <t>主なその他の補助金等の内訳　(H26～H28 )</t>
  </si>
  <si>
    <t>　「http://data.nistep.go.jp/dspace/bitstream/11035/1196/5/NISTEP-RM218-FullJ.pdf」本編の５ページ</t>
  </si>
  <si>
    <t>共同利用・共同研究による成果として発表された論文の総数</t>
  </si>
  <si>
    <t>ーサー、コレスポンディングオーサー、ラストオーサー以外で、論文における重要な役割を果たしている</t>
  </si>
  <si>
    <t xml:space="preserve"> Acknowledgement（謝辞）がある論文のみを記入</t>
  </si>
  <si>
    <t>ーサー、コレスポンディングオーサー、ラストオーサー以外で、論文における重要な役割を果たしている</t>
  </si>
  <si>
    <t>雑誌名</t>
  </si>
  <si>
    <t>記載の上で、掲載雑誌名等を記載。</t>
  </si>
  <si>
    <t>雑誌名</t>
  </si>
  <si>
    <t>その評価指標の妥当性・重要性を記載するとともにその成果の実績を記載。</t>
  </si>
  <si>
    <t>　共同利用・共同研究による成果として発表された論文について、総論文数と著者の構成により次の５つに分けて記入。</t>
  </si>
  <si>
    <r>
      <t xml:space="preserve">  ※申請施設外の研究者については、発表者名に</t>
    </r>
    <r>
      <rPr>
        <u val="single"/>
        <sz val="10"/>
        <rFont val="ＭＳ Ｐゴシック"/>
        <family val="3"/>
      </rPr>
      <t>アンダーライン</t>
    </r>
    <r>
      <rPr>
        <sz val="10"/>
        <rFont val="ＭＳ Ｐゴシック"/>
        <family val="3"/>
      </rPr>
      <t>を付す。</t>
    </r>
  </si>
  <si>
    <r>
      <t xml:space="preserve">  ※申請施設外の研究者については、発表者名に</t>
    </r>
    <r>
      <rPr>
        <u val="single"/>
        <sz val="10"/>
        <rFont val="ＭＳ Ｐゴシック"/>
        <family val="3"/>
      </rPr>
      <t>アンダーライン</t>
    </r>
    <r>
      <rPr>
        <sz val="10"/>
        <rFont val="ＭＳ Ｐゴシック"/>
        <family val="3"/>
      </rPr>
      <t>を付す。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</si>
</sst>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 "/>
    <numFmt numFmtId="178" formatCode="0.0%"/>
    <numFmt numFmtId="179" formatCode="#,##0_ "/>
    <numFmt numFmtId="180" formatCode="@\ &quot;研&quot;&quot;究&quot;\(&quot;大&quot;\)&quot;部&quot;&quot;門&quot;"/>
    <numFmt numFmtId="181" formatCode="General\ &quot;施&quot;&quot;設&quot;"/>
    <numFmt numFmtId="182" formatCode="General&quot;名&quot;"/>
    <numFmt numFmtId="183" formatCode="General&quot;人&quot;"/>
    <numFmt numFmtId="184" formatCode="#,##0&quot;百&quot;&quot;万&quot;&quot;円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&quot;国&quot;&quot;立&quot;&quot;大&quot;&quot;学&quot;&quot;法&quot;&quot;人&quot;@"/>
    <numFmt numFmtId="191" formatCode="@&quot;名&quot;"/>
    <numFmt numFmtId="192" formatCode="General&quot;施&quot;&quot;設&quot;"/>
    <numFmt numFmtId="193" formatCode="0_);[Red]\(0\)"/>
    <numFmt numFmtId="194" formatCode="General\ &quot;研究（大）部門&quot;"/>
    <numFmt numFmtId="195" formatCode="#,##0.00_);[Red]\(#,##0.00\)"/>
    <numFmt numFmtId="196" formatCode="\(#,##0\)"/>
    <numFmt numFmtId="197" formatCode="0_);\(0\)"/>
    <numFmt numFmtId="198" formatCode="#,##0.00_ "/>
    <numFmt numFmtId="199" formatCode="&quot;(&quot;\&amp;#\&amp;&quot;)&quot;"/>
    <numFmt numFmtId="200" formatCode="&quot;(&quot;#&quot;)&quot;"/>
    <numFmt numFmtId="201" formatCode="&quot;( &quot;#&quot; )&quot;"/>
    <numFmt numFmtId="202" formatCode="0.0_ "/>
    <numFmt numFmtId="203" formatCode="0.00_ "/>
    <numFmt numFmtId="204" formatCode="\(0\)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;&quot;▲ &quot;#,##0"/>
    <numFmt numFmtId="211" formatCode="&quot;¥&quot;#,##0_);[Red]\(&quot;¥&quot;#,##0\)"/>
    <numFmt numFmtId="212" formatCode="#,##0_ ;[Red]\-#,##0\ "/>
    <numFmt numFmtId="213" formatCode="&quot;(&quot;#,##0&quot;)&quot;\ ;[Red]&quot;(&quot;\-#,##0&quot;)&quot;\ "/>
    <numFmt numFmtId="214" formatCode="0.0_);[Red]\(0.0\)"/>
    <numFmt numFmtId="215" formatCode="#,##0.0_ ;[Red]\-#,##0.0\ "/>
    <numFmt numFmtId="216" formatCode="#,##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2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top" textRotation="255"/>
    </xf>
    <xf numFmtId="0" fontId="8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right" vertical="center"/>
    </xf>
    <xf numFmtId="17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42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/>
    </xf>
    <xf numFmtId="57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top" textRotation="255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textRotation="255"/>
    </xf>
    <xf numFmtId="0" fontId="8" fillId="33" borderId="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10" fillId="0" borderId="0" xfId="62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38" fontId="10" fillId="0" borderId="0" xfId="62" applyNumberFormat="1" applyFont="1" applyFill="1" applyBorder="1" applyAlignment="1">
      <alignment vertical="center"/>
      <protection/>
    </xf>
    <xf numFmtId="178" fontId="10" fillId="0" borderId="0" xfId="62" applyNumberFormat="1" applyFont="1" applyFill="1" applyBorder="1" applyAlignment="1">
      <alignment horizontal="center" vertical="center"/>
      <protection/>
    </xf>
    <xf numFmtId="38" fontId="10" fillId="0" borderId="0" xfId="49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 shrinkToFit="1"/>
    </xf>
    <xf numFmtId="0" fontId="9" fillId="33" borderId="0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top" textRotation="255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textRotation="255"/>
    </xf>
    <xf numFmtId="0" fontId="2" fillId="0" borderId="0" xfId="62" applyFont="1" applyFill="1" applyBorder="1" applyAlignment="1">
      <alignment horizontal="center" vertical="center" shrinkToFit="1"/>
      <protection/>
    </xf>
    <xf numFmtId="0" fontId="2" fillId="0" borderId="0" xfId="62" applyFont="1" applyFill="1" applyBorder="1" applyAlignment="1">
      <alignment horizontal="center" vertical="center"/>
      <protection/>
    </xf>
    <xf numFmtId="38" fontId="2" fillId="0" borderId="0" xfId="62" applyNumberFormat="1" applyFont="1" applyFill="1" applyBorder="1" applyAlignment="1">
      <alignment vertical="center"/>
      <protection/>
    </xf>
    <xf numFmtId="178" fontId="2" fillId="0" borderId="0" xfId="62" applyNumberFormat="1" applyFont="1" applyFill="1" applyBorder="1" applyAlignment="1">
      <alignment horizontal="center" vertical="center"/>
      <protection/>
    </xf>
    <xf numFmtId="38" fontId="2" fillId="0" borderId="11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93" fontId="2" fillId="33" borderId="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vertical="center"/>
    </xf>
    <xf numFmtId="0" fontId="3" fillId="34" borderId="15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2" fillId="34" borderId="17" xfId="0" applyNumberFormat="1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horizontal="left" vertical="top"/>
    </xf>
    <xf numFmtId="0" fontId="2" fillId="34" borderId="16" xfId="0" applyNumberFormat="1" applyFont="1" applyFill="1" applyBorder="1" applyAlignment="1">
      <alignment horizontal="left" vertical="top" shrinkToFit="1"/>
    </xf>
    <xf numFmtId="0" fontId="2" fillId="35" borderId="18" xfId="0" applyNumberFormat="1" applyFont="1" applyFill="1" applyBorder="1" applyAlignment="1">
      <alignment vertical="center"/>
    </xf>
    <xf numFmtId="0" fontId="2" fillId="35" borderId="19" xfId="62" applyFont="1" applyFill="1" applyBorder="1" applyAlignment="1">
      <alignment vertical="center" shrinkToFit="1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vertical="center"/>
    </xf>
    <xf numFmtId="0" fontId="2" fillId="35" borderId="21" xfId="0" applyNumberFormat="1" applyFont="1" applyFill="1" applyBorder="1" applyAlignment="1">
      <alignment vertical="center" shrinkToFit="1"/>
    </xf>
    <xf numFmtId="212" fontId="2" fillId="34" borderId="22" xfId="49" applyNumberFormat="1" applyFont="1" applyFill="1" applyBorder="1" applyAlignment="1">
      <alignment vertical="center" shrinkToFit="1"/>
    </xf>
    <xf numFmtId="212" fontId="2" fillId="34" borderId="11" xfId="49" applyNumberFormat="1" applyFont="1" applyFill="1" applyBorder="1" applyAlignment="1">
      <alignment vertical="center" shrinkToFit="1"/>
    </xf>
    <xf numFmtId="212" fontId="2" fillId="34" borderId="23" xfId="49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0" fontId="7" fillId="33" borderId="0" xfId="0" applyNumberFormat="1" applyFont="1" applyFill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0" fillId="33" borderId="24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horizontal="right" vertical="center"/>
    </xf>
    <xf numFmtId="0" fontId="2" fillId="35" borderId="22" xfId="0" applyNumberFormat="1" applyFont="1" applyFill="1" applyBorder="1" applyAlignment="1">
      <alignment vertical="center"/>
    </xf>
    <xf numFmtId="0" fontId="2" fillId="35" borderId="11" xfId="0" applyNumberFormat="1" applyFont="1" applyFill="1" applyBorder="1" applyAlignment="1">
      <alignment vertical="center"/>
    </xf>
    <xf numFmtId="0" fontId="2" fillId="35" borderId="23" xfId="0" applyNumberFormat="1" applyFont="1" applyFill="1" applyBorder="1" applyAlignment="1">
      <alignment vertical="center"/>
    </xf>
    <xf numFmtId="0" fontId="2" fillId="35" borderId="21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vertical="center"/>
    </xf>
    <xf numFmtId="0" fontId="2" fillId="35" borderId="26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top"/>
    </xf>
    <xf numFmtId="0" fontId="7" fillId="33" borderId="0" xfId="0" applyNumberFormat="1" applyFont="1" applyFill="1" applyAlignment="1">
      <alignment vertical="top"/>
    </xf>
    <xf numFmtId="0" fontId="0" fillId="36" borderId="27" xfId="0" applyFont="1" applyFill="1" applyBorder="1" applyAlignment="1">
      <alignment vertical="center" shrinkToFit="1"/>
    </xf>
    <xf numFmtId="0" fontId="2" fillId="37" borderId="2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93" fontId="2" fillId="33" borderId="30" xfId="0" applyNumberFormat="1" applyFont="1" applyFill="1" applyBorder="1" applyAlignment="1">
      <alignment vertical="center" shrinkToFit="1"/>
    </xf>
    <xf numFmtId="193" fontId="2" fillId="33" borderId="28" xfId="0" applyNumberFormat="1" applyFont="1" applyFill="1" applyBorder="1" applyAlignment="1">
      <alignment vertical="center" shrinkToFit="1"/>
    </xf>
    <xf numFmtId="193" fontId="2" fillId="33" borderId="15" xfId="0" applyNumberFormat="1" applyFont="1" applyFill="1" applyBorder="1" applyAlignment="1">
      <alignment vertical="center" shrinkToFit="1"/>
    </xf>
    <xf numFmtId="193" fontId="2" fillId="33" borderId="31" xfId="0" applyNumberFormat="1" applyFont="1" applyFill="1" applyBorder="1" applyAlignment="1">
      <alignment vertical="center" shrinkToFit="1"/>
    </xf>
    <xf numFmtId="193" fontId="2" fillId="33" borderId="30" xfId="0" applyNumberFormat="1" applyFont="1" applyFill="1" applyBorder="1" applyAlignment="1">
      <alignment horizontal="center" vertical="center" shrinkToFit="1"/>
    </xf>
    <xf numFmtId="193" fontId="2" fillId="33" borderId="32" xfId="0" applyNumberFormat="1" applyFont="1" applyFill="1" applyBorder="1" applyAlignment="1">
      <alignment vertical="center" shrinkToFit="1"/>
    </xf>
    <xf numFmtId="193" fontId="2" fillId="33" borderId="33" xfId="0" applyNumberFormat="1" applyFont="1" applyFill="1" applyBorder="1" applyAlignment="1">
      <alignment vertical="center" shrinkToFit="1"/>
    </xf>
    <xf numFmtId="193" fontId="2" fillId="33" borderId="34" xfId="0" applyNumberFormat="1" applyFont="1" applyFill="1" applyBorder="1" applyAlignment="1">
      <alignment vertical="center" shrinkToFit="1"/>
    </xf>
    <xf numFmtId="193" fontId="12" fillId="36" borderId="35" xfId="0" applyNumberFormat="1" applyFont="1" applyFill="1" applyBorder="1" applyAlignment="1">
      <alignment vertical="center" shrinkToFit="1"/>
    </xf>
    <xf numFmtId="193" fontId="12" fillId="36" borderId="36" xfId="0" applyNumberFormat="1" applyFont="1" applyFill="1" applyBorder="1" applyAlignment="1">
      <alignment vertical="center" shrinkToFit="1"/>
    </xf>
    <xf numFmtId="193" fontId="12" fillId="36" borderId="37" xfId="0" applyNumberFormat="1" applyFont="1" applyFill="1" applyBorder="1" applyAlignment="1">
      <alignment vertical="center" shrinkToFit="1"/>
    </xf>
    <xf numFmtId="193" fontId="12" fillId="36" borderId="38" xfId="0" applyNumberFormat="1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textRotation="255" shrinkToFit="1"/>
    </xf>
    <xf numFmtId="0" fontId="2" fillId="34" borderId="0" xfId="0" applyFont="1" applyFill="1" applyBorder="1" applyAlignment="1">
      <alignment vertical="center" shrinkToFit="1"/>
    </xf>
    <xf numFmtId="0" fontId="2" fillId="34" borderId="25" xfId="0" applyFont="1" applyFill="1" applyBorder="1" applyAlignment="1">
      <alignment vertical="center" textRotation="255" shrinkToFit="1"/>
    </xf>
    <xf numFmtId="0" fontId="2" fillId="34" borderId="25" xfId="0" applyFont="1" applyFill="1" applyBorder="1" applyAlignment="1">
      <alignment vertical="top" textRotation="255" shrinkToFit="1"/>
    </xf>
    <xf numFmtId="193" fontId="2" fillId="33" borderId="20" xfId="0" applyNumberFormat="1" applyFont="1" applyFill="1" applyBorder="1" applyAlignment="1">
      <alignment vertical="center" shrinkToFit="1"/>
    </xf>
    <xf numFmtId="193" fontId="2" fillId="36" borderId="39" xfId="0" applyNumberFormat="1" applyFont="1" applyFill="1" applyBorder="1" applyAlignment="1">
      <alignment vertical="center" shrinkToFit="1"/>
    </xf>
    <xf numFmtId="193" fontId="2" fillId="33" borderId="40" xfId="0" applyNumberFormat="1" applyFont="1" applyFill="1" applyBorder="1" applyAlignment="1">
      <alignment vertical="center" shrinkToFit="1"/>
    </xf>
    <xf numFmtId="193" fontId="2" fillId="33" borderId="41" xfId="0" applyNumberFormat="1" applyFont="1" applyFill="1" applyBorder="1" applyAlignment="1">
      <alignment vertical="center" shrinkToFit="1"/>
    </xf>
    <xf numFmtId="193" fontId="2" fillId="33" borderId="42" xfId="0" applyNumberFormat="1" applyFont="1" applyFill="1" applyBorder="1" applyAlignment="1">
      <alignment vertical="center" shrinkToFit="1"/>
    </xf>
    <xf numFmtId="193" fontId="12" fillId="36" borderId="43" xfId="0" applyNumberFormat="1" applyFont="1" applyFill="1" applyBorder="1" applyAlignment="1">
      <alignment vertical="center" shrinkToFit="1"/>
    </xf>
    <xf numFmtId="193" fontId="12" fillId="36" borderId="44" xfId="0" applyNumberFormat="1" applyFont="1" applyFill="1" applyBorder="1" applyAlignment="1">
      <alignment vertical="center" shrinkToFit="1"/>
    </xf>
    <xf numFmtId="193" fontId="12" fillId="36" borderId="45" xfId="0" applyNumberFormat="1" applyFont="1" applyFill="1" applyBorder="1" applyAlignment="1">
      <alignment vertical="center" shrinkToFit="1"/>
    </xf>
    <xf numFmtId="193" fontId="12" fillId="36" borderId="46" xfId="0" applyNumberFormat="1" applyFont="1" applyFill="1" applyBorder="1" applyAlignment="1">
      <alignment vertical="center" shrinkToFit="1"/>
    </xf>
    <xf numFmtId="193" fontId="12" fillId="36" borderId="47" xfId="0" applyNumberFormat="1" applyFont="1" applyFill="1" applyBorder="1" applyAlignment="1">
      <alignment vertical="center" shrinkToFit="1"/>
    </xf>
    <xf numFmtId="0" fontId="2" fillId="34" borderId="48" xfId="0" applyFont="1" applyFill="1" applyBorder="1" applyAlignment="1">
      <alignment horizontal="center" vertical="center" shrinkToFit="1"/>
    </xf>
    <xf numFmtId="0" fontId="2" fillId="34" borderId="49" xfId="0" applyFont="1" applyFill="1" applyBorder="1" applyAlignment="1">
      <alignment vertical="center" shrinkToFit="1"/>
    </xf>
    <xf numFmtId="0" fontId="2" fillId="34" borderId="49" xfId="0" applyFont="1" applyFill="1" applyBorder="1" applyAlignment="1">
      <alignment vertical="top" textRotation="255" shrinkToFit="1"/>
    </xf>
    <xf numFmtId="0" fontId="2" fillId="34" borderId="16" xfId="0" applyFont="1" applyFill="1" applyBorder="1" applyAlignment="1">
      <alignment horizontal="center" vertical="top" textRotation="255" shrinkToFit="1"/>
    </xf>
    <xf numFmtId="0" fontId="2" fillId="34" borderId="12" xfId="0" applyFont="1" applyFill="1" applyBorder="1" applyAlignment="1">
      <alignment horizontal="center" vertical="top" textRotation="255" shrinkToFit="1"/>
    </xf>
    <xf numFmtId="0" fontId="2" fillId="34" borderId="49" xfId="0" applyFont="1" applyFill="1" applyBorder="1" applyAlignment="1">
      <alignment horizontal="center" vertical="top" textRotation="255" shrinkToFit="1"/>
    </xf>
    <xf numFmtId="0" fontId="2" fillId="34" borderId="50" xfId="0" applyFont="1" applyFill="1" applyBorder="1" applyAlignment="1">
      <alignment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vertical="center" shrinkToFit="1"/>
    </xf>
    <xf numFmtId="0" fontId="2" fillId="34" borderId="20" xfId="0" applyFont="1" applyFill="1" applyBorder="1" applyAlignment="1">
      <alignment horizontal="center" vertical="top" textRotation="255" shrinkToFit="1"/>
    </xf>
    <xf numFmtId="0" fontId="2" fillId="34" borderId="51" xfId="0" applyFont="1" applyFill="1" applyBorder="1" applyAlignment="1">
      <alignment horizontal="center" vertical="center" shrinkToFit="1"/>
    </xf>
    <xf numFmtId="0" fontId="2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9" fillId="33" borderId="0" xfId="0" applyFont="1" applyFill="1" applyAlignment="1">
      <alignment vertical="top" textRotation="255" shrinkToFit="1"/>
    </xf>
    <xf numFmtId="216" fontId="2" fillId="0" borderId="0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textRotation="255"/>
    </xf>
    <xf numFmtId="0" fontId="2" fillId="34" borderId="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 textRotation="255"/>
    </xf>
    <xf numFmtId="0" fontId="2" fillId="34" borderId="52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top" textRotation="255" shrinkToFit="1"/>
    </xf>
    <xf numFmtId="0" fontId="2" fillId="34" borderId="5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53" xfId="0" applyFont="1" applyFill="1" applyBorder="1" applyAlignment="1">
      <alignment horizontal="center" vertical="center"/>
    </xf>
    <xf numFmtId="193" fontId="2" fillId="36" borderId="30" xfId="0" applyNumberFormat="1" applyFont="1" applyFill="1" applyBorder="1" applyAlignment="1">
      <alignment vertical="center" shrinkToFit="1"/>
    </xf>
    <xf numFmtId="193" fontId="2" fillId="36" borderId="28" xfId="0" applyNumberFormat="1" applyFont="1" applyFill="1" applyBorder="1" applyAlignment="1">
      <alignment vertical="center" shrinkToFit="1"/>
    </xf>
    <xf numFmtId="193" fontId="2" fillId="36" borderId="54" xfId="0" applyNumberFormat="1" applyFont="1" applyFill="1" applyBorder="1" applyAlignment="1">
      <alignment vertical="center" shrinkToFit="1"/>
    </xf>
    <xf numFmtId="193" fontId="2" fillId="36" borderId="32" xfId="0" applyNumberFormat="1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2" fillId="0" borderId="0" xfId="62" applyFont="1" applyFill="1" applyBorder="1" applyAlignment="1">
      <alignment horizontal="left" vertical="center"/>
      <protection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top" textRotation="255" shrinkToFit="1"/>
    </xf>
    <xf numFmtId="0" fontId="2" fillId="33" borderId="0" xfId="0" applyNumberFormat="1" applyFont="1" applyFill="1" applyBorder="1" applyAlignment="1">
      <alignment vertical="top" wrapText="1"/>
    </xf>
    <xf numFmtId="0" fontId="50" fillId="36" borderId="27" xfId="0" applyFont="1" applyFill="1" applyBorder="1" applyAlignment="1">
      <alignment vertical="center" shrinkToFi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Alignment="1">
      <alignment horizontal="right" vertical="center"/>
    </xf>
    <xf numFmtId="0" fontId="51" fillId="33" borderId="0" xfId="0" applyNumberFormat="1" applyFont="1" applyFill="1" applyAlignment="1">
      <alignment vertical="center"/>
    </xf>
    <xf numFmtId="0" fontId="52" fillId="33" borderId="0" xfId="0" applyNumberFormat="1" applyFont="1" applyFill="1" applyAlignment="1">
      <alignment vertical="center"/>
    </xf>
    <xf numFmtId="0" fontId="52" fillId="35" borderId="21" xfId="0" applyNumberFormat="1" applyFont="1" applyFill="1" applyBorder="1" applyAlignment="1">
      <alignment vertical="center" shrinkToFit="1"/>
    </xf>
    <xf numFmtId="0" fontId="11" fillId="33" borderId="0" xfId="0" applyNumberFormat="1" applyFont="1" applyFill="1" applyAlignment="1">
      <alignment horizontal="center" vertical="center"/>
    </xf>
    <xf numFmtId="0" fontId="2" fillId="34" borderId="56" xfId="0" applyFont="1" applyFill="1" applyBorder="1" applyAlignment="1">
      <alignment horizontal="center" vertical="center" shrinkToFit="1"/>
    </xf>
    <xf numFmtId="0" fontId="2" fillId="34" borderId="57" xfId="0" applyFont="1" applyFill="1" applyBorder="1" applyAlignment="1">
      <alignment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58" xfId="0" applyFont="1" applyFill="1" applyBorder="1" applyAlignment="1">
      <alignment vertical="center" shrinkToFit="1"/>
    </xf>
    <xf numFmtId="0" fontId="2" fillId="34" borderId="59" xfId="0" applyFont="1" applyFill="1" applyBorder="1" applyAlignment="1">
      <alignment vertical="center" shrinkToFit="1"/>
    </xf>
    <xf numFmtId="0" fontId="2" fillId="34" borderId="60" xfId="0" applyFont="1" applyFill="1" applyBorder="1" applyAlignment="1">
      <alignment vertical="center" shrinkToFit="1"/>
    </xf>
    <xf numFmtId="0" fontId="2" fillId="34" borderId="61" xfId="0" applyFont="1" applyFill="1" applyBorder="1" applyAlignment="1">
      <alignment horizontal="center" vertical="center" shrinkToFit="1"/>
    </xf>
    <xf numFmtId="0" fontId="2" fillId="34" borderId="62" xfId="0" applyFont="1" applyFill="1" applyBorder="1" applyAlignment="1">
      <alignment horizontal="center" vertical="center" shrinkToFit="1"/>
    </xf>
    <xf numFmtId="0" fontId="2" fillId="34" borderId="63" xfId="0" applyFont="1" applyFill="1" applyBorder="1" applyAlignment="1">
      <alignment horizontal="center" vertical="center" shrinkToFit="1"/>
    </xf>
    <xf numFmtId="0" fontId="2" fillId="34" borderId="64" xfId="0" applyFont="1" applyFill="1" applyBorder="1" applyAlignment="1">
      <alignment horizontal="center" vertical="center" shrinkToFit="1"/>
    </xf>
    <xf numFmtId="0" fontId="2" fillId="34" borderId="65" xfId="0" applyFont="1" applyFill="1" applyBorder="1" applyAlignment="1">
      <alignment horizontal="center" vertical="center" shrinkToFit="1"/>
    </xf>
    <xf numFmtId="0" fontId="2" fillId="34" borderId="66" xfId="0" applyFont="1" applyFill="1" applyBorder="1" applyAlignment="1">
      <alignment horizontal="center" vertical="center" shrinkToFit="1"/>
    </xf>
    <xf numFmtId="0" fontId="2" fillId="34" borderId="59" xfId="0" applyFont="1" applyFill="1" applyBorder="1" applyAlignment="1">
      <alignment horizontal="center" vertical="center" textRotation="255" shrinkToFit="1"/>
    </xf>
    <xf numFmtId="0" fontId="2" fillId="34" borderId="67" xfId="0" applyFont="1" applyFill="1" applyBorder="1" applyAlignment="1">
      <alignment vertical="center" shrinkToFit="1"/>
    </xf>
    <xf numFmtId="0" fontId="2" fillId="34" borderId="30" xfId="0" applyFont="1" applyFill="1" applyBorder="1" applyAlignment="1">
      <alignment vertical="center" shrinkToFit="1"/>
    </xf>
    <xf numFmtId="0" fontId="2" fillId="34" borderId="68" xfId="0" applyFont="1" applyFill="1" applyBorder="1" applyAlignment="1">
      <alignment vertical="center" shrinkToFit="1"/>
    </xf>
    <xf numFmtId="0" fontId="2" fillId="34" borderId="69" xfId="0" applyFont="1" applyFill="1" applyBorder="1" applyAlignment="1">
      <alignment horizontal="center" vertical="top" textRotation="255" shrinkToFit="1"/>
    </xf>
    <xf numFmtId="0" fontId="2" fillId="34" borderId="70" xfId="0" applyFont="1" applyFill="1" applyBorder="1" applyAlignment="1">
      <alignment horizontal="center" vertical="top" textRotation="255" shrinkToFit="1"/>
    </xf>
    <xf numFmtId="0" fontId="2" fillId="34" borderId="53" xfId="0" applyFont="1" applyFill="1" applyBorder="1" applyAlignment="1">
      <alignment horizontal="center" vertical="top" textRotation="255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55" xfId="0" applyFont="1" applyFill="1" applyBorder="1" applyAlignment="1">
      <alignment horizontal="center" vertical="top" textRotation="255" shrinkToFit="1"/>
    </xf>
    <xf numFmtId="0" fontId="2" fillId="34" borderId="18" xfId="0" applyFont="1" applyFill="1" applyBorder="1" applyAlignment="1">
      <alignment horizontal="center" vertical="top" textRotation="255" shrinkToFit="1"/>
    </xf>
    <xf numFmtId="0" fontId="2" fillId="34" borderId="71" xfId="0" applyFont="1" applyFill="1" applyBorder="1" applyAlignment="1">
      <alignment horizontal="center" vertical="top" textRotation="255" shrinkToFit="1"/>
    </xf>
    <xf numFmtId="0" fontId="2" fillId="34" borderId="10" xfId="0" applyFont="1" applyFill="1" applyBorder="1" applyAlignment="1">
      <alignment vertical="top" shrinkToFit="1"/>
    </xf>
    <xf numFmtId="0" fontId="2" fillId="34" borderId="22" xfId="0" applyFont="1" applyFill="1" applyBorder="1" applyAlignment="1">
      <alignment horizontal="center" vertical="top" textRotation="255" shrinkToFit="1"/>
    </xf>
    <xf numFmtId="0" fontId="2" fillId="34" borderId="72" xfId="0" applyFont="1" applyFill="1" applyBorder="1" applyAlignment="1">
      <alignment horizontal="center" vertical="top" textRotation="255" shrinkToFit="1"/>
    </xf>
    <xf numFmtId="0" fontId="2" fillId="35" borderId="30" xfId="0" applyFont="1" applyFill="1" applyBorder="1" applyAlignment="1">
      <alignment horizontal="center" vertical="center" shrinkToFit="1"/>
    </xf>
    <xf numFmtId="0" fontId="2" fillId="35" borderId="31" xfId="0" applyFont="1" applyFill="1" applyBorder="1" applyAlignment="1">
      <alignment vertical="center" shrinkToFit="1"/>
    </xf>
    <xf numFmtId="0" fontId="9" fillId="35" borderId="67" xfId="0" applyFont="1" applyFill="1" applyBorder="1" applyAlignment="1">
      <alignment horizontal="center" vertical="center" wrapText="1" shrinkToFit="1"/>
    </xf>
    <xf numFmtId="0" fontId="9" fillId="35" borderId="73" xfId="0" applyFont="1" applyFill="1" applyBorder="1" applyAlignment="1">
      <alignment vertical="center" wrapText="1" shrinkToFit="1"/>
    </xf>
    <xf numFmtId="0" fontId="2" fillId="35" borderId="67" xfId="0" applyFont="1" applyFill="1" applyBorder="1" applyAlignment="1">
      <alignment horizontal="center" vertical="center" wrapText="1" shrinkToFit="1"/>
    </xf>
    <xf numFmtId="0" fontId="2" fillId="35" borderId="73" xfId="0" applyFont="1" applyFill="1" applyBorder="1" applyAlignment="1">
      <alignment vertical="center" wrapText="1" shrinkToFit="1"/>
    </xf>
    <xf numFmtId="0" fontId="2" fillId="35" borderId="74" xfId="0" applyFont="1" applyFill="1" applyBorder="1" applyAlignment="1">
      <alignment horizontal="center" vertical="center" wrapText="1" shrinkToFit="1"/>
    </xf>
    <xf numFmtId="0" fontId="2" fillId="35" borderId="75" xfId="0" applyFont="1" applyFill="1" applyBorder="1" applyAlignment="1">
      <alignment vertical="center" wrapText="1" shrinkToFit="1"/>
    </xf>
    <xf numFmtId="0" fontId="2" fillId="35" borderId="35" xfId="0" applyFont="1" applyFill="1" applyBorder="1" applyAlignment="1">
      <alignment horizontal="center" vertical="center" shrinkToFit="1"/>
    </xf>
    <xf numFmtId="0" fontId="2" fillId="35" borderId="38" xfId="0" applyFont="1" applyFill="1" applyBorder="1" applyAlignment="1">
      <alignment vertical="center" shrinkToFit="1"/>
    </xf>
    <xf numFmtId="0" fontId="2" fillId="33" borderId="76" xfId="0" applyFont="1" applyFill="1" applyBorder="1" applyAlignment="1">
      <alignment horizontal="left" vertical="center" shrinkToFit="1"/>
    </xf>
    <xf numFmtId="0" fontId="2" fillId="34" borderId="73" xfId="0" applyFont="1" applyFill="1" applyBorder="1" applyAlignment="1">
      <alignment horizontal="center" vertical="center" shrinkToFit="1"/>
    </xf>
    <xf numFmtId="0" fontId="2" fillId="34" borderId="67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center" vertical="top" textRotation="255"/>
    </xf>
    <xf numFmtId="0" fontId="2" fillId="34" borderId="72" xfId="0" applyFont="1" applyFill="1" applyBorder="1" applyAlignment="1">
      <alignment vertical="top"/>
    </xf>
    <xf numFmtId="0" fontId="2" fillId="34" borderId="64" xfId="0" applyFont="1" applyFill="1" applyBorder="1" applyAlignment="1">
      <alignment horizontal="center" vertical="center" wrapText="1" shrinkToFit="1"/>
    </xf>
    <xf numFmtId="0" fontId="2" fillId="34" borderId="65" xfId="0" applyFont="1" applyFill="1" applyBorder="1" applyAlignment="1">
      <alignment horizontal="center" vertical="center" wrapText="1" shrinkToFit="1"/>
    </xf>
    <xf numFmtId="0" fontId="2" fillId="34" borderId="66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top" textRotation="255"/>
    </xf>
    <xf numFmtId="0" fontId="2" fillId="34" borderId="10" xfId="0" applyFont="1" applyFill="1" applyBorder="1" applyAlignment="1">
      <alignment vertical="top"/>
    </xf>
    <xf numFmtId="0" fontId="2" fillId="35" borderId="54" xfId="0" applyFont="1" applyFill="1" applyBorder="1" applyAlignment="1">
      <alignment horizontal="center" vertical="center" shrinkToFit="1"/>
    </xf>
    <xf numFmtId="0" fontId="2" fillId="35" borderId="34" xfId="0" applyFont="1" applyFill="1" applyBorder="1" applyAlignment="1">
      <alignment vertical="center" shrinkToFit="1"/>
    </xf>
    <xf numFmtId="0" fontId="2" fillId="34" borderId="28" xfId="0" applyNumberFormat="1" applyFont="1" applyFill="1" applyBorder="1" applyAlignment="1">
      <alignment horizontal="center" vertical="center"/>
    </xf>
    <xf numFmtId="0" fontId="2" fillId="34" borderId="28" xfId="0" applyNumberFormat="1" applyFont="1" applyFill="1" applyBorder="1" applyAlignment="1">
      <alignment horizontal="center" vertical="center" shrinkToFit="1"/>
    </xf>
    <xf numFmtId="0" fontId="0" fillId="34" borderId="2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2" fillId="34" borderId="77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 shrinkToFit="1"/>
    </xf>
    <xf numFmtId="0" fontId="2" fillId="33" borderId="28" xfId="0" applyNumberFormat="1" applyFont="1" applyFill="1" applyBorder="1" applyAlignment="1">
      <alignment horizontal="left" vertical="top" wrapText="1"/>
    </xf>
    <xf numFmtId="0" fontId="0" fillId="33" borderId="28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2" fillId="35" borderId="77" xfId="0" applyNumberFormat="1" applyFont="1" applyFill="1" applyBorder="1" applyAlignment="1">
      <alignment horizontal="center" vertical="center" shrinkToFit="1"/>
    </xf>
    <xf numFmtId="0" fontId="2" fillId="34" borderId="22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72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 shrinkToFit="1"/>
    </xf>
    <xf numFmtId="0" fontId="2" fillId="35" borderId="22" xfId="0" applyNumberFormat="1" applyFont="1" applyFill="1" applyBorder="1" applyAlignment="1">
      <alignment vertical="center"/>
    </xf>
    <xf numFmtId="0" fontId="2" fillId="35" borderId="16" xfId="0" applyNumberFormat="1" applyFont="1" applyFill="1" applyBorder="1" applyAlignment="1">
      <alignment vertical="center"/>
    </xf>
    <xf numFmtId="210" fontId="2" fillId="33" borderId="28" xfId="0" applyNumberFormat="1" applyFont="1" applyFill="1" applyBorder="1" applyAlignment="1">
      <alignment vertical="center" shrinkToFit="1"/>
    </xf>
    <xf numFmtId="210" fontId="0" fillId="33" borderId="28" xfId="0" applyNumberFormat="1" applyFont="1" applyFill="1" applyBorder="1" applyAlignment="1">
      <alignment vertical="center" shrinkToFit="1"/>
    </xf>
    <xf numFmtId="210" fontId="2" fillId="33" borderId="15" xfId="0" applyNumberFormat="1" applyFont="1" applyFill="1" applyBorder="1" applyAlignment="1">
      <alignment vertical="center" shrinkToFit="1"/>
    </xf>
    <xf numFmtId="210" fontId="2" fillId="33" borderId="16" xfId="0" applyNumberFormat="1" applyFont="1" applyFill="1" applyBorder="1" applyAlignment="1">
      <alignment vertical="center" shrinkToFit="1"/>
    </xf>
    <xf numFmtId="210" fontId="2" fillId="33" borderId="12" xfId="0" applyNumberFormat="1" applyFont="1" applyFill="1" applyBorder="1" applyAlignment="1">
      <alignment vertical="center" shrinkToFit="1"/>
    </xf>
    <xf numFmtId="210" fontId="2" fillId="36" borderId="28" xfId="0" applyNumberFormat="1" applyFont="1" applyFill="1" applyBorder="1" applyAlignment="1">
      <alignment vertical="center" shrinkToFit="1"/>
    </xf>
    <xf numFmtId="210" fontId="0" fillId="36" borderId="28" xfId="0" applyNumberFormat="1" applyFont="1" applyFill="1" applyBorder="1" applyAlignment="1">
      <alignment vertical="center" shrinkToFit="1"/>
    </xf>
    <xf numFmtId="0" fontId="2" fillId="33" borderId="16" xfId="0" applyNumberFormat="1" applyFont="1" applyFill="1" applyBorder="1" applyAlignment="1">
      <alignment vertical="center" wrapText="1" shrinkToFit="1"/>
    </xf>
    <xf numFmtId="0" fontId="0" fillId="33" borderId="16" xfId="0" applyFont="1" applyFill="1" applyBorder="1" applyAlignment="1">
      <alignment vertical="center" wrapText="1" shrinkToFit="1"/>
    </xf>
    <xf numFmtId="0" fontId="0" fillId="33" borderId="12" xfId="0" applyFont="1" applyFill="1" applyBorder="1" applyAlignment="1">
      <alignment vertical="center" wrapText="1" shrinkToFit="1"/>
    </xf>
    <xf numFmtId="0" fontId="3" fillId="35" borderId="28" xfId="0" applyNumberFormat="1" applyFont="1" applyFill="1" applyBorder="1" applyAlignment="1">
      <alignment vertical="center"/>
    </xf>
    <xf numFmtId="0" fontId="3" fillId="35" borderId="15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 wrapText="1" shrinkToFit="1"/>
    </xf>
    <xf numFmtId="0" fontId="2" fillId="35" borderId="78" xfId="0" applyNumberFormat="1" applyFont="1" applyFill="1" applyBorder="1" applyAlignment="1">
      <alignment vertical="center"/>
    </xf>
    <xf numFmtId="0" fontId="2" fillId="35" borderId="79" xfId="0" applyNumberFormat="1" applyFont="1" applyFill="1" applyBorder="1" applyAlignment="1">
      <alignment vertical="center"/>
    </xf>
    <xf numFmtId="0" fontId="2" fillId="35" borderId="80" xfId="0" applyNumberFormat="1" applyFont="1" applyFill="1" applyBorder="1" applyAlignment="1">
      <alignment vertical="center"/>
    </xf>
    <xf numFmtId="0" fontId="2" fillId="35" borderId="81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2" fillId="34" borderId="22" xfId="62" applyFont="1" applyFill="1" applyBorder="1" applyAlignment="1">
      <alignment horizontal="center" vertical="center"/>
      <protection/>
    </xf>
    <xf numFmtId="0" fontId="2" fillId="34" borderId="11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2" fillId="34" borderId="72" xfId="62" applyFont="1" applyFill="1" applyBorder="1" applyAlignment="1">
      <alignment horizontal="center" vertical="center"/>
      <protection/>
    </xf>
    <xf numFmtId="0" fontId="2" fillId="34" borderId="0" xfId="62" applyFont="1" applyFill="1" applyBorder="1" applyAlignment="1">
      <alignment horizontal="center" vertical="center"/>
      <protection/>
    </xf>
    <xf numFmtId="0" fontId="2" fillId="34" borderId="24" xfId="62" applyFont="1" applyFill="1" applyBorder="1" applyAlignment="1">
      <alignment horizontal="center" vertical="center"/>
      <protection/>
    </xf>
    <xf numFmtId="0" fontId="2" fillId="34" borderId="21" xfId="62" applyFont="1" applyFill="1" applyBorder="1" applyAlignment="1">
      <alignment horizontal="center" vertical="center"/>
      <protection/>
    </xf>
    <xf numFmtId="0" fontId="2" fillId="34" borderId="25" xfId="62" applyFont="1" applyFill="1" applyBorder="1" applyAlignment="1">
      <alignment horizontal="center" vertical="center"/>
      <protection/>
    </xf>
    <xf numFmtId="0" fontId="2" fillId="34" borderId="26" xfId="62" applyFont="1" applyFill="1" applyBorder="1" applyAlignment="1">
      <alignment horizontal="center" vertical="center"/>
      <protection/>
    </xf>
    <xf numFmtId="0" fontId="2" fillId="37" borderId="15" xfId="62" applyFont="1" applyFill="1" applyBorder="1" applyAlignment="1">
      <alignment horizontal="center" vertical="center"/>
      <protection/>
    </xf>
    <xf numFmtId="0" fontId="2" fillId="37" borderId="16" xfId="62" applyFont="1" applyFill="1" applyBorder="1" applyAlignment="1">
      <alignment horizontal="center" vertical="center"/>
      <protection/>
    </xf>
    <xf numFmtId="0" fontId="2" fillId="37" borderId="12" xfId="62" applyFont="1" applyFill="1" applyBorder="1" applyAlignment="1">
      <alignment horizontal="center" vertical="center"/>
      <protection/>
    </xf>
    <xf numFmtId="0" fontId="2" fillId="37" borderId="15" xfId="62" applyFont="1" applyFill="1" applyBorder="1" applyAlignment="1">
      <alignment horizontal="center" vertical="center" shrinkToFit="1"/>
      <protection/>
    </xf>
    <xf numFmtId="0" fontId="2" fillId="37" borderId="12" xfId="62" applyFont="1" applyFill="1" applyBorder="1" applyAlignment="1">
      <alignment horizontal="center" vertical="center" shrinkToFit="1"/>
      <protection/>
    </xf>
    <xf numFmtId="0" fontId="2" fillId="37" borderId="22" xfId="62" applyFont="1" applyFill="1" applyBorder="1" applyAlignment="1">
      <alignment horizontal="center" vertical="center" wrapText="1"/>
      <protection/>
    </xf>
    <xf numFmtId="0" fontId="2" fillId="37" borderId="11" xfId="62" applyFont="1" applyFill="1" applyBorder="1" applyAlignment="1">
      <alignment horizontal="center" vertical="center" wrapText="1"/>
      <protection/>
    </xf>
    <xf numFmtId="0" fontId="2" fillId="37" borderId="23" xfId="62" applyFont="1" applyFill="1" applyBorder="1" applyAlignment="1">
      <alignment horizontal="center" vertical="center" wrapText="1"/>
      <protection/>
    </xf>
    <xf numFmtId="0" fontId="2" fillId="37" borderId="21" xfId="62" applyFont="1" applyFill="1" applyBorder="1" applyAlignment="1">
      <alignment horizontal="center" vertical="center" wrapText="1"/>
      <protection/>
    </xf>
    <xf numFmtId="0" fontId="2" fillId="37" borderId="25" xfId="62" applyFont="1" applyFill="1" applyBorder="1" applyAlignment="1">
      <alignment horizontal="center" vertical="center" wrapText="1"/>
      <protection/>
    </xf>
    <xf numFmtId="0" fontId="2" fillId="37" borderId="26" xfId="62" applyFont="1" applyFill="1" applyBorder="1" applyAlignment="1">
      <alignment horizontal="center" vertical="center" wrapText="1"/>
      <protection/>
    </xf>
    <xf numFmtId="0" fontId="2" fillId="37" borderId="16" xfId="62" applyFont="1" applyFill="1" applyBorder="1" applyAlignment="1">
      <alignment horizontal="center" vertical="center" shrinkToFit="1"/>
      <protection/>
    </xf>
    <xf numFmtId="0" fontId="2" fillId="35" borderId="22" xfId="62" applyFont="1" applyFill="1" applyBorder="1" applyAlignment="1">
      <alignment vertical="center" shrinkToFit="1"/>
      <protection/>
    </xf>
    <xf numFmtId="0" fontId="2" fillId="35" borderId="11" xfId="62" applyFont="1" applyFill="1" applyBorder="1" applyAlignment="1">
      <alignment vertical="center" shrinkToFit="1"/>
      <protection/>
    </xf>
    <xf numFmtId="0" fontId="2" fillId="35" borderId="23" xfId="62" applyFont="1" applyFill="1" applyBorder="1" applyAlignment="1">
      <alignment vertical="center" shrinkToFit="1"/>
      <protection/>
    </xf>
    <xf numFmtId="0" fontId="2" fillId="37" borderId="15" xfId="62" applyFont="1" applyFill="1" applyBorder="1" applyAlignment="1">
      <alignment horizontal="right" vertical="center"/>
      <protection/>
    </xf>
    <xf numFmtId="0" fontId="2" fillId="37" borderId="12" xfId="62" applyFont="1" applyFill="1" applyBorder="1" applyAlignment="1">
      <alignment horizontal="right" vertical="center"/>
      <protection/>
    </xf>
    <xf numFmtId="193" fontId="2" fillId="0" borderId="82" xfId="51" applyNumberFormat="1" applyFont="1" applyFill="1" applyBorder="1" applyAlignment="1">
      <alignment vertical="center" shrinkToFit="1"/>
    </xf>
    <xf numFmtId="193" fontId="2" fillId="0" borderId="83" xfId="51" applyNumberFormat="1" applyFont="1" applyFill="1" applyBorder="1" applyAlignment="1">
      <alignment vertical="center" shrinkToFit="1"/>
    </xf>
    <xf numFmtId="178" fontId="2" fillId="36" borderId="82" xfId="62" applyNumberFormat="1" applyFont="1" applyFill="1" applyBorder="1" applyAlignment="1">
      <alignment horizontal="center" vertical="center" shrinkToFit="1"/>
      <protection/>
    </xf>
    <xf numFmtId="178" fontId="2" fillId="36" borderId="84" xfId="62" applyNumberFormat="1" applyFont="1" applyFill="1" applyBorder="1" applyAlignment="1">
      <alignment horizontal="center" vertical="center" shrinkToFit="1"/>
      <protection/>
    </xf>
    <xf numFmtId="178" fontId="2" fillId="36" borderId="83" xfId="62" applyNumberFormat="1" applyFont="1" applyFill="1" applyBorder="1" applyAlignment="1">
      <alignment horizontal="center" vertical="center" shrinkToFit="1"/>
      <protection/>
    </xf>
    <xf numFmtId="212" fontId="2" fillId="0" borderId="82" xfId="49" applyNumberFormat="1" applyFont="1" applyFill="1" applyBorder="1" applyAlignment="1">
      <alignment vertical="center" shrinkToFit="1"/>
    </xf>
    <xf numFmtId="212" fontId="2" fillId="0" borderId="84" xfId="49" applyNumberFormat="1" applyFont="1" applyFill="1" applyBorder="1" applyAlignment="1">
      <alignment vertical="center" shrinkToFit="1"/>
    </xf>
    <xf numFmtId="212" fontId="2" fillId="0" borderId="83" xfId="49" applyNumberFormat="1" applyFont="1" applyFill="1" applyBorder="1" applyAlignment="1">
      <alignment vertical="center" shrinkToFit="1"/>
    </xf>
    <xf numFmtId="193" fontId="2" fillId="0" borderId="85" xfId="51" applyNumberFormat="1" applyFont="1" applyFill="1" applyBorder="1" applyAlignment="1">
      <alignment vertical="center" shrinkToFit="1"/>
    </xf>
    <xf numFmtId="193" fontId="2" fillId="0" borderId="86" xfId="51" applyNumberFormat="1" applyFont="1" applyFill="1" applyBorder="1" applyAlignment="1">
      <alignment vertical="center" shrinkToFit="1"/>
    </xf>
    <xf numFmtId="178" fontId="2" fillId="36" borderId="85" xfId="62" applyNumberFormat="1" applyFont="1" applyFill="1" applyBorder="1" applyAlignment="1">
      <alignment horizontal="center" vertical="center" shrinkToFit="1"/>
      <protection/>
    </xf>
    <xf numFmtId="178" fontId="2" fillId="36" borderId="87" xfId="62" applyNumberFormat="1" applyFont="1" applyFill="1" applyBorder="1" applyAlignment="1">
      <alignment horizontal="center" vertical="center" shrinkToFit="1"/>
      <protection/>
    </xf>
    <xf numFmtId="178" fontId="2" fillId="36" borderId="86" xfId="62" applyNumberFormat="1" applyFont="1" applyFill="1" applyBorder="1" applyAlignment="1">
      <alignment horizontal="center" vertical="center" shrinkToFit="1"/>
      <protection/>
    </xf>
    <xf numFmtId="212" fontId="2" fillId="38" borderId="22" xfId="49" applyNumberFormat="1" applyFont="1" applyFill="1" applyBorder="1" applyAlignment="1">
      <alignment vertical="center" shrinkToFit="1"/>
    </xf>
    <xf numFmtId="212" fontId="2" fillId="38" borderId="11" xfId="49" applyNumberFormat="1" applyFont="1" applyFill="1" applyBorder="1" applyAlignment="1">
      <alignment vertical="center" shrinkToFit="1"/>
    </xf>
    <xf numFmtId="212" fontId="2" fillId="38" borderId="23" xfId="49" applyNumberFormat="1" applyFont="1" applyFill="1" applyBorder="1" applyAlignment="1">
      <alignment vertical="center" shrinkToFit="1"/>
    </xf>
    <xf numFmtId="212" fontId="2" fillId="38" borderId="21" xfId="49" applyNumberFormat="1" applyFont="1" applyFill="1" applyBorder="1" applyAlignment="1">
      <alignment vertical="center" shrinkToFit="1"/>
    </xf>
    <xf numFmtId="212" fontId="2" fillId="38" borderId="25" xfId="49" applyNumberFormat="1" applyFont="1" applyFill="1" applyBorder="1" applyAlignment="1">
      <alignment vertical="center" shrinkToFit="1"/>
    </xf>
    <xf numFmtId="212" fontId="2" fillId="38" borderId="26" xfId="49" applyNumberFormat="1" applyFont="1" applyFill="1" applyBorder="1" applyAlignment="1">
      <alignment vertical="center" shrinkToFit="1"/>
    </xf>
    <xf numFmtId="212" fontId="2" fillId="0" borderId="85" xfId="49" applyNumberFormat="1" applyFont="1" applyFill="1" applyBorder="1" applyAlignment="1">
      <alignment vertical="center" shrinkToFit="1"/>
    </xf>
    <xf numFmtId="212" fontId="2" fillId="0" borderId="87" xfId="49" applyNumberFormat="1" applyFont="1" applyFill="1" applyBorder="1" applyAlignment="1">
      <alignment vertical="center" shrinkToFit="1"/>
    </xf>
    <xf numFmtId="212" fontId="2" fillId="0" borderId="86" xfId="49" applyNumberFormat="1" applyFont="1" applyFill="1" applyBorder="1" applyAlignment="1">
      <alignment vertical="center" shrinkToFit="1"/>
    </xf>
    <xf numFmtId="0" fontId="2" fillId="35" borderId="88" xfId="62" applyFont="1" applyFill="1" applyBorder="1" applyAlignment="1">
      <alignment vertical="center" shrinkToFit="1"/>
      <protection/>
    </xf>
    <xf numFmtId="0" fontId="2" fillId="35" borderId="89" xfId="62" applyFont="1" applyFill="1" applyBorder="1" applyAlignment="1">
      <alignment vertical="center" shrinkToFit="1"/>
      <protection/>
    </xf>
    <xf numFmtId="0" fontId="2" fillId="35" borderId="90" xfId="62" applyFont="1" applyFill="1" applyBorder="1" applyAlignment="1">
      <alignment vertical="center" shrinkToFit="1"/>
      <protection/>
    </xf>
    <xf numFmtId="204" fontId="2" fillId="35" borderId="85" xfId="62" applyNumberFormat="1" applyFont="1" applyFill="1" applyBorder="1" applyAlignment="1">
      <alignment horizontal="center" vertical="center"/>
      <protection/>
    </xf>
    <xf numFmtId="204" fontId="2" fillId="35" borderId="86" xfId="62" applyNumberFormat="1" applyFont="1" applyFill="1" applyBorder="1" applyAlignment="1">
      <alignment horizontal="center" vertical="center"/>
      <protection/>
    </xf>
    <xf numFmtId="0" fontId="2" fillId="35" borderId="91" xfId="62" applyFont="1" applyFill="1" applyBorder="1" applyAlignment="1">
      <alignment vertical="center" shrinkToFit="1"/>
      <protection/>
    </xf>
    <xf numFmtId="0" fontId="2" fillId="35" borderId="92" xfId="62" applyFont="1" applyFill="1" applyBorder="1" applyAlignment="1">
      <alignment vertical="center" shrinkToFit="1"/>
      <protection/>
    </xf>
    <xf numFmtId="0" fontId="2" fillId="35" borderId="93" xfId="62" applyFont="1" applyFill="1" applyBorder="1" applyAlignment="1">
      <alignment vertical="center" shrinkToFit="1"/>
      <protection/>
    </xf>
    <xf numFmtId="0" fontId="2" fillId="35" borderId="82" xfId="62" applyFont="1" applyFill="1" applyBorder="1" applyAlignment="1">
      <alignment horizontal="center" vertical="center"/>
      <protection/>
    </xf>
    <xf numFmtId="0" fontId="2" fillId="35" borderId="83" xfId="62" applyFont="1" applyFill="1" applyBorder="1" applyAlignment="1">
      <alignment horizontal="center" vertical="center"/>
      <protection/>
    </xf>
    <xf numFmtId="0" fontId="2" fillId="35" borderId="91" xfId="62" applyFont="1" applyFill="1" applyBorder="1" applyAlignment="1">
      <alignment horizontal="center" vertical="center" shrinkToFit="1"/>
      <protection/>
    </xf>
    <xf numFmtId="0" fontId="2" fillId="35" borderId="92" xfId="62" applyFont="1" applyFill="1" applyBorder="1" applyAlignment="1">
      <alignment horizontal="center" vertical="center" shrinkToFit="1"/>
      <protection/>
    </xf>
    <xf numFmtId="0" fontId="2" fillId="35" borderId="93" xfId="62" applyFont="1" applyFill="1" applyBorder="1" applyAlignment="1">
      <alignment horizontal="center" vertical="center" shrinkToFit="1"/>
      <protection/>
    </xf>
    <xf numFmtId="0" fontId="2" fillId="35" borderId="72" xfId="62" applyFont="1" applyFill="1" applyBorder="1" applyAlignment="1">
      <alignment horizontal="center" vertical="center" shrinkToFit="1"/>
      <protection/>
    </xf>
    <xf numFmtId="0" fontId="2" fillId="35" borderId="0" xfId="62" applyFont="1" applyFill="1" applyBorder="1" applyAlignment="1">
      <alignment horizontal="center" vertical="center" shrinkToFit="1"/>
      <protection/>
    </xf>
    <xf numFmtId="0" fontId="2" fillId="35" borderId="24" xfId="62" applyFont="1" applyFill="1" applyBorder="1" applyAlignment="1">
      <alignment horizontal="center" vertical="center" shrinkToFit="1"/>
      <protection/>
    </xf>
    <xf numFmtId="0" fontId="2" fillId="35" borderId="21" xfId="62" applyFont="1" applyFill="1" applyBorder="1" applyAlignment="1">
      <alignment horizontal="center" vertical="center" shrinkToFit="1"/>
      <protection/>
    </xf>
    <xf numFmtId="0" fontId="2" fillId="35" borderId="25" xfId="62" applyFont="1" applyFill="1" applyBorder="1" applyAlignment="1">
      <alignment horizontal="center" vertical="center" shrinkToFit="1"/>
      <protection/>
    </xf>
    <xf numFmtId="0" fontId="2" fillId="35" borderId="26" xfId="62" applyFont="1" applyFill="1" applyBorder="1" applyAlignment="1">
      <alignment horizontal="center" vertical="center" shrinkToFit="1"/>
      <protection/>
    </xf>
    <xf numFmtId="38" fontId="2" fillId="38" borderId="85" xfId="51" applyFont="1" applyFill="1" applyBorder="1" applyAlignment="1">
      <alignment vertical="center" shrinkToFit="1"/>
    </xf>
    <xf numFmtId="38" fontId="2" fillId="38" borderId="86" xfId="51" applyFont="1" applyFill="1" applyBorder="1" applyAlignment="1">
      <alignment vertical="center" shrinkToFit="1"/>
    </xf>
    <xf numFmtId="38" fontId="2" fillId="36" borderId="85" xfId="51" applyFont="1" applyFill="1" applyBorder="1" applyAlignment="1">
      <alignment vertical="center" shrinkToFit="1"/>
    </xf>
    <xf numFmtId="38" fontId="2" fillId="36" borderId="86" xfId="51" applyFont="1" applyFill="1" applyBorder="1" applyAlignment="1">
      <alignment vertical="center" shrinkToFit="1"/>
    </xf>
    <xf numFmtId="212" fontId="2" fillId="36" borderId="22" xfId="49" applyNumberFormat="1" applyFont="1" applyFill="1" applyBorder="1" applyAlignment="1">
      <alignment vertical="center" shrinkToFit="1"/>
    </xf>
    <xf numFmtId="212" fontId="2" fillId="36" borderId="11" xfId="49" applyNumberFormat="1" applyFont="1" applyFill="1" applyBorder="1" applyAlignment="1">
      <alignment vertical="center" shrinkToFit="1"/>
    </xf>
    <xf numFmtId="212" fontId="2" fillId="36" borderId="23" xfId="49" applyNumberFormat="1" applyFont="1" applyFill="1" applyBorder="1" applyAlignment="1">
      <alignment vertical="center" shrinkToFit="1"/>
    </xf>
    <xf numFmtId="212" fontId="2" fillId="36" borderId="21" xfId="49" applyNumberFormat="1" applyFont="1" applyFill="1" applyBorder="1" applyAlignment="1">
      <alignment vertical="center" shrinkToFit="1"/>
    </xf>
    <xf numFmtId="212" fontId="2" fillId="36" borderId="25" xfId="49" applyNumberFormat="1" applyFont="1" applyFill="1" applyBorder="1" applyAlignment="1">
      <alignment vertical="center" shrinkToFit="1"/>
    </xf>
    <xf numFmtId="212" fontId="2" fillId="36" borderId="26" xfId="49" applyNumberFormat="1" applyFont="1" applyFill="1" applyBorder="1" applyAlignment="1">
      <alignment vertical="center" shrinkToFit="1"/>
    </xf>
    <xf numFmtId="212" fontId="2" fillId="38" borderId="85" xfId="49" applyNumberFormat="1" applyFont="1" applyFill="1" applyBorder="1" applyAlignment="1">
      <alignment vertical="center" shrinkToFit="1"/>
    </xf>
    <xf numFmtId="212" fontId="2" fillId="38" borderId="87" xfId="49" applyNumberFormat="1" applyFont="1" applyFill="1" applyBorder="1" applyAlignment="1">
      <alignment vertical="center" shrinkToFit="1"/>
    </xf>
    <xf numFmtId="212" fontId="2" fillId="38" borderId="86" xfId="49" applyNumberFormat="1" applyFont="1" applyFill="1" applyBorder="1" applyAlignment="1">
      <alignment vertical="center" shrinkToFit="1"/>
    </xf>
    <xf numFmtId="38" fontId="2" fillId="38" borderId="82" xfId="62" applyNumberFormat="1" applyFont="1" applyFill="1" applyBorder="1" applyAlignment="1">
      <alignment vertical="center" shrinkToFit="1"/>
      <protection/>
    </xf>
    <xf numFmtId="38" fontId="2" fillId="38" borderId="83" xfId="62" applyNumberFormat="1" applyFont="1" applyFill="1" applyBorder="1" applyAlignment="1">
      <alignment vertical="center" shrinkToFit="1"/>
      <protection/>
    </xf>
    <xf numFmtId="38" fontId="2" fillId="36" borderId="82" xfId="62" applyNumberFormat="1" applyFont="1" applyFill="1" applyBorder="1" applyAlignment="1">
      <alignment vertical="center" shrinkToFit="1"/>
      <protection/>
    </xf>
    <xf numFmtId="38" fontId="2" fillId="36" borderId="83" xfId="62" applyNumberFormat="1" applyFont="1" applyFill="1" applyBorder="1" applyAlignment="1">
      <alignment vertical="center" shrinkToFit="1"/>
      <protection/>
    </xf>
    <xf numFmtId="212" fontId="2" fillId="38" borderId="82" xfId="49" applyNumberFormat="1" applyFont="1" applyFill="1" applyBorder="1" applyAlignment="1">
      <alignment vertical="center" shrinkToFit="1"/>
    </xf>
    <xf numFmtId="212" fontId="2" fillId="38" borderId="84" xfId="49" applyNumberFormat="1" applyFont="1" applyFill="1" applyBorder="1" applyAlignment="1">
      <alignment vertical="center" shrinkToFit="1"/>
    </xf>
    <xf numFmtId="212" fontId="2" fillId="38" borderId="83" xfId="49" applyNumberFormat="1" applyFont="1" applyFill="1" applyBorder="1" applyAlignment="1">
      <alignment vertical="center" shrinkToFit="1"/>
    </xf>
    <xf numFmtId="204" fontId="2" fillId="35" borderId="15" xfId="62" applyNumberFormat="1" applyFont="1" applyFill="1" applyBorder="1" applyAlignment="1">
      <alignment horizontal="center" vertical="center"/>
      <protection/>
    </xf>
    <xf numFmtId="204" fontId="2" fillId="35" borderId="12" xfId="62" applyNumberFormat="1" applyFont="1" applyFill="1" applyBorder="1" applyAlignment="1">
      <alignment horizontal="center" vertical="center"/>
      <protection/>
    </xf>
    <xf numFmtId="193" fontId="2" fillId="34" borderId="15" xfId="51" applyNumberFormat="1" applyFont="1" applyFill="1" applyBorder="1" applyAlignment="1">
      <alignment vertical="center" shrinkToFit="1"/>
    </xf>
    <xf numFmtId="193" fontId="2" fillId="34" borderId="12" xfId="51" applyNumberFormat="1" applyFont="1" applyFill="1" applyBorder="1" applyAlignment="1">
      <alignment vertical="center" shrinkToFit="1"/>
    </xf>
    <xf numFmtId="178" fontId="2" fillId="34" borderId="15" xfId="62" applyNumberFormat="1" applyFont="1" applyFill="1" applyBorder="1" applyAlignment="1">
      <alignment horizontal="center" vertical="center"/>
      <protection/>
    </xf>
    <xf numFmtId="178" fontId="2" fillId="34" borderId="16" xfId="62" applyNumberFormat="1" applyFont="1" applyFill="1" applyBorder="1" applyAlignment="1">
      <alignment horizontal="center" vertical="center"/>
      <protection/>
    </xf>
    <xf numFmtId="178" fontId="2" fillId="34" borderId="12" xfId="62" applyNumberFormat="1" applyFont="1" applyFill="1" applyBorder="1" applyAlignment="1">
      <alignment horizontal="center" vertical="center"/>
      <protection/>
    </xf>
    <xf numFmtId="212" fontId="2" fillId="34" borderId="15" xfId="49" applyNumberFormat="1" applyFont="1" applyFill="1" applyBorder="1" applyAlignment="1">
      <alignment vertical="center" shrinkToFit="1"/>
    </xf>
    <xf numFmtId="212" fontId="2" fillId="34" borderId="16" xfId="49" applyNumberFormat="1" applyFont="1" applyFill="1" applyBorder="1" applyAlignment="1">
      <alignment vertical="center" shrinkToFit="1"/>
    </xf>
    <xf numFmtId="212" fontId="2" fillId="34" borderId="12" xfId="49" applyNumberFormat="1" applyFont="1" applyFill="1" applyBorder="1" applyAlignment="1">
      <alignment vertical="center" shrinkToFit="1"/>
    </xf>
    <xf numFmtId="0" fontId="2" fillId="35" borderId="88" xfId="62" applyFont="1" applyFill="1" applyBorder="1" applyAlignment="1">
      <alignment horizontal="left" vertical="center" wrapText="1" shrinkToFit="1"/>
      <protection/>
    </xf>
    <xf numFmtId="0" fontId="2" fillId="35" borderId="89" xfId="62" applyFont="1" applyFill="1" applyBorder="1" applyAlignment="1">
      <alignment horizontal="left" vertical="center" wrapText="1" shrinkToFit="1"/>
      <protection/>
    </xf>
    <xf numFmtId="0" fontId="2" fillId="35" borderId="90" xfId="62" applyFont="1" applyFill="1" applyBorder="1" applyAlignment="1">
      <alignment horizontal="left" vertical="center" wrapText="1" shrinkToFit="1"/>
      <protection/>
    </xf>
    <xf numFmtId="0" fontId="2" fillId="35" borderId="91" xfId="62" applyFont="1" applyFill="1" applyBorder="1" applyAlignment="1">
      <alignment horizontal="left" vertical="center" wrapText="1" shrinkToFit="1"/>
      <protection/>
    </xf>
    <xf numFmtId="0" fontId="2" fillId="35" borderId="92" xfId="62" applyFont="1" applyFill="1" applyBorder="1" applyAlignment="1">
      <alignment horizontal="left" vertical="center" wrapText="1" shrinkToFit="1"/>
      <protection/>
    </xf>
    <xf numFmtId="0" fontId="2" fillId="35" borderId="93" xfId="62" applyFont="1" applyFill="1" applyBorder="1" applyAlignment="1">
      <alignment horizontal="left" vertical="center" wrapText="1" shrinkToFit="1"/>
      <protection/>
    </xf>
    <xf numFmtId="0" fontId="2" fillId="37" borderId="22" xfId="62" applyFont="1" applyFill="1" applyBorder="1" applyAlignment="1">
      <alignment horizontal="center" vertical="center" shrinkToFit="1"/>
      <protection/>
    </xf>
    <xf numFmtId="0" fontId="2" fillId="37" borderId="11" xfId="62" applyFont="1" applyFill="1" applyBorder="1" applyAlignment="1">
      <alignment horizontal="center" vertical="center" shrinkToFit="1"/>
      <protection/>
    </xf>
    <xf numFmtId="0" fontId="2" fillId="37" borderId="23" xfId="62" applyFont="1" applyFill="1" applyBorder="1" applyAlignment="1">
      <alignment horizontal="center" vertical="center" shrinkToFit="1"/>
      <protection/>
    </xf>
    <xf numFmtId="0" fontId="2" fillId="37" borderId="21" xfId="62" applyFont="1" applyFill="1" applyBorder="1" applyAlignment="1">
      <alignment horizontal="center" vertical="center" shrinkToFit="1"/>
      <protection/>
    </xf>
    <xf numFmtId="0" fontId="2" fillId="37" borderId="25" xfId="62" applyFont="1" applyFill="1" applyBorder="1" applyAlignment="1">
      <alignment horizontal="center" vertical="center" shrinkToFit="1"/>
      <protection/>
    </xf>
    <xf numFmtId="0" fontId="2" fillId="37" borderId="26" xfId="62" applyFont="1" applyFill="1" applyBorder="1" applyAlignment="1">
      <alignment horizontal="center" vertical="center" shrinkToFit="1"/>
      <protection/>
    </xf>
    <xf numFmtId="198" fontId="2" fillId="0" borderId="25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 shrinkToFit="1"/>
    </xf>
    <xf numFmtId="179" fontId="0" fillId="0" borderId="16" xfId="0" applyNumberFormat="1" applyFont="1" applyFill="1" applyBorder="1" applyAlignment="1">
      <alignment horizontal="right" vertical="center" shrinkToFit="1"/>
    </xf>
    <xf numFmtId="179" fontId="0" fillId="0" borderId="12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216" fontId="2" fillId="38" borderId="15" xfId="0" applyNumberFormat="1" applyFont="1" applyFill="1" applyBorder="1" applyAlignment="1">
      <alignment vertical="center" shrinkToFit="1"/>
    </xf>
    <xf numFmtId="216" fontId="2" fillId="38" borderId="16" xfId="0" applyNumberFormat="1" applyFont="1" applyFill="1" applyBorder="1" applyAlignment="1">
      <alignment vertical="center" shrinkToFit="1"/>
    </xf>
    <xf numFmtId="216" fontId="2" fillId="38" borderId="12" xfId="0" applyNumberFormat="1" applyFont="1" applyFill="1" applyBorder="1" applyAlignment="1">
      <alignment vertical="center" shrinkToFit="1"/>
    </xf>
    <xf numFmtId="215" fontId="0" fillId="38" borderId="15" xfId="0" applyNumberFormat="1" applyFont="1" applyFill="1" applyBorder="1" applyAlignment="1">
      <alignment vertical="center" shrinkToFit="1"/>
    </xf>
    <xf numFmtId="215" fontId="0" fillId="38" borderId="16" xfId="0" applyNumberFormat="1" applyFont="1" applyFill="1" applyBorder="1" applyAlignment="1">
      <alignment vertical="center" shrinkToFit="1"/>
    </xf>
    <xf numFmtId="215" fontId="0" fillId="38" borderId="12" xfId="0" applyNumberFormat="1" applyFont="1" applyFill="1" applyBorder="1" applyAlignment="1">
      <alignment vertical="center" shrinkToFit="1"/>
    </xf>
    <xf numFmtId="179" fontId="0" fillId="36" borderId="15" xfId="0" applyNumberFormat="1" applyFont="1" applyFill="1" applyBorder="1" applyAlignment="1">
      <alignment horizontal="right" vertical="center" shrinkToFit="1"/>
    </xf>
    <xf numFmtId="179" fontId="0" fillId="36" borderId="16" xfId="0" applyNumberFormat="1" applyFont="1" applyFill="1" applyBorder="1" applyAlignment="1">
      <alignment horizontal="right" vertical="center" shrinkToFit="1"/>
    </xf>
    <xf numFmtId="179" fontId="0" fillId="36" borderId="12" xfId="0" applyNumberFormat="1" applyFont="1" applyFill="1" applyBorder="1" applyAlignment="1">
      <alignment horizontal="right" vertical="center" shrinkToFit="1"/>
    </xf>
    <xf numFmtId="216" fontId="0" fillId="38" borderId="15" xfId="0" applyNumberFormat="1" applyFont="1" applyFill="1" applyBorder="1" applyAlignment="1">
      <alignment vertical="center" shrinkToFit="1"/>
    </xf>
    <xf numFmtId="216" fontId="0" fillId="38" borderId="16" xfId="0" applyNumberFormat="1" applyFont="1" applyFill="1" applyBorder="1" applyAlignment="1">
      <alignment vertical="center" shrinkToFit="1"/>
    </xf>
    <xf numFmtId="216" fontId="0" fillId="38" borderId="12" xfId="0" applyNumberFormat="1" applyFont="1" applyFill="1" applyBorder="1" applyAlignment="1">
      <alignment vertical="center" shrinkToFit="1"/>
    </xf>
    <xf numFmtId="214" fontId="2" fillId="36" borderId="85" xfId="51" applyNumberFormat="1" applyFont="1" applyFill="1" applyBorder="1" applyAlignment="1">
      <alignment vertical="center" shrinkToFit="1"/>
    </xf>
    <xf numFmtId="214" fontId="2" fillId="36" borderId="86" xfId="51" applyNumberFormat="1" applyFont="1" applyFill="1" applyBorder="1" applyAlignment="1">
      <alignment vertical="center" shrinkToFit="1"/>
    </xf>
    <xf numFmtId="212" fontId="2" fillId="36" borderId="85" xfId="49" applyNumberFormat="1" applyFont="1" applyFill="1" applyBorder="1" applyAlignment="1">
      <alignment vertical="center" shrinkToFit="1"/>
    </xf>
    <xf numFmtId="212" fontId="2" fillId="36" borderId="87" xfId="49" applyNumberFormat="1" applyFont="1" applyFill="1" applyBorder="1" applyAlignment="1">
      <alignment vertical="center" shrinkToFit="1"/>
    </xf>
    <xf numFmtId="212" fontId="2" fillId="36" borderId="86" xfId="49" applyNumberFormat="1" applyFont="1" applyFill="1" applyBorder="1" applyAlignment="1">
      <alignment vertical="center" shrinkToFit="1"/>
    </xf>
    <xf numFmtId="214" fontId="2" fillId="36" borderId="82" xfId="51" applyNumberFormat="1" applyFont="1" applyFill="1" applyBorder="1" applyAlignment="1">
      <alignment vertical="center" shrinkToFit="1"/>
    </xf>
    <xf numFmtId="214" fontId="2" fillId="36" borderId="83" xfId="51" applyNumberFormat="1" applyFont="1" applyFill="1" applyBorder="1" applyAlignment="1">
      <alignment vertical="center" shrinkToFit="1"/>
    </xf>
    <xf numFmtId="212" fontId="2" fillId="36" borderId="82" xfId="49" applyNumberFormat="1" applyFont="1" applyFill="1" applyBorder="1" applyAlignment="1">
      <alignment vertical="center" shrinkToFit="1"/>
    </xf>
    <xf numFmtId="212" fontId="2" fillId="36" borderId="84" xfId="49" applyNumberFormat="1" applyFont="1" applyFill="1" applyBorder="1" applyAlignment="1">
      <alignment vertical="center" shrinkToFit="1"/>
    </xf>
    <xf numFmtId="212" fontId="2" fillId="36" borderId="83" xfId="49" applyNumberFormat="1" applyFont="1" applyFill="1" applyBorder="1" applyAlignment="1">
      <alignment vertical="center" shrinkToFit="1"/>
    </xf>
    <xf numFmtId="214" fontId="2" fillId="38" borderId="85" xfId="51" applyNumberFormat="1" applyFont="1" applyFill="1" applyBorder="1" applyAlignment="1">
      <alignment vertical="center" shrinkToFit="1"/>
    </xf>
    <xf numFmtId="214" fontId="2" fillId="38" borderId="86" xfId="51" applyNumberFormat="1" applyFont="1" applyFill="1" applyBorder="1" applyAlignment="1">
      <alignment vertical="center" shrinkToFit="1"/>
    </xf>
    <xf numFmtId="214" fontId="2" fillId="38" borderId="82" xfId="62" applyNumberFormat="1" applyFont="1" applyFill="1" applyBorder="1" applyAlignment="1">
      <alignment vertical="center" shrinkToFit="1"/>
      <protection/>
    </xf>
    <xf numFmtId="214" fontId="2" fillId="38" borderId="83" xfId="62" applyNumberFormat="1" applyFont="1" applyFill="1" applyBorder="1" applyAlignment="1">
      <alignment vertical="center" shrinkToFit="1"/>
      <protection/>
    </xf>
    <xf numFmtId="214" fontId="2" fillId="36" borderId="82" xfId="62" applyNumberFormat="1" applyFont="1" applyFill="1" applyBorder="1" applyAlignment="1">
      <alignment vertical="center" shrinkToFit="1"/>
      <protection/>
    </xf>
    <xf numFmtId="214" fontId="2" fillId="36" borderId="83" xfId="62" applyNumberFormat="1" applyFont="1" applyFill="1" applyBorder="1" applyAlignment="1">
      <alignment vertical="center" shrinkToFit="1"/>
      <protection/>
    </xf>
    <xf numFmtId="0" fontId="2" fillId="37" borderId="15" xfId="0" applyNumberFormat="1" applyFont="1" applyFill="1" applyBorder="1" applyAlignment="1">
      <alignment horizontal="left" vertical="center"/>
    </xf>
    <xf numFmtId="0" fontId="2" fillId="37" borderId="16" xfId="0" applyNumberFormat="1" applyFont="1" applyFill="1" applyBorder="1" applyAlignment="1">
      <alignment horizontal="left" vertical="center"/>
    </xf>
    <xf numFmtId="0" fontId="2" fillId="37" borderId="12" xfId="0" applyNumberFormat="1" applyFont="1" applyFill="1" applyBorder="1" applyAlignment="1">
      <alignment horizontal="left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179" fontId="2" fillId="34" borderId="15" xfId="0" applyNumberFormat="1" applyFont="1" applyFill="1" applyBorder="1" applyAlignment="1">
      <alignment horizontal="center" vertical="center"/>
    </xf>
    <xf numFmtId="179" fontId="2" fillId="34" borderId="16" xfId="0" applyNumberFormat="1" applyFont="1" applyFill="1" applyBorder="1" applyAlignment="1">
      <alignment horizontal="center" vertical="center"/>
    </xf>
    <xf numFmtId="179" fontId="2" fillId="34" borderId="12" xfId="0" applyNumberFormat="1" applyFont="1" applyFill="1" applyBorder="1" applyAlignment="1">
      <alignment horizontal="center" vertical="center"/>
    </xf>
    <xf numFmtId="179" fontId="2" fillId="37" borderId="15" xfId="0" applyNumberFormat="1" applyFont="1" applyFill="1" applyBorder="1" applyAlignment="1">
      <alignment horizontal="center" vertical="center" shrinkToFit="1"/>
    </xf>
    <xf numFmtId="179" fontId="2" fillId="37" borderId="16" xfId="0" applyNumberFormat="1" applyFont="1" applyFill="1" applyBorder="1" applyAlignment="1">
      <alignment horizontal="center" vertical="center" shrinkToFit="1"/>
    </xf>
    <xf numFmtId="179" fontId="2" fillId="37" borderId="12" xfId="0" applyNumberFormat="1" applyFont="1" applyFill="1" applyBorder="1" applyAlignment="1">
      <alignment horizontal="center" vertical="center" shrinkToFit="1"/>
    </xf>
    <xf numFmtId="49" fontId="2" fillId="0" borderId="85" xfId="0" applyNumberFormat="1" applyFont="1" applyFill="1" applyBorder="1" applyAlignment="1">
      <alignment horizontal="left" vertical="center" wrapText="1"/>
    </xf>
    <xf numFmtId="49" fontId="2" fillId="0" borderId="87" xfId="0" applyNumberFormat="1" applyFont="1" applyFill="1" applyBorder="1" applyAlignment="1">
      <alignment horizontal="left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212" fontId="2" fillId="0" borderId="85" xfId="0" applyNumberFormat="1" applyFont="1" applyFill="1" applyBorder="1" applyAlignment="1">
      <alignment horizontal="right" vertical="center"/>
    </xf>
    <xf numFmtId="212" fontId="2" fillId="0" borderId="87" xfId="0" applyNumberFormat="1" applyFont="1" applyFill="1" applyBorder="1" applyAlignment="1">
      <alignment horizontal="right" vertical="center"/>
    </xf>
    <xf numFmtId="212" fontId="2" fillId="0" borderId="86" xfId="0" applyNumberFormat="1" applyFont="1" applyFill="1" applyBorder="1" applyAlignment="1">
      <alignment horizontal="right" vertical="center"/>
    </xf>
    <xf numFmtId="179" fontId="2" fillId="0" borderId="85" xfId="0" applyNumberFormat="1" applyFont="1" applyFill="1" applyBorder="1" applyAlignment="1">
      <alignment horizontal="center" vertical="center"/>
    </xf>
    <xf numFmtId="179" fontId="2" fillId="0" borderId="87" xfId="0" applyNumberFormat="1" applyFont="1" applyFill="1" applyBorder="1" applyAlignment="1">
      <alignment horizontal="center" vertical="center"/>
    </xf>
    <xf numFmtId="179" fontId="2" fillId="0" borderId="86" xfId="0" applyNumberFormat="1" applyFont="1" applyFill="1" applyBorder="1" applyAlignment="1">
      <alignment horizontal="center" vertical="center"/>
    </xf>
    <xf numFmtId="49" fontId="2" fillId="0" borderId="94" xfId="0" applyNumberFormat="1" applyFont="1" applyFill="1" applyBorder="1" applyAlignment="1">
      <alignment horizontal="left" vertical="center" wrapText="1"/>
    </xf>
    <xf numFmtId="49" fontId="2" fillId="0" borderId="95" xfId="0" applyNumberFormat="1" applyFont="1" applyFill="1" applyBorder="1" applyAlignment="1">
      <alignment horizontal="left" vertical="center" wrapText="1"/>
    </xf>
    <xf numFmtId="49" fontId="2" fillId="0" borderId="96" xfId="0" applyNumberFormat="1" applyFont="1" applyFill="1" applyBorder="1" applyAlignment="1">
      <alignment horizontal="left" vertical="center" wrapText="1"/>
    </xf>
    <xf numFmtId="212" fontId="2" fillId="0" borderId="94" xfId="0" applyNumberFormat="1" applyFont="1" applyFill="1" applyBorder="1" applyAlignment="1">
      <alignment horizontal="right" vertical="center"/>
    </xf>
    <xf numFmtId="212" fontId="2" fillId="0" borderId="95" xfId="0" applyNumberFormat="1" applyFont="1" applyFill="1" applyBorder="1" applyAlignment="1">
      <alignment horizontal="right" vertical="center"/>
    </xf>
    <xf numFmtId="212" fontId="2" fillId="0" borderId="96" xfId="0" applyNumberFormat="1" applyFont="1" applyFill="1" applyBorder="1" applyAlignment="1">
      <alignment horizontal="right" vertical="center"/>
    </xf>
    <xf numFmtId="179" fontId="2" fillId="0" borderId="94" xfId="0" applyNumberFormat="1" applyFont="1" applyFill="1" applyBorder="1" applyAlignment="1">
      <alignment horizontal="center" vertical="center"/>
    </xf>
    <xf numFmtId="179" fontId="2" fillId="0" borderId="95" xfId="0" applyNumberFormat="1" applyFont="1" applyFill="1" applyBorder="1" applyAlignment="1">
      <alignment horizontal="center" vertical="center"/>
    </xf>
    <xf numFmtId="179" fontId="2" fillId="0" borderId="96" xfId="0" applyNumberFormat="1" applyFont="1" applyFill="1" applyBorder="1" applyAlignment="1">
      <alignment horizontal="center" vertical="center"/>
    </xf>
    <xf numFmtId="212" fontId="2" fillId="38" borderId="15" xfId="0" applyNumberFormat="1" applyFont="1" applyFill="1" applyBorder="1" applyAlignment="1">
      <alignment horizontal="right" vertical="center"/>
    </xf>
    <xf numFmtId="212" fontId="2" fillId="38" borderId="16" xfId="0" applyNumberFormat="1" applyFont="1" applyFill="1" applyBorder="1" applyAlignment="1">
      <alignment horizontal="right" vertical="center"/>
    </xf>
    <xf numFmtId="212" fontId="2" fillId="38" borderId="12" xfId="0" applyNumberFormat="1" applyFont="1" applyFill="1" applyBorder="1" applyAlignment="1">
      <alignment horizontal="right" vertical="center"/>
    </xf>
    <xf numFmtId="198" fontId="2" fillId="0" borderId="97" xfId="0" applyNumberFormat="1" applyFont="1" applyFill="1" applyBorder="1" applyAlignment="1">
      <alignment horizontal="center" vertical="center"/>
    </xf>
    <xf numFmtId="198" fontId="2" fillId="0" borderId="98" xfId="0" applyNumberFormat="1" applyFont="1" applyFill="1" applyBorder="1" applyAlignment="1">
      <alignment horizontal="center" vertical="center"/>
    </xf>
    <xf numFmtId="198" fontId="2" fillId="0" borderId="99" xfId="0" applyNumberFormat="1" applyFont="1" applyFill="1" applyBorder="1" applyAlignment="1">
      <alignment horizontal="center" vertical="center"/>
    </xf>
    <xf numFmtId="0" fontId="9" fillId="35" borderId="28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/>
    </xf>
    <xf numFmtId="212" fontId="2" fillId="33" borderId="28" xfId="0" applyNumberFormat="1" applyFont="1" applyFill="1" applyBorder="1" applyAlignment="1">
      <alignment vertical="center" shrinkToFit="1"/>
    </xf>
    <xf numFmtId="215" fontId="2" fillId="36" borderId="28" xfId="0" applyNumberFormat="1" applyFont="1" applyFill="1" applyBorder="1" applyAlignment="1">
      <alignment vertical="center" shrinkToFit="1"/>
    </xf>
    <xf numFmtId="0" fontId="9" fillId="35" borderId="28" xfId="0" applyNumberFormat="1" applyFont="1" applyFill="1" applyBorder="1" applyAlignment="1">
      <alignment horizontal="center" vertical="center" shrinkToFit="1"/>
    </xf>
    <xf numFmtId="0" fontId="2" fillId="35" borderId="28" xfId="0" applyNumberFormat="1" applyFont="1" applyFill="1" applyBorder="1" applyAlignment="1">
      <alignment horizontal="distributed" vertical="center"/>
    </xf>
    <xf numFmtId="0" fontId="2" fillId="33" borderId="28" xfId="0" applyNumberFormat="1" applyFont="1" applyFill="1" applyBorder="1" applyAlignment="1">
      <alignment vertical="center" wrapText="1"/>
    </xf>
    <xf numFmtId="0" fontId="2" fillId="35" borderId="28" xfId="0" applyNumberFormat="1" applyFont="1" applyFill="1" applyBorder="1" applyAlignment="1">
      <alignment horizontal="distributed" vertical="center" wrapText="1"/>
    </xf>
    <xf numFmtId="179" fontId="2" fillId="33" borderId="28" xfId="0" applyNumberFormat="1" applyFont="1" applyFill="1" applyBorder="1" applyAlignment="1">
      <alignment vertical="center" shrinkToFit="1"/>
    </xf>
    <xf numFmtId="179" fontId="2" fillId="36" borderId="28" xfId="0" applyNumberFormat="1" applyFont="1" applyFill="1" applyBorder="1" applyAlignment="1">
      <alignment vertical="center" shrinkToFit="1"/>
    </xf>
    <xf numFmtId="0" fontId="2" fillId="35" borderId="28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2" fillId="33" borderId="23" xfId="0" applyNumberFormat="1" applyFont="1" applyFill="1" applyBorder="1" applyAlignment="1">
      <alignment vertical="top" wrapText="1"/>
    </xf>
    <xf numFmtId="0" fontId="2" fillId="33" borderId="72" xfId="0" applyNumberFormat="1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vertical="top" wrapText="1"/>
    </xf>
    <xf numFmtId="0" fontId="2" fillId="33" borderId="24" xfId="0" applyNumberFormat="1" applyFont="1" applyFill="1" applyBorder="1" applyAlignment="1">
      <alignment vertical="top" wrapText="1"/>
    </xf>
    <xf numFmtId="0" fontId="2" fillId="33" borderId="21" xfId="0" applyNumberFormat="1" applyFont="1" applyFill="1" applyBorder="1" applyAlignment="1">
      <alignment vertical="top" wrapText="1"/>
    </xf>
    <xf numFmtId="0" fontId="2" fillId="33" borderId="25" xfId="0" applyNumberFormat="1" applyFont="1" applyFill="1" applyBorder="1" applyAlignment="1">
      <alignment vertical="top" wrapText="1"/>
    </xf>
    <xf numFmtId="0" fontId="2" fillId="33" borderId="26" xfId="0" applyNumberFormat="1" applyFont="1" applyFill="1" applyBorder="1" applyAlignment="1">
      <alignment vertical="top" wrapText="1"/>
    </xf>
    <xf numFmtId="0" fontId="2" fillId="35" borderId="15" xfId="0" applyNumberFormat="1" applyFont="1" applyFill="1" applyBorder="1" applyAlignment="1">
      <alignment horizontal="center" vertical="center" shrinkToFit="1"/>
    </xf>
    <xf numFmtId="0" fontId="2" fillId="35" borderId="16" xfId="0" applyNumberFormat="1" applyFont="1" applyFill="1" applyBorder="1" applyAlignment="1">
      <alignment horizontal="center" vertical="center" shrinkToFit="1"/>
    </xf>
    <xf numFmtId="0" fontId="2" fillId="35" borderId="12" xfId="0" applyNumberFormat="1" applyFont="1" applyFill="1" applyBorder="1" applyAlignment="1">
      <alignment horizontal="center" vertical="center" shrinkToFit="1"/>
    </xf>
    <xf numFmtId="0" fontId="2" fillId="34" borderId="64" xfId="0" applyNumberFormat="1" applyFont="1" applyFill="1" applyBorder="1" applyAlignment="1">
      <alignment horizontal="center" vertical="center"/>
    </xf>
    <xf numFmtId="0" fontId="2" fillId="34" borderId="100" xfId="0" applyNumberFormat="1" applyFont="1" applyFill="1" applyBorder="1" applyAlignment="1">
      <alignment horizontal="center" vertical="center"/>
    </xf>
    <xf numFmtId="0" fontId="2" fillId="34" borderId="61" xfId="0" applyNumberFormat="1" applyFont="1" applyFill="1" applyBorder="1" applyAlignment="1">
      <alignment horizontal="center" vertical="center"/>
    </xf>
    <xf numFmtId="0" fontId="2" fillId="34" borderId="62" xfId="0" applyNumberFormat="1" applyFont="1" applyFill="1" applyBorder="1" applyAlignment="1">
      <alignment horizontal="center" vertical="center"/>
    </xf>
    <xf numFmtId="0" fontId="2" fillId="34" borderId="101" xfId="0" applyNumberFormat="1" applyFont="1" applyFill="1" applyBorder="1" applyAlignment="1">
      <alignment horizontal="center" vertical="center" textRotation="255" shrinkToFit="1"/>
    </xf>
    <xf numFmtId="0" fontId="2" fillId="34" borderId="102" xfId="0" applyNumberFormat="1" applyFont="1" applyFill="1" applyBorder="1" applyAlignment="1">
      <alignment horizontal="center" vertical="center"/>
    </xf>
    <xf numFmtId="0" fontId="2" fillId="34" borderId="63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103" xfId="0" applyFont="1" applyFill="1" applyBorder="1" applyAlignment="1">
      <alignment horizontal="center" vertical="center"/>
    </xf>
    <xf numFmtId="0" fontId="2" fillId="33" borderId="56" xfId="0" applyNumberFormat="1" applyFont="1" applyFill="1" applyBorder="1" applyAlignment="1">
      <alignment horizontal="left" vertical="center" wrapText="1"/>
    </xf>
    <xf numFmtId="0" fontId="2" fillId="33" borderId="76" xfId="0" applyNumberFormat="1" applyFont="1" applyFill="1" applyBorder="1" applyAlignment="1">
      <alignment horizontal="left" vertical="center" wrapText="1"/>
    </xf>
    <xf numFmtId="0" fontId="2" fillId="33" borderId="104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105" xfId="0" applyNumberFormat="1" applyFont="1" applyFill="1" applyBorder="1" applyAlignment="1">
      <alignment horizontal="left" vertical="center" wrapText="1"/>
    </xf>
    <xf numFmtId="0" fontId="2" fillId="33" borderId="106" xfId="0" applyNumberFormat="1" applyFont="1" applyFill="1" applyBorder="1" applyAlignment="1">
      <alignment horizontal="left" vertical="center" wrapText="1"/>
    </xf>
    <xf numFmtId="0" fontId="2" fillId="33" borderId="107" xfId="0" applyNumberFormat="1" applyFont="1" applyFill="1" applyBorder="1" applyAlignment="1">
      <alignment horizontal="left" vertical="center" wrapText="1"/>
    </xf>
    <xf numFmtId="0" fontId="2" fillId="33" borderId="101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108" xfId="0" applyNumberFormat="1" applyFont="1" applyFill="1" applyBorder="1" applyAlignment="1">
      <alignment horizontal="left" vertical="center" wrapText="1"/>
    </xf>
    <xf numFmtId="0" fontId="2" fillId="33" borderId="57" xfId="0" applyNumberFormat="1" applyFont="1" applyFill="1" applyBorder="1" applyAlignment="1">
      <alignment horizontal="left" vertical="center" wrapText="1"/>
    </xf>
    <xf numFmtId="0" fontId="2" fillId="33" borderId="72" xfId="0" applyNumberFormat="1" applyFont="1" applyFill="1" applyBorder="1" applyAlignment="1">
      <alignment horizontal="left" vertical="center" wrapText="1"/>
    </xf>
    <xf numFmtId="0" fontId="2" fillId="33" borderId="58" xfId="0" applyNumberFormat="1" applyFont="1" applyFill="1" applyBorder="1" applyAlignment="1">
      <alignment horizontal="left" vertical="center" wrapText="1"/>
    </xf>
    <xf numFmtId="0" fontId="2" fillId="33" borderId="37" xfId="0" applyNumberFormat="1" applyFont="1" applyFill="1" applyBorder="1" applyAlignment="1">
      <alignment horizontal="left" vertical="center" wrapText="1"/>
    </xf>
    <xf numFmtId="0" fontId="2" fillId="33" borderId="109" xfId="0" applyNumberFormat="1" applyFont="1" applyFill="1" applyBorder="1" applyAlignment="1">
      <alignment horizontal="left" vertical="center" wrapText="1"/>
    </xf>
    <xf numFmtId="0" fontId="2" fillId="34" borderId="106" xfId="0" applyNumberFormat="1" applyFont="1" applyFill="1" applyBorder="1" applyAlignment="1">
      <alignment horizontal="center" vertical="center"/>
    </xf>
    <xf numFmtId="0" fontId="0" fillId="34" borderId="106" xfId="0" applyFont="1" applyFill="1" applyBorder="1" applyAlignment="1">
      <alignment horizontal="center" vertical="center"/>
    </xf>
    <xf numFmtId="0" fontId="0" fillId="34" borderId="109" xfId="0" applyFont="1" applyFill="1" applyBorder="1" applyAlignment="1">
      <alignment horizontal="center" vertical="center"/>
    </xf>
    <xf numFmtId="0" fontId="2" fillId="34" borderId="105" xfId="0" applyNumberFormat="1" applyFont="1" applyFill="1" applyBorder="1" applyAlignment="1">
      <alignment horizontal="center" vertical="center"/>
    </xf>
    <xf numFmtId="0" fontId="0" fillId="34" borderId="106" xfId="0" applyFont="1" applyFill="1" applyBorder="1" applyAlignment="1">
      <alignment vertical="center"/>
    </xf>
    <xf numFmtId="0" fontId="0" fillId="34" borderId="109" xfId="0" applyFont="1" applyFill="1" applyBorder="1" applyAlignment="1">
      <alignment vertical="center"/>
    </xf>
    <xf numFmtId="0" fontId="0" fillId="34" borderId="62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2" fillId="34" borderId="61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vertical="center"/>
    </xf>
    <xf numFmtId="0" fontId="2" fillId="34" borderId="25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/>
    </xf>
    <xf numFmtId="0" fontId="0" fillId="34" borderId="6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2" fillId="34" borderId="59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>
      <alignment horizontal="center" vertical="center"/>
    </xf>
    <xf numFmtId="0" fontId="2" fillId="34" borderId="73" xfId="0" applyNumberFormat="1" applyFont="1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vertical="center"/>
    </xf>
    <xf numFmtId="0" fontId="0" fillId="35" borderId="73" xfId="0" applyFont="1" applyFill="1" applyBorder="1" applyAlignment="1">
      <alignment vertical="center"/>
    </xf>
    <xf numFmtId="212" fontId="2" fillId="33" borderId="30" xfId="0" applyNumberFormat="1" applyFont="1" applyFill="1" applyBorder="1" applyAlignment="1">
      <alignment vertical="center" shrinkToFit="1"/>
    </xf>
    <xf numFmtId="212" fontId="0" fillId="33" borderId="28" xfId="0" applyNumberFormat="1" applyFont="1" applyFill="1" applyBorder="1" applyAlignment="1">
      <alignment vertical="center" shrinkToFit="1"/>
    </xf>
    <xf numFmtId="212" fontId="0" fillId="33" borderId="31" xfId="0" applyNumberFormat="1" applyFont="1" applyFill="1" applyBorder="1" applyAlignment="1">
      <alignment vertical="center" shrinkToFit="1"/>
    </xf>
    <xf numFmtId="215" fontId="2" fillId="36" borderId="30" xfId="0" applyNumberFormat="1" applyFont="1" applyFill="1" applyBorder="1" applyAlignment="1">
      <alignment vertical="center" shrinkToFit="1"/>
    </xf>
    <xf numFmtId="215" fontId="0" fillId="36" borderId="28" xfId="0" applyNumberFormat="1" applyFont="1" applyFill="1" applyBorder="1" applyAlignment="1">
      <alignment vertical="center" shrinkToFit="1"/>
    </xf>
    <xf numFmtId="215" fontId="2" fillId="36" borderId="15" xfId="0" applyNumberFormat="1" applyFont="1" applyFill="1" applyBorder="1" applyAlignment="1">
      <alignment vertical="center" shrinkToFit="1"/>
    </xf>
    <xf numFmtId="215" fontId="2" fillId="36" borderId="73" xfId="0" applyNumberFormat="1" applyFont="1" applyFill="1" applyBorder="1" applyAlignment="1">
      <alignment vertical="center" shrinkToFit="1"/>
    </xf>
    <xf numFmtId="215" fontId="2" fillId="36" borderId="67" xfId="0" applyNumberFormat="1" applyFont="1" applyFill="1" applyBorder="1" applyAlignment="1">
      <alignment vertical="center" shrinkToFit="1"/>
    </xf>
    <xf numFmtId="215" fontId="2" fillId="36" borderId="12" xfId="0" applyNumberFormat="1" applyFont="1" applyFill="1" applyBorder="1" applyAlignment="1">
      <alignment vertical="center" shrinkToFit="1"/>
    </xf>
    <xf numFmtId="212" fontId="2" fillId="33" borderId="67" xfId="0" applyNumberFormat="1" applyFont="1" applyFill="1" applyBorder="1" applyAlignment="1">
      <alignment vertical="center" shrinkToFit="1"/>
    </xf>
    <xf numFmtId="212" fontId="2" fillId="33" borderId="12" xfId="0" applyNumberFormat="1" applyFont="1" applyFill="1" applyBorder="1" applyAlignment="1">
      <alignment vertical="center" shrinkToFit="1"/>
    </xf>
    <xf numFmtId="212" fontId="2" fillId="33" borderId="15" xfId="0" applyNumberFormat="1" applyFont="1" applyFill="1" applyBorder="1" applyAlignment="1">
      <alignment vertical="center" shrinkToFit="1"/>
    </xf>
    <xf numFmtId="212" fontId="2" fillId="33" borderId="73" xfId="0" applyNumberFormat="1" applyFont="1" applyFill="1" applyBorder="1" applyAlignment="1">
      <alignment vertical="center" shrinkToFit="1"/>
    </xf>
    <xf numFmtId="212" fontId="2" fillId="33" borderId="74" xfId="0" applyNumberFormat="1" applyFont="1" applyFill="1" applyBorder="1" applyAlignment="1">
      <alignment vertical="center" shrinkToFit="1"/>
    </xf>
    <xf numFmtId="212" fontId="2" fillId="33" borderId="110" xfId="0" applyNumberFormat="1" applyFont="1" applyFill="1" applyBorder="1" applyAlignment="1">
      <alignment vertical="center" shrinkToFit="1"/>
    </xf>
    <xf numFmtId="212" fontId="2" fillId="33" borderId="33" xfId="0" applyNumberFormat="1" applyFont="1" applyFill="1" applyBorder="1" applyAlignment="1">
      <alignment vertical="center" shrinkToFit="1"/>
    </xf>
    <xf numFmtId="212" fontId="2" fillId="33" borderId="75" xfId="0" applyNumberFormat="1" applyFont="1" applyFill="1" applyBorder="1" applyAlignment="1">
      <alignment vertical="center" shrinkToFit="1"/>
    </xf>
    <xf numFmtId="215" fontId="2" fillId="36" borderId="74" xfId="0" applyNumberFormat="1" applyFont="1" applyFill="1" applyBorder="1" applyAlignment="1">
      <alignment vertical="center" shrinkToFit="1"/>
    </xf>
    <xf numFmtId="215" fontId="2" fillId="36" borderId="110" xfId="0" applyNumberFormat="1" applyFont="1" applyFill="1" applyBorder="1" applyAlignment="1">
      <alignment vertical="center" shrinkToFit="1"/>
    </xf>
    <xf numFmtId="215" fontId="2" fillId="36" borderId="33" xfId="0" applyNumberFormat="1" applyFont="1" applyFill="1" applyBorder="1" applyAlignment="1">
      <alignment vertical="center" shrinkToFit="1"/>
    </xf>
    <xf numFmtId="215" fontId="2" fillId="36" borderId="75" xfId="0" applyNumberFormat="1" applyFont="1" applyFill="1" applyBorder="1" applyAlignment="1">
      <alignment vertical="center" shrinkToFit="1"/>
    </xf>
    <xf numFmtId="212" fontId="2" fillId="36" borderId="46" xfId="0" applyNumberFormat="1" applyFont="1" applyFill="1" applyBorder="1" applyAlignment="1">
      <alignment vertical="center" shrinkToFit="1"/>
    </xf>
    <xf numFmtId="212" fontId="2" fillId="36" borderId="111" xfId="0" applyNumberFormat="1" applyFont="1" applyFill="1" applyBorder="1" applyAlignment="1">
      <alignment vertical="center" shrinkToFit="1"/>
    </xf>
    <xf numFmtId="212" fontId="2" fillId="36" borderId="112" xfId="0" applyNumberFormat="1" applyFont="1" applyFill="1" applyBorder="1" applyAlignment="1">
      <alignment vertical="center" shrinkToFit="1"/>
    </xf>
    <xf numFmtId="212" fontId="2" fillId="36" borderId="113" xfId="0" applyNumberFormat="1" applyFont="1" applyFill="1" applyBorder="1" applyAlignment="1">
      <alignment vertical="center" shrinkToFit="1"/>
    </xf>
    <xf numFmtId="0" fontId="2" fillId="35" borderId="114" xfId="0" applyNumberFormat="1" applyFont="1" applyFill="1" applyBorder="1" applyAlignment="1">
      <alignment horizontal="center" vertical="center"/>
    </xf>
    <xf numFmtId="0" fontId="0" fillId="35" borderId="114" xfId="0" applyFont="1" applyFill="1" applyBorder="1" applyAlignment="1">
      <alignment vertical="center"/>
    </xf>
    <xf numFmtId="0" fontId="0" fillId="35" borderId="75" xfId="0" applyFont="1" applyFill="1" applyBorder="1" applyAlignment="1">
      <alignment vertical="center"/>
    </xf>
    <xf numFmtId="215" fontId="2" fillId="36" borderId="112" xfId="0" applyNumberFormat="1" applyFont="1" applyFill="1" applyBorder="1" applyAlignment="1">
      <alignment vertical="center" shrinkToFit="1"/>
    </xf>
    <xf numFmtId="215" fontId="2" fillId="36" borderId="113" xfId="0" applyNumberFormat="1" applyFont="1" applyFill="1" applyBorder="1" applyAlignment="1">
      <alignment vertical="center" shrinkToFit="1"/>
    </xf>
    <xf numFmtId="215" fontId="2" fillId="36" borderId="46" xfId="0" applyNumberFormat="1" applyFont="1" applyFill="1" applyBorder="1" applyAlignment="1">
      <alignment vertical="center" shrinkToFit="1"/>
    </xf>
    <xf numFmtId="215" fontId="2" fillId="36" borderId="111" xfId="0" applyNumberFormat="1" applyFont="1" applyFill="1" applyBorder="1" applyAlignment="1">
      <alignment vertical="center" shrinkToFit="1"/>
    </xf>
    <xf numFmtId="0" fontId="2" fillId="35" borderId="62" xfId="0" applyNumberFormat="1" applyFont="1" applyFill="1" applyBorder="1" applyAlignment="1">
      <alignment horizontal="center" vertical="center"/>
    </xf>
    <xf numFmtId="0" fontId="2" fillId="35" borderId="63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58" xfId="0" applyFont="1" applyFill="1" applyBorder="1" applyAlignment="1">
      <alignment vertical="center"/>
    </xf>
    <xf numFmtId="212" fontId="2" fillId="36" borderId="43" xfId="0" applyNumberFormat="1" applyFont="1" applyFill="1" applyBorder="1" applyAlignment="1">
      <alignment vertical="center" shrinkToFit="1"/>
    </xf>
    <xf numFmtId="212" fontId="0" fillId="36" borderId="44" xfId="0" applyNumberFormat="1" applyFont="1" applyFill="1" applyBorder="1" applyAlignment="1">
      <alignment vertical="center" shrinkToFit="1"/>
    </xf>
    <xf numFmtId="0" fontId="2" fillId="35" borderId="115" xfId="0" applyNumberFormat="1" applyFont="1" applyFill="1" applyBorder="1" applyAlignment="1">
      <alignment horizontal="center" vertical="center"/>
    </xf>
    <xf numFmtId="0" fontId="2" fillId="35" borderId="116" xfId="0" applyNumberFormat="1" applyFont="1" applyFill="1" applyBorder="1" applyAlignment="1">
      <alignment horizontal="center" vertical="center"/>
    </xf>
    <xf numFmtId="0" fontId="2" fillId="35" borderId="27" xfId="0" applyNumberFormat="1" applyFont="1" applyFill="1" applyBorder="1" applyAlignment="1">
      <alignment horizontal="center" vertical="center"/>
    </xf>
    <xf numFmtId="209" fontId="52" fillId="36" borderId="115" xfId="0" applyNumberFormat="1" applyFont="1" applyFill="1" applyBorder="1" applyAlignment="1">
      <alignment vertical="center" shrinkToFit="1"/>
    </xf>
    <xf numFmtId="209" fontId="52" fillId="36" borderId="116" xfId="0" applyNumberFormat="1" applyFont="1" applyFill="1" applyBorder="1" applyAlignment="1">
      <alignment vertical="center" shrinkToFit="1"/>
    </xf>
    <xf numFmtId="0" fontId="2" fillId="35" borderId="26" xfId="0" applyNumberFormat="1" applyFont="1" applyFill="1" applyBorder="1" applyAlignment="1">
      <alignment horizontal="left" vertical="center" shrinkToFit="1"/>
    </xf>
    <xf numFmtId="0" fontId="2" fillId="35" borderId="20" xfId="0" applyNumberFormat="1" applyFont="1" applyFill="1" applyBorder="1" applyAlignment="1">
      <alignment horizontal="left" vertical="center" shrinkToFit="1"/>
    </xf>
    <xf numFmtId="0" fontId="2" fillId="35" borderId="53" xfId="0" applyNumberFormat="1" applyFont="1" applyFill="1" applyBorder="1" applyAlignment="1">
      <alignment horizontal="left" vertical="center" shrinkToFit="1"/>
    </xf>
    <xf numFmtId="212" fontId="0" fillId="33" borderId="59" xfId="0" applyNumberFormat="1" applyFont="1" applyFill="1" applyBorder="1" applyAlignment="1">
      <alignment vertical="center" shrinkToFit="1"/>
    </xf>
    <xf numFmtId="212" fontId="0" fillId="33" borderId="25" xfId="0" applyNumberFormat="1" applyFont="1" applyFill="1" applyBorder="1" applyAlignment="1">
      <alignment vertical="center" shrinkToFit="1"/>
    </xf>
    <xf numFmtId="212" fontId="0" fillId="33" borderId="60" xfId="0" applyNumberFormat="1" applyFont="1" applyFill="1" applyBorder="1" applyAlignment="1">
      <alignment vertical="center" shrinkToFit="1"/>
    </xf>
    <xf numFmtId="215" fontId="0" fillId="36" borderId="59" xfId="0" applyNumberFormat="1" applyFont="1" applyFill="1" applyBorder="1" applyAlignment="1">
      <alignment vertical="center" shrinkToFit="1"/>
    </xf>
    <xf numFmtId="215" fontId="0" fillId="36" borderId="25" xfId="0" applyNumberFormat="1" applyFont="1" applyFill="1" applyBorder="1" applyAlignment="1">
      <alignment vertical="center" shrinkToFit="1"/>
    </xf>
    <xf numFmtId="215" fontId="0" fillId="36" borderId="60" xfId="0" applyNumberFormat="1" applyFont="1" applyFill="1" applyBorder="1" applyAlignment="1">
      <alignment vertical="center" shrinkToFit="1"/>
    </xf>
    <xf numFmtId="0" fontId="2" fillId="35" borderId="12" xfId="0" applyNumberFormat="1" applyFont="1" applyFill="1" applyBorder="1" applyAlignment="1" quotePrefix="1">
      <alignment horizontal="left" vertical="center" shrinkToFit="1"/>
    </xf>
    <xf numFmtId="0" fontId="2" fillId="35" borderId="28" xfId="0" applyNumberFormat="1" applyFont="1" applyFill="1" applyBorder="1" applyAlignment="1">
      <alignment horizontal="left" vertical="center" shrinkToFit="1"/>
    </xf>
    <xf numFmtId="0" fontId="2" fillId="35" borderId="31" xfId="0" applyNumberFormat="1" applyFont="1" applyFill="1" applyBorder="1" applyAlignment="1">
      <alignment horizontal="left" vertical="center" shrinkToFit="1"/>
    </xf>
    <xf numFmtId="212" fontId="0" fillId="36" borderId="67" xfId="0" applyNumberFormat="1" applyFont="1" applyFill="1" applyBorder="1" applyAlignment="1">
      <alignment vertical="center" shrinkToFit="1"/>
    </xf>
    <xf numFmtId="212" fontId="0" fillId="36" borderId="16" xfId="0" applyNumberFormat="1" applyFont="1" applyFill="1" applyBorder="1" applyAlignment="1">
      <alignment vertical="center" shrinkToFit="1"/>
    </xf>
    <xf numFmtId="212" fontId="0" fillId="36" borderId="73" xfId="0" applyNumberFormat="1" applyFont="1" applyFill="1" applyBorder="1" applyAlignment="1">
      <alignment vertical="center" shrinkToFit="1"/>
    </xf>
    <xf numFmtId="215" fontId="0" fillId="36" borderId="67" xfId="0" applyNumberFormat="1" applyFont="1" applyFill="1" applyBorder="1" applyAlignment="1">
      <alignment vertical="center" shrinkToFit="1"/>
    </xf>
    <xf numFmtId="215" fontId="0" fillId="36" borderId="16" xfId="0" applyNumberFormat="1" applyFont="1" applyFill="1" applyBorder="1" applyAlignment="1">
      <alignment vertical="center" shrinkToFit="1"/>
    </xf>
    <xf numFmtId="215" fontId="0" fillId="36" borderId="73" xfId="0" applyNumberFormat="1" applyFont="1" applyFill="1" applyBorder="1" applyAlignment="1">
      <alignment vertical="center" shrinkToFit="1"/>
    </xf>
    <xf numFmtId="212" fontId="0" fillId="33" borderId="67" xfId="0" applyNumberFormat="1" applyFont="1" applyFill="1" applyBorder="1" applyAlignment="1">
      <alignment vertical="center" shrinkToFit="1"/>
    </xf>
    <xf numFmtId="212" fontId="0" fillId="33" borderId="16" xfId="0" applyNumberFormat="1" applyFont="1" applyFill="1" applyBorder="1" applyAlignment="1">
      <alignment vertical="center" shrinkToFit="1"/>
    </xf>
    <xf numFmtId="212" fontId="0" fillId="33" borderId="73" xfId="0" applyNumberFormat="1" applyFont="1" applyFill="1" applyBorder="1" applyAlignment="1">
      <alignment vertical="center" shrinkToFit="1"/>
    </xf>
    <xf numFmtId="0" fontId="2" fillId="35" borderId="12" xfId="0" applyNumberFormat="1" applyFont="1" applyFill="1" applyBorder="1" applyAlignment="1">
      <alignment horizontal="left" vertical="center" shrinkToFit="1"/>
    </xf>
    <xf numFmtId="0" fontId="2" fillId="35" borderId="117" xfId="0" applyNumberFormat="1" applyFont="1" applyFill="1" applyBorder="1" applyAlignment="1" quotePrefix="1">
      <alignment horizontal="left" vertical="center" shrinkToFit="1"/>
    </xf>
    <xf numFmtId="0" fontId="2" fillId="35" borderId="118" xfId="0" applyNumberFormat="1" applyFont="1" applyFill="1" applyBorder="1" applyAlignment="1">
      <alignment horizontal="left" vertical="center" shrinkToFit="1"/>
    </xf>
    <xf numFmtId="0" fontId="2" fillId="35" borderId="119" xfId="0" applyNumberFormat="1" applyFont="1" applyFill="1" applyBorder="1" applyAlignment="1">
      <alignment horizontal="left" vertical="center" shrinkToFit="1"/>
    </xf>
    <xf numFmtId="212" fontId="0" fillId="33" borderId="100" xfId="0" applyNumberFormat="1" applyFont="1" applyFill="1" applyBorder="1" applyAlignment="1">
      <alignment vertical="center" shrinkToFit="1"/>
    </xf>
    <xf numFmtId="212" fontId="0" fillId="33" borderId="120" xfId="0" applyNumberFormat="1" applyFont="1" applyFill="1" applyBorder="1" applyAlignment="1">
      <alignment vertical="center" shrinkToFit="1"/>
    </xf>
    <xf numFmtId="212" fontId="0" fillId="33" borderId="121" xfId="0" applyNumberFormat="1" applyFont="1" applyFill="1" applyBorder="1" applyAlignment="1">
      <alignment vertical="center" shrinkToFit="1"/>
    </xf>
    <xf numFmtId="215" fontId="0" fillId="36" borderId="100" xfId="0" applyNumberFormat="1" applyFont="1" applyFill="1" applyBorder="1" applyAlignment="1">
      <alignment vertical="center" shrinkToFit="1"/>
    </xf>
    <xf numFmtId="215" fontId="0" fillId="36" borderId="120" xfId="0" applyNumberFormat="1" applyFont="1" applyFill="1" applyBorder="1" applyAlignment="1">
      <alignment vertical="center" shrinkToFit="1"/>
    </xf>
    <xf numFmtId="215" fontId="0" fillId="36" borderId="121" xfId="0" applyNumberFormat="1" applyFont="1" applyFill="1" applyBorder="1" applyAlignment="1">
      <alignment vertical="center" shrinkToFit="1"/>
    </xf>
    <xf numFmtId="0" fontId="2" fillId="34" borderId="122" xfId="0" applyNumberFormat="1" applyFont="1" applyFill="1" applyBorder="1" applyAlignment="1">
      <alignment horizontal="center" vertical="center"/>
    </xf>
    <xf numFmtId="0" fontId="2" fillId="34" borderId="101" xfId="0" applyNumberFormat="1" applyFont="1" applyFill="1" applyBorder="1" applyAlignment="1">
      <alignment horizontal="center" vertical="center"/>
    </xf>
    <xf numFmtId="0" fontId="0" fillId="34" borderId="102" xfId="0" applyFont="1" applyFill="1" applyBorder="1" applyAlignment="1">
      <alignment vertical="center"/>
    </xf>
    <xf numFmtId="0" fontId="2" fillId="35" borderId="51" xfId="0" applyNumberFormat="1" applyFont="1" applyFill="1" applyBorder="1" applyAlignment="1">
      <alignment horizontal="center" vertical="center"/>
    </xf>
    <xf numFmtId="0" fontId="2" fillId="35" borderId="39" xfId="0" applyNumberFormat="1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67" xfId="0" applyFont="1" applyFill="1" applyBorder="1" applyAlignment="1">
      <alignment horizontal="center" vertical="center"/>
    </xf>
    <xf numFmtId="0" fontId="0" fillId="35" borderId="100" xfId="0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left" vertical="center" wrapText="1"/>
    </xf>
    <xf numFmtId="0" fontId="2" fillId="33" borderId="20" xfId="0" applyNumberFormat="1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28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" fillId="33" borderId="23" xfId="0" applyNumberFormat="1" applyFont="1" applyFill="1" applyBorder="1" applyAlignment="1">
      <alignment horizontal="left" vertical="center" wrapText="1"/>
    </xf>
    <xf numFmtId="0" fontId="2" fillId="33" borderId="55" xfId="0" applyNumberFormat="1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2" fillId="34" borderId="123" xfId="0" applyNumberFormat="1" applyFont="1" applyFill="1" applyBorder="1" applyAlignment="1">
      <alignment horizontal="center" vertical="center" shrinkToFit="1"/>
    </xf>
    <xf numFmtId="0" fontId="2" fillId="34" borderId="101" xfId="0" applyNumberFormat="1" applyFont="1" applyFill="1" applyBorder="1" applyAlignment="1">
      <alignment horizontal="center" vertical="center" shrinkToFit="1"/>
    </xf>
    <xf numFmtId="0" fontId="2" fillId="34" borderId="124" xfId="0" applyNumberFormat="1" applyFont="1" applyFill="1" applyBorder="1" applyAlignment="1">
      <alignment horizontal="center" vertical="center" shrinkToFit="1"/>
    </xf>
    <xf numFmtId="0" fontId="9" fillId="34" borderId="61" xfId="0" applyNumberFormat="1" applyFont="1" applyFill="1" applyBorder="1" applyAlignment="1">
      <alignment horizontal="center" vertical="center"/>
    </xf>
    <xf numFmtId="0" fontId="9" fillId="34" borderId="62" xfId="0" applyNumberFormat="1" applyFont="1" applyFill="1" applyBorder="1" applyAlignment="1">
      <alignment horizontal="center" vertical="center"/>
    </xf>
    <xf numFmtId="0" fontId="3" fillId="34" borderId="61" xfId="0" applyNumberFormat="1" applyFont="1" applyFill="1" applyBorder="1" applyAlignment="1">
      <alignment horizontal="center" vertical="center" wrapText="1"/>
    </xf>
    <xf numFmtId="0" fontId="3" fillId="34" borderId="62" xfId="0" applyNumberFormat="1" applyFont="1" applyFill="1" applyBorder="1" applyAlignment="1">
      <alignment horizontal="center" vertical="center" wrapText="1"/>
    </xf>
    <xf numFmtId="0" fontId="3" fillId="34" borderId="63" xfId="0" applyNumberFormat="1" applyFont="1" applyFill="1" applyBorder="1" applyAlignment="1">
      <alignment horizontal="center" vertical="center" wrapText="1"/>
    </xf>
    <xf numFmtId="0" fontId="2" fillId="35" borderId="64" xfId="0" applyNumberFormat="1" applyFont="1" applyFill="1" applyBorder="1" applyAlignment="1">
      <alignment horizontal="center" vertical="center" shrinkToFit="1"/>
    </xf>
    <xf numFmtId="0" fontId="2" fillId="35" borderId="65" xfId="0" applyNumberFormat="1" applyFont="1" applyFill="1" applyBorder="1" applyAlignment="1">
      <alignment horizontal="center" vertical="center" shrinkToFit="1"/>
    </xf>
    <xf numFmtId="0" fontId="0" fillId="35" borderId="65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/>
    </xf>
    <xf numFmtId="212" fontId="2" fillId="33" borderId="64" xfId="0" applyNumberFormat="1" applyFont="1" applyFill="1" applyBorder="1" applyAlignment="1">
      <alignment vertical="center" shrinkToFit="1"/>
    </xf>
    <xf numFmtId="212" fontId="2" fillId="33" borderId="65" xfId="0" applyNumberFormat="1" applyFont="1" applyFill="1" applyBorder="1" applyAlignment="1">
      <alignment vertical="center" shrinkToFit="1"/>
    </xf>
    <xf numFmtId="215" fontId="2" fillId="36" borderId="64" xfId="0" applyNumberFormat="1" applyFont="1" applyFill="1" applyBorder="1" applyAlignment="1">
      <alignment vertical="center" shrinkToFit="1"/>
    </xf>
    <xf numFmtId="215" fontId="2" fillId="36" borderId="65" xfId="0" applyNumberFormat="1" applyFont="1" applyFill="1" applyBorder="1" applyAlignment="1">
      <alignment vertical="center" shrinkToFit="1"/>
    </xf>
    <xf numFmtId="215" fontId="2" fillId="36" borderId="66" xfId="0" applyNumberFormat="1" applyFont="1" applyFill="1" applyBorder="1" applyAlignment="1">
      <alignment vertical="center" shrinkToFit="1"/>
    </xf>
    <xf numFmtId="0" fontId="2" fillId="35" borderId="67" xfId="0" applyNumberFormat="1" applyFont="1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horizontal="center" vertical="center" shrinkToFit="1"/>
    </xf>
    <xf numFmtId="0" fontId="0" fillId="35" borderId="73" xfId="0" applyFont="1" applyFill="1" applyBorder="1" applyAlignment="1">
      <alignment horizontal="center" vertical="center" shrinkToFit="1"/>
    </xf>
    <xf numFmtId="0" fontId="2" fillId="33" borderId="67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215" fontId="2" fillId="36" borderId="67" xfId="0" applyNumberFormat="1" applyFont="1" applyFill="1" applyBorder="1" applyAlignment="1">
      <alignment horizontal="center" vertical="center" shrinkToFit="1"/>
    </xf>
    <xf numFmtId="215" fontId="2" fillId="36" borderId="16" xfId="0" applyNumberFormat="1" applyFont="1" applyFill="1" applyBorder="1" applyAlignment="1">
      <alignment horizontal="center" vertical="center" shrinkToFit="1"/>
    </xf>
    <xf numFmtId="215" fontId="2" fillId="36" borderId="73" xfId="0" applyNumberFormat="1" applyFont="1" applyFill="1" applyBorder="1" applyAlignment="1">
      <alignment horizontal="center" vertical="center" shrinkToFit="1"/>
    </xf>
    <xf numFmtId="0" fontId="2" fillId="35" borderId="30" xfId="0" applyNumberFormat="1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125" xfId="0" applyFont="1" applyFill="1" applyBorder="1" applyAlignment="1">
      <alignment horizontal="center" vertical="center" wrapText="1"/>
    </xf>
    <xf numFmtId="0" fontId="0" fillId="35" borderId="118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shrinkToFit="1"/>
    </xf>
    <xf numFmtId="0" fontId="0" fillId="35" borderId="31" xfId="0" applyFont="1" applyFill="1" applyBorder="1" applyAlignment="1">
      <alignment horizontal="center" vertical="center" shrinkToFit="1"/>
    </xf>
    <xf numFmtId="212" fontId="2" fillId="33" borderId="16" xfId="0" applyNumberFormat="1" applyFont="1" applyFill="1" applyBorder="1" applyAlignment="1">
      <alignment vertical="center" shrinkToFit="1"/>
    </xf>
    <xf numFmtId="215" fontId="2" fillId="36" borderId="16" xfId="0" applyNumberFormat="1" applyFont="1" applyFill="1" applyBorder="1" applyAlignment="1">
      <alignment vertical="center" shrinkToFit="1"/>
    </xf>
    <xf numFmtId="0" fontId="2" fillId="35" borderId="118" xfId="0" applyNumberFormat="1" applyFont="1" applyFill="1" applyBorder="1" applyAlignment="1">
      <alignment horizontal="center" vertical="center" shrinkToFit="1"/>
    </xf>
    <xf numFmtId="0" fontId="0" fillId="35" borderId="118" xfId="0" applyFont="1" applyFill="1" applyBorder="1" applyAlignment="1">
      <alignment horizontal="center" vertical="center" shrinkToFit="1"/>
    </xf>
    <xf numFmtId="0" fontId="0" fillId="35" borderId="119" xfId="0" applyFont="1" applyFill="1" applyBorder="1" applyAlignment="1">
      <alignment horizontal="center" vertical="center" shrinkToFit="1"/>
    </xf>
    <xf numFmtId="212" fontId="2" fillId="33" borderId="100" xfId="0" applyNumberFormat="1" applyFont="1" applyFill="1" applyBorder="1" applyAlignment="1">
      <alignment vertical="center" shrinkToFit="1"/>
    </xf>
    <xf numFmtId="212" fontId="2" fillId="33" borderId="120" xfId="0" applyNumberFormat="1" applyFont="1" applyFill="1" applyBorder="1" applyAlignment="1">
      <alignment vertical="center" shrinkToFit="1"/>
    </xf>
    <xf numFmtId="215" fontId="2" fillId="36" borderId="100" xfId="0" applyNumberFormat="1" applyFont="1" applyFill="1" applyBorder="1" applyAlignment="1">
      <alignment vertical="center" shrinkToFit="1"/>
    </xf>
    <xf numFmtId="215" fontId="2" fillId="36" borderId="120" xfId="0" applyNumberFormat="1" applyFont="1" applyFill="1" applyBorder="1" applyAlignment="1">
      <alignment vertical="center" shrinkToFit="1"/>
    </xf>
    <xf numFmtId="215" fontId="2" fillId="36" borderId="121" xfId="0" applyNumberFormat="1" applyFont="1" applyFill="1" applyBorder="1" applyAlignment="1">
      <alignment vertical="center" shrinkToFit="1"/>
    </xf>
    <xf numFmtId="0" fontId="0" fillId="34" borderId="101" xfId="0" applyFont="1" applyFill="1" applyBorder="1" applyAlignment="1">
      <alignment vertical="center"/>
    </xf>
    <xf numFmtId="0" fontId="0" fillId="35" borderId="12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2" fillId="34" borderId="61" xfId="0" applyNumberFormat="1" applyFont="1" applyFill="1" applyBorder="1" applyAlignment="1">
      <alignment horizontal="center" vertical="center" shrinkToFit="1"/>
    </xf>
    <xf numFmtId="0" fontId="2" fillId="34" borderId="62" xfId="0" applyNumberFormat="1" applyFont="1" applyFill="1" applyBorder="1" applyAlignment="1">
      <alignment horizontal="center" vertical="center" shrinkToFit="1"/>
    </xf>
    <xf numFmtId="0" fontId="2" fillId="34" borderId="63" xfId="0" applyNumberFormat="1" applyFont="1" applyFill="1" applyBorder="1" applyAlignment="1">
      <alignment horizontal="center" vertical="center" shrinkToFit="1"/>
    </xf>
    <xf numFmtId="212" fontId="2" fillId="33" borderId="71" xfId="0" applyNumberFormat="1" applyFont="1" applyFill="1" applyBorder="1" applyAlignment="1">
      <alignment vertical="center" shrinkToFit="1"/>
    </xf>
    <xf numFmtId="212" fontId="2" fillId="33" borderId="11" xfId="0" applyNumberFormat="1" applyFont="1" applyFill="1" applyBorder="1" applyAlignment="1">
      <alignment vertical="center" shrinkToFi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76" xfId="0" applyNumberFormat="1" applyFont="1" applyFill="1" applyBorder="1" applyAlignment="1">
      <alignment horizontal="center" vertical="center"/>
    </xf>
    <xf numFmtId="0" fontId="2" fillId="34" borderId="28" xfId="0" applyNumberFormat="1" applyFont="1" applyFill="1" applyBorder="1" applyAlignment="1">
      <alignment horizontal="center" vertical="center" textRotation="255"/>
    </xf>
    <xf numFmtId="0" fontId="2" fillId="34" borderId="28" xfId="0" applyFont="1" applyFill="1" applyBorder="1" applyAlignment="1">
      <alignment horizontal="center" vertical="center" textRotation="255"/>
    </xf>
    <xf numFmtId="0" fontId="2" fillId="34" borderId="16" xfId="0" applyNumberFormat="1" applyFont="1" applyFill="1" applyBorder="1" applyAlignment="1">
      <alignment horizontal="center" vertical="center" shrinkToFit="1"/>
    </xf>
    <xf numFmtId="0" fontId="2" fillId="34" borderId="12" xfId="0" applyNumberFormat="1" applyFont="1" applyFill="1" applyBorder="1" applyAlignment="1">
      <alignment horizontal="center" vertical="center" shrinkToFit="1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212" fontId="2" fillId="33" borderId="22" xfId="0" applyNumberFormat="1" applyFont="1" applyFill="1" applyBorder="1" applyAlignment="1">
      <alignment vertical="center" shrinkToFit="1"/>
    </xf>
    <xf numFmtId="212" fontId="2" fillId="33" borderId="23" xfId="0" applyNumberFormat="1" applyFont="1" applyFill="1" applyBorder="1" applyAlignment="1">
      <alignment vertical="center" shrinkToFit="1"/>
    </xf>
    <xf numFmtId="212" fontId="2" fillId="36" borderId="22" xfId="0" applyNumberFormat="1" applyFont="1" applyFill="1" applyBorder="1" applyAlignment="1">
      <alignment vertical="center" shrinkToFit="1"/>
    </xf>
    <xf numFmtId="212" fontId="2" fillId="36" borderId="23" xfId="0" applyNumberFormat="1" applyFont="1" applyFill="1" applyBorder="1" applyAlignment="1">
      <alignment vertical="center" shrinkToFit="1"/>
    </xf>
    <xf numFmtId="213" fontId="2" fillId="33" borderId="21" xfId="0" applyNumberFormat="1" applyFont="1" applyFill="1" applyBorder="1" applyAlignment="1">
      <alignment vertical="center" shrinkToFit="1"/>
    </xf>
    <xf numFmtId="213" fontId="2" fillId="33" borderId="26" xfId="0" applyNumberFormat="1" applyFont="1" applyFill="1" applyBorder="1" applyAlignment="1">
      <alignment vertical="center" shrinkToFit="1"/>
    </xf>
    <xf numFmtId="213" fontId="2" fillId="36" borderId="21" xfId="0" applyNumberFormat="1" applyFont="1" applyFill="1" applyBorder="1" applyAlignment="1">
      <alignment vertical="center" shrinkToFit="1"/>
    </xf>
    <xf numFmtId="213" fontId="2" fillId="36" borderId="26" xfId="0" applyNumberFormat="1" applyFont="1" applyFill="1" applyBorder="1" applyAlignment="1">
      <alignment vertical="center" shrinkToFit="1"/>
    </xf>
    <xf numFmtId="0" fontId="2" fillId="33" borderId="22" xfId="0" applyNumberFormat="1" applyFont="1" applyFill="1" applyBorder="1" applyAlignment="1">
      <alignment horizontal="left" vertical="top" wrapText="1" shrinkToFit="1"/>
    </xf>
    <xf numFmtId="0" fontId="2" fillId="33" borderId="11" xfId="0" applyNumberFormat="1" applyFont="1" applyFill="1" applyBorder="1" applyAlignment="1">
      <alignment horizontal="left" vertical="top" shrinkToFit="1"/>
    </xf>
    <xf numFmtId="0" fontId="0" fillId="33" borderId="23" xfId="0" applyFont="1" applyFill="1" applyBorder="1" applyAlignment="1">
      <alignment vertical="center"/>
    </xf>
    <xf numFmtId="0" fontId="2" fillId="33" borderId="72" xfId="0" applyNumberFormat="1" applyFont="1" applyFill="1" applyBorder="1" applyAlignment="1">
      <alignment horizontal="left" vertical="top" shrinkToFit="1"/>
    </xf>
    <xf numFmtId="0" fontId="2" fillId="33" borderId="0" xfId="0" applyNumberFormat="1" applyFont="1" applyFill="1" applyBorder="1" applyAlignment="1">
      <alignment horizontal="left" vertical="top" shrinkToFit="1"/>
    </xf>
    <xf numFmtId="0" fontId="0" fillId="33" borderId="24" xfId="0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left" vertical="top" shrinkToFit="1"/>
    </xf>
    <xf numFmtId="0" fontId="2" fillId="33" borderId="25" xfId="0" applyNumberFormat="1" applyFont="1" applyFill="1" applyBorder="1" applyAlignment="1">
      <alignment horizontal="left" vertical="top" shrinkToFit="1"/>
    </xf>
    <xf numFmtId="0" fontId="0" fillId="33" borderId="26" xfId="0" applyFont="1" applyFill="1" applyBorder="1" applyAlignment="1">
      <alignment vertical="center"/>
    </xf>
    <xf numFmtId="0" fontId="2" fillId="35" borderId="55" xfId="0" applyFont="1" applyFill="1" applyBorder="1" applyAlignment="1">
      <alignment horizontal="center" vertical="center" wrapText="1" shrinkToFit="1"/>
    </xf>
    <xf numFmtId="0" fontId="2" fillId="35" borderId="20" xfId="0" applyFont="1" applyFill="1" applyBorder="1" applyAlignment="1">
      <alignment horizontal="center" vertical="center" wrapText="1" shrinkToFit="1"/>
    </xf>
    <xf numFmtId="57" fontId="2" fillId="33" borderId="28" xfId="0" applyNumberFormat="1" applyFont="1" applyFill="1" applyBorder="1" applyAlignment="1">
      <alignment horizontal="left" vertical="center" wrapText="1"/>
    </xf>
    <xf numFmtId="0" fontId="2" fillId="33" borderId="22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21" xfId="0" applyNumberFormat="1" applyFont="1" applyFill="1" applyBorder="1" applyAlignment="1">
      <alignment horizontal="left" vertical="center" wrapText="1"/>
    </xf>
    <xf numFmtId="0" fontId="2" fillId="33" borderId="25" xfId="0" applyNumberFormat="1" applyFont="1" applyFill="1" applyBorder="1" applyAlignment="1">
      <alignment horizontal="left" vertical="center" wrapText="1"/>
    </xf>
    <xf numFmtId="212" fontId="2" fillId="33" borderId="22" xfId="0" applyNumberFormat="1" applyFont="1" applyFill="1" applyBorder="1" applyAlignment="1">
      <alignment vertical="center" wrapText="1" shrinkToFit="1"/>
    </xf>
    <xf numFmtId="212" fontId="2" fillId="33" borderId="11" xfId="0" applyNumberFormat="1" applyFont="1" applyFill="1" applyBorder="1" applyAlignment="1">
      <alignment vertical="center" wrapText="1" shrinkToFit="1"/>
    </xf>
    <xf numFmtId="212" fontId="2" fillId="33" borderId="23" xfId="0" applyNumberFormat="1" applyFont="1" applyFill="1" applyBorder="1" applyAlignment="1">
      <alignment vertical="center" wrapText="1" shrinkToFit="1"/>
    </xf>
    <xf numFmtId="213" fontId="2" fillId="33" borderId="21" xfId="0" applyNumberFormat="1" applyFont="1" applyFill="1" applyBorder="1" applyAlignment="1">
      <alignment vertical="center" wrapText="1" shrinkToFit="1"/>
    </xf>
    <xf numFmtId="213" fontId="2" fillId="33" borderId="25" xfId="0" applyNumberFormat="1" applyFont="1" applyFill="1" applyBorder="1" applyAlignment="1">
      <alignment vertical="center" wrapText="1" shrinkToFit="1"/>
    </xf>
    <xf numFmtId="213" fontId="2" fillId="33" borderId="26" xfId="0" applyNumberFormat="1" applyFont="1" applyFill="1" applyBorder="1" applyAlignment="1">
      <alignment vertical="center" wrapText="1" shrinkToFit="1"/>
    </xf>
    <xf numFmtId="57" fontId="2" fillId="33" borderId="22" xfId="0" applyNumberFormat="1" applyFont="1" applyFill="1" applyBorder="1" applyAlignment="1">
      <alignment horizontal="left" vertical="center" wrapText="1"/>
    </xf>
    <xf numFmtId="57" fontId="2" fillId="33" borderId="11" xfId="0" applyNumberFormat="1" applyFont="1" applyFill="1" applyBorder="1" applyAlignment="1">
      <alignment horizontal="left" vertical="center" wrapText="1"/>
    </xf>
    <xf numFmtId="57" fontId="2" fillId="33" borderId="23" xfId="0" applyNumberFormat="1" applyFont="1" applyFill="1" applyBorder="1" applyAlignment="1">
      <alignment horizontal="left" vertical="center" wrapText="1"/>
    </xf>
    <xf numFmtId="57" fontId="2" fillId="33" borderId="21" xfId="0" applyNumberFormat="1" applyFont="1" applyFill="1" applyBorder="1" applyAlignment="1">
      <alignment horizontal="left" vertical="center" wrapText="1"/>
    </xf>
    <xf numFmtId="57" fontId="2" fillId="33" borderId="25" xfId="0" applyNumberFormat="1" applyFont="1" applyFill="1" applyBorder="1" applyAlignment="1">
      <alignment horizontal="left" vertical="center" wrapText="1"/>
    </xf>
    <xf numFmtId="57" fontId="2" fillId="33" borderId="26" xfId="0" applyNumberFormat="1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center" vertical="center" shrinkToFit="1"/>
    </xf>
    <xf numFmtId="0" fontId="3" fillId="34" borderId="16" xfId="0" applyNumberFormat="1" applyFont="1" applyFill="1" applyBorder="1" applyAlignment="1">
      <alignment horizontal="center" vertical="center" shrinkToFit="1"/>
    </xf>
    <xf numFmtId="0" fontId="3" fillId="34" borderId="12" xfId="0" applyNumberFormat="1" applyFont="1" applyFill="1" applyBorder="1" applyAlignment="1">
      <alignment horizontal="center" vertical="center" shrinkToFit="1"/>
    </xf>
    <xf numFmtId="212" fontId="2" fillId="0" borderId="22" xfId="0" applyNumberFormat="1" applyFont="1" applyFill="1" applyBorder="1" applyAlignment="1">
      <alignment vertical="center" shrinkToFit="1"/>
    </xf>
    <xf numFmtId="212" fontId="2" fillId="0" borderId="23" xfId="0" applyNumberFormat="1" applyFont="1" applyFill="1" applyBorder="1" applyAlignment="1">
      <alignment vertical="center" shrinkToFit="1"/>
    </xf>
    <xf numFmtId="212" fontId="2" fillId="0" borderId="21" xfId="0" applyNumberFormat="1" applyFont="1" applyFill="1" applyBorder="1" applyAlignment="1">
      <alignment vertical="center" shrinkToFit="1"/>
    </xf>
    <xf numFmtId="212" fontId="2" fillId="0" borderId="26" xfId="0" applyNumberFormat="1" applyFont="1" applyFill="1" applyBorder="1" applyAlignment="1">
      <alignment vertical="center" shrinkToFit="1"/>
    </xf>
    <xf numFmtId="212" fontId="2" fillId="36" borderId="21" xfId="0" applyNumberFormat="1" applyFont="1" applyFill="1" applyBorder="1" applyAlignment="1">
      <alignment vertical="center" shrinkToFit="1"/>
    </xf>
    <xf numFmtId="212" fontId="2" fillId="36" borderId="26" xfId="0" applyNumberFormat="1" applyFont="1" applyFill="1" applyBorder="1" applyAlignment="1">
      <alignment vertical="center" shrinkToFit="1"/>
    </xf>
    <xf numFmtId="193" fontId="2" fillId="35" borderId="15" xfId="0" applyNumberFormat="1" applyFont="1" applyFill="1" applyBorder="1" applyAlignment="1">
      <alignment vertical="center"/>
    </xf>
    <xf numFmtId="193" fontId="2" fillId="35" borderId="16" xfId="0" applyNumberFormat="1" applyFont="1" applyFill="1" applyBorder="1" applyAlignment="1">
      <alignment vertical="center"/>
    </xf>
    <xf numFmtId="193" fontId="2" fillId="35" borderId="12" xfId="0" applyNumberFormat="1" applyFont="1" applyFill="1" applyBorder="1" applyAlignment="1">
      <alignment vertical="center"/>
    </xf>
    <xf numFmtId="0" fontId="2" fillId="34" borderId="28" xfId="0" applyNumberFormat="1" applyFont="1" applyFill="1" applyBorder="1" applyAlignment="1">
      <alignment horizontal="center" vertical="center" wrapText="1"/>
    </xf>
    <xf numFmtId="212" fontId="2" fillId="33" borderId="21" xfId="0" applyNumberFormat="1" applyFont="1" applyFill="1" applyBorder="1" applyAlignment="1">
      <alignment vertical="center" shrinkToFit="1"/>
    </xf>
    <xf numFmtId="212" fontId="2" fillId="33" borderId="25" xfId="0" applyNumberFormat="1" applyFont="1" applyFill="1" applyBorder="1" applyAlignment="1">
      <alignment vertical="center" shrinkToFit="1"/>
    </xf>
    <xf numFmtId="212" fontId="2" fillId="33" borderId="26" xfId="0" applyNumberFormat="1" applyFont="1" applyFill="1" applyBorder="1" applyAlignment="1">
      <alignment vertical="center" shrinkToFi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 textRotation="255"/>
    </xf>
    <xf numFmtId="177" fontId="2" fillId="33" borderId="15" xfId="0" applyNumberFormat="1" applyFont="1" applyFill="1" applyBorder="1" applyAlignment="1">
      <alignment vertical="center" shrinkToFit="1"/>
    </xf>
    <xf numFmtId="177" fontId="2" fillId="33" borderId="16" xfId="0" applyNumberFormat="1" applyFont="1" applyFill="1" applyBorder="1" applyAlignment="1">
      <alignment vertical="center" shrinkToFit="1"/>
    </xf>
    <xf numFmtId="202" fontId="2" fillId="36" borderId="15" xfId="0" applyNumberFormat="1" applyFont="1" applyFill="1" applyBorder="1" applyAlignment="1">
      <alignment vertical="center" shrinkToFit="1"/>
    </xf>
    <xf numFmtId="202" fontId="2" fillId="36" borderId="16" xfId="0" applyNumberFormat="1" applyFont="1" applyFill="1" applyBorder="1" applyAlignment="1">
      <alignment vertical="center" shrinkToFit="1"/>
    </xf>
    <xf numFmtId="193" fontId="2" fillId="36" borderId="15" xfId="0" applyNumberFormat="1" applyFont="1" applyFill="1" applyBorder="1" applyAlignment="1">
      <alignment vertical="center" shrinkToFit="1"/>
    </xf>
    <xf numFmtId="193" fontId="2" fillId="36" borderId="16" xfId="0" applyNumberFormat="1" applyFont="1" applyFill="1" applyBorder="1" applyAlignment="1">
      <alignment vertical="center" shrinkToFit="1"/>
    </xf>
    <xf numFmtId="0" fontId="2" fillId="35" borderId="55" xfId="0" applyNumberFormat="1" applyFont="1" applyFill="1" applyBorder="1" applyAlignment="1">
      <alignment horizontal="center" vertical="center" textRotation="255"/>
    </xf>
    <xf numFmtId="0" fontId="2" fillId="35" borderId="18" xfId="0" applyNumberFormat="1" applyFont="1" applyFill="1" applyBorder="1" applyAlignment="1">
      <alignment horizontal="center" vertical="center" textRotation="255"/>
    </xf>
    <xf numFmtId="0" fontId="2" fillId="35" borderId="20" xfId="0" applyNumberFormat="1" applyFont="1" applyFill="1" applyBorder="1" applyAlignment="1">
      <alignment horizontal="center" vertical="center" textRotation="255"/>
    </xf>
    <xf numFmtId="0" fontId="2" fillId="35" borderId="22" xfId="0" applyNumberFormat="1" applyFont="1" applyFill="1" applyBorder="1" applyAlignment="1">
      <alignment horizontal="center" vertical="center" shrinkToFit="1"/>
    </xf>
    <xf numFmtId="0" fontId="2" fillId="35" borderId="11" xfId="0" applyNumberFormat="1" applyFont="1" applyFill="1" applyBorder="1" applyAlignment="1">
      <alignment horizontal="center" vertical="center" shrinkToFit="1"/>
    </xf>
    <xf numFmtId="0" fontId="2" fillId="35" borderId="23" xfId="0" applyNumberFormat="1" applyFont="1" applyFill="1" applyBorder="1" applyAlignment="1">
      <alignment horizontal="center" vertical="center" shrinkToFit="1"/>
    </xf>
    <xf numFmtId="177" fontId="2" fillId="36" borderId="15" xfId="0" applyNumberFormat="1" applyFont="1" applyFill="1" applyBorder="1" applyAlignment="1">
      <alignment vertical="center" shrinkToFit="1"/>
    </xf>
    <xf numFmtId="177" fontId="2" fillId="36" borderId="16" xfId="0" applyNumberFormat="1" applyFont="1" applyFill="1" applyBorder="1" applyAlignment="1">
      <alignment vertical="center" shrinkToFit="1"/>
    </xf>
    <xf numFmtId="0" fontId="2" fillId="34" borderId="2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23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 shrinkToFit="1"/>
    </xf>
    <xf numFmtId="0" fontId="2" fillId="35" borderId="25" xfId="0" applyNumberFormat="1" applyFont="1" applyFill="1" applyBorder="1" applyAlignment="1">
      <alignment horizontal="center" vertical="center" shrinkToFit="1"/>
    </xf>
    <xf numFmtId="0" fontId="2" fillId="35" borderId="26" xfId="0" applyNumberFormat="1" applyFont="1" applyFill="1" applyBorder="1" applyAlignment="1">
      <alignment horizontal="center" vertical="center" shrinkToFit="1"/>
    </xf>
    <xf numFmtId="212" fontId="2" fillId="33" borderId="55" xfId="0" applyNumberFormat="1" applyFont="1" applyFill="1" applyBorder="1" applyAlignment="1">
      <alignment vertical="center" shrinkToFit="1"/>
    </xf>
    <xf numFmtId="213" fontId="2" fillId="33" borderId="25" xfId="0" applyNumberFormat="1" applyFont="1" applyFill="1" applyBorder="1" applyAlignment="1">
      <alignment vertical="center" shrinkToFit="1"/>
    </xf>
    <xf numFmtId="0" fontId="2" fillId="35" borderId="22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25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212" fontId="2" fillId="36" borderId="11" xfId="0" applyNumberFormat="1" applyFont="1" applyFill="1" applyBorder="1" applyAlignment="1">
      <alignment vertical="center" shrinkToFit="1"/>
    </xf>
    <xf numFmtId="212" fontId="2" fillId="36" borderId="25" xfId="0" applyNumberFormat="1" applyFont="1" applyFill="1" applyBorder="1" applyAlignment="1">
      <alignment vertical="center" shrinkToFit="1"/>
    </xf>
    <xf numFmtId="212" fontId="2" fillId="36" borderId="55" xfId="0" applyNumberFormat="1" applyFont="1" applyFill="1" applyBorder="1" applyAlignment="1">
      <alignment vertical="center" shrinkToFit="1"/>
    </xf>
    <xf numFmtId="213" fontId="2" fillId="36" borderId="25" xfId="0" applyNumberFormat="1" applyFont="1" applyFill="1" applyBorder="1" applyAlignment="1">
      <alignment vertical="center" shrinkToFit="1"/>
    </xf>
    <xf numFmtId="193" fontId="2" fillId="36" borderId="22" xfId="0" applyNumberFormat="1" applyFont="1" applyFill="1" applyBorder="1" applyAlignment="1">
      <alignment vertical="center" shrinkToFit="1"/>
    </xf>
    <xf numFmtId="193" fontId="2" fillId="36" borderId="23" xfId="0" applyNumberFormat="1" applyFont="1" applyFill="1" applyBorder="1" applyAlignment="1">
      <alignment vertical="center" shrinkToFit="1"/>
    </xf>
    <xf numFmtId="193" fontId="2" fillId="36" borderId="21" xfId="0" applyNumberFormat="1" applyFont="1" applyFill="1" applyBorder="1" applyAlignment="1">
      <alignment vertical="center" shrinkToFit="1"/>
    </xf>
    <xf numFmtId="193" fontId="2" fillId="36" borderId="26" xfId="0" applyNumberFormat="1" applyFont="1" applyFill="1" applyBorder="1" applyAlignment="1">
      <alignment vertical="center" shrinkToFit="1"/>
    </xf>
    <xf numFmtId="0" fontId="52" fillId="34" borderId="15" xfId="0" applyNumberFormat="1" applyFont="1" applyFill="1" applyBorder="1" applyAlignment="1">
      <alignment horizontal="center" vertical="center"/>
    </xf>
    <xf numFmtId="0" fontId="52" fillId="34" borderId="16" xfId="0" applyNumberFormat="1" applyFont="1" applyFill="1" applyBorder="1" applyAlignment="1">
      <alignment horizontal="center" vertical="center"/>
    </xf>
    <xf numFmtId="0" fontId="52" fillId="34" borderId="12" xfId="0" applyNumberFormat="1" applyFont="1" applyFill="1" applyBorder="1" applyAlignment="1">
      <alignment horizontal="center" vertical="center"/>
    </xf>
    <xf numFmtId="0" fontId="52" fillId="34" borderId="15" xfId="0" applyNumberFormat="1" applyFont="1" applyFill="1" applyBorder="1" applyAlignment="1">
      <alignment horizontal="center" vertical="center" shrinkToFit="1"/>
    </xf>
    <xf numFmtId="0" fontId="52" fillId="34" borderId="16" xfId="0" applyNumberFormat="1" applyFont="1" applyFill="1" applyBorder="1" applyAlignment="1">
      <alignment horizontal="center" vertical="center" shrinkToFit="1"/>
    </xf>
    <xf numFmtId="0" fontId="52" fillId="34" borderId="12" xfId="0" applyNumberFormat="1" applyFont="1" applyFill="1" applyBorder="1" applyAlignment="1">
      <alignment horizontal="center" vertical="center" shrinkToFit="1"/>
    </xf>
    <xf numFmtId="0" fontId="52" fillId="35" borderId="15" xfId="0" applyNumberFormat="1" applyFont="1" applyFill="1" applyBorder="1" applyAlignment="1">
      <alignment horizontal="center" vertical="center" shrinkToFit="1"/>
    </xf>
    <xf numFmtId="0" fontId="52" fillId="35" borderId="16" xfId="0" applyNumberFormat="1" applyFont="1" applyFill="1" applyBorder="1" applyAlignment="1">
      <alignment horizontal="center" vertical="center" shrinkToFit="1"/>
    </xf>
    <xf numFmtId="0" fontId="52" fillId="35" borderId="12" xfId="0" applyNumberFormat="1" applyFont="1" applyFill="1" applyBorder="1" applyAlignment="1">
      <alignment horizontal="center" vertical="center" shrinkToFit="1"/>
    </xf>
    <xf numFmtId="0" fontId="52" fillId="35" borderId="22" xfId="0" applyNumberFormat="1" applyFont="1" applyFill="1" applyBorder="1" applyAlignment="1">
      <alignment horizontal="center" vertical="center" shrinkToFit="1"/>
    </xf>
    <xf numFmtId="0" fontId="52" fillId="35" borderId="11" xfId="0" applyNumberFormat="1" applyFont="1" applyFill="1" applyBorder="1" applyAlignment="1">
      <alignment horizontal="center" vertical="center" shrinkToFit="1"/>
    </xf>
    <xf numFmtId="0" fontId="52" fillId="35" borderId="23" xfId="0" applyNumberFormat="1" applyFont="1" applyFill="1" applyBorder="1" applyAlignment="1">
      <alignment horizontal="center" vertical="center" shrinkToFit="1"/>
    </xf>
    <xf numFmtId="0" fontId="53" fillId="35" borderId="15" xfId="0" applyNumberFormat="1" applyFont="1" applyFill="1" applyBorder="1" applyAlignment="1">
      <alignment horizontal="center" vertical="center" shrinkToFit="1"/>
    </xf>
    <xf numFmtId="0" fontId="53" fillId="35" borderId="16" xfId="0" applyNumberFormat="1" applyFont="1" applyFill="1" applyBorder="1" applyAlignment="1">
      <alignment horizontal="center" vertical="center" shrinkToFit="1"/>
    </xf>
    <xf numFmtId="0" fontId="53" fillId="35" borderId="12" xfId="0" applyNumberFormat="1" applyFont="1" applyFill="1" applyBorder="1" applyAlignment="1">
      <alignment horizontal="center" vertical="center" shrinkToFit="1"/>
    </xf>
    <xf numFmtId="212" fontId="2" fillId="36" borderId="15" xfId="0" applyNumberFormat="1" applyFont="1" applyFill="1" applyBorder="1" applyAlignment="1">
      <alignment vertical="center" shrinkToFit="1"/>
    </xf>
    <xf numFmtId="212" fontId="2" fillId="36" borderId="16" xfId="0" applyNumberFormat="1" applyFont="1" applyFill="1" applyBorder="1" applyAlignment="1">
      <alignment vertical="center" shrinkToFit="1"/>
    </xf>
    <xf numFmtId="212" fontId="2" fillId="36" borderId="12" xfId="0" applyNumberFormat="1" applyFont="1" applyFill="1" applyBorder="1" applyAlignment="1">
      <alignment vertical="center" shrinkToFit="1"/>
    </xf>
    <xf numFmtId="0" fontId="9" fillId="35" borderId="15" xfId="0" applyNumberFormat="1" applyFont="1" applyFill="1" applyBorder="1" applyAlignment="1">
      <alignment horizontal="center" vertical="center" shrinkToFit="1"/>
    </xf>
    <xf numFmtId="0" fontId="9" fillId="35" borderId="16" xfId="0" applyNumberFormat="1" applyFont="1" applyFill="1" applyBorder="1" applyAlignment="1">
      <alignment horizontal="center" vertical="center" shrinkToFit="1"/>
    </xf>
    <xf numFmtId="0" fontId="9" fillId="35" borderId="12" xfId="0" applyNumberFormat="1" applyFont="1" applyFill="1" applyBorder="1" applyAlignment="1">
      <alignment horizontal="center" vertical="center" shrinkToFit="1"/>
    </xf>
    <xf numFmtId="213" fontId="2" fillId="33" borderId="16" xfId="0" applyNumberFormat="1" applyFont="1" applyFill="1" applyBorder="1" applyAlignment="1">
      <alignment vertical="center" shrinkToFit="1"/>
    </xf>
    <xf numFmtId="213" fontId="2" fillId="33" borderId="12" xfId="0" applyNumberFormat="1" applyFont="1" applyFill="1" applyBorder="1" applyAlignment="1">
      <alignment vertical="center" shrinkToFit="1"/>
    </xf>
    <xf numFmtId="213" fontId="2" fillId="36" borderId="16" xfId="0" applyNumberFormat="1" applyFont="1" applyFill="1" applyBorder="1" applyAlignment="1">
      <alignment vertical="center" shrinkToFit="1"/>
    </xf>
    <xf numFmtId="213" fontId="2" fillId="36" borderId="12" xfId="0" applyNumberFormat="1" applyFont="1" applyFill="1" applyBorder="1" applyAlignment="1">
      <alignment vertical="center" shrinkToFit="1"/>
    </xf>
    <xf numFmtId="213" fontId="2" fillId="36" borderId="11" xfId="0" applyNumberFormat="1" applyFont="1" applyFill="1" applyBorder="1" applyAlignment="1">
      <alignment vertical="center" shrinkToFit="1"/>
    </xf>
    <xf numFmtId="213" fontId="2" fillId="36" borderId="23" xfId="0" applyNumberFormat="1" applyFont="1" applyFill="1" applyBorder="1" applyAlignment="1">
      <alignment vertical="center" shrinkToFit="1"/>
    </xf>
    <xf numFmtId="0" fontId="2" fillId="34" borderId="21" xfId="0" applyNumberFormat="1" applyFont="1" applyFill="1" applyBorder="1" applyAlignment="1">
      <alignment horizontal="center" vertical="center" shrinkToFit="1"/>
    </xf>
    <xf numFmtId="0" fontId="2" fillId="34" borderId="26" xfId="0" applyNumberFormat="1" applyFont="1" applyFill="1" applyBorder="1" applyAlignment="1">
      <alignment horizontal="center" vertical="center" shrinkToFit="1"/>
    </xf>
    <xf numFmtId="212" fontId="2" fillId="33" borderId="15" xfId="0" applyNumberFormat="1" applyFont="1" applyFill="1" applyBorder="1" applyAlignment="1">
      <alignment vertical="center" wrapText="1"/>
    </xf>
    <xf numFmtId="212" fontId="2" fillId="33" borderId="16" xfId="0" applyNumberFormat="1" applyFont="1" applyFill="1" applyBorder="1" applyAlignment="1">
      <alignment vertical="center" wrapText="1"/>
    </xf>
    <xf numFmtId="212" fontId="2" fillId="33" borderId="12" xfId="0" applyNumberFormat="1" applyFont="1" applyFill="1" applyBorder="1" applyAlignment="1">
      <alignment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34" borderId="22" xfId="0" applyNumberFormat="1" applyFont="1" applyFill="1" applyBorder="1" applyAlignment="1">
      <alignment horizontal="center" vertical="center" shrinkToFit="1"/>
    </xf>
    <xf numFmtId="0" fontId="2" fillId="34" borderId="11" xfId="0" applyNumberFormat="1" applyFont="1" applyFill="1" applyBorder="1" applyAlignment="1">
      <alignment horizontal="center" vertical="center" shrinkToFit="1"/>
    </xf>
    <xf numFmtId="0" fontId="2" fillId="34" borderId="23" xfId="0" applyNumberFormat="1" applyFont="1" applyFill="1" applyBorder="1" applyAlignment="1">
      <alignment horizontal="center" vertical="center" shrinkToFit="1"/>
    </xf>
    <xf numFmtId="0" fontId="2" fillId="34" borderId="25" xfId="0" applyNumberFormat="1" applyFont="1" applyFill="1" applyBorder="1" applyAlignment="1">
      <alignment horizontal="center" vertical="center" shrinkToFit="1"/>
    </xf>
    <xf numFmtId="0" fontId="2" fillId="33" borderId="22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21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center"/>
    </xf>
    <xf numFmtId="0" fontId="2" fillId="33" borderId="28" xfId="0" applyNumberFormat="1" applyFont="1" applyFill="1" applyBorder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80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80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80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80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80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80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80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80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88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225933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225933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2259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2259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2259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2259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2259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225933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88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225933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225933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78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2049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22593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225933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225933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225933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2259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2259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2259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2259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22593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2259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225933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225933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225933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2259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88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88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22593300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225933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225933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225933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225933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225933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225933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22593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22593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88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22593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241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462343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462343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4623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4623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4623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4623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4623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462343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241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4623435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462343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462343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4623435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4623435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4623435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4623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4623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4623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4623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4623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4623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4623435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4623435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4623435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4623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241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241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46234350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4623435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4623435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4623435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4623435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4623435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4623435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46234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46234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241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46234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55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11134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11134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11134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55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11134725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111347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111347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111347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111347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111347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1113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111347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11134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111347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111347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111347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1113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55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55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1113472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111347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111347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111347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111347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111347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111347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111347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111347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55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111347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49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95154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95154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95154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49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9515475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95154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9515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95154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95154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95154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95154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95154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95154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49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49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951547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95154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95154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95154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95154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95154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95154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116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46</xdr:row>
      <xdr:rowOff>19050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821055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20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40005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44</xdr:row>
      <xdr:rowOff>85725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793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44</xdr:row>
      <xdr:rowOff>180975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802957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0" name="Text Box 1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2" name="Text Box 3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3" name="Text Box 4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4" name="Text Box 5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5" name="Text Box 1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7" name="Text Box 3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8" name="Text Box 4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9" name="Text Box 5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1" name="Text Box 7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2" name="Text Box 8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433" name="Text Box 6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4" name="Text Box 7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5" name="Text Box 8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6" name="Text Box 7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117</xdr:row>
      <xdr:rowOff>0</xdr:rowOff>
    </xdr:from>
    <xdr:ext cx="76200" cy="209550"/>
    <xdr:sp fLocksText="0">
      <xdr:nvSpPr>
        <xdr:cNvPr id="437" name="Text Box 8"/>
        <xdr:cNvSpPr txBox="1">
          <a:spLocks noChangeArrowheads="1"/>
        </xdr:cNvSpPr>
      </xdr:nvSpPr>
      <xdr:spPr>
        <a:xfrm>
          <a:off x="29718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438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2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443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4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5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4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9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5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3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5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7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8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60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461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2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6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6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8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7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4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7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8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2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8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6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8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9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4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8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00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2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0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0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1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4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8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20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2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2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6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2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3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4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3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8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4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4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42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4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4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4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46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47" name="Text Box 6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48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133350"/>
    <xdr:sp fLocksText="0">
      <xdr:nvSpPr>
        <xdr:cNvPr id="549" name="Text Box 2"/>
        <xdr:cNvSpPr txBox="1">
          <a:spLocks noChangeArrowheads="1"/>
        </xdr:cNvSpPr>
      </xdr:nvSpPr>
      <xdr:spPr>
        <a:xfrm>
          <a:off x="2857500" y="193643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0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1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2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3" name="Text Box 6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4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133350"/>
    <xdr:sp fLocksText="0">
      <xdr:nvSpPr>
        <xdr:cNvPr id="555" name="Text Box 2"/>
        <xdr:cNvSpPr txBox="1">
          <a:spLocks noChangeArrowheads="1"/>
        </xdr:cNvSpPr>
      </xdr:nvSpPr>
      <xdr:spPr>
        <a:xfrm>
          <a:off x="2857500" y="193643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6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7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8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59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6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61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62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6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6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565" name="Text Box 6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566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67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568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569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2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5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8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79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80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81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82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83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8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8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133350"/>
    <xdr:sp fLocksText="0">
      <xdr:nvSpPr>
        <xdr:cNvPr id="586" name="Text Box 2"/>
        <xdr:cNvSpPr txBox="1">
          <a:spLocks noChangeArrowheads="1"/>
        </xdr:cNvSpPr>
      </xdr:nvSpPr>
      <xdr:spPr>
        <a:xfrm>
          <a:off x="2857500" y="193643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117</xdr:row>
      <xdr:rowOff>0</xdr:rowOff>
    </xdr:from>
    <xdr:ext cx="47625" cy="361950"/>
    <xdr:sp fLocksText="0">
      <xdr:nvSpPr>
        <xdr:cNvPr id="587" name="Text Box 2"/>
        <xdr:cNvSpPr txBox="1">
          <a:spLocks noChangeArrowheads="1"/>
        </xdr:cNvSpPr>
      </xdr:nvSpPr>
      <xdr:spPr>
        <a:xfrm>
          <a:off x="3486150" y="19364325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133350"/>
    <xdr:sp fLocksText="0">
      <xdr:nvSpPr>
        <xdr:cNvPr id="588" name="Text Box 2"/>
        <xdr:cNvSpPr txBox="1">
          <a:spLocks noChangeArrowheads="1"/>
        </xdr:cNvSpPr>
      </xdr:nvSpPr>
      <xdr:spPr>
        <a:xfrm>
          <a:off x="2857500" y="193643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89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91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2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4" name="Text Box 1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5" name="Text Box 3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6" name="Text Box 4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7" name="Text Box 5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9" name="Text Box 3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600" name="Text Box 4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601" name="Text Box 5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61950"/>
    <xdr:sp fLocksText="0">
      <xdr:nvSpPr>
        <xdr:cNvPr id="602" name="Text Box 2"/>
        <xdr:cNvSpPr txBox="1">
          <a:spLocks noChangeArrowheads="1"/>
        </xdr:cNvSpPr>
      </xdr:nvSpPr>
      <xdr:spPr>
        <a:xfrm>
          <a:off x="2857500" y="193643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603" name="Text Box 6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604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605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0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07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08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0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1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1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2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1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5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6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1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9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0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22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623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4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2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8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0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2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3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6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3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0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2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4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4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8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5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2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5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6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8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0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62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4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6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8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7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2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7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6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8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0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82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4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8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8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9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2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9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6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9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0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2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4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0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08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09" name="Text Box 6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0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90525"/>
    <xdr:sp fLocksText="0">
      <xdr:nvSpPr>
        <xdr:cNvPr id="711" name="Text Box 2"/>
        <xdr:cNvSpPr txBox="1">
          <a:spLocks noChangeArrowheads="1"/>
        </xdr:cNvSpPr>
      </xdr:nvSpPr>
      <xdr:spPr>
        <a:xfrm>
          <a:off x="2857500" y="193643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2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3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4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5" name="Text Box 6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6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90525"/>
    <xdr:sp fLocksText="0">
      <xdr:nvSpPr>
        <xdr:cNvPr id="717" name="Text Box 2"/>
        <xdr:cNvSpPr txBox="1">
          <a:spLocks noChangeArrowheads="1"/>
        </xdr:cNvSpPr>
      </xdr:nvSpPr>
      <xdr:spPr>
        <a:xfrm>
          <a:off x="2857500" y="193643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8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9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20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21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22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38125"/>
    <xdr:sp fLocksText="0">
      <xdr:nvSpPr>
        <xdr:cNvPr id="723" name="Text Box 2"/>
        <xdr:cNvSpPr txBox="1">
          <a:spLocks noChangeArrowheads="1"/>
        </xdr:cNvSpPr>
      </xdr:nvSpPr>
      <xdr:spPr>
        <a:xfrm>
          <a:off x="2857500" y="193643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2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2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2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727" name="Text Box 6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728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29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730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731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32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3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34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3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36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37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38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3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4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41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42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43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44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45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4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4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90525"/>
    <xdr:sp fLocksText="0">
      <xdr:nvSpPr>
        <xdr:cNvPr id="748" name="Text Box 2"/>
        <xdr:cNvSpPr txBox="1">
          <a:spLocks noChangeArrowheads="1"/>
        </xdr:cNvSpPr>
      </xdr:nvSpPr>
      <xdr:spPr>
        <a:xfrm>
          <a:off x="2857500" y="193643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90525"/>
    <xdr:sp fLocksText="0">
      <xdr:nvSpPr>
        <xdr:cNvPr id="749" name="Text Box 2"/>
        <xdr:cNvSpPr txBox="1">
          <a:spLocks noChangeArrowheads="1"/>
        </xdr:cNvSpPr>
      </xdr:nvSpPr>
      <xdr:spPr>
        <a:xfrm>
          <a:off x="2857500" y="193643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5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5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38125"/>
    <xdr:sp fLocksText="0">
      <xdr:nvSpPr>
        <xdr:cNvPr id="752" name="Text Box 2"/>
        <xdr:cNvSpPr txBox="1">
          <a:spLocks noChangeArrowheads="1"/>
        </xdr:cNvSpPr>
      </xdr:nvSpPr>
      <xdr:spPr>
        <a:xfrm>
          <a:off x="2857500" y="193643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5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5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117</xdr:row>
      <xdr:rowOff>0</xdr:rowOff>
    </xdr:from>
    <xdr:ext cx="47625" cy="209550"/>
    <xdr:sp fLocksText="0">
      <xdr:nvSpPr>
        <xdr:cNvPr id="755" name="Text Box 2"/>
        <xdr:cNvSpPr txBox="1">
          <a:spLocks noChangeArrowheads="1"/>
        </xdr:cNvSpPr>
      </xdr:nvSpPr>
      <xdr:spPr>
        <a:xfrm>
          <a:off x="3038475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117</xdr:row>
      <xdr:rowOff>0</xdr:rowOff>
    </xdr:from>
    <xdr:ext cx="1857375" cy="247650"/>
    <xdr:sp fLocksText="0">
      <xdr:nvSpPr>
        <xdr:cNvPr id="756" name="Text Box 2"/>
        <xdr:cNvSpPr txBox="1">
          <a:spLocks noChangeArrowheads="1"/>
        </xdr:cNvSpPr>
      </xdr:nvSpPr>
      <xdr:spPr>
        <a:xfrm>
          <a:off x="2276475" y="1936432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04800"/>
    <xdr:sp fLocksText="0">
      <xdr:nvSpPr>
        <xdr:cNvPr id="757" name="Text Box 2"/>
        <xdr:cNvSpPr txBox="1">
          <a:spLocks noChangeArrowheads="1"/>
        </xdr:cNvSpPr>
      </xdr:nvSpPr>
      <xdr:spPr>
        <a:xfrm>
          <a:off x="2857500" y="193643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04800"/>
    <xdr:sp fLocksText="0">
      <xdr:nvSpPr>
        <xdr:cNvPr id="758" name="Text Box 2"/>
        <xdr:cNvSpPr txBox="1">
          <a:spLocks noChangeArrowheads="1"/>
        </xdr:cNvSpPr>
      </xdr:nvSpPr>
      <xdr:spPr>
        <a:xfrm>
          <a:off x="2857500" y="193643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04800"/>
    <xdr:sp fLocksText="0">
      <xdr:nvSpPr>
        <xdr:cNvPr id="759" name="Text Box 2"/>
        <xdr:cNvSpPr txBox="1">
          <a:spLocks noChangeArrowheads="1"/>
        </xdr:cNvSpPr>
      </xdr:nvSpPr>
      <xdr:spPr>
        <a:xfrm>
          <a:off x="2857500" y="193643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04800"/>
    <xdr:sp fLocksText="0">
      <xdr:nvSpPr>
        <xdr:cNvPr id="760" name="Text Box 2"/>
        <xdr:cNvSpPr txBox="1">
          <a:spLocks noChangeArrowheads="1"/>
        </xdr:cNvSpPr>
      </xdr:nvSpPr>
      <xdr:spPr>
        <a:xfrm>
          <a:off x="2857500" y="193643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61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6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38125"/>
    <xdr:sp fLocksText="0">
      <xdr:nvSpPr>
        <xdr:cNvPr id="763" name="Text Box 2"/>
        <xdr:cNvSpPr txBox="1">
          <a:spLocks noChangeArrowheads="1"/>
        </xdr:cNvSpPr>
      </xdr:nvSpPr>
      <xdr:spPr>
        <a:xfrm>
          <a:off x="2857500" y="193643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38125"/>
    <xdr:sp fLocksText="0">
      <xdr:nvSpPr>
        <xdr:cNvPr id="764" name="Text Box 2"/>
        <xdr:cNvSpPr txBox="1">
          <a:spLocks noChangeArrowheads="1"/>
        </xdr:cNvSpPr>
      </xdr:nvSpPr>
      <xdr:spPr>
        <a:xfrm>
          <a:off x="2857500" y="193643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65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6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67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6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69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70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71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72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73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7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75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7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77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7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79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8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81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82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83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84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85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8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87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8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89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90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91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92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93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94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95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96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97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9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99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0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01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02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03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0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05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0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07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08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09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10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11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1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13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1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15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1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17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1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19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20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21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22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23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2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25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2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27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2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29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3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31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32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33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34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35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3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37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3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8"/>
  <sheetViews>
    <sheetView view="pageBreakPreview" zoomScale="130" zoomScaleSheetLayoutView="130" workbookViewId="0" topLeftCell="A100">
      <selection activeCell="AF1" sqref="AF1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ht="15" customHeight="1">
      <c r="AF1" s="159" t="s">
        <v>201</v>
      </c>
    </row>
    <row r="2" spans="1:33" ht="18" customHeight="1">
      <c r="A2" s="163" t="s">
        <v>163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</row>
    <row r="3" spans="1:28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" customHeight="1" thickBot="1">
      <c r="A4" s="32"/>
      <c r="B4" s="76" t="s">
        <v>164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34" s="37" customFormat="1" ht="15" customHeight="1" thickBot="1">
      <c r="A5" s="36"/>
      <c r="B5" s="164"/>
      <c r="C5" s="165"/>
      <c r="D5" s="170" t="s">
        <v>92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  <c r="R5" s="170" t="s">
        <v>179</v>
      </c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2"/>
      <c r="AF5" s="16"/>
      <c r="AG5" s="16"/>
      <c r="AH5" s="16"/>
    </row>
    <row r="6" spans="1:34" s="37" customFormat="1" ht="15" customHeight="1">
      <c r="A6" s="36"/>
      <c r="B6" s="166"/>
      <c r="C6" s="167"/>
      <c r="D6" s="173" t="s">
        <v>121</v>
      </c>
      <c r="E6" s="174"/>
      <c r="F6" s="174"/>
      <c r="G6" s="174"/>
      <c r="H6" s="174"/>
      <c r="I6" s="174"/>
      <c r="J6" s="174"/>
      <c r="K6" s="174"/>
      <c r="L6" s="175"/>
      <c r="M6" s="173" t="s">
        <v>120</v>
      </c>
      <c r="N6" s="174"/>
      <c r="O6" s="174"/>
      <c r="P6" s="175"/>
      <c r="Q6" s="120"/>
      <c r="R6" s="173" t="s">
        <v>121</v>
      </c>
      <c r="S6" s="174"/>
      <c r="T6" s="174"/>
      <c r="U6" s="174"/>
      <c r="V6" s="174"/>
      <c r="W6" s="174"/>
      <c r="X6" s="174"/>
      <c r="Y6" s="174"/>
      <c r="Z6" s="175"/>
      <c r="AA6" s="173" t="s">
        <v>120</v>
      </c>
      <c r="AB6" s="174"/>
      <c r="AC6" s="174"/>
      <c r="AD6" s="175"/>
      <c r="AE6" s="120"/>
      <c r="AF6" s="16"/>
      <c r="AG6" s="16"/>
      <c r="AH6" s="16"/>
    </row>
    <row r="7" spans="1:34" s="37" customFormat="1" ht="6.75" customHeight="1">
      <c r="A7" s="38"/>
      <c r="B7" s="166"/>
      <c r="C7" s="167"/>
      <c r="D7" s="176" t="s">
        <v>124</v>
      </c>
      <c r="E7" s="106"/>
      <c r="F7" s="107"/>
      <c r="G7" s="107"/>
      <c r="H7" s="106"/>
      <c r="I7" s="107"/>
      <c r="J7" s="107"/>
      <c r="K7" s="107"/>
      <c r="L7" s="180" t="s">
        <v>123</v>
      </c>
      <c r="M7" s="188" t="s">
        <v>125</v>
      </c>
      <c r="N7" s="106"/>
      <c r="O7" s="107"/>
      <c r="P7" s="107"/>
      <c r="Q7" s="121"/>
      <c r="R7" s="176" t="s">
        <v>124</v>
      </c>
      <c r="S7" s="106"/>
      <c r="T7" s="107"/>
      <c r="U7" s="107"/>
      <c r="V7" s="106"/>
      <c r="W7" s="107"/>
      <c r="X7" s="107"/>
      <c r="Y7" s="107"/>
      <c r="Z7" s="180" t="s">
        <v>123</v>
      </c>
      <c r="AA7" s="188" t="s">
        <v>125</v>
      </c>
      <c r="AB7" s="106"/>
      <c r="AC7" s="107"/>
      <c r="AD7" s="107"/>
      <c r="AE7" s="121"/>
      <c r="AF7" s="36"/>
      <c r="AG7" s="36"/>
      <c r="AH7" s="36"/>
    </row>
    <row r="8" spans="1:34" s="3" customFormat="1" ht="28.5" customHeight="1">
      <c r="A8" s="38"/>
      <c r="B8" s="166"/>
      <c r="C8" s="167"/>
      <c r="D8" s="177"/>
      <c r="E8" s="108"/>
      <c r="F8" s="109"/>
      <c r="G8" s="109"/>
      <c r="H8" s="183" t="s">
        <v>126</v>
      </c>
      <c r="I8" s="184"/>
      <c r="J8" s="184"/>
      <c r="K8" s="185"/>
      <c r="L8" s="181"/>
      <c r="M8" s="189"/>
      <c r="N8" s="108"/>
      <c r="O8" s="109"/>
      <c r="P8" s="109"/>
      <c r="Q8" s="122"/>
      <c r="R8" s="177"/>
      <c r="S8" s="108"/>
      <c r="T8" s="109"/>
      <c r="U8" s="109"/>
      <c r="V8" s="183" t="s">
        <v>126</v>
      </c>
      <c r="W8" s="184"/>
      <c r="X8" s="184"/>
      <c r="Y8" s="185"/>
      <c r="Z8" s="181"/>
      <c r="AA8" s="189"/>
      <c r="AB8" s="108"/>
      <c r="AC8" s="109"/>
      <c r="AD8" s="109"/>
      <c r="AE8" s="122"/>
      <c r="AF8" s="17"/>
      <c r="AG8" s="17"/>
      <c r="AH8" s="17"/>
    </row>
    <row r="9" spans="1:34" s="3" customFormat="1" ht="13.5" customHeight="1">
      <c r="A9" s="38"/>
      <c r="B9" s="166"/>
      <c r="C9" s="167"/>
      <c r="D9" s="178"/>
      <c r="E9" s="186" t="s">
        <v>66</v>
      </c>
      <c r="F9" s="186" t="s">
        <v>67</v>
      </c>
      <c r="G9" s="186" t="s">
        <v>118</v>
      </c>
      <c r="H9" s="190" t="s">
        <v>68</v>
      </c>
      <c r="I9" s="123"/>
      <c r="J9" s="123"/>
      <c r="K9" s="124"/>
      <c r="L9" s="181"/>
      <c r="M9" s="189"/>
      <c r="N9" s="186" t="s">
        <v>66</v>
      </c>
      <c r="O9" s="186" t="s">
        <v>67</v>
      </c>
      <c r="P9" s="186" t="s">
        <v>118</v>
      </c>
      <c r="Q9" s="125"/>
      <c r="R9" s="178"/>
      <c r="S9" s="186" t="s">
        <v>66</v>
      </c>
      <c r="T9" s="186" t="s">
        <v>67</v>
      </c>
      <c r="U9" s="186" t="s">
        <v>118</v>
      </c>
      <c r="V9" s="190" t="s">
        <v>68</v>
      </c>
      <c r="W9" s="123"/>
      <c r="X9" s="123"/>
      <c r="Y9" s="124"/>
      <c r="Z9" s="181"/>
      <c r="AA9" s="189"/>
      <c r="AB9" s="186" t="s">
        <v>66</v>
      </c>
      <c r="AC9" s="186" t="s">
        <v>67</v>
      </c>
      <c r="AD9" s="186" t="s">
        <v>118</v>
      </c>
      <c r="AE9" s="125"/>
      <c r="AF9" s="15"/>
      <c r="AG9" s="15"/>
      <c r="AH9" s="15"/>
    </row>
    <row r="10" spans="1:34" s="3" customFormat="1" ht="105.75" customHeight="1">
      <c r="A10" s="38"/>
      <c r="B10" s="166"/>
      <c r="C10" s="167"/>
      <c r="D10" s="179"/>
      <c r="E10" s="187"/>
      <c r="F10" s="187"/>
      <c r="G10" s="187"/>
      <c r="H10" s="191"/>
      <c r="I10" s="154" t="s">
        <v>116</v>
      </c>
      <c r="J10" s="154" t="s">
        <v>117</v>
      </c>
      <c r="K10" s="154" t="s">
        <v>119</v>
      </c>
      <c r="L10" s="181"/>
      <c r="M10" s="189"/>
      <c r="N10" s="187"/>
      <c r="O10" s="187"/>
      <c r="P10" s="187"/>
      <c r="Q10" s="125" t="s">
        <v>122</v>
      </c>
      <c r="R10" s="179"/>
      <c r="S10" s="187"/>
      <c r="T10" s="187"/>
      <c r="U10" s="187"/>
      <c r="V10" s="191"/>
      <c r="W10" s="154" t="s">
        <v>116</v>
      </c>
      <c r="X10" s="154" t="s">
        <v>117</v>
      </c>
      <c r="Y10" s="154" t="s">
        <v>119</v>
      </c>
      <c r="Z10" s="181"/>
      <c r="AA10" s="189"/>
      <c r="AB10" s="187"/>
      <c r="AC10" s="187"/>
      <c r="AD10" s="187"/>
      <c r="AE10" s="125" t="s">
        <v>122</v>
      </c>
      <c r="AF10" s="15"/>
      <c r="AG10" s="15"/>
      <c r="AH10" s="15"/>
    </row>
    <row r="11" spans="1:34" s="3" customFormat="1" ht="6" customHeight="1">
      <c r="A11" s="38"/>
      <c r="B11" s="168"/>
      <c r="C11" s="169"/>
      <c r="D11" s="126"/>
      <c r="E11" s="127"/>
      <c r="F11" s="127"/>
      <c r="G11" s="127"/>
      <c r="H11" s="128"/>
      <c r="I11" s="129"/>
      <c r="J11" s="129"/>
      <c r="K11" s="129"/>
      <c r="L11" s="182"/>
      <c r="M11" s="126"/>
      <c r="N11" s="127"/>
      <c r="O11" s="127"/>
      <c r="P11" s="127"/>
      <c r="Q11" s="130"/>
      <c r="R11" s="126"/>
      <c r="S11" s="127"/>
      <c r="T11" s="127"/>
      <c r="U11" s="127"/>
      <c r="V11" s="128"/>
      <c r="W11" s="129"/>
      <c r="X11" s="129"/>
      <c r="Y11" s="129"/>
      <c r="Z11" s="182"/>
      <c r="AA11" s="126"/>
      <c r="AB11" s="127"/>
      <c r="AC11" s="127"/>
      <c r="AD11" s="127"/>
      <c r="AE11" s="130"/>
      <c r="AF11" s="18"/>
      <c r="AG11" s="18"/>
      <c r="AH11" s="18"/>
    </row>
    <row r="12" spans="1:34" s="37" customFormat="1" ht="27" customHeight="1">
      <c r="A12" s="36"/>
      <c r="B12" s="192" t="s">
        <v>3</v>
      </c>
      <c r="C12" s="193"/>
      <c r="D12" s="94"/>
      <c r="E12" s="95"/>
      <c r="F12" s="95"/>
      <c r="G12" s="95"/>
      <c r="H12" s="95"/>
      <c r="I12" s="110"/>
      <c r="J12" s="110"/>
      <c r="K12" s="110"/>
      <c r="L12" s="95"/>
      <c r="M12" s="94"/>
      <c r="N12" s="95"/>
      <c r="O12" s="95"/>
      <c r="P12" s="95"/>
      <c r="Q12" s="111">
        <f>SUM(D12,L12,M12)</f>
        <v>0</v>
      </c>
      <c r="R12" s="94"/>
      <c r="S12" s="95"/>
      <c r="T12" s="95"/>
      <c r="U12" s="95"/>
      <c r="V12" s="95"/>
      <c r="W12" s="110"/>
      <c r="X12" s="110"/>
      <c r="Y12" s="110"/>
      <c r="Z12" s="95"/>
      <c r="AA12" s="94"/>
      <c r="AB12" s="95"/>
      <c r="AC12" s="95"/>
      <c r="AD12" s="95"/>
      <c r="AE12" s="111">
        <f aca="true" t="shared" si="0" ref="AE12:AE18">SUM(R12,Z12,AA12)</f>
        <v>0</v>
      </c>
      <c r="AF12" s="39"/>
      <c r="AG12" s="39"/>
      <c r="AH12" s="39"/>
    </row>
    <row r="13" spans="1:34" s="37" customFormat="1" ht="27" customHeight="1">
      <c r="A13" s="36"/>
      <c r="B13" s="194" t="s">
        <v>245</v>
      </c>
      <c r="C13" s="195"/>
      <c r="D13" s="94"/>
      <c r="E13" s="95"/>
      <c r="F13" s="95"/>
      <c r="G13" s="95"/>
      <c r="H13" s="95"/>
      <c r="I13" s="95"/>
      <c r="J13" s="95"/>
      <c r="K13" s="95"/>
      <c r="L13" s="95"/>
      <c r="M13" s="94"/>
      <c r="N13" s="95"/>
      <c r="O13" s="95"/>
      <c r="P13" s="95"/>
      <c r="Q13" s="111">
        <f aca="true" t="shared" si="1" ref="Q13:Q18">SUM(D13,L13,M13)</f>
        <v>0</v>
      </c>
      <c r="R13" s="94"/>
      <c r="S13" s="95"/>
      <c r="T13" s="95"/>
      <c r="U13" s="95"/>
      <c r="V13" s="95"/>
      <c r="W13" s="95"/>
      <c r="X13" s="95"/>
      <c r="Y13" s="95"/>
      <c r="Z13" s="95"/>
      <c r="AA13" s="94"/>
      <c r="AB13" s="95"/>
      <c r="AC13" s="95"/>
      <c r="AD13" s="95"/>
      <c r="AE13" s="111">
        <f t="shared" si="0"/>
        <v>0</v>
      </c>
      <c r="AF13" s="39"/>
      <c r="AG13" s="39"/>
      <c r="AH13" s="39"/>
    </row>
    <row r="14" spans="1:34" s="37" customFormat="1" ht="27" customHeight="1">
      <c r="A14" s="36"/>
      <c r="B14" s="192" t="s">
        <v>4</v>
      </c>
      <c r="C14" s="193"/>
      <c r="D14" s="94"/>
      <c r="E14" s="95"/>
      <c r="F14" s="95"/>
      <c r="G14" s="95"/>
      <c r="H14" s="95"/>
      <c r="I14" s="95"/>
      <c r="J14" s="95"/>
      <c r="K14" s="95"/>
      <c r="L14" s="95"/>
      <c r="M14" s="94"/>
      <c r="N14" s="95"/>
      <c r="O14" s="95"/>
      <c r="P14" s="95"/>
      <c r="Q14" s="111">
        <f t="shared" si="1"/>
        <v>0</v>
      </c>
      <c r="R14" s="94"/>
      <c r="S14" s="95"/>
      <c r="T14" s="95"/>
      <c r="U14" s="95"/>
      <c r="V14" s="95"/>
      <c r="W14" s="95"/>
      <c r="X14" s="95"/>
      <c r="Y14" s="95"/>
      <c r="Z14" s="95"/>
      <c r="AA14" s="94"/>
      <c r="AB14" s="95"/>
      <c r="AC14" s="95"/>
      <c r="AD14" s="95"/>
      <c r="AE14" s="111">
        <f t="shared" si="0"/>
        <v>0</v>
      </c>
      <c r="AF14" s="39"/>
      <c r="AG14" s="39"/>
      <c r="AH14" s="39"/>
    </row>
    <row r="15" spans="1:34" s="37" customFormat="1" ht="27" customHeight="1">
      <c r="A15" s="36"/>
      <c r="B15" s="192" t="s">
        <v>9</v>
      </c>
      <c r="C15" s="193"/>
      <c r="D15" s="94"/>
      <c r="E15" s="95"/>
      <c r="F15" s="95"/>
      <c r="G15" s="95"/>
      <c r="H15" s="95"/>
      <c r="I15" s="95"/>
      <c r="J15" s="95"/>
      <c r="K15" s="95"/>
      <c r="L15" s="95"/>
      <c r="M15" s="94"/>
      <c r="N15" s="95"/>
      <c r="O15" s="95"/>
      <c r="P15" s="95"/>
      <c r="Q15" s="111">
        <f t="shared" si="1"/>
        <v>0</v>
      </c>
      <c r="R15" s="98"/>
      <c r="S15" s="95"/>
      <c r="T15" s="95"/>
      <c r="U15" s="95"/>
      <c r="V15" s="95"/>
      <c r="W15" s="95"/>
      <c r="X15" s="95"/>
      <c r="Y15" s="95"/>
      <c r="Z15" s="95"/>
      <c r="AA15" s="98"/>
      <c r="AB15" s="95"/>
      <c r="AC15" s="95"/>
      <c r="AD15" s="95"/>
      <c r="AE15" s="111">
        <f t="shared" si="0"/>
        <v>0</v>
      </c>
      <c r="AF15" s="39"/>
      <c r="AG15" s="39"/>
      <c r="AH15" s="39"/>
    </row>
    <row r="16" spans="1:34" s="37" customFormat="1" ht="27" customHeight="1">
      <c r="A16" s="40"/>
      <c r="B16" s="192" t="s">
        <v>5</v>
      </c>
      <c r="C16" s="193"/>
      <c r="D16" s="94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111">
        <f t="shared" si="1"/>
        <v>0</v>
      </c>
      <c r="R16" s="94"/>
      <c r="S16" s="95"/>
      <c r="T16" s="95"/>
      <c r="U16" s="95"/>
      <c r="V16" s="95"/>
      <c r="W16" s="95"/>
      <c r="X16" s="95"/>
      <c r="Y16" s="95"/>
      <c r="Z16" s="95"/>
      <c r="AA16" s="94"/>
      <c r="AB16" s="95"/>
      <c r="AC16" s="95"/>
      <c r="AD16" s="95"/>
      <c r="AE16" s="111">
        <f t="shared" si="0"/>
        <v>0</v>
      </c>
      <c r="AF16" s="39"/>
      <c r="AG16" s="39"/>
      <c r="AH16" s="39"/>
    </row>
    <row r="17" spans="1:34" s="37" customFormat="1" ht="27" customHeight="1">
      <c r="A17" s="40"/>
      <c r="B17" s="196" t="s">
        <v>69</v>
      </c>
      <c r="C17" s="197"/>
      <c r="D17" s="94"/>
      <c r="E17" s="95"/>
      <c r="F17" s="95"/>
      <c r="G17" s="95"/>
      <c r="H17" s="95"/>
      <c r="I17" s="95"/>
      <c r="J17" s="95"/>
      <c r="K17" s="95"/>
      <c r="L17" s="95"/>
      <c r="M17" s="94"/>
      <c r="N17" s="95"/>
      <c r="O17" s="95"/>
      <c r="P17" s="95"/>
      <c r="Q17" s="111">
        <f t="shared" si="1"/>
        <v>0</v>
      </c>
      <c r="R17" s="94"/>
      <c r="S17" s="95"/>
      <c r="T17" s="95"/>
      <c r="U17" s="95"/>
      <c r="V17" s="95"/>
      <c r="W17" s="95"/>
      <c r="X17" s="95"/>
      <c r="Y17" s="95"/>
      <c r="Z17" s="95"/>
      <c r="AA17" s="94"/>
      <c r="AB17" s="95"/>
      <c r="AC17" s="95"/>
      <c r="AD17" s="95"/>
      <c r="AE17" s="111">
        <f t="shared" si="0"/>
        <v>0</v>
      </c>
      <c r="AF17" s="39"/>
      <c r="AG17" s="39"/>
      <c r="AH17" s="39"/>
    </row>
    <row r="18" spans="1:34" s="37" customFormat="1" ht="27" customHeight="1" thickBot="1">
      <c r="A18" s="40"/>
      <c r="B18" s="198" t="s">
        <v>70</v>
      </c>
      <c r="C18" s="199"/>
      <c r="D18" s="112"/>
      <c r="E18" s="113"/>
      <c r="F18" s="113"/>
      <c r="G18" s="113"/>
      <c r="H18" s="113"/>
      <c r="I18" s="113"/>
      <c r="J18" s="113"/>
      <c r="K18" s="113"/>
      <c r="L18" s="113"/>
      <c r="M18" s="114"/>
      <c r="N18" s="113"/>
      <c r="O18" s="113"/>
      <c r="P18" s="113"/>
      <c r="Q18" s="111">
        <f t="shared" si="1"/>
        <v>0</v>
      </c>
      <c r="R18" s="112"/>
      <c r="S18" s="113"/>
      <c r="T18" s="113"/>
      <c r="U18" s="113"/>
      <c r="V18" s="113"/>
      <c r="W18" s="113"/>
      <c r="X18" s="113"/>
      <c r="Y18" s="113"/>
      <c r="Z18" s="113"/>
      <c r="AA18" s="114"/>
      <c r="AB18" s="113"/>
      <c r="AC18" s="113"/>
      <c r="AD18" s="113"/>
      <c r="AE18" s="111">
        <f t="shared" si="0"/>
        <v>0</v>
      </c>
      <c r="AF18" s="39"/>
      <c r="AG18" s="39"/>
      <c r="AH18" s="39"/>
    </row>
    <row r="19" spans="1:34" s="37" customFormat="1" ht="20.25" customHeight="1" thickBot="1" thickTop="1">
      <c r="A19" s="4"/>
      <c r="B19" s="200" t="s">
        <v>8</v>
      </c>
      <c r="C19" s="201"/>
      <c r="D19" s="115">
        <f>SUM(D12:D18)</f>
        <v>0</v>
      </c>
      <c r="E19" s="116">
        <f aca="true" t="shared" si="2" ref="E19:Q19">SUM(E12:E18)</f>
        <v>0</v>
      </c>
      <c r="F19" s="116">
        <f t="shared" si="2"/>
        <v>0</v>
      </c>
      <c r="G19" s="116">
        <f t="shared" si="2"/>
        <v>0</v>
      </c>
      <c r="H19" s="116">
        <f t="shared" si="2"/>
        <v>0</v>
      </c>
      <c r="I19" s="116">
        <f t="shared" si="2"/>
        <v>0</v>
      </c>
      <c r="J19" s="116">
        <f t="shared" si="2"/>
        <v>0</v>
      </c>
      <c r="K19" s="116">
        <f t="shared" si="2"/>
        <v>0</v>
      </c>
      <c r="L19" s="117">
        <f t="shared" si="2"/>
        <v>0</v>
      </c>
      <c r="M19" s="115">
        <f t="shared" si="2"/>
        <v>0</v>
      </c>
      <c r="N19" s="116">
        <f t="shared" si="2"/>
        <v>0</v>
      </c>
      <c r="O19" s="116">
        <f t="shared" si="2"/>
        <v>0</v>
      </c>
      <c r="P19" s="118">
        <f t="shared" si="2"/>
        <v>0</v>
      </c>
      <c r="Q19" s="119">
        <f t="shared" si="2"/>
        <v>0</v>
      </c>
      <c r="R19" s="115">
        <f>SUM(R12:R18)</f>
        <v>0</v>
      </c>
      <c r="S19" s="116">
        <f aca="true" t="shared" si="3" ref="S19:AE19">SUM(S12:S18)</f>
        <v>0</v>
      </c>
      <c r="T19" s="116">
        <f t="shared" si="3"/>
        <v>0</v>
      </c>
      <c r="U19" s="116">
        <f t="shared" si="3"/>
        <v>0</v>
      </c>
      <c r="V19" s="116">
        <f t="shared" si="3"/>
        <v>0</v>
      </c>
      <c r="W19" s="116">
        <f t="shared" si="3"/>
        <v>0</v>
      </c>
      <c r="X19" s="116">
        <f t="shared" si="3"/>
        <v>0</v>
      </c>
      <c r="Y19" s="116">
        <f t="shared" si="3"/>
        <v>0</v>
      </c>
      <c r="Z19" s="117">
        <f t="shared" si="3"/>
        <v>0</v>
      </c>
      <c r="AA19" s="115">
        <f t="shared" si="3"/>
        <v>0</v>
      </c>
      <c r="AB19" s="116">
        <f t="shared" si="3"/>
        <v>0</v>
      </c>
      <c r="AC19" s="116">
        <f t="shared" si="3"/>
        <v>0</v>
      </c>
      <c r="AD19" s="118">
        <f t="shared" si="3"/>
        <v>0</v>
      </c>
      <c r="AE19" s="119">
        <f t="shared" si="3"/>
        <v>0</v>
      </c>
      <c r="AF19" s="19"/>
      <c r="AG19" s="19"/>
      <c r="AH19" s="19"/>
    </row>
    <row r="20" spans="2:31" ht="5.25" customHeight="1" thickBot="1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</row>
    <row r="21" spans="1:31" s="37" customFormat="1" ht="15" customHeight="1" thickBot="1">
      <c r="A21" s="36"/>
      <c r="B21" s="164"/>
      <c r="C21" s="165"/>
      <c r="D21" s="170" t="s">
        <v>247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  <c r="R21" s="170" t="s">
        <v>180</v>
      </c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2"/>
    </row>
    <row r="22" spans="1:31" s="37" customFormat="1" ht="15" customHeight="1">
      <c r="A22" s="36"/>
      <c r="B22" s="166"/>
      <c r="C22" s="167"/>
      <c r="D22" s="173" t="s">
        <v>121</v>
      </c>
      <c r="E22" s="174"/>
      <c r="F22" s="174"/>
      <c r="G22" s="174"/>
      <c r="H22" s="174"/>
      <c r="I22" s="174"/>
      <c r="J22" s="174"/>
      <c r="K22" s="174"/>
      <c r="L22" s="175"/>
      <c r="M22" s="173" t="s">
        <v>120</v>
      </c>
      <c r="N22" s="174"/>
      <c r="O22" s="174"/>
      <c r="P22" s="175"/>
      <c r="Q22" s="120"/>
      <c r="R22" s="173" t="s">
        <v>121</v>
      </c>
      <c r="S22" s="174"/>
      <c r="T22" s="174"/>
      <c r="U22" s="174"/>
      <c r="V22" s="174"/>
      <c r="W22" s="174"/>
      <c r="X22" s="174"/>
      <c r="Y22" s="174"/>
      <c r="Z22" s="175"/>
      <c r="AA22" s="173" t="s">
        <v>120</v>
      </c>
      <c r="AB22" s="174"/>
      <c r="AC22" s="174"/>
      <c r="AD22" s="175"/>
      <c r="AE22" s="120"/>
    </row>
    <row r="23" spans="1:31" s="37" customFormat="1" ht="6.75" customHeight="1">
      <c r="A23" s="38"/>
      <c r="B23" s="166"/>
      <c r="C23" s="167"/>
      <c r="D23" s="176" t="s">
        <v>124</v>
      </c>
      <c r="E23" s="106"/>
      <c r="F23" s="107"/>
      <c r="G23" s="107"/>
      <c r="H23" s="106"/>
      <c r="I23" s="107"/>
      <c r="J23" s="107"/>
      <c r="K23" s="107"/>
      <c r="L23" s="180" t="s">
        <v>123</v>
      </c>
      <c r="M23" s="188" t="s">
        <v>125</v>
      </c>
      <c r="N23" s="106"/>
      <c r="O23" s="107"/>
      <c r="P23" s="107"/>
      <c r="Q23" s="121"/>
      <c r="R23" s="176" t="s">
        <v>124</v>
      </c>
      <c r="S23" s="106"/>
      <c r="T23" s="107"/>
      <c r="U23" s="107"/>
      <c r="V23" s="106"/>
      <c r="W23" s="107"/>
      <c r="X23" s="107"/>
      <c r="Y23" s="107"/>
      <c r="Z23" s="180" t="s">
        <v>123</v>
      </c>
      <c r="AA23" s="188" t="s">
        <v>125</v>
      </c>
      <c r="AB23" s="106"/>
      <c r="AC23" s="107"/>
      <c r="AD23" s="107"/>
      <c r="AE23" s="121"/>
    </row>
    <row r="24" spans="1:31" s="3" customFormat="1" ht="28.5" customHeight="1">
      <c r="A24" s="38"/>
      <c r="B24" s="166"/>
      <c r="C24" s="167"/>
      <c r="D24" s="177"/>
      <c r="E24" s="108"/>
      <c r="F24" s="109"/>
      <c r="G24" s="109"/>
      <c r="H24" s="183" t="s">
        <v>126</v>
      </c>
      <c r="I24" s="184"/>
      <c r="J24" s="184"/>
      <c r="K24" s="185"/>
      <c r="L24" s="181"/>
      <c r="M24" s="189"/>
      <c r="N24" s="108"/>
      <c r="O24" s="109"/>
      <c r="P24" s="109"/>
      <c r="Q24" s="122"/>
      <c r="R24" s="177"/>
      <c r="S24" s="108"/>
      <c r="T24" s="109"/>
      <c r="U24" s="109"/>
      <c r="V24" s="183" t="s">
        <v>126</v>
      </c>
      <c r="W24" s="184"/>
      <c r="X24" s="184"/>
      <c r="Y24" s="185"/>
      <c r="Z24" s="181"/>
      <c r="AA24" s="189"/>
      <c r="AB24" s="108"/>
      <c r="AC24" s="109"/>
      <c r="AD24" s="109"/>
      <c r="AE24" s="122"/>
    </row>
    <row r="25" spans="1:31" s="3" customFormat="1" ht="13.5" customHeight="1">
      <c r="A25" s="38"/>
      <c r="B25" s="166"/>
      <c r="C25" s="167"/>
      <c r="D25" s="178"/>
      <c r="E25" s="186" t="s">
        <v>66</v>
      </c>
      <c r="F25" s="186" t="s">
        <v>67</v>
      </c>
      <c r="G25" s="186" t="s">
        <v>118</v>
      </c>
      <c r="H25" s="190" t="s">
        <v>68</v>
      </c>
      <c r="I25" s="123"/>
      <c r="J25" s="123"/>
      <c r="K25" s="124"/>
      <c r="L25" s="181"/>
      <c r="M25" s="189"/>
      <c r="N25" s="186" t="s">
        <v>66</v>
      </c>
      <c r="O25" s="186" t="s">
        <v>67</v>
      </c>
      <c r="P25" s="186" t="s">
        <v>118</v>
      </c>
      <c r="Q25" s="125"/>
      <c r="R25" s="178"/>
      <c r="S25" s="186" t="s">
        <v>66</v>
      </c>
      <c r="T25" s="186" t="s">
        <v>67</v>
      </c>
      <c r="U25" s="186" t="s">
        <v>118</v>
      </c>
      <c r="V25" s="190" t="s">
        <v>68</v>
      </c>
      <c r="W25" s="123"/>
      <c r="X25" s="123"/>
      <c r="Y25" s="124"/>
      <c r="Z25" s="181"/>
      <c r="AA25" s="189"/>
      <c r="AB25" s="186" t="s">
        <v>66</v>
      </c>
      <c r="AC25" s="186" t="s">
        <v>67</v>
      </c>
      <c r="AD25" s="186" t="s">
        <v>118</v>
      </c>
      <c r="AE25" s="125"/>
    </row>
    <row r="26" spans="1:31" s="3" customFormat="1" ht="105.75" customHeight="1">
      <c r="A26" s="38"/>
      <c r="B26" s="166"/>
      <c r="C26" s="167"/>
      <c r="D26" s="179"/>
      <c r="E26" s="187"/>
      <c r="F26" s="187"/>
      <c r="G26" s="187"/>
      <c r="H26" s="191"/>
      <c r="I26" s="154" t="s">
        <v>116</v>
      </c>
      <c r="J26" s="154" t="s">
        <v>117</v>
      </c>
      <c r="K26" s="154" t="s">
        <v>119</v>
      </c>
      <c r="L26" s="181"/>
      <c r="M26" s="189"/>
      <c r="N26" s="187"/>
      <c r="O26" s="187"/>
      <c r="P26" s="187"/>
      <c r="Q26" s="125" t="s">
        <v>122</v>
      </c>
      <c r="R26" s="179"/>
      <c r="S26" s="187"/>
      <c r="T26" s="187"/>
      <c r="U26" s="187"/>
      <c r="V26" s="191"/>
      <c r="W26" s="154" t="s">
        <v>116</v>
      </c>
      <c r="X26" s="154" t="s">
        <v>117</v>
      </c>
      <c r="Y26" s="154" t="s">
        <v>119</v>
      </c>
      <c r="Z26" s="181"/>
      <c r="AA26" s="189"/>
      <c r="AB26" s="187"/>
      <c r="AC26" s="187"/>
      <c r="AD26" s="187"/>
      <c r="AE26" s="125" t="s">
        <v>122</v>
      </c>
    </row>
    <row r="27" spans="1:31" s="3" customFormat="1" ht="6" customHeight="1">
      <c r="A27" s="38"/>
      <c r="B27" s="168"/>
      <c r="C27" s="169"/>
      <c r="D27" s="126"/>
      <c r="E27" s="127"/>
      <c r="F27" s="127"/>
      <c r="G27" s="127"/>
      <c r="H27" s="128"/>
      <c r="I27" s="129"/>
      <c r="J27" s="129"/>
      <c r="K27" s="129"/>
      <c r="L27" s="182"/>
      <c r="M27" s="126"/>
      <c r="N27" s="127"/>
      <c r="O27" s="127"/>
      <c r="P27" s="127"/>
      <c r="Q27" s="130"/>
      <c r="R27" s="126"/>
      <c r="S27" s="127"/>
      <c r="T27" s="127"/>
      <c r="U27" s="127"/>
      <c r="V27" s="128"/>
      <c r="W27" s="129"/>
      <c r="X27" s="129"/>
      <c r="Y27" s="129"/>
      <c r="Z27" s="182"/>
      <c r="AA27" s="126"/>
      <c r="AB27" s="127"/>
      <c r="AC27" s="127"/>
      <c r="AD27" s="127"/>
      <c r="AE27" s="130"/>
    </row>
    <row r="28" spans="1:31" s="37" customFormat="1" ht="27" customHeight="1">
      <c r="A28" s="36"/>
      <c r="B28" s="192" t="s">
        <v>3</v>
      </c>
      <c r="C28" s="193"/>
      <c r="D28" s="94"/>
      <c r="E28" s="95"/>
      <c r="F28" s="95"/>
      <c r="G28" s="95"/>
      <c r="H28" s="95"/>
      <c r="I28" s="110"/>
      <c r="J28" s="110"/>
      <c r="K28" s="110"/>
      <c r="L28" s="95"/>
      <c r="M28" s="94"/>
      <c r="N28" s="95"/>
      <c r="O28" s="95"/>
      <c r="P28" s="95"/>
      <c r="Q28" s="111">
        <f>SUM(D28,L28,M28)</f>
        <v>0</v>
      </c>
      <c r="R28" s="94"/>
      <c r="S28" s="95"/>
      <c r="T28" s="95"/>
      <c r="U28" s="95"/>
      <c r="V28" s="95"/>
      <c r="W28" s="110"/>
      <c r="X28" s="110"/>
      <c r="Y28" s="110"/>
      <c r="Z28" s="95"/>
      <c r="AA28" s="94"/>
      <c r="AB28" s="95"/>
      <c r="AC28" s="95"/>
      <c r="AD28" s="95"/>
      <c r="AE28" s="111">
        <f aca="true" t="shared" si="4" ref="AE28:AE34">SUM(R28,Z28,AA28)</f>
        <v>0</v>
      </c>
    </row>
    <row r="29" spans="1:31" s="37" customFormat="1" ht="27" customHeight="1">
      <c r="A29" s="36"/>
      <c r="B29" s="194" t="s">
        <v>245</v>
      </c>
      <c r="C29" s="195"/>
      <c r="D29" s="94"/>
      <c r="E29" s="95"/>
      <c r="F29" s="95"/>
      <c r="G29" s="95"/>
      <c r="H29" s="95"/>
      <c r="I29" s="95"/>
      <c r="J29" s="95"/>
      <c r="K29" s="95"/>
      <c r="L29" s="95"/>
      <c r="M29" s="94"/>
      <c r="N29" s="95"/>
      <c r="O29" s="95"/>
      <c r="P29" s="95"/>
      <c r="Q29" s="111">
        <f aca="true" t="shared" si="5" ref="Q29:Q34">SUM(D29,L29,M29)</f>
        <v>0</v>
      </c>
      <c r="R29" s="94"/>
      <c r="S29" s="95"/>
      <c r="T29" s="95"/>
      <c r="U29" s="95"/>
      <c r="V29" s="95"/>
      <c r="W29" s="95"/>
      <c r="X29" s="95"/>
      <c r="Y29" s="95"/>
      <c r="Z29" s="95"/>
      <c r="AA29" s="94"/>
      <c r="AB29" s="95"/>
      <c r="AC29" s="95"/>
      <c r="AD29" s="95"/>
      <c r="AE29" s="111">
        <f t="shared" si="4"/>
        <v>0</v>
      </c>
    </row>
    <row r="30" spans="1:31" s="37" customFormat="1" ht="27" customHeight="1">
      <c r="A30" s="36"/>
      <c r="B30" s="192" t="s">
        <v>4</v>
      </c>
      <c r="C30" s="193"/>
      <c r="D30" s="94"/>
      <c r="E30" s="95"/>
      <c r="F30" s="95"/>
      <c r="G30" s="95"/>
      <c r="H30" s="95"/>
      <c r="I30" s="95"/>
      <c r="J30" s="95"/>
      <c r="K30" s="95"/>
      <c r="L30" s="95"/>
      <c r="M30" s="94"/>
      <c r="N30" s="95"/>
      <c r="O30" s="95"/>
      <c r="P30" s="95"/>
      <c r="Q30" s="111">
        <f t="shared" si="5"/>
        <v>0</v>
      </c>
      <c r="R30" s="94"/>
      <c r="S30" s="95"/>
      <c r="T30" s="95"/>
      <c r="U30" s="95"/>
      <c r="V30" s="95"/>
      <c r="W30" s="95"/>
      <c r="X30" s="95"/>
      <c r="Y30" s="95"/>
      <c r="Z30" s="95"/>
      <c r="AA30" s="94"/>
      <c r="AB30" s="95"/>
      <c r="AC30" s="95"/>
      <c r="AD30" s="95"/>
      <c r="AE30" s="111">
        <f t="shared" si="4"/>
        <v>0</v>
      </c>
    </row>
    <row r="31" spans="1:31" s="37" customFormat="1" ht="27" customHeight="1">
      <c r="A31" s="36"/>
      <c r="B31" s="192" t="s">
        <v>9</v>
      </c>
      <c r="C31" s="193"/>
      <c r="D31" s="94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111">
        <f t="shared" si="5"/>
        <v>0</v>
      </c>
      <c r="R31" s="94"/>
      <c r="S31" s="95"/>
      <c r="T31" s="95"/>
      <c r="U31" s="95"/>
      <c r="V31" s="95"/>
      <c r="W31" s="95"/>
      <c r="X31" s="95"/>
      <c r="Y31" s="95"/>
      <c r="Z31" s="95"/>
      <c r="AA31" s="94"/>
      <c r="AB31" s="95"/>
      <c r="AC31" s="95"/>
      <c r="AD31" s="95"/>
      <c r="AE31" s="111">
        <f t="shared" si="4"/>
        <v>0</v>
      </c>
    </row>
    <row r="32" spans="1:31" s="37" customFormat="1" ht="27" customHeight="1">
      <c r="A32" s="40"/>
      <c r="B32" s="192" t="s">
        <v>5</v>
      </c>
      <c r="C32" s="193"/>
      <c r="D32" s="94"/>
      <c r="E32" s="95"/>
      <c r="F32" s="95"/>
      <c r="G32" s="95"/>
      <c r="H32" s="95"/>
      <c r="I32" s="95"/>
      <c r="J32" s="95"/>
      <c r="K32" s="95"/>
      <c r="L32" s="95"/>
      <c r="M32" s="94"/>
      <c r="N32" s="95"/>
      <c r="O32" s="95"/>
      <c r="P32" s="95"/>
      <c r="Q32" s="111">
        <f t="shared" si="5"/>
        <v>0</v>
      </c>
      <c r="R32" s="94"/>
      <c r="S32" s="95"/>
      <c r="T32" s="95"/>
      <c r="U32" s="95"/>
      <c r="V32" s="95"/>
      <c r="W32" s="95"/>
      <c r="X32" s="95"/>
      <c r="Y32" s="95"/>
      <c r="Z32" s="95"/>
      <c r="AA32" s="94"/>
      <c r="AB32" s="95"/>
      <c r="AC32" s="95"/>
      <c r="AD32" s="95"/>
      <c r="AE32" s="111">
        <f t="shared" si="4"/>
        <v>0</v>
      </c>
    </row>
    <row r="33" spans="1:31" s="37" customFormat="1" ht="27" customHeight="1">
      <c r="A33" s="40"/>
      <c r="B33" s="196" t="s">
        <v>69</v>
      </c>
      <c r="C33" s="197"/>
      <c r="D33" s="94"/>
      <c r="E33" s="95"/>
      <c r="F33" s="95"/>
      <c r="G33" s="95"/>
      <c r="H33" s="95"/>
      <c r="I33" s="95"/>
      <c r="J33" s="95"/>
      <c r="K33" s="95"/>
      <c r="L33" s="95"/>
      <c r="M33" s="94"/>
      <c r="N33" s="95"/>
      <c r="O33" s="95"/>
      <c r="P33" s="95"/>
      <c r="Q33" s="111">
        <f t="shared" si="5"/>
        <v>0</v>
      </c>
      <c r="R33" s="94"/>
      <c r="S33" s="95"/>
      <c r="T33" s="95"/>
      <c r="U33" s="95"/>
      <c r="V33" s="95"/>
      <c r="W33" s="95"/>
      <c r="X33" s="95"/>
      <c r="Y33" s="95"/>
      <c r="Z33" s="95"/>
      <c r="AA33" s="94"/>
      <c r="AB33" s="95"/>
      <c r="AC33" s="95"/>
      <c r="AD33" s="95"/>
      <c r="AE33" s="111">
        <f t="shared" si="4"/>
        <v>0</v>
      </c>
    </row>
    <row r="34" spans="1:31" s="37" customFormat="1" ht="27" customHeight="1" thickBot="1">
      <c r="A34" s="40"/>
      <c r="B34" s="198" t="s">
        <v>70</v>
      </c>
      <c r="C34" s="199"/>
      <c r="D34" s="112"/>
      <c r="E34" s="113"/>
      <c r="F34" s="113"/>
      <c r="G34" s="113"/>
      <c r="H34" s="113"/>
      <c r="I34" s="113"/>
      <c r="J34" s="113"/>
      <c r="K34" s="113"/>
      <c r="L34" s="113"/>
      <c r="M34" s="114"/>
      <c r="N34" s="113"/>
      <c r="O34" s="113"/>
      <c r="P34" s="113"/>
      <c r="Q34" s="111">
        <f t="shared" si="5"/>
        <v>0</v>
      </c>
      <c r="R34" s="112"/>
      <c r="S34" s="113"/>
      <c r="T34" s="113"/>
      <c r="U34" s="113"/>
      <c r="V34" s="113"/>
      <c r="W34" s="113"/>
      <c r="X34" s="113"/>
      <c r="Y34" s="113"/>
      <c r="Z34" s="113"/>
      <c r="AA34" s="114"/>
      <c r="AB34" s="113"/>
      <c r="AC34" s="113"/>
      <c r="AD34" s="113"/>
      <c r="AE34" s="111">
        <f t="shared" si="4"/>
        <v>0</v>
      </c>
    </row>
    <row r="35" spans="1:31" s="37" customFormat="1" ht="20.25" customHeight="1" thickBot="1" thickTop="1">
      <c r="A35" s="4"/>
      <c r="B35" s="200" t="s">
        <v>8</v>
      </c>
      <c r="C35" s="201"/>
      <c r="D35" s="115">
        <f>SUM(D28:D34)</f>
        <v>0</v>
      </c>
      <c r="E35" s="116">
        <f aca="true" t="shared" si="6" ref="E35:Q35">SUM(E28:E34)</f>
        <v>0</v>
      </c>
      <c r="F35" s="116">
        <f t="shared" si="6"/>
        <v>0</v>
      </c>
      <c r="G35" s="116">
        <f t="shared" si="6"/>
        <v>0</v>
      </c>
      <c r="H35" s="116">
        <f t="shared" si="6"/>
        <v>0</v>
      </c>
      <c r="I35" s="116">
        <f t="shared" si="6"/>
        <v>0</v>
      </c>
      <c r="J35" s="116">
        <f t="shared" si="6"/>
        <v>0</v>
      </c>
      <c r="K35" s="116">
        <f t="shared" si="6"/>
        <v>0</v>
      </c>
      <c r="L35" s="117">
        <f t="shared" si="6"/>
        <v>0</v>
      </c>
      <c r="M35" s="115">
        <f t="shared" si="6"/>
        <v>0</v>
      </c>
      <c r="N35" s="116">
        <f t="shared" si="6"/>
        <v>0</v>
      </c>
      <c r="O35" s="116">
        <f t="shared" si="6"/>
        <v>0</v>
      </c>
      <c r="P35" s="118">
        <f t="shared" si="6"/>
        <v>0</v>
      </c>
      <c r="Q35" s="119">
        <f t="shared" si="6"/>
        <v>0</v>
      </c>
      <c r="R35" s="115">
        <f>SUM(R28:R34)</f>
        <v>0</v>
      </c>
      <c r="S35" s="116">
        <f aca="true" t="shared" si="7" ref="S35:AE35">SUM(S28:S34)</f>
        <v>0</v>
      </c>
      <c r="T35" s="116">
        <f t="shared" si="7"/>
        <v>0</v>
      </c>
      <c r="U35" s="116">
        <f t="shared" si="7"/>
        <v>0</v>
      </c>
      <c r="V35" s="116">
        <f t="shared" si="7"/>
        <v>0</v>
      </c>
      <c r="W35" s="116">
        <f t="shared" si="7"/>
        <v>0</v>
      </c>
      <c r="X35" s="116">
        <f t="shared" si="7"/>
        <v>0</v>
      </c>
      <c r="Y35" s="116">
        <f t="shared" si="7"/>
        <v>0</v>
      </c>
      <c r="Z35" s="117">
        <f t="shared" si="7"/>
        <v>0</v>
      </c>
      <c r="AA35" s="115">
        <f t="shared" si="7"/>
        <v>0</v>
      </c>
      <c r="AB35" s="116">
        <f t="shared" si="7"/>
        <v>0</v>
      </c>
      <c r="AC35" s="116">
        <f t="shared" si="7"/>
        <v>0</v>
      </c>
      <c r="AD35" s="118">
        <f t="shared" si="7"/>
        <v>0</v>
      </c>
      <c r="AE35" s="119">
        <f t="shared" si="7"/>
        <v>0</v>
      </c>
    </row>
    <row r="36" spans="1:31" s="37" customFormat="1" ht="20.25" customHeight="1">
      <c r="A36" s="4"/>
      <c r="B36" s="202" t="s">
        <v>181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</row>
    <row r="37" spans="2:31" ht="3" customHeigh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</row>
    <row r="38" spans="2:31" ht="15" customHeight="1">
      <c r="B38" s="76" t="s">
        <v>132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</row>
    <row r="39" spans="2:31" ht="15" customHeight="1" thickBot="1">
      <c r="B39" s="1" t="s">
        <v>135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</row>
    <row r="40" spans="1:31" s="37" customFormat="1" ht="15" customHeight="1">
      <c r="A40" s="36"/>
      <c r="B40" s="164"/>
      <c r="C40" s="165"/>
      <c r="D40" s="207" t="s">
        <v>93</v>
      </c>
      <c r="E40" s="208"/>
      <c r="F40" s="208"/>
      <c r="G40" s="208"/>
      <c r="H40" s="208"/>
      <c r="I40" s="208"/>
      <c r="J40" s="209"/>
      <c r="K40" s="207" t="s">
        <v>94</v>
      </c>
      <c r="L40" s="208"/>
      <c r="M40" s="208"/>
      <c r="N40" s="208"/>
      <c r="O40" s="208"/>
      <c r="P40" s="208"/>
      <c r="Q40" s="209"/>
      <c r="R40" s="207" t="s">
        <v>248</v>
      </c>
      <c r="S40" s="208"/>
      <c r="T40" s="208"/>
      <c r="U40" s="208"/>
      <c r="V40" s="208"/>
      <c r="W40" s="208"/>
      <c r="X40" s="209"/>
      <c r="Y40" s="132"/>
      <c r="Z40" s="132"/>
      <c r="AA40" s="132"/>
      <c r="AB40" s="132"/>
      <c r="AC40" s="132"/>
      <c r="AD40" s="132"/>
      <c r="AE40" s="132"/>
    </row>
    <row r="41" spans="1:31" s="37" customFormat="1" ht="15" customHeight="1">
      <c r="A41" s="36"/>
      <c r="B41" s="166"/>
      <c r="C41" s="167"/>
      <c r="D41" s="204" t="s">
        <v>182</v>
      </c>
      <c r="E41" s="184"/>
      <c r="F41" s="184"/>
      <c r="G41" s="183" t="s">
        <v>183</v>
      </c>
      <c r="H41" s="184"/>
      <c r="I41" s="184"/>
      <c r="J41" s="203"/>
      <c r="K41" s="204" t="s">
        <v>182</v>
      </c>
      <c r="L41" s="184"/>
      <c r="M41" s="184"/>
      <c r="N41" s="183" t="s">
        <v>183</v>
      </c>
      <c r="O41" s="184"/>
      <c r="P41" s="184"/>
      <c r="Q41" s="203"/>
      <c r="R41" s="204" t="s">
        <v>182</v>
      </c>
      <c r="S41" s="184"/>
      <c r="T41" s="184"/>
      <c r="U41" s="183" t="s">
        <v>183</v>
      </c>
      <c r="V41" s="184"/>
      <c r="W41" s="184"/>
      <c r="X41" s="203"/>
      <c r="Y41" s="132"/>
      <c r="Z41" s="132"/>
      <c r="AA41" s="132"/>
      <c r="AB41" s="132"/>
      <c r="AC41" s="132"/>
      <c r="AD41" s="132"/>
      <c r="AE41" s="132"/>
    </row>
    <row r="42" spans="1:31" s="37" customFormat="1" ht="15" customHeight="1">
      <c r="A42" s="38"/>
      <c r="B42" s="166"/>
      <c r="C42" s="167"/>
      <c r="D42" s="210" t="s">
        <v>133</v>
      </c>
      <c r="E42" s="136"/>
      <c r="F42" s="137"/>
      <c r="G42" s="205" t="s">
        <v>133</v>
      </c>
      <c r="H42" s="138"/>
      <c r="I42" s="138"/>
      <c r="J42" s="139"/>
      <c r="K42" s="210" t="s">
        <v>133</v>
      </c>
      <c r="L42" s="136"/>
      <c r="M42" s="137"/>
      <c r="N42" s="205" t="s">
        <v>133</v>
      </c>
      <c r="O42" s="138"/>
      <c r="P42" s="138"/>
      <c r="Q42" s="139"/>
      <c r="R42" s="210" t="s">
        <v>133</v>
      </c>
      <c r="S42" s="136"/>
      <c r="T42" s="137"/>
      <c r="U42" s="205" t="s">
        <v>133</v>
      </c>
      <c r="V42" s="138"/>
      <c r="W42" s="138"/>
      <c r="X42" s="139"/>
      <c r="Y42" s="132"/>
      <c r="Z42" s="132"/>
      <c r="AA42" s="132"/>
      <c r="AB42" s="132"/>
      <c r="AC42" s="132"/>
      <c r="AD42" s="132"/>
      <c r="AE42" s="132"/>
    </row>
    <row r="43" spans="1:31" s="3" customFormat="1" ht="15" customHeight="1">
      <c r="A43" s="38"/>
      <c r="B43" s="166"/>
      <c r="C43" s="167"/>
      <c r="D43" s="211"/>
      <c r="E43" s="186" t="s">
        <v>134</v>
      </c>
      <c r="F43" s="190" t="s">
        <v>232</v>
      </c>
      <c r="G43" s="206"/>
      <c r="H43" s="190" t="s">
        <v>231</v>
      </c>
      <c r="I43" s="140"/>
      <c r="J43" s="180" t="s">
        <v>232</v>
      </c>
      <c r="K43" s="211"/>
      <c r="L43" s="186" t="s">
        <v>134</v>
      </c>
      <c r="M43" s="190" t="s">
        <v>232</v>
      </c>
      <c r="N43" s="206"/>
      <c r="O43" s="190" t="s">
        <v>231</v>
      </c>
      <c r="P43" s="140"/>
      <c r="Q43" s="180" t="s">
        <v>232</v>
      </c>
      <c r="R43" s="211"/>
      <c r="S43" s="186" t="s">
        <v>134</v>
      </c>
      <c r="T43" s="190" t="s">
        <v>232</v>
      </c>
      <c r="U43" s="206"/>
      <c r="V43" s="190" t="s">
        <v>231</v>
      </c>
      <c r="W43" s="140"/>
      <c r="X43" s="180" t="s">
        <v>232</v>
      </c>
      <c r="Y43" s="133"/>
      <c r="Z43" s="133"/>
      <c r="AA43" s="133"/>
      <c r="AB43" s="133"/>
      <c r="AC43" s="133"/>
      <c r="AD43" s="133"/>
      <c r="AE43" s="133"/>
    </row>
    <row r="44" spans="1:31" s="3" customFormat="1" ht="113.25" customHeight="1">
      <c r="A44" s="38"/>
      <c r="B44" s="166"/>
      <c r="C44" s="167"/>
      <c r="D44" s="211"/>
      <c r="E44" s="187"/>
      <c r="F44" s="191"/>
      <c r="G44" s="206"/>
      <c r="H44" s="191"/>
      <c r="I44" s="154" t="s">
        <v>233</v>
      </c>
      <c r="J44" s="181"/>
      <c r="K44" s="211"/>
      <c r="L44" s="187"/>
      <c r="M44" s="191"/>
      <c r="N44" s="206"/>
      <c r="O44" s="191"/>
      <c r="P44" s="154" t="s">
        <v>233</v>
      </c>
      <c r="Q44" s="181"/>
      <c r="R44" s="211"/>
      <c r="S44" s="187"/>
      <c r="T44" s="191"/>
      <c r="U44" s="206"/>
      <c r="V44" s="191"/>
      <c r="W44" s="154" t="s">
        <v>233</v>
      </c>
      <c r="X44" s="181"/>
      <c r="Y44" s="133"/>
      <c r="Z44" s="133"/>
      <c r="AA44" s="133"/>
      <c r="AB44" s="133"/>
      <c r="AC44" s="133"/>
      <c r="AD44" s="133"/>
      <c r="AE44" s="133"/>
    </row>
    <row r="45" spans="1:31" s="3" customFormat="1" ht="6" customHeight="1">
      <c r="A45" s="38"/>
      <c r="B45" s="168"/>
      <c r="C45" s="169"/>
      <c r="D45" s="141"/>
      <c r="E45" s="142"/>
      <c r="F45" s="143"/>
      <c r="G45" s="144"/>
      <c r="H45" s="142"/>
      <c r="I45" s="143"/>
      <c r="J45" s="145"/>
      <c r="K45" s="141"/>
      <c r="L45" s="142"/>
      <c r="M45" s="143"/>
      <c r="N45" s="144"/>
      <c r="O45" s="142"/>
      <c r="P45" s="143"/>
      <c r="Q45" s="145"/>
      <c r="R45" s="141"/>
      <c r="S45" s="142"/>
      <c r="T45" s="143"/>
      <c r="U45" s="144"/>
      <c r="V45" s="142"/>
      <c r="W45" s="143"/>
      <c r="X45" s="145"/>
      <c r="Y45" s="133"/>
      <c r="Z45" s="133"/>
      <c r="AA45" s="133"/>
      <c r="AB45" s="133"/>
      <c r="AC45" s="133"/>
      <c r="AD45" s="133"/>
      <c r="AE45" s="133"/>
    </row>
    <row r="46" spans="1:31" s="37" customFormat="1" ht="21" customHeight="1">
      <c r="A46" s="36"/>
      <c r="B46" s="192" t="s">
        <v>3</v>
      </c>
      <c r="C46" s="193"/>
      <c r="D46" s="146">
        <f>SUM(E46:F46)</f>
        <v>0</v>
      </c>
      <c r="E46" s="95"/>
      <c r="F46" s="96"/>
      <c r="G46" s="147">
        <f>SUM(H46,J46)</f>
        <v>0</v>
      </c>
      <c r="H46" s="95"/>
      <c r="I46" s="96"/>
      <c r="J46" s="97"/>
      <c r="K46" s="146">
        <f>SUM(L46:M46)</f>
        <v>0</v>
      </c>
      <c r="L46" s="95"/>
      <c r="M46" s="96"/>
      <c r="N46" s="147">
        <f>SUM(O46,Q46)</f>
        <v>0</v>
      </c>
      <c r="O46" s="95"/>
      <c r="P46" s="96"/>
      <c r="Q46" s="97"/>
      <c r="R46" s="146">
        <f>SUM(S46:T46)</f>
        <v>0</v>
      </c>
      <c r="S46" s="95"/>
      <c r="T46" s="96"/>
      <c r="U46" s="147">
        <f>SUM(V46,X46)</f>
        <v>0</v>
      </c>
      <c r="V46" s="95"/>
      <c r="W46" s="96"/>
      <c r="X46" s="97"/>
      <c r="Y46" s="132"/>
      <c r="Z46" s="132"/>
      <c r="AA46" s="132"/>
      <c r="AB46" s="132"/>
      <c r="AC46" s="132"/>
      <c r="AD46" s="132"/>
      <c r="AE46" s="132"/>
    </row>
    <row r="47" spans="1:31" s="37" customFormat="1" ht="26.25" customHeight="1">
      <c r="A47" s="36"/>
      <c r="B47" s="194" t="s">
        <v>245</v>
      </c>
      <c r="C47" s="195"/>
      <c r="D47" s="146">
        <f>SUM(E47:F47)</f>
        <v>0</v>
      </c>
      <c r="E47" s="95"/>
      <c r="F47" s="96"/>
      <c r="G47" s="147">
        <f>SUM(H47,J47)</f>
        <v>0</v>
      </c>
      <c r="H47" s="95"/>
      <c r="I47" s="96"/>
      <c r="J47" s="97"/>
      <c r="K47" s="146">
        <f>SUM(L47:M47)</f>
        <v>0</v>
      </c>
      <c r="L47" s="95"/>
      <c r="M47" s="96"/>
      <c r="N47" s="147">
        <f>SUM(O47,Q47)</f>
        <v>0</v>
      </c>
      <c r="O47" s="95"/>
      <c r="P47" s="96"/>
      <c r="Q47" s="97"/>
      <c r="R47" s="146">
        <f>SUM(S47:T47)</f>
        <v>0</v>
      </c>
      <c r="S47" s="95"/>
      <c r="T47" s="96"/>
      <c r="U47" s="147">
        <f>SUM(V47,X47)</f>
        <v>0</v>
      </c>
      <c r="V47" s="95"/>
      <c r="W47" s="96"/>
      <c r="X47" s="97"/>
      <c r="Y47" s="132"/>
      <c r="Z47" s="132"/>
      <c r="AA47" s="132"/>
      <c r="AB47" s="132"/>
      <c r="AC47" s="132"/>
      <c r="AD47" s="132"/>
      <c r="AE47" s="132"/>
    </row>
    <row r="48" spans="1:31" s="37" customFormat="1" ht="21" customHeight="1">
      <c r="A48" s="36"/>
      <c r="B48" s="192" t="s">
        <v>4</v>
      </c>
      <c r="C48" s="193"/>
      <c r="D48" s="146">
        <f>SUM(E48:F48)</f>
        <v>0</v>
      </c>
      <c r="E48" s="95"/>
      <c r="F48" s="96"/>
      <c r="G48" s="147">
        <f>SUM(H48,J48)</f>
        <v>0</v>
      </c>
      <c r="H48" s="95"/>
      <c r="I48" s="96"/>
      <c r="J48" s="97"/>
      <c r="K48" s="146">
        <f>SUM(L48:M48)</f>
        <v>0</v>
      </c>
      <c r="L48" s="95"/>
      <c r="M48" s="96"/>
      <c r="N48" s="147">
        <f>SUM(O48,Q48)</f>
        <v>0</v>
      </c>
      <c r="O48" s="95"/>
      <c r="P48" s="96"/>
      <c r="Q48" s="97"/>
      <c r="R48" s="146">
        <f>SUM(S48:T48)</f>
        <v>0</v>
      </c>
      <c r="S48" s="95"/>
      <c r="T48" s="96"/>
      <c r="U48" s="147">
        <f>SUM(V48,X48)</f>
        <v>0</v>
      </c>
      <c r="V48" s="95"/>
      <c r="W48" s="96"/>
      <c r="X48" s="97"/>
      <c r="Y48" s="132"/>
      <c r="Z48" s="132"/>
      <c r="AA48" s="132"/>
      <c r="AB48" s="132"/>
      <c r="AC48" s="132"/>
      <c r="AD48" s="132"/>
      <c r="AE48" s="132"/>
    </row>
    <row r="49" spans="1:31" s="37" customFormat="1" ht="21" customHeight="1">
      <c r="A49" s="36"/>
      <c r="B49" s="192" t="s">
        <v>9</v>
      </c>
      <c r="C49" s="193"/>
      <c r="D49" s="146">
        <f>SUM(E49:F49)</f>
        <v>0</v>
      </c>
      <c r="E49" s="95"/>
      <c r="F49" s="96"/>
      <c r="G49" s="147">
        <f>SUM(H49,J49)</f>
        <v>0</v>
      </c>
      <c r="H49" s="95"/>
      <c r="I49" s="96"/>
      <c r="J49" s="97"/>
      <c r="K49" s="146">
        <f>SUM(L49:M49)</f>
        <v>0</v>
      </c>
      <c r="L49" s="95"/>
      <c r="M49" s="96"/>
      <c r="N49" s="147">
        <f>SUM(O49,Q49)</f>
        <v>0</v>
      </c>
      <c r="O49" s="95"/>
      <c r="P49" s="96"/>
      <c r="Q49" s="97"/>
      <c r="R49" s="146">
        <f>SUM(S49:T49)</f>
        <v>0</v>
      </c>
      <c r="S49" s="95"/>
      <c r="T49" s="96"/>
      <c r="U49" s="147">
        <f>SUM(V49,X49)</f>
        <v>0</v>
      </c>
      <c r="V49" s="95"/>
      <c r="W49" s="96"/>
      <c r="X49" s="97"/>
      <c r="Y49" s="132"/>
      <c r="Z49" s="132"/>
      <c r="AA49" s="132"/>
      <c r="AB49" s="132"/>
      <c r="AC49" s="132"/>
      <c r="AD49" s="132"/>
      <c r="AE49" s="132"/>
    </row>
    <row r="50" spans="1:31" s="37" customFormat="1" ht="21" customHeight="1" thickBot="1">
      <c r="A50" s="40"/>
      <c r="B50" s="212" t="s">
        <v>5</v>
      </c>
      <c r="C50" s="213"/>
      <c r="D50" s="148">
        <f>SUM(E50:F50)</f>
        <v>0</v>
      </c>
      <c r="E50" s="99"/>
      <c r="F50" s="100"/>
      <c r="G50" s="149">
        <f>SUM(H50,J50)</f>
        <v>0</v>
      </c>
      <c r="H50" s="99"/>
      <c r="I50" s="100"/>
      <c r="J50" s="101"/>
      <c r="K50" s="148">
        <f>SUM(L50:M50)</f>
        <v>0</v>
      </c>
      <c r="L50" s="99"/>
      <c r="M50" s="100"/>
      <c r="N50" s="149">
        <f>SUM(O50,Q50)</f>
        <v>0</v>
      </c>
      <c r="O50" s="99"/>
      <c r="P50" s="100"/>
      <c r="Q50" s="101"/>
      <c r="R50" s="148">
        <f>SUM(S50:T50)</f>
        <v>0</v>
      </c>
      <c r="S50" s="99"/>
      <c r="T50" s="100"/>
      <c r="U50" s="149">
        <f>SUM(V50,X50)</f>
        <v>0</v>
      </c>
      <c r="V50" s="99"/>
      <c r="W50" s="100"/>
      <c r="X50" s="101"/>
      <c r="Y50" s="132"/>
      <c r="Z50" s="132"/>
      <c r="AA50" s="132"/>
      <c r="AB50" s="132"/>
      <c r="AC50" s="132"/>
      <c r="AD50" s="132"/>
      <c r="AE50" s="132"/>
    </row>
    <row r="51" spans="1:31" s="37" customFormat="1" ht="20.25" customHeight="1" thickBot="1" thickTop="1">
      <c r="A51" s="4"/>
      <c r="B51" s="200" t="s">
        <v>8</v>
      </c>
      <c r="C51" s="201"/>
      <c r="D51" s="102">
        <f aca="true" t="shared" si="8" ref="D51:X51">SUM(D46:D50)</f>
        <v>0</v>
      </c>
      <c r="E51" s="103">
        <f t="shared" si="8"/>
        <v>0</v>
      </c>
      <c r="F51" s="104">
        <f t="shared" si="8"/>
        <v>0</v>
      </c>
      <c r="G51" s="103">
        <f t="shared" si="8"/>
        <v>0</v>
      </c>
      <c r="H51" s="103">
        <f t="shared" si="8"/>
        <v>0</v>
      </c>
      <c r="I51" s="104">
        <f t="shared" si="8"/>
        <v>0</v>
      </c>
      <c r="J51" s="105">
        <f t="shared" si="8"/>
        <v>0</v>
      </c>
      <c r="K51" s="102">
        <f t="shared" si="8"/>
        <v>0</v>
      </c>
      <c r="L51" s="103">
        <f t="shared" si="8"/>
        <v>0</v>
      </c>
      <c r="M51" s="104">
        <f t="shared" si="8"/>
        <v>0</v>
      </c>
      <c r="N51" s="103">
        <f t="shared" si="8"/>
        <v>0</v>
      </c>
      <c r="O51" s="103">
        <f t="shared" si="8"/>
        <v>0</v>
      </c>
      <c r="P51" s="104">
        <f t="shared" si="8"/>
        <v>0</v>
      </c>
      <c r="Q51" s="105">
        <f t="shared" si="8"/>
        <v>0</v>
      </c>
      <c r="R51" s="102">
        <f t="shared" si="8"/>
        <v>0</v>
      </c>
      <c r="S51" s="103">
        <f t="shared" si="8"/>
        <v>0</v>
      </c>
      <c r="T51" s="104">
        <f t="shared" si="8"/>
        <v>0</v>
      </c>
      <c r="U51" s="103">
        <f t="shared" si="8"/>
        <v>0</v>
      </c>
      <c r="V51" s="103">
        <f t="shared" si="8"/>
        <v>0</v>
      </c>
      <c r="W51" s="104">
        <f t="shared" si="8"/>
        <v>0</v>
      </c>
      <c r="X51" s="105">
        <f t="shared" si="8"/>
        <v>0</v>
      </c>
      <c r="Y51" s="132"/>
      <c r="Z51" s="132"/>
      <c r="AA51" s="132"/>
      <c r="AB51" s="132"/>
      <c r="AC51" s="132"/>
      <c r="AD51" s="132"/>
      <c r="AE51" s="132"/>
    </row>
    <row r="52" spans="2:33" ht="9" customHeight="1">
      <c r="B52" s="153"/>
      <c r="C52" s="153"/>
      <c r="D52" s="153"/>
      <c r="E52" s="153"/>
      <c r="F52" s="153"/>
      <c r="G52" s="36"/>
      <c r="H52" s="36"/>
      <c r="I52" s="36"/>
      <c r="J52" s="33"/>
      <c r="K52" s="36"/>
      <c r="L52" s="33"/>
      <c r="M52" s="36"/>
      <c r="N52" s="33"/>
      <c r="O52" s="36"/>
      <c r="P52" s="33"/>
      <c r="Q52" s="36"/>
      <c r="R52" s="33"/>
      <c r="S52" s="36"/>
      <c r="T52" s="33"/>
      <c r="U52" s="36"/>
      <c r="V52" s="33"/>
      <c r="W52" s="36"/>
      <c r="X52" s="33"/>
      <c r="Y52" s="36"/>
      <c r="Z52" s="33"/>
      <c r="AA52" s="36"/>
      <c r="AB52" s="33"/>
      <c r="AC52" s="36"/>
      <c r="AD52" s="33"/>
      <c r="AE52" s="36"/>
      <c r="AF52" s="33"/>
      <c r="AG52" s="36"/>
    </row>
    <row r="53" spans="2:33" ht="15" customHeight="1">
      <c r="B53" s="1" t="s">
        <v>142</v>
      </c>
      <c r="C53" s="153"/>
      <c r="D53" s="153"/>
      <c r="E53" s="153"/>
      <c r="F53" s="153"/>
      <c r="G53" s="36"/>
      <c r="H53" s="36"/>
      <c r="I53" s="36"/>
      <c r="J53" s="33"/>
      <c r="K53" s="36"/>
      <c r="L53" s="33"/>
      <c r="M53" s="36"/>
      <c r="N53" s="33"/>
      <c r="O53" s="36"/>
      <c r="P53" s="33"/>
      <c r="Q53" s="36"/>
      <c r="R53" s="33"/>
      <c r="S53" s="36"/>
      <c r="T53" s="33"/>
      <c r="U53" s="36"/>
      <c r="V53" s="33"/>
      <c r="W53" s="36"/>
      <c r="X53" s="33"/>
      <c r="Y53" s="36"/>
      <c r="Z53" s="33"/>
      <c r="AA53" s="36"/>
      <c r="AB53" s="33"/>
      <c r="AC53" s="36"/>
      <c r="AD53" s="33"/>
      <c r="AE53" s="36"/>
      <c r="AF53" s="33"/>
      <c r="AG53" s="36"/>
    </row>
    <row r="54" spans="2:33" ht="15" customHeight="1">
      <c r="B54" s="1" t="s">
        <v>235</v>
      </c>
      <c r="C54" s="153"/>
      <c r="D54" s="153"/>
      <c r="E54" s="153"/>
      <c r="F54" s="153"/>
      <c r="G54" s="150"/>
      <c r="H54" s="150"/>
      <c r="I54" s="150"/>
      <c r="J54" s="33"/>
      <c r="K54" s="150"/>
      <c r="L54" s="33"/>
      <c r="M54" s="150"/>
      <c r="N54" s="33"/>
      <c r="O54" s="150"/>
      <c r="P54" s="33"/>
      <c r="Q54" s="150"/>
      <c r="R54" s="33"/>
      <c r="S54" s="150"/>
      <c r="T54" s="33"/>
      <c r="U54" s="150"/>
      <c r="V54" s="33"/>
      <c r="W54" s="150"/>
      <c r="X54" s="33"/>
      <c r="Y54" s="150"/>
      <c r="Z54" s="33"/>
      <c r="AA54" s="150"/>
      <c r="AB54" s="33"/>
      <c r="AC54" s="150"/>
      <c r="AD54" s="33"/>
      <c r="AE54" s="150"/>
      <c r="AF54" s="33"/>
      <c r="AG54" s="150"/>
    </row>
    <row r="55" spans="2:33" ht="15" customHeight="1">
      <c r="B55" s="214" t="s">
        <v>93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</row>
    <row r="56" spans="2:33" ht="15" customHeight="1">
      <c r="B56" s="215" t="s">
        <v>136</v>
      </c>
      <c r="C56" s="215"/>
      <c r="D56" s="215"/>
      <c r="E56" s="215"/>
      <c r="F56" s="214" t="s">
        <v>137</v>
      </c>
      <c r="G56" s="214"/>
      <c r="H56" s="214"/>
      <c r="I56" s="214"/>
      <c r="J56" s="214"/>
      <c r="K56" s="214"/>
      <c r="L56" s="214"/>
      <c r="M56" s="214"/>
      <c r="N56" s="216" t="s">
        <v>138</v>
      </c>
      <c r="O56" s="216"/>
      <c r="P56" s="216"/>
      <c r="Q56" s="217"/>
      <c r="R56" s="218" t="s">
        <v>136</v>
      </c>
      <c r="S56" s="214"/>
      <c r="T56" s="214"/>
      <c r="U56" s="214"/>
      <c r="V56" s="214" t="s">
        <v>140</v>
      </c>
      <c r="W56" s="214"/>
      <c r="X56" s="214"/>
      <c r="Y56" s="214"/>
      <c r="Z56" s="214"/>
      <c r="AA56" s="214"/>
      <c r="AB56" s="214"/>
      <c r="AC56" s="214"/>
      <c r="AD56" s="216" t="s">
        <v>141</v>
      </c>
      <c r="AE56" s="216"/>
      <c r="AF56" s="216"/>
      <c r="AG56" s="216"/>
    </row>
    <row r="57" spans="2:33" ht="15" customHeight="1">
      <c r="B57" s="219" t="s">
        <v>3</v>
      </c>
      <c r="C57" s="219"/>
      <c r="D57" s="219"/>
      <c r="E57" s="219"/>
      <c r="F57" s="220"/>
      <c r="G57" s="220"/>
      <c r="H57" s="220"/>
      <c r="I57" s="220"/>
      <c r="J57" s="220"/>
      <c r="K57" s="220"/>
      <c r="L57" s="220"/>
      <c r="M57" s="220"/>
      <c r="N57" s="221"/>
      <c r="O57" s="221"/>
      <c r="P57" s="221"/>
      <c r="Q57" s="222"/>
      <c r="R57" s="223" t="s">
        <v>3</v>
      </c>
      <c r="S57" s="219"/>
      <c r="T57" s="219"/>
      <c r="U57" s="219"/>
      <c r="V57" s="220"/>
      <c r="W57" s="220"/>
      <c r="X57" s="220"/>
      <c r="Y57" s="220"/>
      <c r="Z57" s="220"/>
      <c r="AA57" s="220"/>
      <c r="AB57" s="220"/>
      <c r="AC57" s="220"/>
      <c r="AD57" s="221"/>
      <c r="AE57" s="221"/>
      <c r="AF57" s="221"/>
      <c r="AG57" s="221"/>
    </row>
    <row r="58" spans="2:33" ht="15" customHeight="1">
      <c r="B58" s="219" t="s">
        <v>246</v>
      </c>
      <c r="C58" s="219"/>
      <c r="D58" s="219"/>
      <c r="E58" s="219"/>
      <c r="F58" s="220"/>
      <c r="G58" s="220"/>
      <c r="H58" s="220"/>
      <c r="I58" s="220"/>
      <c r="J58" s="220"/>
      <c r="K58" s="220"/>
      <c r="L58" s="220"/>
      <c r="M58" s="220"/>
      <c r="N58" s="221"/>
      <c r="O58" s="221"/>
      <c r="P58" s="221"/>
      <c r="Q58" s="222"/>
      <c r="R58" s="223" t="s">
        <v>246</v>
      </c>
      <c r="S58" s="219"/>
      <c r="T58" s="219"/>
      <c r="U58" s="219"/>
      <c r="V58" s="220"/>
      <c r="W58" s="220"/>
      <c r="X58" s="220"/>
      <c r="Y58" s="220"/>
      <c r="Z58" s="220"/>
      <c r="AA58" s="220"/>
      <c r="AB58" s="220"/>
      <c r="AC58" s="220"/>
      <c r="AD58" s="221"/>
      <c r="AE58" s="221"/>
      <c r="AF58" s="221"/>
      <c r="AG58" s="221"/>
    </row>
    <row r="59" spans="2:33" ht="15" customHeight="1">
      <c r="B59" s="219" t="s">
        <v>4</v>
      </c>
      <c r="C59" s="219"/>
      <c r="D59" s="219"/>
      <c r="E59" s="219"/>
      <c r="F59" s="220"/>
      <c r="G59" s="220"/>
      <c r="H59" s="220"/>
      <c r="I59" s="220"/>
      <c r="J59" s="220"/>
      <c r="K59" s="220"/>
      <c r="L59" s="220"/>
      <c r="M59" s="220"/>
      <c r="N59" s="221"/>
      <c r="O59" s="221"/>
      <c r="P59" s="221"/>
      <c r="Q59" s="222"/>
      <c r="R59" s="223" t="s">
        <v>4</v>
      </c>
      <c r="S59" s="219"/>
      <c r="T59" s="219"/>
      <c r="U59" s="219"/>
      <c r="V59" s="220"/>
      <c r="W59" s="220"/>
      <c r="X59" s="220"/>
      <c r="Y59" s="220"/>
      <c r="Z59" s="220"/>
      <c r="AA59" s="220"/>
      <c r="AB59" s="220"/>
      <c r="AC59" s="220"/>
      <c r="AD59" s="221"/>
      <c r="AE59" s="221"/>
      <c r="AF59" s="221"/>
      <c r="AG59" s="221"/>
    </row>
    <row r="60" spans="2:33" ht="15" customHeight="1">
      <c r="B60" s="219" t="s">
        <v>139</v>
      </c>
      <c r="C60" s="219"/>
      <c r="D60" s="219"/>
      <c r="E60" s="219"/>
      <c r="F60" s="220"/>
      <c r="G60" s="220"/>
      <c r="H60" s="220"/>
      <c r="I60" s="220"/>
      <c r="J60" s="220"/>
      <c r="K60" s="220"/>
      <c r="L60" s="220"/>
      <c r="M60" s="220"/>
      <c r="N60" s="221"/>
      <c r="O60" s="221"/>
      <c r="P60" s="221"/>
      <c r="Q60" s="222"/>
      <c r="R60" s="223" t="s">
        <v>139</v>
      </c>
      <c r="S60" s="219"/>
      <c r="T60" s="219"/>
      <c r="U60" s="219"/>
      <c r="V60" s="220"/>
      <c r="W60" s="220"/>
      <c r="X60" s="220"/>
      <c r="Y60" s="220"/>
      <c r="Z60" s="220"/>
      <c r="AA60" s="220"/>
      <c r="AB60" s="220"/>
      <c r="AC60" s="220"/>
      <c r="AD60" s="221"/>
      <c r="AE60" s="221"/>
      <c r="AF60" s="221"/>
      <c r="AG60" s="221"/>
    </row>
    <row r="61" spans="2:33" ht="15" customHeight="1">
      <c r="B61" s="219" t="s">
        <v>5</v>
      </c>
      <c r="C61" s="219"/>
      <c r="D61" s="219"/>
      <c r="E61" s="219"/>
      <c r="F61" s="220"/>
      <c r="G61" s="220"/>
      <c r="H61" s="220"/>
      <c r="I61" s="220"/>
      <c r="J61" s="220"/>
      <c r="K61" s="220"/>
      <c r="L61" s="220"/>
      <c r="M61" s="220"/>
      <c r="N61" s="221"/>
      <c r="O61" s="221"/>
      <c r="P61" s="221"/>
      <c r="Q61" s="222"/>
      <c r="R61" s="223" t="s">
        <v>5</v>
      </c>
      <c r="S61" s="219"/>
      <c r="T61" s="219"/>
      <c r="U61" s="219"/>
      <c r="V61" s="220"/>
      <c r="W61" s="220"/>
      <c r="X61" s="220"/>
      <c r="Y61" s="220"/>
      <c r="Z61" s="220"/>
      <c r="AA61" s="220"/>
      <c r="AB61" s="220"/>
      <c r="AC61" s="220"/>
      <c r="AD61" s="221"/>
      <c r="AE61" s="221"/>
      <c r="AF61" s="221"/>
      <c r="AG61" s="221"/>
    </row>
    <row r="62" spans="2:33" ht="9" customHeight="1">
      <c r="B62" s="153"/>
      <c r="C62" s="153"/>
      <c r="D62" s="153"/>
      <c r="E62" s="153"/>
      <c r="F62" s="153"/>
      <c r="G62" s="36"/>
      <c r="H62" s="36"/>
      <c r="I62" s="36"/>
      <c r="J62" s="33"/>
      <c r="K62" s="36"/>
      <c r="L62" s="33"/>
      <c r="M62" s="36"/>
      <c r="N62" s="33"/>
      <c r="O62" s="36"/>
      <c r="P62" s="33"/>
      <c r="Q62" s="36"/>
      <c r="R62" s="36"/>
      <c r="S62" s="36"/>
      <c r="T62" s="33"/>
      <c r="U62" s="36"/>
      <c r="V62" s="33"/>
      <c r="W62" s="36"/>
      <c r="X62" s="33"/>
      <c r="Y62" s="36"/>
      <c r="Z62" s="33"/>
      <c r="AA62" s="36"/>
      <c r="AB62" s="33"/>
      <c r="AC62" s="36"/>
      <c r="AD62" s="33"/>
      <c r="AE62" s="36"/>
      <c r="AF62" s="33"/>
      <c r="AG62" s="36"/>
    </row>
    <row r="63" spans="2:33" ht="15" customHeight="1">
      <c r="B63" s="214" t="s">
        <v>94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</row>
    <row r="64" spans="2:33" ht="15" customHeight="1">
      <c r="B64" s="215" t="s">
        <v>136</v>
      </c>
      <c r="C64" s="215"/>
      <c r="D64" s="215"/>
      <c r="E64" s="215"/>
      <c r="F64" s="214" t="s">
        <v>137</v>
      </c>
      <c r="G64" s="214"/>
      <c r="H64" s="214"/>
      <c r="I64" s="214"/>
      <c r="J64" s="214"/>
      <c r="K64" s="214"/>
      <c r="L64" s="214"/>
      <c r="M64" s="214"/>
      <c r="N64" s="216" t="s">
        <v>138</v>
      </c>
      <c r="O64" s="216"/>
      <c r="P64" s="216"/>
      <c r="Q64" s="217"/>
      <c r="R64" s="218" t="s">
        <v>136</v>
      </c>
      <c r="S64" s="214"/>
      <c r="T64" s="214"/>
      <c r="U64" s="214"/>
      <c r="V64" s="214" t="s">
        <v>140</v>
      </c>
      <c r="W64" s="214"/>
      <c r="X64" s="214"/>
      <c r="Y64" s="214"/>
      <c r="Z64" s="214"/>
      <c r="AA64" s="214"/>
      <c r="AB64" s="214"/>
      <c r="AC64" s="214"/>
      <c r="AD64" s="216" t="s">
        <v>141</v>
      </c>
      <c r="AE64" s="216"/>
      <c r="AF64" s="216"/>
      <c r="AG64" s="216"/>
    </row>
    <row r="65" spans="2:33" ht="15" customHeight="1">
      <c r="B65" s="219" t="s">
        <v>3</v>
      </c>
      <c r="C65" s="219"/>
      <c r="D65" s="219"/>
      <c r="E65" s="219"/>
      <c r="F65" s="220"/>
      <c r="G65" s="220"/>
      <c r="H65" s="220"/>
      <c r="I65" s="220"/>
      <c r="J65" s="220"/>
      <c r="K65" s="220"/>
      <c r="L65" s="220"/>
      <c r="M65" s="220"/>
      <c r="N65" s="221"/>
      <c r="O65" s="221"/>
      <c r="P65" s="221"/>
      <c r="Q65" s="222"/>
      <c r="R65" s="223" t="s">
        <v>3</v>
      </c>
      <c r="S65" s="219"/>
      <c r="T65" s="219"/>
      <c r="U65" s="219"/>
      <c r="V65" s="220"/>
      <c r="W65" s="220"/>
      <c r="X65" s="220"/>
      <c r="Y65" s="220"/>
      <c r="Z65" s="220"/>
      <c r="AA65" s="220"/>
      <c r="AB65" s="220"/>
      <c r="AC65" s="220"/>
      <c r="AD65" s="221"/>
      <c r="AE65" s="221"/>
      <c r="AF65" s="221"/>
      <c r="AG65" s="221"/>
    </row>
    <row r="66" spans="2:33" ht="15" customHeight="1">
      <c r="B66" s="219" t="s">
        <v>246</v>
      </c>
      <c r="C66" s="219"/>
      <c r="D66" s="219"/>
      <c r="E66" s="219"/>
      <c r="F66" s="220"/>
      <c r="G66" s="220"/>
      <c r="H66" s="220"/>
      <c r="I66" s="220"/>
      <c r="J66" s="220"/>
      <c r="K66" s="220"/>
      <c r="L66" s="220"/>
      <c r="M66" s="220"/>
      <c r="N66" s="221"/>
      <c r="O66" s="221"/>
      <c r="P66" s="221"/>
      <c r="Q66" s="222"/>
      <c r="R66" s="223" t="s">
        <v>246</v>
      </c>
      <c r="S66" s="219"/>
      <c r="T66" s="219"/>
      <c r="U66" s="219"/>
      <c r="V66" s="220"/>
      <c r="W66" s="220"/>
      <c r="X66" s="220"/>
      <c r="Y66" s="220"/>
      <c r="Z66" s="220"/>
      <c r="AA66" s="220"/>
      <c r="AB66" s="220"/>
      <c r="AC66" s="220"/>
      <c r="AD66" s="221"/>
      <c r="AE66" s="221"/>
      <c r="AF66" s="221"/>
      <c r="AG66" s="221"/>
    </row>
    <row r="67" spans="2:33" ht="15" customHeight="1">
      <c r="B67" s="219" t="s">
        <v>4</v>
      </c>
      <c r="C67" s="219"/>
      <c r="D67" s="219"/>
      <c r="E67" s="219"/>
      <c r="F67" s="220"/>
      <c r="G67" s="220"/>
      <c r="H67" s="220"/>
      <c r="I67" s="220"/>
      <c r="J67" s="220"/>
      <c r="K67" s="220"/>
      <c r="L67" s="220"/>
      <c r="M67" s="220"/>
      <c r="N67" s="221"/>
      <c r="O67" s="221"/>
      <c r="P67" s="221"/>
      <c r="Q67" s="222"/>
      <c r="R67" s="223" t="s">
        <v>4</v>
      </c>
      <c r="S67" s="219"/>
      <c r="T67" s="219"/>
      <c r="U67" s="219"/>
      <c r="V67" s="220"/>
      <c r="W67" s="220"/>
      <c r="X67" s="220"/>
      <c r="Y67" s="220"/>
      <c r="Z67" s="220"/>
      <c r="AA67" s="220"/>
      <c r="AB67" s="220"/>
      <c r="AC67" s="220"/>
      <c r="AD67" s="221"/>
      <c r="AE67" s="221"/>
      <c r="AF67" s="221"/>
      <c r="AG67" s="221"/>
    </row>
    <row r="68" spans="2:33" ht="15" customHeight="1">
      <c r="B68" s="219" t="s">
        <v>139</v>
      </c>
      <c r="C68" s="219"/>
      <c r="D68" s="219"/>
      <c r="E68" s="219"/>
      <c r="F68" s="220"/>
      <c r="G68" s="220"/>
      <c r="H68" s="220"/>
      <c r="I68" s="220"/>
      <c r="J68" s="220"/>
      <c r="K68" s="220"/>
      <c r="L68" s="220"/>
      <c r="M68" s="220"/>
      <c r="N68" s="221"/>
      <c r="O68" s="221"/>
      <c r="P68" s="221"/>
      <c r="Q68" s="222"/>
      <c r="R68" s="223" t="s">
        <v>139</v>
      </c>
      <c r="S68" s="219"/>
      <c r="T68" s="219"/>
      <c r="U68" s="219"/>
      <c r="V68" s="220"/>
      <c r="W68" s="220"/>
      <c r="X68" s="220"/>
      <c r="Y68" s="220"/>
      <c r="Z68" s="220"/>
      <c r="AA68" s="220"/>
      <c r="AB68" s="220"/>
      <c r="AC68" s="220"/>
      <c r="AD68" s="221"/>
      <c r="AE68" s="221"/>
      <c r="AF68" s="221"/>
      <c r="AG68" s="221"/>
    </row>
    <row r="69" spans="2:33" ht="15" customHeight="1">
      <c r="B69" s="219" t="s">
        <v>5</v>
      </c>
      <c r="C69" s="219"/>
      <c r="D69" s="219"/>
      <c r="E69" s="219"/>
      <c r="F69" s="220"/>
      <c r="G69" s="220"/>
      <c r="H69" s="220"/>
      <c r="I69" s="220"/>
      <c r="J69" s="220"/>
      <c r="K69" s="220"/>
      <c r="L69" s="220"/>
      <c r="M69" s="220"/>
      <c r="N69" s="221"/>
      <c r="O69" s="221"/>
      <c r="P69" s="221"/>
      <c r="Q69" s="222"/>
      <c r="R69" s="223" t="s">
        <v>5</v>
      </c>
      <c r="S69" s="219"/>
      <c r="T69" s="219"/>
      <c r="U69" s="219"/>
      <c r="V69" s="220"/>
      <c r="W69" s="220"/>
      <c r="X69" s="220"/>
      <c r="Y69" s="220"/>
      <c r="Z69" s="220"/>
      <c r="AA69" s="220"/>
      <c r="AB69" s="220"/>
      <c r="AC69" s="220"/>
      <c r="AD69" s="221"/>
      <c r="AE69" s="221"/>
      <c r="AF69" s="221"/>
      <c r="AG69" s="221"/>
    </row>
    <row r="70" spans="2:33" ht="9.75" customHeight="1">
      <c r="B70" s="153"/>
      <c r="C70" s="153"/>
      <c r="D70" s="153"/>
      <c r="E70" s="153"/>
      <c r="F70" s="153"/>
      <c r="G70" s="36"/>
      <c r="H70" s="36"/>
      <c r="I70" s="36"/>
      <c r="J70" s="33"/>
      <c r="K70" s="36"/>
      <c r="L70" s="33"/>
      <c r="M70" s="36"/>
      <c r="N70" s="33"/>
      <c r="O70" s="36"/>
      <c r="P70" s="33"/>
      <c r="Q70" s="36"/>
      <c r="R70" s="36"/>
      <c r="S70" s="36"/>
      <c r="T70" s="33"/>
      <c r="U70" s="36"/>
      <c r="V70" s="33"/>
      <c r="W70" s="36"/>
      <c r="X70" s="33"/>
      <c r="Y70" s="36"/>
      <c r="Z70" s="33"/>
      <c r="AA70" s="36"/>
      <c r="AB70" s="33"/>
      <c r="AC70" s="36"/>
      <c r="AD70" s="33"/>
      <c r="AE70" s="36"/>
      <c r="AF70" s="33"/>
      <c r="AG70" s="36"/>
    </row>
    <row r="71" spans="2:33" ht="15" customHeight="1">
      <c r="B71" s="214" t="s">
        <v>248</v>
      </c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</row>
    <row r="72" spans="2:33" ht="15" customHeight="1">
      <c r="B72" s="215" t="s">
        <v>136</v>
      </c>
      <c r="C72" s="215"/>
      <c r="D72" s="215"/>
      <c r="E72" s="215"/>
      <c r="F72" s="214" t="s">
        <v>137</v>
      </c>
      <c r="G72" s="214"/>
      <c r="H72" s="214"/>
      <c r="I72" s="214"/>
      <c r="J72" s="214"/>
      <c r="K72" s="214"/>
      <c r="L72" s="214"/>
      <c r="M72" s="214"/>
      <c r="N72" s="216" t="s">
        <v>138</v>
      </c>
      <c r="O72" s="216"/>
      <c r="P72" s="216"/>
      <c r="Q72" s="217"/>
      <c r="R72" s="218" t="s">
        <v>136</v>
      </c>
      <c r="S72" s="214"/>
      <c r="T72" s="214"/>
      <c r="U72" s="214"/>
      <c r="V72" s="214" t="s">
        <v>140</v>
      </c>
      <c r="W72" s="214"/>
      <c r="X72" s="214"/>
      <c r="Y72" s="214"/>
      <c r="Z72" s="214"/>
      <c r="AA72" s="214"/>
      <c r="AB72" s="214"/>
      <c r="AC72" s="214"/>
      <c r="AD72" s="216" t="s">
        <v>141</v>
      </c>
      <c r="AE72" s="216"/>
      <c r="AF72" s="216"/>
      <c r="AG72" s="216"/>
    </row>
    <row r="73" spans="2:33" ht="15" customHeight="1">
      <c r="B73" s="219" t="s">
        <v>3</v>
      </c>
      <c r="C73" s="219"/>
      <c r="D73" s="219"/>
      <c r="E73" s="219"/>
      <c r="F73" s="220"/>
      <c r="G73" s="220"/>
      <c r="H73" s="220"/>
      <c r="I73" s="220"/>
      <c r="J73" s="220"/>
      <c r="K73" s="220"/>
      <c r="L73" s="220"/>
      <c r="M73" s="220"/>
      <c r="N73" s="221"/>
      <c r="O73" s="221"/>
      <c r="P73" s="221"/>
      <c r="Q73" s="222"/>
      <c r="R73" s="223" t="s">
        <v>3</v>
      </c>
      <c r="S73" s="219"/>
      <c r="T73" s="219"/>
      <c r="U73" s="219"/>
      <c r="V73" s="220"/>
      <c r="W73" s="220"/>
      <c r="X73" s="220"/>
      <c r="Y73" s="220"/>
      <c r="Z73" s="220"/>
      <c r="AA73" s="220"/>
      <c r="AB73" s="220"/>
      <c r="AC73" s="220"/>
      <c r="AD73" s="221"/>
      <c r="AE73" s="221"/>
      <c r="AF73" s="221"/>
      <c r="AG73" s="221"/>
    </row>
    <row r="74" spans="2:33" ht="15" customHeight="1">
      <c r="B74" s="219" t="s">
        <v>246</v>
      </c>
      <c r="C74" s="219"/>
      <c r="D74" s="219"/>
      <c r="E74" s="219"/>
      <c r="F74" s="220"/>
      <c r="G74" s="220"/>
      <c r="H74" s="220"/>
      <c r="I74" s="220"/>
      <c r="J74" s="220"/>
      <c r="K74" s="220"/>
      <c r="L74" s="220"/>
      <c r="M74" s="220"/>
      <c r="N74" s="221"/>
      <c r="O74" s="221"/>
      <c r="P74" s="221"/>
      <c r="Q74" s="222"/>
      <c r="R74" s="223" t="s">
        <v>246</v>
      </c>
      <c r="S74" s="219"/>
      <c r="T74" s="219"/>
      <c r="U74" s="219"/>
      <c r="V74" s="220"/>
      <c r="W74" s="220"/>
      <c r="X74" s="220"/>
      <c r="Y74" s="220"/>
      <c r="Z74" s="220"/>
      <c r="AA74" s="220"/>
      <c r="AB74" s="220"/>
      <c r="AC74" s="220"/>
      <c r="AD74" s="221"/>
      <c r="AE74" s="221"/>
      <c r="AF74" s="221"/>
      <c r="AG74" s="221"/>
    </row>
    <row r="75" spans="2:33" ht="15" customHeight="1">
      <c r="B75" s="219" t="s">
        <v>4</v>
      </c>
      <c r="C75" s="219"/>
      <c r="D75" s="219"/>
      <c r="E75" s="219"/>
      <c r="F75" s="220"/>
      <c r="G75" s="220"/>
      <c r="H75" s="220"/>
      <c r="I75" s="220"/>
      <c r="J75" s="220"/>
      <c r="K75" s="220"/>
      <c r="L75" s="220"/>
      <c r="M75" s="220"/>
      <c r="N75" s="221"/>
      <c r="O75" s="221"/>
      <c r="P75" s="221"/>
      <c r="Q75" s="222"/>
      <c r="R75" s="223" t="s">
        <v>4</v>
      </c>
      <c r="S75" s="219"/>
      <c r="T75" s="219"/>
      <c r="U75" s="219"/>
      <c r="V75" s="220"/>
      <c r="W75" s="220"/>
      <c r="X75" s="220"/>
      <c r="Y75" s="220"/>
      <c r="Z75" s="220"/>
      <c r="AA75" s="220"/>
      <c r="AB75" s="220"/>
      <c r="AC75" s="220"/>
      <c r="AD75" s="221"/>
      <c r="AE75" s="221"/>
      <c r="AF75" s="221"/>
      <c r="AG75" s="221"/>
    </row>
    <row r="76" spans="2:33" ht="15" customHeight="1">
      <c r="B76" s="219" t="s">
        <v>139</v>
      </c>
      <c r="C76" s="219"/>
      <c r="D76" s="219"/>
      <c r="E76" s="219"/>
      <c r="F76" s="220"/>
      <c r="G76" s="220"/>
      <c r="H76" s="220"/>
      <c r="I76" s="220"/>
      <c r="J76" s="220"/>
      <c r="K76" s="220"/>
      <c r="L76" s="220"/>
      <c r="M76" s="220"/>
      <c r="N76" s="221"/>
      <c r="O76" s="221"/>
      <c r="P76" s="221"/>
      <c r="Q76" s="222"/>
      <c r="R76" s="223" t="s">
        <v>139</v>
      </c>
      <c r="S76" s="219"/>
      <c r="T76" s="219"/>
      <c r="U76" s="219"/>
      <c r="V76" s="220"/>
      <c r="W76" s="220"/>
      <c r="X76" s="220"/>
      <c r="Y76" s="220"/>
      <c r="Z76" s="220"/>
      <c r="AA76" s="220"/>
      <c r="AB76" s="220"/>
      <c r="AC76" s="220"/>
      <c r="AD76" s="221"/>
      <c r="AE76" s="221"/>
      <c r="AF76" s="221"/>
      <c r="AG76" s="221"/>
    </row>
    <row r="77" spans="2:33" ht="15" customHeight="1">
      <c r="B77" s="219" t="s">
        <v>5</v>
      </c>
      <c r="C77" s="219"/>
      <c r="D77" s="219"/>
      <c r="E77" s="219"/>
      <c r="F77" s="220"/>
      <c r="G77" s="220"/>
      <c r="H77" s="220"/>
      <c r="I77" s="220"/>
      <c r="J77" s="220"/>
      <c r="K77" s="220"/>
      <c r="L77" s="220"/>
      <c r="M77" s="220"/>
      <c r="N77" s="221"/>
      <c r="O77" s="221"/>
      <c r="P77" s="221"/>
      <c r="Q77" s="222"/>
      <c r="R77" s="223" t="s">
        <v>5</v>
      </c>
      <c r="S77" s="219"/>
      <c r="T77" s="219"/>
      <c r="U77" s="219"/>
      <c r="V77" s="220"/>
      <c r="W77" s="220"/>
      <c r="X77" s="220"/>
      <c r="Y77" s="220"/>
      <c r="Z77" s="220"/>
      <c r="AA77" s="220"/>
      <c r="AB77" s="220"/>
      <c r="AC77" s="220"/>
      <c r="AD77" s="221"/>
      <c r="AE77" s="221"/>
      <c r="AF77" s="221"/>
      <c r="AG77" s="221"/>
    </row>
    <row r="78" spans="2:33" ht="10.5" customHeight="1">
      <c r="B78" s="153"/>
      <c r="C78" s="153"/>
      <c r="D78" s="153"/>
      <c r="E78" s="153"/>
      <c r="F78" s="153"/>
      <c r="G78" s="36"/>
      <c r="H78" s="36"/>
      <c r="I78" s="36"/>
      <c r="J78" s="33"/>
      <c r="K78" s="36"/>
      <c r="L78" s="33"/>
      <c r="M78" s="36"/>
      <c r="N78" s="33"/>
      <c r="O78" s="36"/>
      <c r="P78" s="33"/>
      <c r="Q78" s="36"/>
      <c r="R78" s="33"/>
      <c r="S78" s="36"/>
      <c r="T78" s="33"/>
      <c r="U78" s="36"/>
      <c r="V78" s="33"/>
      <c r="W78" s="36"/>
      <c r="X78" s="33"/>
      <c r="Y78" s="36"/>
      <c r="Z78" s="33"/>
      <c r="AA78" s="36"/>
      <c r="AB78" s="33"/>
      <c r="AC78" s="36"/>
      <c r="AD78" s="33"/>
      <c r="AE78" s="36"/>
      <c r="AF78" s="33"/>
      <c r="AG78" s="36"/>
    </row>
    <row r="79" ht="15" customHeight="1">
      <c r="B79" s="76" t="s">
        <v>225</v>
      </c>
    </row>
    <row r="80" spans="2:22" ht="15" customHeight="1">
      <c r="B80" s="33" t="s">
        <v>174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V80" s="59" t="s">
        <v>165</v>
      </c>
    </row>
    <row r="81" spans="2:22" ht="15" customHeight="1">
      <c r="B81" s="224" t="s">
        <v>166</v>
      </c>
      <c r="C81" s="225"/>
      <c r="D81" s="225"/>
      <c r="E81" s="225"/>
      <c r="F81" s="225"/>
      <c r="G81" s="225"/>
      <c r="H81" s="228" t="s">
        <v>167</v>
      </c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30"/>
      <c r="T81" s="214" t="s">
        <v>170</v>
      </c>
      <c r="U81" s="216"/>
      <c r="V81" s="216"/>
    </row>
    <row r="82" spans="2:22" ht="30" customHeight="1">
      <c r="B82" s="226"/>
      <c r="C82" s="227"/>
      <c r="D82" s="227"/>
      <c r="E82" s="227"/>
      <c r="F82" s="227"/>
      <c r="G82" s="227"/>
      <c r="H82" s="215" t="s">
        <v>93</v>
      </c>
      <c r="I82" s="215"/>
      <c r="J82" s="215"/>
      <c r="K82" s="215" t="s">
        <v>94</v>
      </c>
      <c r="L82" s="215"/>
      <c r="M82" s="215"/>
      <c r="N82" s="215" t="s">
        <v>248</v>
      </c>
      <c r="O82" s="215"/>
      <c r="P82" s="231"/>
      <c r="Q82" s="215" t="s">
        <v>177</v>
      </c>
      <c r="R82" s="215"/>
      <c r="S82" s="231"/>
      <c r="T82" s="216"/>
      <c r="U82" s="216"/>
      <c r="V82" s="216"/>
    </row>
    <row r="83" spans="2:22" ht="15" customHeight="1">
      <c r="B83" s="232" t="s">
        <v>168</v>
      </c>
      <c r="C83" s="233"/>
      <c r="D83" s="233"/>
      <c r="E83" s="233"/>
      <c r="F83" s="233"/>
      <c r="G83" s="233"/>
      <c r="H83" s="234"/>
      <c r="I83" s="235"/>
      <c r="J83" s="235"/>
      <c r="K83" s="236"/>
      <c r="L83" s="237"/>
      <c r="M83" s="238"/>
      <c r="N83" s="236"/>
      <c r="O83" s="237"/>
      <c r="P83" s="238"/>
      <c r="Q83" s="239" t="e">
        <f>AVERAGE(H83:P83)</f>
        <v>#DIV/0!</v>
      </c>
      <c r="R83" s="240"/>
      <c r="S83" s="240"/>
      <c r="T83" s="241"/>
      <c r="U83" s="242"/>
      <c r="V83" s="243"/>
    </row>
    <row r="84" spans="2:22" ht="15" customHeight="1">
      <c r="B84" s="67"/>
      <c r="C84" s="244" t="s">
        <v>169</v>
      </c>
      <c r="D84" s="244"/>
      <c r="E84" s="244"/>
      <c r="F84" s="244"/>
      <c r="G84" s="245"/>
      <c r="H84" s="234"/>
      <c r="I84" s="234"/>
      <c r="J84" s="234"/>
      <c r="K84" s="236"/>
      <c r="L84" s="237"/>
      <c r="M84" s="238"/>
      <c r="N84" s="236"/>
      <c r="O84" s="237"/>
      <c r="P84" s="238"/>
      <c r="Q84" s="239" t="e">
        <f>AVERAGE(H84:P84)</f>
        <v>#DIV/0!</v>
      </c>
      <c r="R84" s="240"/>
      <c r="S84" s="240"/>
      <c r="T84" s="241"/>
      <c r="U84" s="241"/>
      <c r="V84" s="246"/>
    </row>
    <row r="85" spans="2:22" ht="15" customHeight="1">
      <c r="B85" s="247"/>
      <c r="C85" s="244" t="s">
        <v>228</v>
      </c>
      <c r="D85" s="244"/>
      <c r="E85" s="244"/>
      <c r="F85" s="244"/>
      <c r="G85" s="245"/>
      <c r="H85" s="234"/>
      <c r="I85" s="235"/>
      <c r="J85" s="235"/>
      <c r="K85" s="236"/>
      <c r="L85" s="237"/>
      <c r="M85" s="238"/>
      <c r="N85" s="236"/>
      <c r="O85" s="237"/>
      <c r="P85" s="238"/>
      <c r="Q85" s="239" t="e">
        <f>AVERAGE(H85:P85)</f>
        <v>#DIV/0!</v>
      </c>
      <c r="R85" s="240"/>
      <c r="S85" s="240"/>
      <c r="T85" s="241"/>
      <c r="U85" s="242"/>
      <c r="V85" s="243"/>
    </row>
    <row r="86" spans="2:22" ht="15" customHeight="1">
      <c r="B86" s="248"/>
      <c r="C86" s="244" t="s">
        <v>229</v>
      </c>
      <c r="D86" s="244"/>
      <c r="E86" s="244"/>
      <c r="F86" s="244"/>
      <c r="G86" s="245"/>
      <c r="H86" s="234"/>
      <c r="I86" s="235"/>
      <c r="J86" s="235"/>
      <c r="K86" s="236"/>
      <c r="L86" s="237"/>
      <c r="M86" s="238"/>
      <c r="N86" s="236"/>
      <c r="O86" s="237"/>
      <c r="P86" s="238"/>
      <c r="Q86" s="239" t="e">
        <f>AVERAGE(H86:P86)</f>
        <v>#DIV/0!</v>
      </c>
      <c r="R86" s="240"/>
      <c r="S86" s="240"/>
      <c r="T86" s="241"/>
      <c r="U86" s="242"/>
      <c r="V86" s="243"/>
    </row>
    <row r="87" spans="2:22" ht="15" customHeight="1">
      <c r="B87" s="249"/>
      <c r="C87" s="244" t="s">
        <v>184</v>
      </c>
      <c r="D87" s="244"/>
      <c r="E87" s="244"/>
      <c r="F87" s="244"/>
      <c r="G87" s="245"/>
      <c r="H87" s="234"/>
      <c r="I87" s="235"/>
      <c r="J87" s="235"/>
      <c r="K87" s="236"/>
      <c r="L87" s="237"/>
      <c r="M87" s="238"/>
      <c r="N87" s="236"/>
      <c r="O87" s="237"/>
      <c r="P87" s="238"/>
      <c r="Q87" s="239" t="e">
        <f>AVERAGE(H87:P87)</f>
        <v>#DIV/0!</v>
      </c>
      <c r="R87" s="240"/>
      <c r="S87" s="240"/>
      <c r="T87" s="241"/>
      <c r="U87" s="242"/>
      <c r="V87" s="243"/>
    </row>
    <row r="88" spans="2:22" ht="15" customHeight="1">
      <c r="B88" s="250"/>
      <c r="C88" s="251" t="s">
        <v>230</v>
      </c>
      <c r="D88" s="252"/>
      <c r="E88" s="252"/>
      <c r="F88" s="252"/>
      <c r="G88" s="252"/>
      <c r="H88" s="239">
        <f>SUM(H85:J86)</f>
        <v>0</v>
      </c>
      <c r="I88" s="240"/>
      <c r="J88" s="240"/>
      <c r="K88" s="239">
        <f>SUM(K85:M86)</f>
        <v>0</v>
      </c>
      <c r="L88" s="240"/>
      <c r="M88" s="240"/>
      <c r="N88" s="239">
        <f>SUM(N85:P86)</f>
        <v>0</v>
      </c>
      <c r="O88" s="240"/>
      <c r="P88" s="240"/>
      <c r="Q88" s="239" t="e">
        <f>SUM(Q85:S86)</f>
        <v>#DIV/0!</v>
      </c>
      <c r="R88" s="240"/>
      <c r="S88" s="240"/>
      <c r="T88" s="241"/>
      <c r="U88" s="242"/>
      <c r="V88" s="243"/>
    </row>
  </sheetData>
  <sheetProtection/>
  <mergeCells count="265">
    <mergeCell ref="Q87:S87"/>
    <mergeCell ref="T87:V87"/>
    <mergeCell ref="C88:G88"/>
    <mergeCell ref="H88:J88"/>
    <mergeCell ref="K88:M88"/>
    <mergeCell ref="N88:P88"/>
    <mergeCell ref="Q88:S88"/>
    <mergeCell ref="T88:V88"/>
    <mergeCell ref="T85:V85"/>
    <mergeCell ref="C86:G86"/>
    <mergeCell ref="H86:J86"/>
    <mergeCell ref="K86:M86"/>
    <mergeCell ref="N86:P86"/>
    <mergeCell ref="Q86:S86"/>
    <mergeCell ref="T86:V86"/>
    <mergeCell ref="B85:B88"/>
    <mergeCell ref="C85:G85"/>
    <mergeCell ref="H85:J85"/>
    <mergeCell ref="K85:M85"/>
    <mergeCell ref="N85:P85"/>
    <mergeCell ref="Q85:S85"/>
    <mergeCell ref="C87:G87"/>
    <mergeCell ref="H87:J87"/>
    <mergeCell ref="K87:M87"/>
    <mergeCell ref="N87:P87"/>
    <mergeCell ref="C84:G84"/>
    <mergeCell ref="H84:J84"/>
    <mergeCell ref="K84:M84"/>
    <mergeCell ref="N84:P84"/>
    <mergeCell ref="Q84:S84"/>
    <mergeCell ref="T84:V84"/>
    <mergeCell ref="B83:G83"/>
    <mergeCell ref="H83:J83"/>
    <mergeCell ref="K83:M83"/>
    <mergeCell ref="N83:P83"/>
    <mergeCell ref="Q83:S83"/>
    <mergeCell ref="T83:V83"/>
    <mergeCell ref="B81:G82"/>
    <mergeCell ref="H81:S81"/>
    <mergeCell ref="T81:V82"/>
    <mergeCell ref="H82:J82"/>
    <mergeCell ref="K82:M82"/>
    <mergeCell ref="N82:P82"/>
    <mergeCell ref="Q82:S82"/>
    <mergeCell ref="B77:E77"/>
    <mergeCell ref="F77:M77"/>
    <mergeCell ref="N77:Q77"/>
    <mergeCell ref="R77:U77"/>
    <mergeCell ref="V77:AC77"/>
    <mergeCell ref="AD77:AG77"/>
    <mergeCell ref="B76:E76"/>
    <mergeCell ref="F76:M76"/>
    <mergeCell ref="N76:Q76"/>
    <mergeCell ref="R76:U76"/>
    <mergeCell ref="V76:AC76"/>
    <mergeCell ref="AD76:AG76"/>
    <mergeCell ref="B75:E75"/>
    <mergeCell ref="F75:M75"/>
    <mergeCell ref="N75:Q75"/>
    <mergeCell ref="R75:U75"/>
    <mergeCell ref="V75:AC75"/>
    <mergeCell ref="AD75:AG75"/>
    <mergeCell ref="B74:E74"/>
    <mergeCell ref="F74:M74"/>
    <mergeCell ref="N74:Q74"/>
    <mergeCell ref="R74:U74"/>
    <mergeCell ref="V74:AC74"/>
    <mergeCell ref="AD74:AG74"/>
    <mergeCell ref="B73:E73"/>
    <mergeCell ref="F73:M73"/>
    <mergeCell ref="N73:Q73"/>
    <mergeCell ref="R73:U73"/>
    <mergeCell ref="V73:AC73"/>
    <mergeCell ref="AD73:AG73"/>
    <mergeCell ref="B71:AG71"/>
    <mergeCell ref="B72:E72"/>
    <mergeCell ref="F72:M72"/>
    <mergeCell ref="N72:Q72"/>
    <mergeCell ref="R72:U72"/>
    <mergeCell ref="V72:AC72"/>
    <mergeCell ref="AD72:AG72"/>
    <mergeCell ref="B69:E69"/>
    <mergeCell ref="F69:M69"/>
    <mergeCell ref="N69:Q69"/>
    <mergeCell ref="R69:U69"/>
    <mergeCell ref="V69:AC69"/>
    <mergeCell ref="AD69:AG69"/>
    <mergeCell ref="B68:E68"/>
    <mergeCell ref="F68:M68"/>
    <mergeCell ref="N68:Q68"/>
    <mergeCell ref="R68:U68"/>
    <mergeCell ref="V68:AC68"/>
    <mergeCell ref="AD68:AG68"/>
    <mergeCell ref="B67:E67"/>
    <mergeCell ref="F67:M67"/>
    <mergeCell ref="N67:Q67"/>
    <mergeCell ref="R67:U67"/>
    <mergeCell ref="V67:AC67"/>
    <mergeCell ref="AD67:AG67"/>
    <mergeCell ref="B66:E66"/>
    <mergeCell ref="F66:M66"/>
    <mergeCell ref="N66:Q66"/>
    <mergeCell ref="R66:U66"/>
    <mergeCell ref="V66:AC66"/>
    <mergeCell ref="AD66:AG66"/>
    <mergeCell ref="B65:E65"/>
    <mergeCell ref="F65:M65"/>
    <mergeCell ref="N65:Q65"/>
    <mergeCell ref="R65:U65"/>
    <mergeCell ref="V65:AC65"/>
    <mergeCell ref="AD65:AG65"/>
    <mergeCell ref="B63:AG63"/>
    <mergeCell ref="B64:E64"/>
    <mergeCell ref="F64:M64"/>
    <mergeCell ref="N64:Q64"/>
    <mergeCell ref="R64:U64"/>
    <mergeCell ref="V64:AC64"/>
    <mergeCell ref="AD64:AG64"/>
    <mergeCell ref="B61:E61"/>
    <mergeCell ref="F61:M61"/>
    <mergeCell ref="N61:Q61"/>
    <mergeCell ref="R61:U61"/>
    <mergeCell ref="V61:AC61"/>
    <mergeCell ref="AD61:AG61"/>
    <mergeCell ref="B60:E60"/>
    <mergeCell ref="F60:M60"/>
    <mergeCell ref="N60:Q60"/>
    <mergeCell ref="R60:U60"/>
    <mergeCell ref="V60:AC60"/>
    <mergeCell ref="AD60:AG60"/>
    <mergeCell ref="B59:E59"/>
    <mergeCell ref="F59:M59"/>
    <mergeCell ref="N59:Q59"/>
    <mergeCell ref="R59:U59"/>
    <mergeCell ref="V59:AC59"/>
    <mergeCell ref="AD59:AG59"/>
    <mergeCell ref="B58:E58"/>
    <mergeCell ref="F58:M58"/>
    <mergeCell ref="N58:Q58"/>
    <mergeCell ref="R58:U58"/>
    <mergeCell ref="V58:AC58"/>
    <mergeCell ref="AD58:AG58"/>
    <mergeCell ref="B57:E57"/>
    <mergeCell ref="F57:M57"/>
    <mergeCell ref="N57:Q57"/>
    <mergeCell ref="R57:U57"/>
    <mergeCell ref="V57:AC57"/>
    <mergeCell ref="AD57:AG57"/>
    <mergeCell ref="B50:C50"/>
    <mergeCell ref="B51:C51"/>
    <mergeCell ref="B55:AG55"/>
    <mergeCell ref="B56:E56"/>
    <mergeCell ref="F56:M56"/>
    <mergeCell ref="N56:Q56"/>
    <mergeCell ref="R56:U56"/>
    <mergeCell ref="V56:AC56"/>
    <mergeCell ref="AD56:AG56"/>
    <mergeCell ref="V43:V44"/>
    <mergeCell ref="X43:X44"/>
    <mergeCell ref="B46:C46"/>
    <mergeCell ref="B47:C47"/>
    <mergeCell ref="B48:C48"/>
    <mergeCell ref="B49:C49"/>
    <mergeCell ref="L43:L44"/>
    <mergeCell ref="M43:M44"/>
    <mergeCell ref="O43:O44"/>
    <mergeCell ref="Q43:Q44"/>
    <mergeCell ref="S43:S44"/>
    <mergeCell ref="T43:T44"/>
    <mergeCell ref="D42:D44"/>
    <mergeCell ref="G42:G44"/>
    <mergeCell ref="K42:K44"/>
    <mergeCell ref="N42:N44"/>
    <mergeCell ref="R42:R44"/>
    <mergeCell ref="U42:U44"/>
    <mergeCell ref="E43:E44"/>
    <mergeCell ref="F43:F44"/>
    <mergeCell ref="H43:H44"/>
    <mergeCell ref="J43:J44"/>
    <mergeCell ref="B40:C45"/>
    <mergeCell ref="D40:J40"/>
    <mergeCell ref="K40:Q40"/>
    <mergeCell ref="R40:X40"/>
    <mergeCell ref="D41:F41"/>
    <mergeCell ref="U41:X41"/>
    <mergeCell ref="B31:C31"/>
    <mergeCell ref="B32:C32"/>
    <mergeCell ref="B33:C33"/>
    <mergeCell ref="B34:C34"/>
    <mergeCell ref="B35:C35"/>
    <mergeCell ref="P25:P26"/>
    <mergeCell ref="S25:S26"/>
    <mergeCell ref="G41:J41"/>
    <mergeCell ref="K41:M41"/>
    <mergeCell ref="N41:Q41"/>
    <mergeCell ref="R41:T41"/>
    <mergeCell ref="R23:R26"/>
    <mergeCell ref="Z23:Z27"/>
    <mergeCell ref="AA23:AA26"/>
    <mergeCell ref="B36:AE36"/>
    <mergeCell ref="AB25:AB26"/>
    <mergeCell ref="AC25:AC26"/>
    <mergeCell ref="AD25:AD26"/>
    <mergeCell ref="B28:C28"/>
    <mergeCell ref="B29:C29"/>
    <mergeCell ref="B30:C30"/>
    <mergeCell ref="H24:K24"/>
    <mergeCell ref="V24:Y24"/>
    <mergeCell ref="E25:E26"/>
    <mergeCell ref="F25:F26"/>
    <mergeCell ref="G25:G26"/>
    <mergeCell ref="H25:H26"/>
    <mergeCell ref="N25:N26"/>
    <mergeCell ref="T25:T26"/>
    <mergeCell ref="U25:U26"/>
    <mergeCell ref="V25:V26"/>
    <mergeCell ref="O25:O26"/>
    <mergeCell ref="B21:C27"/>
    <mergeCell ref="D21:Q21"/>
    <mergeCell ref="R21:AE21"/>
    <mergeCell ref="D22:L22"/>
    <mergeCell ref="M22:P22"/>
    <mergeCell ref="R22:Z22"/>
    <mergeCell ref="AA22:AD22"/>
    <mergeCell ref="D23:D26"/>
    <mergeCell ref="L23:L27"/>
    <mergeCell ref="M23:M26"/>
    <mergeCell ref="B14:C14"/>
    <mergeCell ref="B15:C15"/>
    <mergeCell ref="B16:C16"/>
    <mergeCell ref="B17:C17"/>
    <mergeCell ref="B18:C18"/>
    <mergeCell ref="B19:C19"/>
    <mergeCell ref="B12:C12"/>
    <mergeCell ref="B13:C13"/>
    <mergeCell ref="E9:E10"/>
    <mergeCell ref="F9:F10"/>
    <mergeCell ref="G9:G10"/>
    <mergeCell ref="H9:H10"/>
    <mergeCell ref="Z7:Z11"/>
    <mergeCell ref="AA7:AA10"/>
    <mergeCell ref="V9:V10"/>
    <mergeCell ref="AB9:AB10"/>
    <mergeCell ref="AC9:AC10"/>
    <mergeCell ref="AD9:AD10"/>
    <mergeCell ref="H8:K8"/>
    <mergeCell ref="V8:Y8"/>
    <mergeCell ref="P9:P10"/>
    <mergeCell ref="S9:S10"/>
    <mergeCell ref="T9:T10"/>
    <mergeCell ref="U9:U10"/>
    <mergeCell ref="N9:N10"/>
    <mergeCell ref="O9:O10"/>
    <mergeCell ref="M7:M10"/>
    <mergeCell ref="R7:R10"/>
    <mergeCell ref="A2:AG2"/>
    <mergeCell ref="B5:C11"/>
    <mergeCell ref="D5:Q5"/>
    <mergeCell ref="R5:AE5"/>
    <mergeCell ref="D6:L6"/>
    <mergeCell ref="M6:P6"/>
    <mergeCell ref="R6:Z6"/>
    <mergeCell ref="AA6:AD6"/>
    <mergeCell ref="D7:D10"/>
    <mergeCell ref="L7:L11"/>
  </mergeCells>
  <dataValidations count="2">
    <dataValidation allowBlank="1" showInputMessage="1" showErrorMessage="1" imeMode="off" sqref="D46:X50 H83:P87 D28:AD34 D12:AD18"/>
    <dataValidation allowBlank="1" showInputMessage="1" showErrorMessage="1" imeMode="on" sqref="V73:AG77 F57:Q61 V57:AG61 V65:AG69 T83:V88 F65:Q69 F73:Q77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rowBreaks count="1" manualBreakCount="1">
    <brk id="36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1"/>
  <sheetViews>
    <sheetView view="pageBreakPreview" zoomScale="115" zoomScaleSheetLayoutView="115" workbookViewId="0" topLeftCell="A220">
      <selection activeCell="O209" sqref="O209:R209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spans="2:26" ht="15" customHeight="1">
      <c r="B1" s="33"/>
      <c r="C1" s="153"/>
      <c r="D1" s="153"/>
      <c r="E1" s="153"/>
      <c r="F1" s="153"/>
      <c r="G1" s="15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3"/>
    </row>
    <row r="2" spans="2:27" s="31" customFormat="1" ht="15" customHeight="1">
      <c r="B2" s="33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6"/>
      <c r="U2" s="6"/>
      <c r="V2" s="6"/>
      <c r="W2" s="6"/>
      <c r="X2" s="6"/>
      <c r="Y2" s="6"/>
      <c r="Z2" s="6"/>
      <c r="AA2" s="6"/>
    </row>
    <row r="3" ht="15" customHeight="1">
      <c r="AF3" s="159" t="s">
        <v>252</v>
      </c>
    </row>
    <row r="4" spans="1:33" ht="18" customHeight="1">
      <c r="A4" s="163" t="s">
        <v>171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</row>
    <row r="5" spans="1:28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2:25" ht="15" customHeight="1">
      <c r="B6" s="77" t="s">
        <v>221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5"/>
    </row>
    <row r="7" spans="2:27" s="23" customFormat="1" ht="15" customHeight="1">
      <c r="B7" s="253" t="s">
        <v>0</v>
      </c>
      <c r="C7" s="254"/>
      <c r="D7" s="254"/>
      <c r="E7" s="254"/>
      <c r="F7" s="254"/>
      <c r="G7" s="254"/>
      <c r="H7" s="254"/>
      <c r="I7" s="255"/>
      <c r="J7" s="262" t="s">
        <v>94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4"/>
    </row>
    <row r="8" spans="2:27" s="23" customFormat="1" ht="15" customHeight="1">
      <c r="B8" s="256"/>
      <c r="C8" s="257"/>
      <c r="D8" s="257"/>
      <c r="E8" s="257"/>
      <c r="F8" s="257"/>
      <c r="G8" s="257"/>
      <c r="H8" s="257"/>
      <c r="I8" s="258"/>
      <c r="J8" s="262" t="s">
        <v>64</v>
      </c>
      <c r="K8" s="263"/>
      <c r="L8" s="263"/>
      <c r="M8" s="263"/>
      <c r="N8" s="263"/>
      <c r="O8" s="264"/>
      <c r="P8" s="253" t="s">
        <v>148</v>
      </c>
      <c r="Q8" s="254"/>
      <c r="R8" s="255"/>
      <c r="S8" s="262" t="s">
        <v>149</v>
      </c>
      <c r="T8" s="263"/>
      <c r="U8" s="263"/>
      <c r="V8" s="263"/>
      <c r="W8" s="263"/>
      <c r="X8" s="263"/>
      <c r="Y8" s="263"/>
      <c r="Z8" s="263"/>
      <c r="AA8" s="264"/>
    </row>
    <row r="9" spans="2:27" s="23" customFormat="1" ht="15" customHeight="1">
      <c r="B9" s="259"/>
      <c r="C9" s="260"/>
      <c r="D9" s="260"/>
      <c r="E9" s="260"/>
      <c r="F9" s="260"/>
      <c r="G9" s="260"/>
      <c r="H9" s="260"/>
      <c r="I9" s="261"/>
      <c r="J9" s="253" t="s">
        <v>0</v>
      </c>
      <c r="K9" s="255"/>
      <c r="L9" s="265" t="s">
        <v>150</v>
      </c>
      <c r="M9" s="266"/>
      <c r="N9" s="265" t="s">
        <v>151</v>
      </c>
      <c r="O9" s="266"/>
      <c r="P9" s="259"/>
      <c r="Q9" s="260"/>
      <c r="R9" s="261"/>
      <c r="S9" s="267" t="s">
        <v>152</v>
      </c>
      <c r="T9" s="268"/>
      <c r="U9" s="268"/>
      <c r="V9" s="268"/>
      <c r="W9" s="269"/>
      <c r="X9" s="265" t="s">
        <v>153</v>
      </c>
      <c r="Y9" s="273"/>
      <c r="Z9" s="273"/>
      <c r="AA9" s="266"/>
    </row>
    <row r="10" spans="2:27" s="23" customFormat="1" ht="15" customHeight="1">
      <c r="B10" s="274" t="s">
        <v>54</v>
      </c>
      <c r="C10" s="275"/>
      <c r="D10" s="275"/>
      <c r="E10" s="275"/>
      <c r="F10" s="275"/>
      <c r="G10" s="275"/>
      <c r="H10" s="275"/>
      <c r="I10" s="276"/>
      <c r="J10" s="259"/>
      <c r="K10" s="261"/>
      <c r="L10" s="277" t="s">
        <v>6</v>
      </c>
      <c r="M10" s="278"/>
      <c r="N10" s="277" t="s">
        <v>6</v>
      </c>
      <c r="O10" s="278"/>
      <c r="P10" s="262" t="s">
        <v>143</v>
      </c>
      <c r="Q10" s="263"/>
      <c r="R10" s="264"/>
      <c r="S10" s="270"/>
      <c r="T10" s="271"/>
      <c r="U10" s="271"/>
      <c r="V10" s="271"/>
      <c r="W10" s="272"/>
      <c r="X10" s="265" t="s">
        <v>154</v>
      </c>
      <c r="Y10" s="273"/>
      <c r="Z10" s="273"/>
      <c r="AA10" s="266"/>
    </row>
    <row r="11" spans="2:27" s="23" customFormat="1" ht="15" customHeight="1">
      <c r="B11" s="68"/>
      <c r="C11" s="301" t="s">
        <v>55</v>
      </c>
      <c r="D11" s="302"/>
      <c r="E11" s="302"/>
      <c r="F11" s="302"/>
      <c r="G11" s="302"/>
      <c r="H11" s="302"/>
      <c r="I11" s="303"/>
      <c r="J11" s="304" t="s">
        <v>155</v>
      </c>
      <c r="K11" s="305"/>
      <c r="L11" s="287"/>
      <c r="M11" s="288"/>
      <c r="N11" s="287"/>
      <c r="O11" s="288"/>
      <c r="P11" s="289" t="e">
        <f>N11/L11</f>
        <v>#DIV/0!</v>
      </c>
      <c r="Q11" s="290"/>
      <c r="R11" s="291"/>
      <c r="S11" s="292">
        <f>X11+X12</f>
        <v>0</v>
      </c>
      <c r="T11" s="293"/>
      <c r="U11" s="293"/>
      <c r="V11" s="293"/>
      <c r="W11" s="294"/>
      <c r="X11" s="298"/>
      <c r="Y11" s="299"/>
      <c r="Z11" s="299"/>
      <c r="AA11" s="300"/>
    </row>
    <row r="12" spans="2:27" s="23" customFormat="1" ht="15" customHeight="1">
      <c r="B12" s="68"/>
      <c r="C12" s="306"/>
      <c r="D12" s="307"/>
      <c r="E12" s="307"/>
      <c r="F12" s="307"/>
      <c r="G12" s="307"/>
      <c r="H12" s="307"/>
      <c r="I12" s="308"/>
      <c r="J12" s="309" t="s">
        <v>197</v>
      </c>
      <c r="K12" s="310"/>
      <c r="L12" s="279"/>
      <c r="M12" s="280"/>
      <c r="N12" s="279"/>
      <c r="O12" s="280"/>
      <c r="P12" s="281" t="e">
        <f>SUM(N12)/SUM(L12)</f>
        <v>#DIV/0!</v>
      </c>
      <c r="Q12" s="282"/>
      <c r="R12" s="283"/>
      <c r="S12" s="295"/>
      <c r="T12" s="296"/>
      <c r="U12" s="296"/>
      <c r="V12" s="296"/>
      <c r="W12" s="297"/>
      <c r="X12" s="284"/>
      <c r="Y12" s="285"/>
      <c r="Z12" s="285"/>
      <c r="AA12" s="286"/>
    </row>
    <row r="13" spans="2:27" s="23" customFormat="1" ht="15" customHeight="1">
      <c r="B13" s="68"/>
      <c r="C13" s="301" t="s">
        <v>56</v>
      </c>
      <c r="D13" s="302"/>
      <c r="E13" s="302"/>
      <c r="F13" s="302"/>
      <c r="G13" s="302"/>
      <c r="H13" s="302"/>
      <c r="I13" s="303"/>
      <c r="J13" s="304" t="s">
        <v>155</v>
      </c>
      <c r="K13" s="305"/>
      <c r="L13" s="287"/>
      <c r="M13" s="288"/>
      <c r="N13" s="287"/>
      <c r="O13" s="288"/>
      <c r="P13" s="289" t="e">
        <f>N13/L13</f>
        <v>#DIV/0!</v>
      </c>
      <c r="Q13" s="290"/>
      <c r="R13" s="291"/>
      <c r="S13" s="292">
        <f>X13+X14</f>
        <v>0</v>
      </c>
      <c r="T13" s="293"/>
      <c r="U13" s="293"/>
      <c r="V13" s="293"/>
      <c r="W13" s="294"/>
      <c r="X13" s="298"/>
      <c r="Y13" s="299"/>
      <c r="Z13" s="299"/>
      <c r="AA13" s="300"/>
    </row>
    <row r="14" spans="2:27" s="23" customFormat="1" ht="15" customHeight="1">
      <c r="B14" s="68"/>
      <c r="C14" s="306"/>
      <c r="D14" s="307"/>
      <c r="E14" s="307"/>
      <c r="F14" s="307"/>
      <c r="G14" s="307"/>
      <c r="H14" s="307"/>
      <c r="I14" s="308"/>
      <c r="J14" s="309" t="s">
        <v>197</v>
      </c>
      <c r="K14" s="310"/>
      <c r="L14" s="279"/>
      <c r="M14" s="280"/>
      <c r="N14" s="279"/>
      <c r="O14" s="280"/>
      <c r="P14" s="281" t="e">
        <f>SUM(N14)/SUM(L14)</f>
        <v>#DIV/0!</v>
      </c>
      <c r="Q14" s="282"/>
      <c r="R14" s="283"/>
      <c r="S14" s="295"/>
      <c r="T14" s="296"/>
      <c r="U14" s="296"/>
      <c r="V14" s="296"/>
      <c r="W14" s="297"/>
      <c r="X14" s="284"/>
      <c r="Y14" s="285"/>
      <c r="Z14" s="285"/>
      <c r="AA14" s="286"/>
    </row>
    <row r="15" spans="2:27" s="23" customFormat="1" ht="15" customHeight="1">
      <c r="B15" s="68"/>
      <c r="C15" s="301" t="s">
        <v>57</v>
      </c>
      <c r="D15" s="302"/>
      <c r="E15" s="302"/>
      <c r="F15" s="302"/>
      <c r="G15" s="302"/>
      <c r="H15" s="302"/>
      <c r="I15" s="303"/>
      <c r="J15" s="304" t="s">
        <v>155</v>
      </c>
      <c r="K15" s="305"/>
      <c r="L15" s="287"/>
      <c r="M15" s="288"/>
      <c r="N15" s="287"/>
      <c r="O15" s="288"/>
      <c r="P15" s="289" t="e">
        <f>N15/L15</f>
        <v>#DIV/0!</v>
      </c>
      <c r="Q15" s="290"/>
      <c r="R15" s="291"/>
      <c r="S15" s="292">
        <f>X15+X16</f>
        <v>0</v>
      </c>
      <c r="T15" s="293"/>
      <c r="U15" s="293"/>
      <c r="V15" s="293"/>
      <c r="W15" s="294"/>
      <c r="X15" s="298"/>
      <c r="Y15" s="299"/>
      <c r="Z15" s="299"/>
      <c r="AA15" s="300"/>
    </row>
    <row r="16" spans="2:27" s="23" customFormat="1" ht="15" customHeight="1">
      <c r="B16" s="68"/>
      <c r="C16" s="311"/>
      <c r="D16" s="312"/>
      <c r="E16" s="312"/>
      <c r="F16" s="312"/>
      <c r="G16" s="312"/>
      <c r="H16" s="312"/>
      <c r="I16" s="313"/>
      <c r="J16" s="309" t="s">
        <v>197</v>
      </c>
      <c r="K16" s="310"/>
      <c r="L16" s="279"/>
      <c r="M16" s="280"/>
      <c r="N16" s="279"/>
      <c r="O16" s="280"/>
      <c r="P16" s="281" t="e">
        <f>SUM(N16)/SUM(L16)</f>
        <v>#DIV/0!</v>
      </c>
      <c r="Q16" s="282"/>
      <c r="R16" s="283"/>
      <c r="S16" s="295"/>
      <c r="T16" s="296"/>
      <c r="U16" s="296"/>
      <c r="V16" s="296"/>
      <c r="W16" s="297"/>
      <c r="X16" s="284"/>
      <c r="Y16" s="285"/>
      <c r="Z16" s="285"/>
      <c r="AA16" s="286"/>
    </row>
    <row r="17" spans="2:27" s="23" customFormat="1" ht="15" customHeight="1">
      <c r="B17" s="68"/>
      <c r="C17" s="301" t="s">
        <v>58</v>
      </c>
      <c r="D17" s="302"/>
      <c r="E17" s="302"/>
      <c r="F17" s="302"/>
      <c r="G17" s="302"/>
      <c r="H17" s="302"/>
      <c r="I17" s="303"/>
      <c r="J17" s="304" t="s">
        <v>155</v>
      </c>
      <c r="K17" s="305"/>
      <c r="L17" s="287"/>
      <c r="M17" s="288"/>
      <c r="N17" s="287"/>
      <c r="O17" s="288"/>
      <c r="P17" s="289" t="e">
        <f>N17/L17</f>
        <v>#DIV/0!</v>
      </c>
      <c r="Q17" s="290"/>
      <c r="R17" s="291"/>
      <c r="S17" s="292">
        <f>X17+X18</f>
        <v>0</v>
      </c>
      <c r="T17" s="293"/>
      <c r="U17" s="293"/>
      <c r="V17" s="293"/>
      <c r="W17" s="294"/>
      <c r="X17" s="298"/>
      <c r="Y17" s="299"/>
      <c r="Z17" s="299"/>
      <c r="AA17" s="300"/>
    </row>
    <row r="18" spans="2:27" s="23" customFormat="1" ht="15" customHeight="1">
      <c r="B18" s="68"/>
      <c r="C18" s="311"/>
      <c r="D18" s="312"/>
      <c r="E18" s="312"/>
      <c r="F18" s="312"/>
      <c r="G18" s="312"/>
      <c r="H18" s="312"/>
      <c r="I18" s="313"/>
      <c r="J18" s="309" t="s">
        <v>197</v>
      </c>
      <c r="K18" s="310"/>
      <c r="L18" s="279"/>
      <c r="M18" s="280"/>
      <c r="N18" s="279"/>
      <c r="O18" s="280"/>
      <c r="P18" s="281" t="e">
        <f>SUM(N18)/SUM(L18)</f>
        <v>#DIV/0!</v>
      </c>
      <c r="Q18" s="282"/>
      <c r="R18" s="283"/>
      <c r="S18" s="295"/>
      <c r="T18" s="296"/>
      <c r="U18" s="296"/>
      <c r="V18" s="296"/>
      <c r="W18" s="297"/>
      <c r="X18" s="284"/>
      <c r="Y18" s="285"/>
      <c r="Z18" s="285"/>
      <c r="AA18" s="286"/>
    </row>
    <row r="19" spans="2:27" s="23" customFormat="1" ht="15" customHeight="1">
      <c r="B19" s="68"/>
      <c r="C19" s="301" t="s">
        <v>59</v>
      </c>
      <c r="D19" s="302"/>
      <c r="E19" s="302"/>
      <c r="F19" s="302"/>
      <c r="G19" s="302"/>
      <c r="H19" s="302"/>
      <c r="I19" s="303"/>
      <c r="J19" s="304" t="s">
        <v>155</v>
      </c>
      <c r="K19" s="305"/>
      <c r="L19" s="287"/>
      <c r="M19" s="288"/>
      <c r="N19" s="287"/>
      <c r="O19" s="288"/>
      <c r="P19" s="289" t="e">
        <f>N19/L19</f>
        <v>#DIV/0!</v>
      </c>
      <c r="Q19" s="290"/>
      <c r="R19" s="291"/>
      <c r="S19" s="292">
        <f>X19+X20</f>
        <v>0</v>
      </c>
      <c r="T19" s="293"/>
      <c r="U19" s="293"/>
      <c r="V19" s="293"/>
      <c r="W19" s="294"/>
      <c r="X19" s="298"/>
      <c r="Y19" s="299"/>
      <c r="Z19" s="299"/>
      <c r="AA19" s="300"/>
    </row>
    <row r="20" spans="2:27" s="23" customFormat="1" ht="15" customHeight="1">
      <c r="B20" s="68"/>
      <c r="C20" s="311"/>
      <c r="D20" s="312"/>
      <c r="E20" s="312"/>
      <c r="F20" s="312"/>
      <c r="G20" s="312"/>
      <c r="H20" s="312"/>
      <c r="I20" s="313"/>
      <c r="J20" s="309" t="s">
        <v>197</v>
      </c>
      <c r="K20" s="310"/>
      <c r="L20" s="279"/>
      <c r="M20" s="280"/>
      <c r="N20" s="279"/>
      <c r="O20" s="280"/>
      <c r="P20" s="281" t="e">
        <f>SUM(N20)/SUM(L20)</f>
        <v>#DIV/0!</v>
      </c>
      <c r="Q20" s="282"/>
      <c r="R20" s="283"/>
      <c r="S20" s="295"/>
      <c r="T20" s="296"/>
      <c r="U20" s="296"/>
      <c r="V20" s="296"/>
      <c r="W20" s="297"/>
      <c r="X20" s="284"/>
      <c r="Y20" s="285"/>
      <c r="Z20" s="285"/>
      <c r="AA20" s="286"/>
    </row>
    <row r="21" spans="2:27" s="23" customFormat="1" ht="15" customHeight="1">
      <c r="B21" s="68"/>
      <c r="C21" s="301" t="s">
        <v>156</v>
      </c>
      <c r="D21" s="302"/>
      <c r="E21" s="302"/>
      <c r="F21" s="302"/>
      <c r="G21" s="302"/>
      <c r="H21" s="302"/>
      <c r="I21" s="303"/>
      <c r="J21" s="304" t="s">
        <v>155</v>
      </c>
      <c r="K21" s="305"/>
      <c r="L21" s="287"/>
      <c r="M21" s="288"/>
      <c r="N21" s="287"/>
      <c r="O21" s="288"/>
      <c r="P21" s="289" t="e">
        <f>N21/L21</f>
        <v>#DIV/0!</v>
      </c>
      <c r="Q21" s="290"/>
      <c r="R21" s="291"/>
      <c r="S21" s="292">
        <f>X21+X22</f>
        <v>0</v>
      </c>
      <c r="T21" s="293"/>
      <c r="U21" s="293"/>
      <c r="V21" s="293"/>
      <c r="W21" s="294"/>
      <c r="X21" s="298"/>
      <c r="Y21" s="299"/>
      <c r="Z21" s="299"/>
      <c r="AA21" s="300"/>
    </row>
    <row r="22" spans="2:27" s="23" customFormat="1" ht="15" customHeight="1">
      <c r="B22" s="68"/>
      <c r="C22" s="311"/>
      <c r="D22" s="312"/>
      <c r="E22" s="312"/>
      <c r="F22" s="312"/>
      <c r="G22" s="312"/>
      <c r="H22" s="312"/>
      <c r="I22" s="313"/>
      <c r="J22" s="309" t="s">
        <v>197</v>
      </c>
      <c r="K22" s="310"/>
      <c r="L22" s="279"/>
      <c r="M22" s="280"/>
      <c r="N22" s="279"/>
      <c r="O22" s="280"/>
      <c r="P22" s="281" t="e">
        <f>SUM(N22)/SUM(L22)</f>
        <v>#DIV/0!</v>
      </c>
      <c r="Q22" s="282"/>
      <c r="R22" s="283"/>
      <c r="S22" s="295"/>
      <c r="T22" s="296"/>
      <c r="U22" s="296"/>
      <c r="V22" s="296"/>
      <c r="W22" s="297"/>
      <c r="X22" s="284"/>
      <c r="Y22" s="285"/>
      <c r="Z22" s="285"/>
      <c r="AA22" s="286"/>
    </row>
    <row r="23" spans="2:27" s="23" customFormat="1" ht="15" customHeight="1">
      <c r="B23" s="68"/>
      <c r="C23" s="301" t="s">
        <v>130</v>
      </c>
      <c r="D23" s="302"/>
      <c r="E23" s="302"/>
      <c r="F23" s="302"/>
      <c r="G23" s="302"/>
      <c r="H23" s="302"/>
      <c r="I23" s="303"/>
      <c r="J23" s="304" t="s">
        <v>155</v>
      </c>
      <c r="K23" s="305"/>
      <c r="L23" s="287"/>
      <c r="M23" s="288"/>
      <c r="N23" s="287"/>
      <c r="O23" s="288"/>
      <c r="P23" s="289" t="e">
        <f>N23/L23</f>
        <v>#DIV/0!</v>
      </c>
      <c r="Q23" s="290"/>
      <c r="R23" s="291"/>
      <c r="S23" s="292">
        <f>X23+X24</f>
        <v>0</v>
      </c>
      <c r="T23" s="293"/>
      <c r="U23" s="293"/>
      <c r="V23" s="293"/>
      <c r="W23" s="294"/>
      <c r="X23" s="298"/>
      <c r="Y23" s="299"/>
      <c r="Z23" s="299"/>
      <c r="AA23" s="300"/>
    </row>
    <row r="24" spans="2:27" s="23" customFormat="1" ht="15" customHeight="1">
      <c r="B24" s="68"/>
      <c r="C24" s="311"/>
      <c r="D24" s="312"/>
      <c r="E24" s="312"/>
      <c r="F24" s="312"/>
      <c r="G24" s="312"/>
      <c r="H24" s="312"/>
      <c r="I24" s="313"/>
      <c r="J24" s="309" t="s">
        <v>197</v>
      </c>
      <c r="K24" s="310"/>
      <c r="L24" s="279"/>
      <c r="M24" s="280"/>
      <c r="N24" s="279"/>
      <c r="O24" s="280"/>
      <c r="P24" s="281" t="e">
        <f>SUM(N24)/SUM(L24)</f>
        <v>#DIV/0!</v>
      </c>
      <c r="Q24" s="282"/>
      <c r="R24" s="283"/>
      <c r="S24" s="295"/>
      <c r="T24" s="296"/>
      <c r="U24" s="296"/>
      <c r="V24" s="296"/>
      <c r="W24" s="297"/>
      <c r="X24" s="284"/>
      <c r="Y24" s="285"/>
      <c r="Z24" s="285"/>
      <c r="AA24" s="286"/>
    </row>
    <row r="25" spans="2:27" s="23" customFormat="1" ht="15" customHeight="1">
      <c r="B25" s="68"/>
      <c r="C25" s="301" t="s">
        <v>60</v>
      </c>
      <c r="D25" s="302"/>
      <c r="E25" s="302"/>
      <c r="F25" s="302"/>
      <c r="G25" s="302"/>
      <c r="H25" s="302"/>
      <c r="I25" s="303"/>
      <c r="J25" s="304" t="s">
        <v>155</v>
      </c>
      <c r="K25" s="305"/>
      <c r="L25" s="287"/>
      <c r="M25" s="288"/>
      <c r="N25" s="287"/>
      <c r="O25" s="288"/>
      <c r="P25" s="289" t="e">
        <f>N25/L25</f>
        <v>#DIV/0!</v>
      </c>
      <c r="Q25" s="290"/>
      <c r="R25" s="291"/>
      <c r="S25" s="292">
        <f>X25+X26</f>
        <v>0</v>
      </c>
      <c r="T25" s="293"/>
      <c r="U25" s="293"/>
      <c r="V25" s="293"/>
      <c r="W25" s="294"/>
      <c r="X25" s="298"/>
      <c r="Y25" s="299"/>
      <c r="Z25" s="299"/>
      <c r="AA25" s="300"/>
    </row>
    <row r="26" spans="2:27" s="23" customFormat="1" ht="15" customHeight="1">
      <c r="B26" s="68"/>
      <c r="C26" s="311"/>
      <c r="D26" s="312"/>
      <c r="E26" s="312"/>
      <c r="F26" s="312"/>
      <c r="G26" s="312"/>
      <c r="H26" s="312"/>
      <c r="I26" s="313"/>
      <c r="J26" s="309" t="s">
        <v>197</v>
      </c>
      <c r="K26" s="310"/>
      <c r="L26" s="279"/>
      <c r="M26" s="280"/>
      <c r="N26" s="279"/>
      <c r="O26" s="280"/>
      <c r="P26" s="281" t="e">
        <f>SUM(N26)/SUM(L26)</f>
        <v>#DIV/0!</v>
      </c>
      <c r="Q26" s="282"/>
      <c r="R26" s="283"/>
      <c r="S26" s="295"/>
      <c r="T26" s="296"/>
      <c r="U26" s="296"/>
      <c r="V26" s="296"/>
      <c r="W26" s="297"/>
      <c r="X26" s="284"/>
      <c r="Y26" s="285"/>
      <c r="Z26" s="285"/>
      <c r="AA26" s="286"/>
    </row>
    <row r="27" spans="2:27" s="23" customFormat="1" ht="15" customHeight="1">
      <c r="B27" s="68"/>
      <c r="C27" s="301" t="s">
        <v>61</v>
      </c>
      <c r="D27" s="302"/>
      <c r="E27" s="302"/>
      <c r="F27" s="302"/>
      <c r="G27" s="302"/>
      <c r="H27" s="302"/>
      <c r="I27" s="303"/>
      <c r="J27" s="304" t="s">
        <v>155</v>
      </c>
      <c r="K27" s="305"/>
      <c r="L27" s="287"/>
      <c r="M27" s="288"/>
      <c r="N27" s="287"/>
      <c r="O27" s="288"/>
      <c r="P27" s="289" t="e">
        <f>N27/L27</f>
        <v>#DIV/0!</v>
      </c>
      <c r="Q27" s="290"/>
      <c r="R27" s="291"/>
      <c r="S27" s="292">
        <f>X27+X28</f>
        <v>0</v>
      </c>
      <c r="T27" s="293"/>
      <c r="U27" s="293"/>
      <c r="V27" s="293"/>
      <c r="W27" s="294"/>
      <c r="X27" s="298"/>
      <c r="Y27" s="299"/>
      <c r="Z27" s="299"/>
      <c r="AA27" s="300"/>
    </row>
    <row r="28" spans="2:27" s="23" customFormat="1" ht="15" customHeight="1">
      <c r="B28" s="68"/>
      <c r="C28" s="311"/>
      <c r="D28" s="312"/>
      <c r="E28" s="312"/>
      <c r="F28" s="312"/>
      <c r="G28" s="312"/>
      <c r="H28" s="312"/>
      <c r="I28" s="313"/>
      <c r="J28" s="309" t="s">
        <v>197</v>
      </c>
      <c r="K28" s="310"/>
      <c r="L28" s="279"/>
      <c r="M28" s="280"/>
      <c r="N28" s="279"/>
      <c r="O28" s="280"/>
      <c r="P28" s="281" t="e">
        <f>SUM(N28)/SUM(L28)</f>
        <v>#DIV/0!</v>
      </c>
      <c r="Q28" s="282"/>
      <c r="R28" s="283"/>
      <c r="S28" s="295"/>
      <c r="T28" s="296"/>
      <c r="U28" s="296"/>
      <c r="V28" s="296"/>
      <c r="W28" s="297"/>
      <c r="X28" s="284"/>
      <c r="Y28" s="285"/>
      <c r="Z28" s="285"/>
      <c r="AA28" s="286"/>
    </row>
    <row r="29" spans="2:27" s="23" customFormat="1" ht="15" customHeight="1">
      <c r="B29" s="68"/>
      <c r="C29" s="301" t="s">
        <v>62</v>
      </c>
      <c r="D29" s="302"/>
      <c r="E29" s="302"/>
      <c r="F29" s="302"/>
      <c r="G29" s="302"/>
      <c r="H29" s="302"/>
      <c r="I29" s="303"/>
      <c r="J29" s="304" t="s">
        <v>155</v>
      </c>
      <c r="K29" s="305"/>
      <c r="L29" s="287"/>
      <c r="M29" s="288"/>
      <c r="N29" s="287"/>
      <c r="O29" s="288"/>
      <c r="P29" s="289" t="e">
        <f>N29/L29</f>
        <v>#DIV/0!</v>
      </c>
      <c r="Q29" s="290"/>
      <c r="R29" s="291"/>
      <c r="S29" s="292">
        <f>X29+X30</f>
        <v>0</v>
      </c>
      <c r="T29" s="293"/>
      <c r="U29" s="293"/>
      <c r="V29" s="293"/>
      <c r="W29" s="294"/>
      <c r="X29" s="298"/>
      <c r="Y29" s="299"/>
      <c r="Z29" s="299"/>
      <c r="AA29" s="300"/>
    </row>
    <row r="30" spans="2:27" s="23" customFormat="1" ht="15" customHeight="1">
      <c r="B30" s="68"/>
      <c r="C30" s="306"/>
      <c r="D30" s="307"/>
      <c r="E30" s="307"/>
      <c r="F30" s="307"/>
      <c r="G30" s="307"/>
      <c r="H30" s="307"/>
      <c r="I30" s="308"/>
      <c r="J30" s="309" t="s">
        <v>197</v>
      </c>
      <c r="K30" s="310"/>
      <c r="L30" s="279"/>
      <c r="M30" s="280"/>
      <c r="N30" s="279"/>
      <c r="O30" s="280"/>
      <c r="P30" s="281" t="e">
        <f>SUM(N30)/SUM(L30)</f>
        <v>#DIV/0!</v>
      </c>
      <c r="Q30" s="282"/>
      <c r="R30" s="283"/>
      <c r="S30" s="295"/>
      <c r="T30" s="296"/>
      <c r="U30" s="296"/>
      <c r="V30" s="296"/>
      <c r="W30" s="297"/>
      <c r="X30" s="284"/>
      <c r="Y30" s="285"/>
      <c r="Z30" s="285"/>
      <c r="AA30" s="286"/>
    </row>
    <row r="31" spans="2:27" s="23" customFormat="1" ht="15" customHeight="1">
      <c r="B31" s="68"/>
      <c r="C31" s="301" t="s">
        <v>157</v>
      </c>
      <c r="D31" s="302"/>
      <c r="E31" s="302"/>
      <c r="F31" s="302"/>
      <c r="G31" s="302"/>
      <c r="H31" s="302"/>
      <c r="I31" s="303"/>
      <c r="J31" s="304" t="s">
        <v>155</v>
      </c>
      <c r="K31" s="305"/>
      <c r="L31" s="287"/>
      <c r="M31" s="288"/>
      <c r="N31" s="287"/>
      <c r="O31" s="288"/>
      <c r="P31" s="289" t="e">
        <f>N31/L31</f>
        <v>#DIV/0!</v>
      </c>
      <c r="Q31" s="290"/>
      <c r="R31" s="291"/>
      <c r="S31" s="292">
        <f>X31+X32</f>
        <v>0</v>
      </c>
      <c r="T31" s="293"/>
      <c r="U31" s="293"/>
      <c r="V31" s="293"/>
      <c r="W31" s="294"/>
      <c r="X31" s="298"/>
      <c r="Y31" s="299"/>
      <c r="Z31" s="299"/>
      <c r="AA31" s="300"/>
    </row>
    <row r="32" spans="2:27" s="23" customFormat="1" ht="15" customHeight="1">
      <c r="B32" s="68"/>
      <c r="C32" s="311"/>
      <c r="D32" s="312"/>
      <c r="E32" s="312"/>
      <c r="F32" s="312"/>
      <c r="G32" s="312"/>
      <c r="H32" s="312"/>
      <c r="I32" s="313"/>
      <c r="J32" s="309" t="s">
        <v>197</v>
      </c>
      <c r="K32" s="310"/>
      <c r="L32" s="279"/>
      <c r="M32" s="280"/>
      <c r="N32" s="279"/>
      <c r="O32" s="280"/>
      <c r="P32" s="281" t="e">
        <f>SUM(N32)/SUM(L32)</f>
        <v>#DIV/0!</v>
      </c>
      <c r="Q32" s="282"/>
      <c r="R32" s="283"/>
      <c r="S32" s="295"/>
      <c r="T32" s="296"/>
      <c r="U32" s="296"/>
      <c r="V32" s="296"/>
      <c r="W32" s="297"/>
      <c r="X32" s="284"/>
      <c r="Y32" s="285"/>
      <c r="Z32" s="285"/>
      <c r="AA32" s="286"/>
    </row>
    <row r="33" spans="2:27" s="23" customFormat="1" ht="15" customHeight="1">
      <c r="B33" s="68"/>
      <c r="C33" s="301" t="s">
        <v>63</v>
      </c>
      <c r="D33" s="302"/>
      <c r="E33" s="302"/>
      <c r="F33" s="302"/>
      <c r="G33" s="302"/>
      <c r="H33" s="302"/>
      <c r="I33" s="303"/>
      <c r="J33" s="304" t="s">
        <v>155</v>
      </c>
      <c r="K33" s="305"/>
      <c r="L33" s="287"/>
      <c r="M33" s="288"/>
      <c r="N33" s="287"/>
      <c r="O33" s="288"/>
      <c r="P33" s="289" t="e">
        <f>N33/L33</f>
        <v>#DIV/0!</v>
      </c>
      <c r="Q33" s="290"/>
      <c r="R33" s="291"/>
      <c r="S33" s="292">
        <f>X33+X34</f>
        <v>0</v>
      </c>
      <c r="T33" s="293"/>
      <c r="U33" s="293"/>
      <c r="V33" s="293"/>
      <c r="W33" s="294"/>
      <c r="X33" s="298"/>
      <c r="Y33" s="299"/>
      <c r="Z33" s="299"/>
      <c r="AA33" s="300"/>
    </row>
    <row r="34" spans="2:27" s="23" customFormat="1" ht="15" customHeight="1">
      <c r="B34" s="68"/>
      <c r="C34" s="306"/>
      <c r="D34" s="307"/>
      <c r="E34" s="307"/>
      <c r="F34" s="307"/>
      <c r="G34" s="307"/>
      <c r="H34" s="307"/>
      <c r="I34" s="308"/>
      <c r="J34" s="309" t="s">
        <v>197</v>
      </c>
      <c r="K34" s="310"/>
      <c r="L34" s="279"/>
      <c r="M34" s="280"/>
      <c r="N34" s="279"/>
      <c r="O34" s="280"/>
      <c r="P34" s="281" t="e">
        <f>SUM(N34)/SUM(L34)</f>
        <v>#DIV/0!</v>
      </c>
      <c r="Q34" s="282"/>
      <c r="R34" s="283"/>
      <c r="S34" s="295"/>
      <c r="T34" s="296"/>
      <c r="U34" s="296"/>
      <c r="V34" s="296"/>
      <c r="W34" s="297"/>
      <c r="X34" s="284"/>
      <c r="Y34" s="285"/>
      <c r="Z34" s="285"/>
      <c r="AA34" s="286"/>
    </row>
    <row r="35" spans="2:27" s="23" customFormat="1" ht="15" customHeight="1">
      <c r="B35" s="68"/>
      <c r="C35" s="301" t="s">
        <v>251</v>
      </c>
      <c r="D35" s="302"/>
      <c r="E35" s="302"/>
      <c r="F35" s="302"/>
      <c r="G35" s="302"/>
      <c r="H35" s="302"/>
      <c r="I35" s="303"/>
      <c r="J35" s="304" t="s">
        <v>155</v>
      </c>
      <c r="K35" s="305"/>
      <c r="L35" s="287" t="s">
        <v>196</v>
      </c>
      <c r="M35" s="288"/>
      <c r="N35" s="287" t="s">
        <v>196</v>
      </c>
      <c r="O35" s="288"/>
      <c r="P35" s="289" t="s">
        <v>196</v>
      </c>
      <c r="Q35" s="290"/>
      <c r="R35" s="291"/>
      <c r="S35" s="292" t="s">
        <v>196</v>
      </c>
      <c r="T35" s="293"/>
      <c r="U35" s="293"/>
      <c r="V35" s="293"/>
      <c r="W35" s="294"/>
      <c r="X35" s="298" t="s">
        <v>196</v>
      </c>
      <c r="Y35" s="299"/>
      <c r="Z35" s="299"/>
      <c r="AA35" s="300"/>
    </row>
    <row r="36" spans="2:27" s="23" customFormat="1" ht="15" customHeight="1">
      <c r="B36" s="68"/>
      <c r="C36" s="306"/>
      <c r="D36" s="307"/>
      <c r="E36" s="307"/>
      <c r="F36" s="307"/>
      <c r="G36" s="307"/>
      <c r="H36" s="307"/>
      <c r="I36" s="308"/>
      <c r="J36" s="309" t="s">
        <v>197</v>
      </c>
      <c r="K36" s="310"/>
      <c r="L36" s="279" t="s">
        <v>196</v>
      </c>
      <c r="M36" s="280"/>
      <c r="N36" s="279" t="s">
        <v>196</v>
      </c>
      <c r="O36" s="280"/>
      <c r="P36" s="281" t="s">
        <v>196</v>
      </c>
      <c r="Q36" s="282"/>
      <c r="R36" s="283"/>
      <c r="S36" s="295"/>
      <c r="T36" s="296"/>
      <c r="U36" s="296"/>
      <c r="V36" s="296"/>
      <c r="W36" s="297"/>
      <c r="X36" s="284" t="s">
        <v>196</v>
      </c>
      <c r="Y36" s="285"/>
      <c r="Z36" s="285"/>
      <c r="AA36" s="286"/>
    </row>
    <row r="37" spans="2:27" s="23" customFormat="1" ht="15" customHeight="1">
      <c r="B37" s="314" t="s">
        <v>10</v>
      </c>
      <c r="C37" s="315"/>
      <c r="D37" s="315"/>
      <c r="E37" s="315"/>
      <c r="F37" s="315"/>
      <c r="G37" s="315"/>
      <c r="H37" s="315"/>
      <c r="I37" s="316"/>
      <c r="J37" s="304" t="s">
        <v>155</v>
      </c>
      <c r="K37" s="305"/>
      <c r="L37" s="320">
        <f>SUM(L11,L13,L15,L17,L19,L21,L23,L25,L27,L29,L31,L33,L35)</f>
        <v>0</v>
      </c>
      <c r="M37" s="321"/>
      <c r="N37" s="322">
        <f>SUM(N11,N13,N15,N17,N19,N21,N23,N25,N27,N29,N31,N33,N35)</f>
        <v>0</v>
      </c>
      <c r="O37" s="323"/>
      <c r="P37" s="289" t="e">
        <f>N37/L37</f>
        <v>#DIV/0!</v>
      </c>
      <c r="Q37" s="290"/>
      <c r="R37" s="291"/>
      <c r="S37" s="324">
        <f>X37+X38</f>
        <v>0</v>
      </c>
      <c r="T37" s="325"/>
      <c r="U37" s="325"/>
      <c r="V37" s="325"/>
      <c r="W37" s="326"/>
      <c r="X37" s="330">
        <f>SUM(X11,X13,X15,X17,X19,X21,X23,X25,X27,X29,X31,X33,X35)</f>
        <v>0</v>
      </c>
      <c r="Y37" s="331"/>
      <c r="Z37" s="331" t="e">
        <f>SUM(Z11,#REF!,Z13,Z15,Z17,Z19,Z21,Z23,#REF!,Z25,Z27,Z29,Z31,Z33,Z35)</f>
        <v>#REF!</v>
      </c>
      <c r="AA37" s="332"/>
    </row>
    <row r="38" spans="2:27" s="23" customFormat="1" ht="15" customHeight="1">
      <c r="B38" s="317"/>
      <c r="C38" s="318"/>
      <c r="D38" s="318"/>
      <c r="E38" s="318"/>
      <c r="F38" s="318"/>
      <c r="G38" s="318"/>
      <c r="H38" s="318"/>
      <c r="I38" s="319"/>
      <c r="J38" s="309" t="s">
        <v>197</v>
      </c>
      <c r="K38" s="310"/>
      <c r="L38" s="333">
        <f>SUM(L12,L14,L16,L18,L20,L22,L24,L26,L28,L30,L32,L34,L36)</f>
        <v>0</v>
      </c>
      <c r="M38" s="334"/>
      <c r="N38" s="335">
        <f>SUM(N12,N14,N16,N18,N20,N22,N24,N26,N28,N30,N32,N34,N36)</f>
        <v>0</v>
      </c>
      <c r="O38" s="336"/>
      <c r="P38" s="281" t="e">
        <f>SUM(N38)/SUM(L38)</f>
        <v>#DIV/0!</v>
      </c>
      <c r="Q38" s="282"/>
      <c r="R38" s="283"/>
      <c r="S38" s="327"/>
      <c r="T38" s="328"/>
      <c r="U38" s="328"/>
      <c r="V38" s="328"/>
      <c r="W38" s="329"/>
      <c r="X38" s="337">
        <f>SUM(X12,X14,X16,X18,X20,X22,X24,X26,X28,X30,X32,X34,X36)</f>
        <v>0</v>
      </c>
      <c r="Y38" s="338"/>
      <c r="Z38" s="338" t="e">
        <f>SUM(Z12,#REF!,Z14,Z16,Z18,Z20,Z22,Z24,#REF!,Z26,Z28,Z30,Z32,Z34,Z36)</f>
        <v>#REF!</v>
      </c>
      <c r="AA38" s="339"/>
    </row>
    <row r="39" spans="2:27" s="23" customFormat="1" ht="15" customHeight="1">
      <c r="B39" s="274" t="s">
        <v>158</v>
      </c>
      <c r="C39" s="275"/>
      <c r="D39" s="275"/>
      <c r="E39" s="275"/>
      <c r="F39" s="275"/>
      <c r="G39" s="275"/>
      <c r="H39" s="275"/>
      <c r="I39" s="276"/>
      <c r="J39" s="340"/>
      <c r="K39" s="341"/>
      <c r="L39" s="342"/>
      <c r="M39" s="343"/>
      <c r="N39" s="342"/>
      <c r="O39" s="343"/>
      <c r="P39" s="344"/>
      <c r="Q39" s="345"/>
      <c r="R39" s="346"/>
      <c r="S39" s="72"/>
      <c r="T39" s="73"/>
      <c r="U39" s="73"/>
      <c r="V39" s="73"/>
      <c r="W39" s="74"/>
      <c r="X39" s="347"/>
      <c r="Y39" s="348"/>
      <c r="Z39" s="348"/>
      <c r="AA39" s="349"/>
    </row>
    <row r="40" spans="2:27" s="23" customFormat="1" ht="15" customHeight="1">
      <c r="B40" s="68"/>
      <c r="C40" s="350" t="s">
        <v>237</v>
      </c>
      <c r="D40" s="351"/>
      <c r="E40" s="351"/>
      <c r="F40" s="351"/>
      <c r="G40" s="351"/>
      <c r="H40" s="351"/>
      <c r="I40" s="352"/>
      <c r="J40" s="304" t="s">
        <v>155</v>
      </c>
      <c r="K40" s="305"/>
      <c r="L40" s="287"/>
      <c r="M40" s="288"/>
      <c r="N40" s="287"/>
      <c r="O40" s="288"/>
      <c r="P40" s="289" t="e">
        <f>N40/L40</f>
        <v>#DIV/0!</v>
      </c>
      <c r="Q40" s="290"/>
      <c r="R40" s="291"/>
      <c r="S40" s="292">
        <f>X40+X41</f>
        <v>0</v>
      </c>
      <c r="T40" s="293"/>
      <c r="U40" s="293"/>
      <c r="V40" s="293"/>
      <c r="W40" s="294"/>
      <c r="X40" s="298"/>
      <c r="Y40" s="299"/>
      <c r="Z40" s="299"/>
      <c r="AA40" s="300"/>
    </row>
    <row r="41" spans="2:27" s="23" customFormat="1" ht="15" customHeight="1">
      <c r="B41" s="68"/>
      <c r="C41" s="353"/>
      <c r="D41" s="354"/>
      <c r="E41" s="354"/>
      <c r="F41" s="354"/>
      <c r="G41" s="354"/>
      <c r="H41" s="354"/>
      <c r="I41" s="355"/>
      <c r="J41" s="309" t="s">
        <v>197</v>
      </c>
      <c r="K41" s="310"/>
      <c r="L41" s="279"/>
      <c r="M41" s="280"/>
      <c r="N41" s="279"/>
      <c r="O41" s="280"/>
      <c r="P41" s="281" t="e">
        <f>SUM(N41)/SUM(L41)</f>
        <v>#DIV/0!</v>
      </c>
      <c r="Q41" s="282"/>
      <c r="R41" s="283"/>
      <c r="S41" s="295"/>
      <c r="T41" s="296"/>
      <c r="U41" s="296"/>
      <c r="V41" s="296"/>
      <c r="W41" s="297"/>
      <c r="X41" s="284"/>
      <c r="Y41" s="285"/>
      <c r="Z41" s="285"/>
      <c r="AA41" s="286"/>
    </row>
    <row r="42" spans="2:27" s="23" customFormat="1" ht="15" customHeight="1">
      <c r="B42" s="68"/>
      <c r="C42" s="350" t="s">
        <v>238</v>
      </c>
      <c r="D42" s="351"/>
      <c r="E42" s="351"/>
      <c r="F42" s="351"/>
      <c r="G42" s="351"/>
      <c r="H42" s="351"/>
      <c r="I42" s="352"/>
      <c r="J42" s="304" t="s">
        <v>155</v>
      </c>
      <c r="K42" s="305"/>
      <c r="L42" s="287"/>
      <c r="M42" s="288"/>
      <c r="N42" s="287"/>
      <c r="O42" s="288"/>
      <c r="P42" s="289" t="e">
        <f>N42/L42</f>
        <v>#DIV/0!</v>
      </c>
      <c r="Q42" s="290"/>
      <c r="R42" s="291"/>
      <c r="S42" s="292">
        <f>X42+X43</f>
        <v>0</v>
      </c>
      <c r="T42" s="293"/>
      <c r="U42" s="293"/>
      <c r="V42" s="293"/>
      <c r="W42" s="294"/>
      <c r="X42" s="298"/>
      <c r="Y42" s="299"/>
      <c r="Z42" s="299"/>
      <c r="AA42" s="300"/>
    </row>
    <row r="43" spans="2:27" s="23" customFormat="1" ht="15" customHeight="1">
      <c r="B43" s="68"/>
      <c r="C43" s="353"/>
      <c r="D43" s="354"/>
      <c r="E43" s="354"/>
      <c r="F43" s="354"/>
      <c r="G43" s="354"/>
      <c r="H43" s="354"/>
      <c r="I43" s="355"/>
      <c r="J43" s="309" t="s">
        <v>197</v>
      </c>
      <c r="K43" s="310"/>
      <c r="L43" s="279"/>
      <c r="M43" s="280"/>
      <c r="N43" s="279"/>
      <c r="O43" s="280"/>
      <c r="P43" s="281" t="e">
        <f>SUM(N43)/SUM(L43)</f>
        <v>#DIV/0!</v>
      </c>
      <c r="Q43" s="282"/>
      <c r="R43" s="283"/>
      <c r="S43" s="295"/>
      <c r="T43" s="296"/>
      <c r="U43" s="296"/>
      <c r="V43" s="296"/>
      <c r="W43" s="297"/>
      <c r="X43" s="284"/>
      <c r="Y43" s="285"/>
      <c r="Z43" s="285"/>
      <c r="AA43" s="286"/>
    </row>
    <row r="44" spans="2:27" s="23" customFormat="1" ht="15" customHeight="1">
      <c r="B44" s="68"/>
      <c r="C44" s="350" t="s">
        <v>239</v>
      </c>
      <c r="D44" s="351"/>
      <c r="E44" s="351"/>
      <c r="F44" s="351"/>
      <c r="G44" s="351"/>
      <c r="H44" s="351"/>
      <c r="I44" s="352"/>
      <c r="J44" s="304" t="s">
        <v>155</v>
      </c>
      <c r="K44" s="305"/>
      <c r="L44" s="287"/>
      <c r="M44" s="288"/>
      <c r="N44" s="287"/>
      <c r="O44" s="288"/>
      <c r="P44" s="289" t="e">
        <f>N44/L44</f>
        <v>#DIV/0!</v>
      </c>
      <c r="Q44" s="290"/>
      <c r="R44" s="291"/>
      <c r="S44" s="292">
        <f>X44+X45</f>
        <v>0</v>
      </c>
      <c r="T44" s="293"/>
      <c r="U44" s="293"/>
      <c r="V44" s="293"/>
      <c r="W44" s="294"/>
      <c r="X44" s="298"/>
      <c r="Y44" s="299"/>
      <c r="Z44" s="299"/>
      <c r="AA44" s="300"/>
    </row>
    <row r="45" spans="2:27" s="23" customFormat="1" ht="15" customHeight="1">
      <c r="B45" s="68"/>
      <c r="C45" s="353"/>
      <c r="D45" s="354"/>
      <c r="E45" s="354"/>
      <c r="F45" s="354"/>
      <c r="G45" s="354"/>
      <c r="H45" s="354"/>
      <c r="I45" s="355"/>
      <c r="J45" s="309" t="s">
        <v>197</v>
      </c>
      <c r="K45" s="310"/>
      <c r="L45" s="279"/>
      <c r="M45" s="280"/>
      <c r="N45" s="279"/>
      <c r="O45" s="280"/>
      <c r="P45" s="281" t="e">
        <f>SUM(N45)/SUM(L45)</f>
        <v>#DIV/0!</v>
      </c>
      <c r="Q45" s="282"/>
      <c r="R45" s="283"/>
      <c r="S45" s="295"/>
      <c r="T45" s="296"/>
      <c r="U45" s="296"/>
      <c r="V45" s="296"/>
      <c r="W45" s="297"/>
      <c r="X45" s="284"/>
      <c r="Y45" s="285"/>
      <c r="Z45" s="285"/>
      <c r="AA45" s="286"/>
    </row>
    <row r="46" spans="2:27" s="23" customFormat="1" ht="15" customHeight="1">
      <c r="B46" s="314" t="s">
        <v>10</v>
      </c>
      <c r="C46" s="315"/>
      <c r="D46" s="315"/>
      <c r="E46" s="315"/>
      <c r="F46" s="315"/>
      <c r="G46" s="315"/>
      <c r="H46" s="315"/>
      <c r="I46" s="316"/>
      <c r="J46" s="304" t="s">
        <v>155</v>
      </c>
      <c r="K46" s="305"/>
      <c r="L46" s="320">
        <f>SUM(L40,L42,L44)</f>
        <v>0</v>
      </c>
      <c r="M46" s="321"/>
      <c r="N46" s="322">
        <f>SUM(N40,N42,N44)</f>
        <v>0</v>
      </c>
      <c r="O46" s="323"/>
      <c r="P46" s="289" t="e">
        <f>N46/L46</f>
        <v>#DIV/0!</v>
      </c>
      <c r="Q46" s="290"/>
      <c r="R46" s="291"/>
      <c r="S46" s="292">
        <f>X46+X47</f>
        <v>0</v>
      </c>
      <c r="T46" s="293"/>
      <c r="U46" s="293"/>
      <c r="V46" s="293"/>
      <c r="W46" s="294"/>
      <c r="X46" s="330">
        <f>SUM(X40,X42,X44)</f>
        <v>0</v>
      </c>
      <c r="Y46" s="331"/>
      <c r="Z46" s="331" t="e">
        <f>SUM(#REF!,Z13,Z15,Z17,Z19,Z21,Z23,#REF!,Z25,#REF!,Z36,Z38,Z40,Z42,Z44)</f>
        <v>#REF!</v>
      </c>
      <c r="AA46" s="332"/>
    </row>
    <row r="47" spans="2:27" s="23" customFormat="1" ht="15" customHeight="1">
      <c r="B47" s="317"/>
      <c r="C47" s="318"/>
      <c r="D47" s="318"/>
      <c r="E47" s="318"/>
      <c r="F47" s="318"/>
      <c r="G47" s="318"/>
      <c r="H47" s="318"/>
      <c r="I47" s="319"/>
      <c r="J47" s="309" t="s">
        <v>197</v>
      </c>
      <c r="K47" s="310"/>
      <c r="L47" s="333">
        <f>SUM(L41,L43,L45)</f>
        <v>0</v>
      </c>
      <c r="M47" s="334"/>
      <c r="N47" s="335">
        <f>SUM(N41,N43,N45)</f>
        <v>0</v>
      </c>
      <c r="O47" s="336"/>
      <c r="P47" s="281" t="e">
        <f>SUM(N47)/SUM(L47)</f>
        <v>#DIV/0!</v>
      </c>
      <c r="Q47" s="282"/>
      <c r="R47" s="283"/>
      <c r="S47" s="295"/>
      <c r="T47" s="296"/>
      <c r="U47" s="296"/>
      <c r="V47" s="296"/>
      <c r="W47" s="297"/>
      <c r="X47" s="337">
        <f>SUM(X41,X43,X45)</f>
        <v>0</v>
      </c>
      <c r="Y47" s="338"/>
      <c r="Z47" s="338" t="e">
        <f>SUM(#REF!,Z14,Z16,Z18,Z20,Z22,Z24,#REF!,#REF!,Z35,Z37,Z39,Z41,Z43,Z45)</f>
        <v>#REF!</v>
      </c>
      <c r="AA47" s="339"/>
    </row>
    <row r="48" spans="2:27" s="23" customFormat="1" ht="15" customHeight="1">
      <c r="B48" s="356" t="s">
        <v>1</v>
      </c>
      <c r="C48" s="357"/>
      <c r="D48" s="357"/>
      <c r="E48" s="357"/>
      <c r="F48" s="357"/>
      <c r="G48" s="357"/>
      <c r="H48" s="357"/>
      <c r="I48" s="358"/>
      <c r="J48" s="304" t="s">
        <v>155</v>
      </c>
      <c r="K48" s="305"/>
      <c r="L48" s="320">
        <f>SUM(L37,L46)</f>
        <v>0</v>
      </c>
      <c r="M48" s="321"/>
      <c r="N48" s="322">
        <f>SUM(N37,N46)</f>
        <v>0</v>
      </c>
      <c r="O48" s="323"/>
      <c r="P48" s="289" t="e">
        <f>N48/L48</f>
        <v>#DIV/0!</v>
      </c>
      <c r="Q48" s="290"/>
      <c r="R48" s="291"/>
      <c r="S48" s="292">
        <f>S37+S46</f>
        <v>0</v>
      </c>
      <c r="T48" s="293"/>
      <c r="U48" s="293"/>
      <c r="V48" s="293"/>
      <c r="W48" s="294"/>
      <c r="X48" s="330">
        <f>X37+X46</f>
        <v>0</v>
      </c>
      <c r="Y48" s="331"/>
      <c r="Z48" s="331"/>
      <c r="AA48" s="332"/>
    </row>
    <row r="49" spans="1:27" s="23" customFormat="1" ht="15" customHeight="1">
      <c r="A49" s="25"/>
      <c r="B49" s="359"/>
      <c r="C49" s="360"/>
      <c r="D49" s="360"/>
      <c r="E49" s="360"/>
      <c r="F49" s="360"/>
      <c r="G49" s="360"/>
      <c r="H49" s="360"/>
      <c r="I49" s="361"/>
      <c r="J49" s="309" t="s">
        <v>197</v>
      </c>
      <c r="K49" s="310"/>
      <c r="L49" s="333">
        <f>SUM(L38,L47)</f>
        <v>0</v>
      </c>
      <c r="M49" s="334"/>
      <c r="N49" s="335">
        <f>SUM(N38,N47)</f>
        <v>0</v>
      </c>
      <c r="O49" s="336"/>
      <c r="P49" s="281" t="e">
        <f>SUM(N49)/SUM(L49)</f>
        <v>#DIV/0!</v>
      </c>
      <c r="Q49" s="282"/>
      <c r="R49" s="283"/>
      <c r="S49" s="295"/>
      <c r="T49" s="296"/>
      <c r="U49" s="296"/>
      <c r="V49" s="296"/>
      <c r="W49" s="297"/>
      <c r="X49" s="337">
        <f>X38+X47</f>
        <v>0</v>
      </c>
      <c r="Y49" s="338"/>
      <c r="Z49" s="338"/>
      <c r="AA49" s="339"/>
    </row>
    <row r="50" spans="1:28" s="23" customFormat="1" ht="15" customHeight="1">
      <c r="A50" s="25"/>
      <c r="B50" s="151" t="s">
        <v>234</v>
      </c>
      <c r="C50" s="46"/>
      <c r="D50" s="46"/>
      <c r="E50" s="46"/>
      <c r="F50" s="46"/>
      <c r="G50" s="46"/>
      <c r="H50" s="46"/>
      <c r="I50" s="46"/>
      <c r="J50" s="47"/>
      <c r="K50" s="47"/>
      <c r="L50" s="48"/>
      <c r="M50" s="48"/>
      <c r="N50" s="48"/>
      <c r="O50" s="48"/>
      <c r="P50" s="49"/>
      <c r="Q50" s="49"/>
      <c r="R50" s="49"/>
      <c r="S50" s="50"/>
      <c r="T50" s="50"/>
      <c r="U50" s="50"/>
      <c r="V50" s="50"/>
      <c r="W50" s="50"/>
      <c r="X50" s="50"/>
      <c r="Y50" s="50"/>
      <c r="Z50" s="51"/>
      <c r="AA50" s="51"/>
      <c r="AB50" s="25"/>
    </row>
    <row r="51" spans="2:27" s="23" customFormat="1" ht="15" customHeight="1">
      <c r="B51" s="30" t="s">
        <v>160</v>
      </c>
      <c r="P51" s="25"/>
      <c r="Q51" s="25"/>
      <c r="R51" s="25"/>
      <c r="S51" s="362" t="s">
        <v>41</v>
      </c>
      <c r="T51" s="362"/>
      <c r="U51" s="362"/>
      <c r="V51" s="52" t="s">
        <v>189</v>
      </c>
      <c r="W51" s="363"/>
      <c r="X51" s="364"/>
      <c r="Y51" s="365"/>
      <c r="Z51" s="53" t="s">
        <v>190</v>
      </c>
      <c r="AA51" s="53"/>
    </row>
    <row r="52" spans="2:27" s="23" customFormat="1" ht="15" customHeight="1">
      <c r="B52" s="30"/>
      <c r="C52" s="25"/>
      <c r="D52" s="75"/>
      <c r="E52" s="75"/>
      <c r="F52" s="75"/>
      <c r="G52" s="75"/>
      <c r="H52" s="366" t="s">
        <v>54</v>
      </c>
      <c r="I52" s="366"/>
      <c r="J52" s="366"/>
      <c r="K52" s="366"/>
      <c r="L52" s="366"/>
      <c r="M52" s="366"/>
      <c r="N52" s="366"/>
      <c r="O52" s="366"/>
      <c r="P52" s="366"/>
      <c r="Q52" s="366"/>
      <c r="R52" s="25" t="s">
        <v>189</v>
      </c>
      <c r="S52" s="367" t="e">
        <f>SUM(N38)/W51</f>
        <v>#DIV/0!</v>
      </c>
      <c r="T52" s="368"/>
      <c r="U52" s="369"/>
      <c r="V52" s="54" t="s">
        <v>6</v>
      </c>
      <c r="W52" s="370" t="e">
        <f>SUM(S37)/W51/1000</f>
        <v>#DIV/0!</v>
      </c>
      <c r="X52" s="371"/>
      <c r="Y52" s="372"/>
      <c r="Z52" s="53" t="s">
        <v>159</v>
      </c>
      <c r="AA52" s="53"/>
    </row>
    <row r="53" spans="4:27" s="23" customFormat="1" ht="15" customHeight="1">
      <c r="D53" s="75"/>
      <c r="E53" s="75"/>
      <c r="F53" s="75"/>
      <c r="G53" s="75"/>
      <c r="H53" s="366" t="s">
        <v>198</v>
      </c>
      <c r="I53" s="366"/>
      <c r="J53" s="366"/>
      <c r="K53" s="366"/>
      <c r="L53" s="366"/>
      <c r="M53" s="366"/>
      <c r="N53" s="366"/>
      <c r="O53" s="366"/>
      <c r="P53" s="366"/>
      <c r="Q53" s="366"/>
      <c r="R53" s="23" t="s">
        <v>189</v>
      </c>
      <c r="S53" s="367" t="e">
        <f>SUM(N49)/W51</f>
        <v>#DIV/0!</v>
      </c>
      <c r="T53" s="368"/>
      <c r="U53" s="369"/>
      <c r="V53" s="54" t="s">
        <v>6</v>
      </c>
      <c r="W53" s="370" t="e">
        <f>SUM(S48)/W51/1000</f>
        <v>#DIV/0!</v>
      </c>
      <c r="X53" s="371"/>
      <c r="Y53" s="372"/>
      <c r="Z53" s="53" t="s">
        <v>159</v>
      </c>
      <c r="AA53" s="53"/>
    </row>
    <row r="54" spans="2:25" s="41" customFormat="1" ht="10.5" customHeight="1">
      <c r="B54" s="22"/>
      <c r="C54" s="22"/>
      <c r="D54" s="22"/>
      <c r="E54" s="22"/>
      <c r="F54" s="22"/>
      <c r="G54" s="22"/>
      <c r="H54" s="6"/>
      <c r="I54" s="6"/>
      <c r="J54" s="21"/>
      <c r="K54" s="21"/>
      <c r="L54" s="6"/>
      <c r="M54" s="6"/>
      <c r="N54" s="6"/>
      <c r="O54" s="6"/>
      <c r="P54" s="21"/>
      <c r="Q54" s="21"/>
      <c r="R54" s="6"/>
      <c r="S54" s="6"/>
      <c r="T54" s="6"/>
      <c r="U54" s="6"/>
      <c r="V54" s="21"/>
      <c r="W54" s="21"/>
      <c r="X54" s="6"/>
      <c r="Y54" s="6"/>
    </row>
    <row r="55" spans="2:27" s="23" customFormat="1" ht="15" customHeight="1">
      <c r="B55" s="253" t="s">
        <v>0</v>
      </c>
      <c r="C55" s="254"/>
      <c r="D55" s="254"/>
      <c r="E55" s="254"/>
      <c r="F55" s="254"/>
      <c r="G55" s="254"/>
      <c r="H55" s="254"/>
      <c r="I55" s="255"/>
      <c r="J55" s="262" t="s">
        <v>248</v>
      </c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4"/>
    </row>
    <row r="56" spans="2:27" s="23" customFormat="1" ht="15" customHeight="1">
      <c r="B56" s="256"/>
      <c r="C56" s="257"/>
      <c r="D56" s="257"/>
      <c r="E56" s="257"/>
      <c r="F56" s="257"/>
      <c r="G56" s="257"/>
      <c r="H56" s="257"/>
      <c r="I56" s="258"/>
      <c r="J56" s="262" t="s">
        <v>64</v>
      </c>
      <c r="K56" s="263"/>
      <c r="L56" s="263"/>
      <c r="M56" s="263"/>
      <c r="N56" s="263"/>
      <c r="O56" s="264"/>
      <c r="P56" s="253" t="s">
        <v>148</v>
      </c>
      <c r="Q56" s="254"/>
      <c r="R56" s="255"/>
      <c r="S56" s="262" t="s">
        <v>149</v>
      </c>
      <c r="T56" s="263"/>
      <c r="U56" s="263"/>
      <c r="V56" s="263"/>
      <c r="W56" s="263"/>
      <c r="X56" s="263"/>
      <c r="Y56" s="263"/>
      <c r="Z56" s="263"/>
      <c r="AA56" s="264"/>
    </row>
    <row r="57" spans="2:27" s="23" customFormat="1" ht="15" customHeight="1">
      <c r="B57" s="259"/>
      <c r="C57" s="260"/>
      <c r="D57" s="260"/>
      <c r="E57" s="260"/>
      <c r="F57" s="260"/>
      <c r="G57" s="260"/>
      <c r="H57" s="260"/>
      <c r="I57" s="261"/>
      <c r="J57" s="253" t="s">
        <v>0</v>
      </c>
      <c r="K57" s="255"/>
      <c r="L57" s="265" t="s">
        <v>150</v>
      </c>
      <c r="M57" s="266"/>
      <c r="N57" s="265" t="s">
        <v>151</v>
      </c>
      <c r="O57" s="266"/>
      <c r="P57" s="259"/>
      <c r="Q57" s="260"/>
      <c r="R57" s="261"/>
      <c r="S57" s="267" t="s">
        <v>152</v>
      </c>
      <c r="T57" s="268"/>
      <c r="U57" s="268"/>
      <c r="V57" s="268"/>
      <c r="W57" s="269"/>
      <c r="X57" s="265" t="s">
        <v>153</v>
      </c>
      <c r="Y57" s="273"/>
      <c r="Z57" s="273"/>
      <c r="AA57" s="266"/>
    </row>
    <row r="58" spans="2:27" s="23" customFormat="1" ht="15" customHeight="1">
      <c r="B58" s="274" t="s">
        <v>54</v>
      </c>
      <c r="C58" s="275"/>
      <c r="D58" s="275"/>
      <c r="E58" s="275"/>
      <c r="F58" s="275"/>
      <c r="G58" s="275"/>
      <c r="H58" s="275"/>
      <c r="I58" s="276"/>
      <c r="J58" s="259"/>
      <c r="K58" s="261"/>
      <c r="L58" s="277" t="s">
        <v>6</v>
      </c>
      <c r="M58" s="278"/>
      <c r="N58" s="277" t="s">
        <v>6</v>
      </c>
      <c r="O58" s="278"/>
      <c r="P58" s="262" t="s">
        <v>143</v>
      </c>
      <c r="Q58" s="263"/>
      <c r="R58" s="264"/>
      <c r="S58" s="270"/>
      <c r="T58" s="271"/>
      <c r="U58" s="271"/>
      <c r="V58" s="271"/>
      <c r="W58" s="272"/>
      <c r="X58" s="265" t="s">
        <v>154</v>
      </c>
      <c r="Y58" s="273"/>
      <c r="Z58" s="273"/>
      <c r="AA58" s="266"/>
    </row>
    <row r="59" spans="2:27" s="23" customFormat="1" ht="15" customHeight="1">
      <c r="B59" s="68"/>
      <c r="C59" s="301" t="s">
        <v>55</v>
      </c>
      <c r="D59" s="302"/>
      <c r="E59" s="302"/>
      <c r="F59" s="302"/>
      <c r="G59" s="302"/>
      <c r="H59" s="302"/>
      <c r="I59" s="303"/>
      <c r="J59" s="304" t="s">
        <v>155</v>
      </c>
      <c r="K59" s="305"/>
      <c r="L59" s="287"/>
      <c r="M59" s="288"/>
      <c r="N59" s="287"/>
      <c r="O59" s="288"/>
      <c r="P59" s="289" t="e">
        <f>N59/L59</f>
        <v>#DIV/0!</v>
      </c>
      <c r="Q59" s="290"/>
      <c r="R59" s="291"/>
      <c r="S59" s="292">
        <f>X59+X60</f>
        <v>0</v>
      </c>
      <c r="T59" s="293"/>
      <c r="U59" s="293"/>
      <c r="V59" s="293"/>
      <c r="W59" s="294"/>
      <c r="X59" s="298"/>
      <c r="Y59" s="299"/>
      <c r="Z59" s="299"/>
      <c r="AA59" s="300"/>
    </row>
    <row r="60" spans="2:27" s="23" customFormat="1" ht="15" customHeight="1">
      <c r="B60" s="68"/>
      <c r="C60" s="306"/>
      <c r="D60" s="307"/>
      <c r="E60" s="307"/>
      <c r="F60" s="307"/>
      <c r="G60" s="307"/>
      <c r="H60" s="307"/>
      <c r="I60" s="308"/>
      <c r="J60" s="309" t="s">
        <v>197</v>
      </c>
      <c r="K60" s="310"/>
      <c r="L60" s="279"/>
      <c r="M60" s="280"/>
      <c r="N60" s="279"/>
      <c r="O60" s="280"/>
      <c r="P60" s="281" t="e">
        <f>SUM(N60)/SUM(L60)</f>
        <v>#DIV/0!</v>
      </c>
      <c r="Q60" s="282"/>
      <c r="R60" s="283"/>
      <c r="S60" s="295"/>
      <c r="T60" s="296"/>
      <c r="U60" s="296"/>
      <c r="V60" s="296"/>
      <c r="W60" s="297"/>
      <c r="X60" s="284"/>
      <c r="Y60" s="285"/>
      <c r="Z60" s="285"/>
      <c r="AA60" s="286"/>
    </row>
    <row r="61" spans="2:27" s="23" customFormat="1" ht="15" customHeight="1">
      <c r="B61" s="68"/>
      <c r="C61" s="301" t="s">
        <v>56</v>
      </c>
      <c r="D61" s="302"/>
      <c r="E61" s="302"/>
      <c r="F61" s="302"/>
      <c r="G61" s="302"/>
      <c r="H61" s="302"/>
      <c r="I61" s="303"/>
      <c r="J61" s="304" t="s">
        <v>155</v>
      </c>
      <c r="K61" s="305"/>
      <c r="L61" s="287"/>
      <c r="M61" s="288"/>
      <c r="N61" s="287"/>
      <c r="O61" s="288"/>
      <c r="P61" s="289" t="e">
        <f>N61/L61</f>
        <v>#DIV/0!</v>
      </c>
      <c r="Q61" s="290"/>
      <c r="R61" s="291"/>
      <c r="S61" s="292">
        <f>X61+X62</f>
        <v>0</v>
      </c>
      <c r="T61" s="293"/>
      <c r="U61" s="293"/>
      <c r="V61" s="293"/>
      <c r="W61" s="294"/>
      <c r="X61" s="298"/>
      <c r="Y61" s="299"/>
      <c r="Z61" s="299"/>
      <c r="AA61" s="300"/>
    </row>
    <row r="62" spans="2:27" s="23" customFormat="1" ht="15" customHeight="1">
      <c r="B62" s="68"/>
      <c r="C62" s="306"/>
      <c r="D62" s="307"/>
      <c r="E62" s="307"/>
      <c r="F62" s="307"/>
      <c r="G62" s="307"/>
      <c r="H62" s="307"/>
      <c r="I62" s="308"/>
      <c r="J62" s="309" t="s">
        <v>197</v>
      </c>
      <c r="K62" s="310"/>
      <c r="L62" s="279"/>
      <c r="M62" s="280"/>
      <c r="N62" s="279"/>
      <c r="O62" s="280"/>
      <c r="P62" s="281" t="e">
        <f>SUM(N62)/SUM(L62)</f>
        <v>#DIV/0!</v>
      </c>
      <c r="Q62" s="282"/>
      <c r="R62" s="283"/>
      <c r="S62" s="295"/>
      <c r="T62" s="296"/>
      <c r="U62" s="296"/>
      <c r="V62" s="296"/>
      <c r="W62" s="297"/>
      <c r="X62" s="284"/>
      <c r="Y62" s="285"/>
      <c r="Z62" s="285"/>
      <c r="AA62" s="286"/>
    </row>
    <row r="63" spans="2:27" s="23" customFormat="1" ht="15" customHeight="1">
      <c r="B63" s="68"/>
      <c r="C63" s="301" t="s">
        <v>57</v>
      </c>
      <c r="D63" s="302"/>
      <c r="E63" s="302"/>
      <c r="F63" s="302"/>
      <c r="G63" s="302"/>
      <c r="H63" s="302"/>
      <c r="I63" s="303"/>
      <c r="J63" s="304" t="s">
        <v>155</v>
      </c>
      <c r="K63" s="305"/>
      <c r="L63" s="287"/>
      <c r="M63" s="288"/>
      <c r="N63" s="287"/>
      <c r="O63" s="288"/>
      <c r="P63" s="289" t="e">
        <f>N63/L63</f>
        <v>#DIV/0!</v>
      </c>
      <c r="Q63" s="290"/>
      <c r="R63" s="291"/>
      <c r="S63" s="292">
        <f>X63+X64</f>
        <v>0</v>
      </c>
      <c r="T63" s="293"/>
      <c r="U63" s="293"/>
      <c r="V63" s="293"/>
      <c r="W63" s="294"/>
      <c r="X63" s="298"/>
      <c r="Y63" s="299"/>
      <c r="Z63" s="299"/>
      <c r="AA63" s="300"/>
    </row>
    <row r="64" spans="2:27" s="23" customFormat="1" ht="15" customHeight="1">
      <c r="B64" s="68"/>
      <c r="C64" s="311"/>
      <c r="D64" s="312"/>
      <c r="E64" s="312"/>
      <c r="F64" s="312"/>
      <c r="G64" s="312"/>
      <c r="H64" s="312"/>
      <c r="I64" s="313"/>
      <c r="J64" s="309" t="s">
        <v>197</v>
      </c>
      <c r="K64" s="310"/>
      <c r="L64" s="279"/>
      <c r="M64" s="280"/>
      <c r="N64" s="279"/>
      <c r="O64" s="280"/>
      <c r="P64" s="281" t="e">
        <f>SUM(N64)/SUM(L64)</f>
        <v>#DIV/0!</v>
      </c>
      <c r="Q64" s="282"/>
      <c r="R64" s="283"/>
      <c r="S64" s="295"/>
      <c r="T64" s="296"/>
      <c r="U64" s="296"/>
      <c r="V64" s="296"/>
      <c r="W64" s="297"/>
      <c r="X64" s="284"/>
      <c r="Y64" s="285"/>
      <c r="Z64" s="285"/>
      <c r="AA64" s="286"/>
    </row>
    <row r="65" spans="2:27" s="23" customFormat="1" ht="15" customHeight="1">
      <c r="B65" s="68"/>
      <c r="C65" s="301" t="s">
        <v>58</v>
      </c>
      <c r="D65" s="302"/>
      <c r="E65" s="302"/>
      <c r="F65" s="302"/>
      <c r="G65" s="302"/>
      <c r="H65" s="302"/>
      <c r="I65" s="303"/>
      <c r="J65" s="304" t="s">
        <v>155</v>
      </c>
      <c r="K65" s="305"/>
      <c r="L65" s="287"/>
      <c r="M65" s="288"/>
      <c r="N65" s="287"/>
      <c r="O65" s="288"/>
      <c r="P65" s="289" t="e">
        <f>N65/L65</f>
        <v>#DIV/0!</v>
      </c>
      <c r="Q65" s="290"/>
      <c r="R65" s="291"/>
      <c r="S65" s="292">
        <f>X65+X66</f>
        <v>0</v>
      </c>
      <c r="T65" s="293"/>
      <c r="U65" s="293"/>
      <c r="V65" s="293"/>
      <c r="W65" s="294"/>
      <c r="X65" s="298"/>
      <c r="Y65" s="299"/>
      <c r="Z65" s="299"/>
      <c r="AA65" s="300"/>
    </row>
    <row r="66" spans="2:27" s="23" customFormat="1" ht="15" customHeight="1">
      <c r="B66" s="68"/>
      <c r="C66" s="311"/>
      <c r="D66" s="312"/>
      <c r="E66" s="312"/>
      <c r="F66" s="312"/>
      <c r="G66" s="312"/>
      <c r="H66" s="312"/>
      <c r="I66" s="313"/>
      <c r="J66" s="309" t="s">
        <v>197</v>
      </c>
      <c r="K66" s="310"/>
      <c r="L66" s="279"/>
      <c r="M66" s="280"/>
      <c r="N66" s="279"/>
      <c r="O66" s="280"/>
      <c r="P66" s="281" t="e">
        <f>SUM(N66)/SUM(L66)</f>
        <v>#DIV/0!</v>
      </c>
      <c r="Q66" s="282"/>
      <c r="R66" s="283"/>
      <c r="S66" s="295"/>
      <c r="T66" s="296"/>
      <c r="U66" s="296"/>
      <c r="V66" s="296"/>
      <c r="W66" s="297"/>
      <c r="X66" s="284"/>
      <c r="Y66" s="285"/>
      <c r="Z66" s="285"/>
      <c r="AA66" s="286"/>
    </row>
    <row r="67" spans="2:27" s="23" customFormat="1" ht="15" customHeight="1">
      <c r="B67" s="68"/>
      <c r="C67" s="301" t="s">
        <v>59</v>
      </c>
      <c r="D67" s="302"/>
      <c r="E67" s="302"/>
      <c r="F67" s="302"/>
      <c r="G67" s="302"/>
      <c r="H67" s="302"/>
      <c r="I67" s="303"/>
      <c r="J67" s="304" t="s">
        <v>155</v>
      </c>
      <c r="K67" s="305"/>
      <c r="L67" s="287"/>
      <c r="M67" s="288"/>
      <c r="N67" s="287"/>
      <c r="O67" s="288"/>
      <c r="P67" s="289" t="e">
        <f>N67/L67</f>
        <v>#DIV/0!</v>
      </c>
      <c r="Q67" s="290"/>
      <c r="R67" s="291"/>
      <c r="S67" s="292">
        <f>X67+X68</f>
        <v>0</v>
      </c>
      <c r="T67" s="293"/>
      <c r="U67" s="293"/>
      <c r="V67" s="293"/>
      <c r="W67" s="294"/>
      <c r="X67" s="298"/>
      <c r="Y67" s="299"/>
      <c r="Z67" s="299"/>
      <c r="AA67" s="300"/>
    </row>
    <row r="68" spans="2:27" s="23" customFormat="1" ht="15" customHeight="1">
      <c r="B68" s="68"/>
      <c r="C68" s="311"/>
      <c r="D68" s="312"/>
      <c r="E68" s="312"/>
      <c r="F68" s="312"/>
      <c r="G68" s="312"/>
      <c r="H68" s="312"/>
      <c r="I68" s="313"/>
      <c r="J68" s="309" t="s">
        <v>197</v>
      </c>
      <c r="K68" s="310"/>
      <c r="L68" s="279"/>
      <c r="M68" s="280"/>
      <c r="N68" s="279"/>
      <c r="O68" s="280"/>
      <c r="P68" s="281" t="e">
        <f>SUM(N68)/SUM(L68)</f>
        <v>#DIV/0!</v>
      </c>
      <c r="Q68" s="282"/>
      <c r="R68" s="283"/>
      <c r="S68" s="295"/>
      <c r="T68" s="296"/>
      <c r="U68" s="296"/>
      <c r="V68" s="296"/>
      <c r="W68" s="297"/>
      <c r="X68" s="284"/>
      <c r="Y68" s="285"/>
      <c r="Z68" s="285"/>
      <c r="AA68" s="286"/>
    </row>
    <row r="69" spans="2:27" s="23" customFormat="1" ht="15" customHeight="1">
      <c r="B69" s="68"/>
      <c r="C69" s="301" t="s">
        <v>156</v>
      </c>
      <c r="D69" s="302"/>
      <c r="E69" s="302"/>
      <c r="F69" s="302"/>
      <c r="G69" s="302"/>
      <c r="H69" s="302"/>
      <c r="I69" s="303"/>
      <c r="J69" s="304" t="s">
        <v>155</v>
      </c>
      <c r="K69" s="305"/>
      <c r="L69" s="287"/>
      <c r="M69" s="288"/>
      <c r="N69" s="287"/>
      <c r="O69" s="288"/>
      <c r="P69" s="289" t="e">
        <f>N69/L69</f>
        <v>#DIV/0!</v>
      </c>
      <c r="Q69" s="290"/>
      <c r="R69" s="291"/>
      <c r="S69" s="292">
        <f>X69+X70</f>
        <v>0</v>
      </c>
      <c r="T69" s="293"/>
      <c r="U69" s="293"/>
      <c r="V69" s="293"/>
      <c r="W69" s="294"/>
      <c r="X69" s="298"/>
      <c r="Y69" s="299"/>
      <c r="Z69" s="299"/>
      <c r="AA69" s="300"/>
    </row>
    <row r="70" spans="2:27" s="23" customFormat="1" ht="15" customHeight="1">
      <c r="B70" s="68"/>
      <c r="C70" s="311"/>
      <c r="D70" s="312"/>
      <c r="E70" s="312"/>
      <c r="F70" s="312"/>
      <c r="G70" s="312"/>
      <c r="H70" s="312"/>
      <c r="I70" s="313"/>
      <c r="J70" s="309" t="s">
        <v>197</v>
      </c>
      <c r="K70" s="310"/>
      <c r="L70" s="279"/>
      <c r="M70" s="280"/>
      <c r="N70" s="279"/>
      <c r="O70" s="280"/>
      <c r="P70" s="281" t="e">
        <f>SUM(N70)/SUM(L70)</f>
        <v>#DIV/0!</v>
      </c>
      <c r="Q70" s="282"/>
      <c r="R70" s="283"/>
      <c r="S70" s="295"/>
      <c r="T70" s="296"/>
      <c r="U70" s="296"/>
      <c r="V70" s="296"/>
      <c r="W70" s="297"/>
      <c r="X70" s="284"/>
      <c r="Y70" s="285"/>
      <c r="Z70" s="285"/>
      <c r="AA70" s="286"/>
    </row>
    <row r="71" spans="2:27" s="23" customFormat="1" ht="15" customHeight="1">
      <c r="B71" s="68"/>
      <c r="C71" s="301" t="s">
        <v>130</v>
      </c>
      <c r="D71" s="302"/>
      <c r="E71" s="302"/>
      <c r="F71" s="302"/>
      <c r="G71" s="302"/>
      <c r="H71" s="302"/>
      <c r="I71" s="303"/>
      <c r="J71" s="304" t="s">
        <v>155</v>
      </c>
      <c r="K71" s="305"/>
      <c r="L71" s="287"/>
      <c r="M71" s="288"/>
      <c r="N71" s="287"/>
      <c r="O71" s="288"/>
      <c r="P71" s="289" t="e">
        <f>N71/L71</f>
        <v>#DIV/0!</v>
      </c>
      <c r="Q71" s="290"/>
      <c r="R71" s="291"/>
      <c r="S71" s="292">
        <f>X71+X72</f>
        <v>0</v>
      </c>
      <c r="T71" s="293"/>
      <c r="U71" s="293"/>
      <c r="V71" s="293"/>
      <c r="W71" s="294"/>
      <c r="X71" s="298"/>
      <c r="Y71" s="299"/>
      <c r="Z71" s="299"/>
      <c r="AA71" s="300"/>
    </row>
    <row r="72" spans="2:27" s="23" customFormat="1" ht="15" customHeight="1">
      <c r="B72" s="68"/>
      <c r="C72" s="311"/>
      <c r="D72" s="312"/>
      <c r="E72" s="312"/>
      <c r="F72" s="312"/>
      <c r="G72" s="312"/>
      <c r="H72" s="312"/>
      <c r="I72" s="313"/>
      <c r="J72" s="309" t="s">
        <v>197</v>
      </c>
      <c r="K72" s="310"/>
      <c r="L72" s="279"/>
      <c r="M72" s="280"/>
      <c r="N72" s="279"/>
      <c r="O72" s="280"/>
      <c r="P72" s="281" t="e">
        <f>SUM(N72)/SUM(L72)</f>
        <v>#DIV/0!</v>
      </c>
      <c r="Q72" s="282"/>
      <c r="R72" s="283"/>
      <c r="S72" s="295"/>
      <c r="T72" s="296"/>
      <c r="U72" s="296"/>
      <c r="V72" s="296"/>
      <c r="W72" s="297"/>
      <c r="X72" s="284"/>
      <c r="Y72" s="285"/>
      <c r="Z72" s="285"/>
      <c r="AA72" s="286"/>
    </row>
    <row r="73" spans="2:27" s="23" customFormat="1" ht="15" customHeight="1">
      <c r="B73" s="68"/>
      <c r="C73" s="301" t="s">
        <v>60</v>
      </c>
      <c r="D73" s="302"/>
      <c r="E73" s="302"/>
      <c r="F73" s="302"/>
      <c r="G73" s="302"/>
      <c r="H73" s="302"/>
      <c r="I73" s="303"/>
      <c r="J73" s="304" t="s">
        <v>155</v>
      </c>
      <c r="K73" s="305"/>
      <c r="L73" s="287"/>
      <c r="M73" s="288"/>
      <c r="N73" s="287"/>
      <c r="O73" s="288"/>
      <c r="P73" s="289" t="e">
        <f>N73/L73</f>
        <v>#DIV/0!</v>
      </c>
      <c r="Q73" s="290"/>
      <c r="R73" s="291"/>
      <c r="S73" s="292">
        <f>X73+X74</f>
        <v>0</v>
      </c>
      <c r="T73" s="293"/>
      <c r="U73" s="293"/>
      <c r="V73" s="293"/>
      <c r="W73" s="294"/>
      <c r="X73" s="298"/>
      <c r="Y73" s="299"/>
      <c r="Z73" s="299"/>
      <c r="AA73" s="300"/>
    </row>
    <row r="74" spans="2:27" s="23" customFormat="1" ht="15" customHeight="1">
      <c r="B74" s="68"/>
      <c r="C74" s="311"/>
      <c r="D74" s="312"/>
      <c r="E74" s="312"/>
      <c r="F74" s="312"/>
      <c r="G74" s="312"/>
      <c r="H74" s="312"/>
      <c r="I74" s="313"/>
      <c r="J74" s="309" t="s">
        <v>197</v>
      </c>
      <c r="K74" s="310"/>
      <c r="L74" s="279"/>
      <c r="M74" s="280"/>
      <c r="N74" s="279"/>
      <c r="O74" s="280"/>
      <c r="P74" s="281" t="e">
        <f>SUM(N74)/SUM(L74)</f>
        <v>#DIV/0!</v>
      </c>
      <c r="Q74" s="282"/>
      <c r="R74" s="283"/>
      <c r="S74" s="295"/>
      <c r="T74" s="296"/>
      <c r="U74" s="296"/>
      <c r="V74" s="296"/>
      <c r="W74" s="297"/>
      <c r="X74" s="284"/>
      <c r="Y74" s="285"/>
      <c r="Z74" s="285"/>
      <c r="AA74" s="286"/>
    </row>
    <row r="75" spans="2:27" s="23" customFormat="1" ht="15" customHeight="1">
      <c r="B75" s="68"/>
      <c r="C75" s="301" t="s">
        <v>61</v>
      </c>
      <c r="D75" s="302"/>
      <c r="E75" s="302"/>
      <c r="F75" s="302"/>
      <c r="G75" s="302"/>
      <c r="H75" s="302"/>
      <c r="I75" s="303"/>
      <c r="J75" s="304" t="s">
        <v>155</v>
      </c>
      <c r="K75" s="305"/>
      <c r="L75" s="287"/>
      <c r="M75" s="288"/>
      <c r="N75" s="287"/>
      <c r="O75" s="288"/>
      <c r="P75" s="289" t="e">
        <f>N75/L75</f>
        <v>#DIV/0!</v>
      </c>
      <c r="Q75" s="290"/>
      <c r="R75" s="291"/>
      <c r="S75" s="292">
        <f>X75+X76</f>
        <v>0</v>
      </c>
      <c r="T75" s="293"/>
      <c r="U75" s="293"/>
      <c r="V75" s="293"/>
      <c r="W75" s="294"/>
      <c r="X75" s="298"/>
      <c r="Y75" s="299"/>
      <c r="Z75" s="299"/>
      <c r="AA75" s="300"/>
    </row>
    <row r="76" spans="2:27" s="23" customFormat="1" ht="15" customHeight="1">
      <c r="B76" s="68"/>
      <c r="C76" s="311"/>
      <c r="D76" s="312"/>
      <c r="E76" s="312"/>
      <c r="F76" s="312"/>
      <c r="G76" s="312"/>
      <c r="H76" s="312"/>
      <c r="I76" s="313"/>
      <c r="J76" s="309" t="s">
        <v>197</v>
      </c>
      <c r="K76" s="310"/>
      <c r="L76" s="279"/>
      <c r="M76" s="280"/>
      <c r="N76" s="279"/>
      <c r="O76" s="280"/>
      <c r="P76" s="281" t="e">
        <f>SUM(N76)/SUM(L76)</f>
        <v>#DIV/0!</v>
      </c>
      <c r="Q76" s="282"/>
      <c r="R76" s="283"/>
      <c r="S76" s="295"/>
      <c r="T76" s="296"/>
      <c r="U76" s="296"/>
      <c r="V76" s="296"/>
      <c r="W76" s="297"/>
      <c r="X76" s="284"/>
      <c r="Y76" s="285"/>
      <c r="Z76" s="285"/>
      <c r="AA76" s="286"/>
    </row>
    <row r="77" spans="2:27" s="23" customFormat="1" ht="15" customHeight="1">
      <c r="B77" s="68"/>
      <c r="C77" s="301" t="s">
        <v>62</v>
      </c>
      <c r="D77" s="302"/>
      <c r="E77" s="302"/>
      <c r="F77" s="302"/>
      <c r="G77" s="302"/>
      <c r="H77" s="302"/>
      <c r="I77" s="303"/>
      <c r="J77" s="304" t="s">
        <v>155</v>
      </c>
      <c r="K77" s="305"/>
      <c r="L77" s="287"/>
      <c r="M77" s="288"/>
      <c r="N77" s="287"/>
      <c r="O77" s="288"/>
      <c r="P77" s="289" t="e">
        <f>N77/L77</f>
        <v>#DIV/0!</v>
      </c>
      <c r="Q77" s="290"/>
      <c r="R77" s="291"/>
      <c r="S77" s="292">
        <f>X77+X78</f>
        <v>0</v>
      </c>
      <c r="T77" s="293"/>
      <c r="U77" s="293"/>
      <c r="V77" s="293"/>
      <c r="W77" s="294"/>
      <c r="X77" s="298"/>
      <c r="Y77" s="299"/>
      <c r="Z77" s="299"/>
      <c r="AA77" s="300"/>
    </row>
    <row r="78" spans="2:27" s="23" customFormat="1" ht="15" customHeight="1">
      <c r="B78" s="68"/>
      <c r="C78" s="306"/>
      <c r="D78" s="307"/>
      <c r="E78" s="307"/>
      <c r="F78" s="307"/>
      <c r="G78" s="307"/>
      <c r="H78" s="307"/>
      <c r="I78" s="308"/>
      <c r="J78" s="309" t="s">
        <v>197</v>
      </c>
      <c r="K78" s="310"/>
      <c r="L78" s="279"/>
      <c r="M78" s="280"/>
      <c r="N78" s="279"/>
      <c r="O78" s="280"/>
      <c r="P78" s="281" t="e">
        <f>SUM(N78)/SUM(L78)</f>
        <v>#DIV/0!</v>
      </c>
      <c r="Q78" s="282"/>
      <c r="R78" s="283"/>
      <c r="S78" s="295"/>
      <c r="T78" s="296"/>
      <c r="U78" s="296"/>
      <c r="V78" s="296"/>
      <c r="W78" s="297"/>
      <c r="X78" s="284"/>
      <c r="Y78" s="285"/>
      <c r="Z78" s="285"/>
      <c r="AA78" s="286"/>
    </row>
    <row r="79" spans="2:27" s="23" customFormat="1" ht="15" customHeight="1">
      <c r="B79" s="68"/>
      <c r="C79" s="301" t="s">
        <v>157</v>
      </c>
      <c r="D79" s="302"/>
      <c r="E79" s="302"/>
      <c r="F79" s="302"/>
      <c r="G79" s="302"/>
      <c r="H79" s="302"/>
      <c r="I79" s="303"/>
      <c r="J79" s="304" t="s">
        <v>155</v>
      </c>
      <c r="K79" s="305"/>
      <c r="L79" s="287"/>
      <c r="M79" s="288"/>
      <c r="N79" s="287"/>
      <c r="O79" s="288"/>
      <c r="P79" s="289" t="e">
        <f>N79/L79</f>
        <v>#DIV/0!</v>
      </c>
      <c r="Q79" s="290"/>
      <c r="R79" s="291"/>
      <c r="S79" s="292">
        <f>X79+X80</f>
        <v>0</v>
      </c>
      <c r="T79" s="293"/>
      <c r="U79" s="293"/>
      <c r="V79" s="293"/>
      <c r="W79" s="294"/>
      <c r="X79" s="298"/>
      <c r="Y79" s="299"/>
      <c r="Z79" s="299"/>
      <c r="AA79" s="300"/>
    </row>
    <row r="80" spans="2:27" s="23" customFormat="1" ht="15" customHeight="1">
      <c r="B80" s="68"/>
      <c r="C80" s="311"/>
      <c r="D80" s="312"/>
      <c r="E80" s="312"/>
      <c r="F80" s="312"/>
      <c r="G80" s="312"/>
      <c r="H80" s="312"/>
      <c r="I80" s="313"/>
      <c r="J80" s="309" t="s">
        <v>197</v>
      </c>
      <c r="K80" s="310"/>
      <c r="L80" s="279"/>
      <c r="M80" s="280"/>
      <c r="N80" s="279"/>
      <c r="O80" s="280"/>
      <c r="P80" s="281" t="e">
        <f>SUM(N80)/SUM(L80)</f>
        <v>#DIV/0!</v>
      </c>
      <c r="Q80" s="282"/>
      <c r="R80" s="283"/>
      <c r="S80" s="295"/>
      <c r="T80" s="296"/>
      <c r="U80" s="296"/>
      <c r="V80" s="296"/>
      <c r="W80" s="297"/>
      <c r="X80" s="284"/>
      <c r="Y80" s="285"/>
      <c r="Z80" s="285"/>
      <c r="AA80" s="286"/>
    </row>
    <row r="81" spans="2:27" s="23" customFormat="1" ht="15" customHeight="1">
      <c r="B81" s="68"/>
      <c r="C81" s="301" t="s">
        <v>63</v>
      </c>
      <c r="D81" s="302"/>
      <c r="E81" s="302"/>
      <c r="F81" s="302"/>
      <c r="G81" s="302"/>
      <c r="H81" s="302"/>
      <c r="I81" s="303"/>
      <c r="J81" s="304" t="s">
        <v>155</v>
      </c>
      <c r="K81" s="305"/>
      <c r="L81" s="287"/>
      <c r="M81" s="288"/>
      <c r="N81" s="287"/>
      <c r="O81" s="288"/>
      <c r="P81" s="289" t="e">
        <f>N81/L81</f>
        <v>#DIV/0!</v>
      </c>
      <c r="Q81" s="290"/>
      <c r="R81" s="291"/>
      <c r="S81" s="292">
        <f>X81+X82</f>
        <v>0</v>
      </c>
      <c r="T81" s="293"/>
      <c r="U81" s="293"/>
      <c r="V81" s="293"/>
      <c r="W81" s="294"/>
      <c r="X81" s="298"/>
      <c r="Y81" s="299"/>
      <c r="Z81" s="299"/>
      <c r="AA81" s="300"/>
    </row>
    <row r="82" spans="2:27" s="23" customFormat="1" ht="15" customHeight="1">
      <c r="B82" s="68"/>
      <c r="C82" s="306"/>
      <c r="D82" s="307"/>
      <c r="E82" s="307"/>
      <c r="F82" s="307"/>
      <c r="G82" s="307"/>
      <c r="H82" s="307"/>
      <c r="I82" s="308"/>
      <c r="J82" s="309" t="s">
        <v>197</v>
      </c>
      <c r="K82" s="310"/>
      <c r="L82" s="279"/>
      <c r="M82" s="280"/>
      <c r="N82" s="279"/>
      <c r="O82" s="280"/>
      <c r="P82" s="281" t="e">
        <f>SUM(N82)/SUM(L82)</f>
        <v>#DIV/0!</v>
      </c>
      <c r="Q82" s="282"/>
      <c r="R82" s="283"/>
      <c r="S82" s="295"/>
      <c r="T82" s="296"/>
      <c r="U82" s="296"/>
      <c r="V82" s="296"/>
      <c r="W82" s="297"/>
      <c r="X82" s="284"/>
      <c r="Y82" s="285"/>
      <c r="Z82" s="285"/>
      <c r="AA82" s="286"/>
    </row>
    <row r="83" spans="2:27" s="23" customFormat="1" ht="15" customHeight="1">
      <c r="B83" s="68"/>
      <c r="C83" s="301" t="s">
        <v>251</v>
      </c>
      <c r="D83" s="302"/>
      <c r="E83" s="302"/>
      <c r="F83" s="302"/>
      <c r="G83" s="302"/>
      <c r="H83" s="302"/>
      <c r="I83" s="303"/>
      <c r="J83" s="304" t="s">
        <v>155</v>
      </c>
      <c r="K83" s="305"/>
      <c r="L83" s="287"/>
      <c r="M83" s="288"/>
      <c r="N83" s="287"/>
      <c r="O83" s="288"/>
      <c r="P83" s="289" t="e">
        <f>N83/L83</f>
        <v>#DIV/0!</v>
      </c>
      <c r="Q83" s="290"/>
      <c r="R83" s="291"/>
      <c r="S83" s="292">
        <f>X83+X84</f>
        <v>0</v>
      </c>
      <c r="T83" s="293"/>
      <c r="U83" s="293"/>
      <c r="V83" s="293"/>
      <c r="W83" s="294"/>
      <c r="X83" s="298"/>
      <c r="Y83" s="299"/>
      <c r="Z83" s="299"/>
      <c r="AA83" s="300"/>
    </row>
    <row r="84" spans="2:27" s="23" customFormat="1" ht="15" customHeight="1">
      <c r="B84" s="68"/>
      <c r="C84" s="306"/>
      <c r="D84" s="307"/>
      <c r="E84" s="307"/>
      <c r="F84" s="307"/>
      <c r="G84" s="307"/>
      <c r="H84" s="307"/>
      <c r="I84" s="308"/>
      <c r="J84" s="309" t="s">
        <v>197</v>
      </c>
      <c r="K84" s="310"/>
      <c r="L84" s="279"/>
      <c r="M84" s="280"/>
      <c r="N84" s="279"/>
      <c r="O84" s="280"/>
      <c r="P84" s="281" t="e">
        <f>SUM(N84)/SUM(L84)</f>
        <v>#DIV/0!</v>
      </c>
      <c r="Q84" s="282"/>
      <c r="R84" s="283"/>
      <c r="S84" s="295"/>
      <c r="T84" s="296"/>
      <c r="U84" s="296"/>
      <c r="V84" s="296"/>
      <c r="W84" s="297"/>
      <c r="X84" s="284"/>
      <c r="Y84" s="285"/>
      <c r="Z84" s="285"/>
      <c r="AA84" s="286"/>
    </row>
    <row r="85" spans="2:27" s="23" customFormat="1" ht="15" customHeight="1">
      <c r="B85" s="314" t="s">
        <v>10</v>
      </c>
      <c r="C85" s="315"/>
      <c r="D85" s="315"/>
      <c r="E85" s="315"/>
      <c r="F85" s="315"/>
      <c r="G85" s="315"/>
      <c r="H85" s="315"/>
      <c r="I85" s="316"/>
      <c r="J85" s="304" t="s">
        <v>155</v>
      </c>
      <c r="K85" s="305"/>
      <c r="L85" s="320">
        <f>SUM(L59,L61,L63,L65,L67,L69,L71,L73,L75,L77,L79,L81,L83)</f>
        <v>0</v>
      </c>
      <c r="M85" s="321"/>
      <c r="N85" s="322">
        <f>SUM(N59,N61,N63,N65,N67,N69,N71,N73,N75,N77,N79,N81,N83)</f>
        <v>0</v>
      </c>
      <c r="O85" s="323"/>
      <c r="P85" s="289" t="e">
        <f>N85/L85</f>
        <v>#DIV/0!</v>
      </c>
      <c r="Q85" s="290"/>
      <c r="R85" s="291"/>
      <c r="S85" s="324">
        <f>X85+X86</f>
        <v>0</v>
      </c>
      <c r="T85" s="325"/>
      <c r="U85" s="325"/>
      <c r="V85" s="325"/>
      <c r="W85" s="326"/>
      <c r="X85" s="330">
        <f>SUM(X59,X61,X63,X65,X67,X69,X71,X73,X75,X77,X79,X81,X83)</f>
        <v>0</v>
      </c>
      <c r="Y85" s="331"/>
      <c r="Z85" s="331" t="e">
        <f>SUM(Z59,#REF!,Z61,Z63,Z65,Z67,Z69,Z71,#REF!,Z73,Z75,Z77,Z79,Z81,Z83)</f>
        <v>#REF!</v>
      </c>
      <c r="AA85" s="332"/>
    </row>
    <row r="86" spans="2:27" s="23" customFormat="1" ht="15" customHeight="1">
      <c r="B86" s="317"/>
      <c r="C86" s="318"/>
      <c r="D86" s="318"/>
      <c r="E86" s="318"/>
      <c r="F86" s="318"/>
      <c r="G86" s="318"/>
      <c r="H86" s="318"/>
      <c r="I86" s="319"/>
      <c r="J86" s="309" t="s">
        <v>197</v>
      </c>
      <c r="K86" s="310"/>
      <c r="L86" s="333">
        <f>SUM(L60,L62,L64,L66,L68,L70,L72,L74,L76,L78,L80,L82,L84)</f>
        <v>0</v>
      </c>
      <c r="M86" s="334"/>
      <c r="N86" s="335">
        <f>SUM(N60,N62,N64,N66,N68,N70,N72,N74,N76,N78,N80,N82,N84)</f>
        <v>0</v>
      </c>
      <c r="O86" s="336"/>
      <c r="P86" s="281" t="e">
        <f>SUM(N86)/SUM(L86)</f>
        <v>#DIV/0!</v>
      </c>
      <c r="Q86" s="282"/>
      <c r="R86" s="283"/>
      <c r="S86" s="327"/>
      <c r="T86" s="328"/>
      <c r="U86" s="328"/>
      <c r="V86" s="328"/>
      <c r="W86" s="329"/>
      <c r="X86" s="337">
        <f>SUM(X60,X62,X64,X66,X68,X70,X72,X74,X76,X78,X80,X82,X84)</f>
        <v>0</v>
      </c>
      <c r="Y86" s="338"/>
      <c r="Z86" s="338" t="e">
        <f>SUM(Z60,#REF!,Z62,Z64,Z66,Z68,Z70,Z72,#REF!,Z74,Z76,Z78,Z80,Z82,Z84)</f>
        <v>#REF!</v>
      </c>
      <c r="AA86" s="339"/>
    </row>
    <row r="87" spans="2:27" s="23" customFormat="1" ht="15" customHeight="1">
      <c r="B87" s="274" t="s">
        <v>158</v>
      </c>
      <c r="C87" s="275"/>
      <c r="D87" s="275"/>
      <c r="E87" s="275"/>
      <c r="F87" s="275"/>
      <c r="G87" s="275"/>
      <c r="H87" s="275"/>
      <c r="I87" s="276"/>
      <c r="J87" s="340"/>
      <c r="K87" s="341"/>
      <c r="L87" s="342"/>
      <c r="M87" s="343"/>
      <c r="N87" s="342"/>
      <c r="O87" s="343"/>
      <c r="P87" s="344"/>
      <c r="Q87" s="345"/>
      <c r="R87" s="346"/>
      <c r="S87" s="72"/>
      <c r="T87" s="73"/>
      <c r="U87" s="73"/>
      <c r="V87" s="73"/>
      <c r="W87" s="74"/>
      <c r="X87" s="347"/>
      <c r="Y87" s="348"/>
      <c r="Z87" s="348"/>
      <c r="AA87" s="349"/>
    </row>
    <row r="88" spans="2:27" s="23" customFormat="1" ht="15" customHeight="1">
      <c r="B88" s="68"/>
      <c r="C88" s="350" t="s">
        <v>237</v>
      </c>
      <c r="D88" s="351"/>
      <c r="E88" s="351"/>
      <c r="F88" s="351"/>
      <c r="G88" s="351"/>
      <c r="H88" s="351"/>
      <c r="I88" s="352"/>
      <c r="J88" s="304" t="s">
        <v>155</v>
      </c>
      <c r="K88" s="305"/>
      <c r="L88" s="287"/>
      <c r="M88" s="288"/>
      <c r="N88" s="287"/>
      <c r="O88" s="288"/>
      <c r="P88" s="289" t="e">
        <f>N88/L88</f>
        <v>#DIV/0!</v>
      </c>
      <c r="Q88" s="290"/>
      <c r="R88" s="291"/>
      <c r="S88" s="292">
        <f>X88+X89</f>
        <v>0</v>
      </c>
      <c r="T88" s="293"/>
      <c r="U88" s="293"/>
      <c r="V88" s="293"/>
      <c r="W88" s="294"/>
      <c r="X88" s="298"/>
      <c r="Y88" s="299"/>
      <c r="Z88" s="299"/>
      <c r="AA88" s="300"/>
    </row>
    <row r="89" spans="2:27" s="23" customFormat="1" ht="15" customHeight="1">
      <c r="B89" s="68"/>
      <c r="C89" s="353"/>
      <c r="D89" s="354"/>
      <c r="E89" s="354"/>
      <c r="F89" s="354"/>
      <c r="G89" s="354"/>
      <c r="H89" s="354"/>
      <c r="I89" s="355"/>
      <c r="J89" s="309" t="s">
        <v>197</v>
      </c>
      <c r="K89" s="310"/>
      <c r="L89" s="279"/>
      <c r="M89" s="280"/>
      <c r="N89" s="279"/>
      <c r="O89" s="280"/>
      <c r="P89" s="281" t="e">
        <f>SUM(N89)/SUM(L89)</f>
        <v>#DIV/0!</v>
      </c>
      <c r="Q89" s="282"/>
      <c r="R89" s="283"/>
      <c r="S89" s="295"/>
      <c r="T89" s="296"/>
      <c r="U89" s="296"/>
      <c r="V89" s="296"/>
      <c r="W89" s="297"/>
      <c r="X89" s="284"/>
      <c r="Y89" s="285"/>
      <c r="Z89" s="285"/>
      <c r="AA89" s="286"/>
    </row>
    <row r="90" spans="2:27" s="23" customFormat="1" ht="15" customHeight="1">
      <c r="B90" s="68"/>
      <c r="C90" s="350" t="s">
        <v>238</v>
      </c>
      <c r="D90" s="351"/>
      <c r="E90" s="351"/>
      <c r="F90" s="351"/>
      <c r="G90" s="351"/>
      <c r="H90" s="351"/>
      <c r="I90" s="352"/>
      <c r="J90" s="304" t="s">
        <v>155</v>
      </c>
      <c r="K90" s="305"/>
      <c r="L90" s="287"/>
      <c r="M90" s="288"/>
      <c r="N90" s="287"/>
      <c r="O90" s="288"/>
      <c r="P90" s="289" t="e">
        <f>N90/L90</f>
        <v>#DIV/0!</v>
      </c>
      <c r="Q90" s="290"/>
      <c r="R90" s="291"/>
      <c r="S90" s="292">
        <f>X90+X91</f>
        <v>0</v>
      </c>
      <c r="T90" s="293"/>
      <c r="U90" s="293"/>
      <c r="V90" s="293"/>
      <c r="W90" s="294"/>
      <c r="X90" s="298"/>
      <c r="Y90" s="299"/>
      <c r="Z90" s="299"/>
      <c r="AA90" s="300"/>
    </row>
    <row r="91" spans="2:27" s="23" customFormat="1" ht="15" customHeight="1">
      <c r="B91" s="68"/>
      <c r="C91" s="353"/>
      <c r="D91" s="354"/>
      <c r="E91" s="354"/>
      <c r="F91" s="354"/>
      <c r="G91" s="354"/>
      <c r="H91" s="354"/>
      <c r="I91" s="355"/>
      <c r="J91" s="309" t="s">
        <v>197</v>
      </c>
      <c r="K91" s="310"/>
      <c r="L91" s="279"/>
      <c r="M91" s="280"/>
      <c r="N91" s="279"/>
      <c r="O91" s="280"/>
      <c r="P91" s="281" t="e">
        <f>SUM(N91)/SUM(L91)</f>
        <v>#DIV/0!</v>
      </c>
      <c r="Q91" s="282"/>
      <c r="R91" s="283"/>
      <c r="S91" s="295"/>
      <c r="T91" s="296"/>
      <c r="U91" s="296"/>
      <c r="V91" s="296"/>
      <c r="W91" s="297"/>
      <c r="X91" s="284"/>
      <c r="Y91" s="285"/>
      <c r="Z91" s="285"/>
      <c r="AA91" s="286"/>
    </row>
    <row r="92" spans="2:27" s="23" customFormat="1" ht="15" customHeight="1">
      <c r="B92" s="68"/>
      <c r="C92" s="350" t="s">
        <v>239</v>
      </c>
      <c r="D92" s="351"/>
      <c r="E92" s="351"/>
      <c r="F92" s="351"/>
      <c r="G92" s="351"/>
      <c r="H92" s="351"/>
      <c r="I92" s="352"/>
      <c r="J92" s="304" t="s">
        <v>155</v>
      </c>
      <c r="K92" s="305"/>
      <c r="L92" s="287"/>
      <c r="M92" s="288"/>
      <c r="N92" s="287"/>
      <c r="O92" s="288"/>
      <c r="P92" s="289" t="e">
        <f>N92/L92</f>
        <v>#DIV/0!</v>
      </c>
      <c r="Q92" s="290"/>
      <c r="R92" s="291"/>
      <c r="S92" s="292">
        <f>X92+X93</f>
        <v>0</v>
      </c>
      <c r="T92" s="293"/>
      <c r="U92" s="293"/>
      <c r="V92" s="293"/>
      <c r="W92" s="294"/>
      <c r="X92" s="298"/>
      <c r="Y92" s="299"/>
      <c r="Z92" s="299"/>
      <c r="AA92" s="300"/>
    </row>
    <row r="93" spans="2:27" s="23" customFormat="1" ht="15" customHeight="1">
      <c r="B93" s="68"/>
      <c r="C93" s="353"/>
      <c r="D93" s="354"/>
      <c r="E93" s="354"/>
      <c r="F93" s="354"/>
      <c r="G93" s="354"/>
      <c r="H93" s="354"/>
      <c r="I93" s="355"/>
      <c r="J93" s="309" t="s">
        <v>197</v>
      </c>
      <c r="K93" s="310"/>
      <c r="L93" s="279"/>
      <c r="M93" s="280"/>
      <c r="N93" s="279"/>
      <c r="O93" s="280"/>
      <c r="P93" s="281" t="e">
        <f>SUM(N93)/SUM(L93)</f>
        <v>#DIV/0!</v>
      </c>
      <c r="Q93" s="282"/>
      <c r="R93" s="283"/>
      <c r="S93" s="295"/>
      <c r="T93" s="296"/>
      <c r="U93" s="296"/>
      <c r="V93" s="296"/>
      <c r="W93" s="297"/>
      <c r="X93" s="284"/>
      <c r="Y93" s="285"/>
      <c r="Z93" s="285"/>
      <c r="AA93" s="286"/>
    </row>
    <row r="94" spans="2:27" s="23" customFormat="1" ht="15" customHeight="1">
      <c r="B94" s="314" t="s">
        <v>10</v>
      </c>
      <c r="C94" s="315"/>
      <c r="D94" s="315"/>
      <c r="E94" s="315"/>
      <c r="F94" s="315"/>
      <c r="G94" s="315"/>
      <c r="H94" s="315"/>
      <c r="I94" s="316"/>
      <c r="J94" s="304" t="s">
        <v>155</v>
      </c>
      <c r="K94" s="305"/>
      <c r="L94" s="320">
        <f>SUM(L88,L90,L92)</f>
        <v>0</v>
      </c>
      <c r="M94" s="321"/>
      <c r="N94" s="322">
        <f>SUM(N88,N90,N92)</f>
        <v>0</v>
      </c>
      <c r="O94" s="323"/>
      <c r="P94" s="289" t="e">
        <f>N94/L94</f>
        <v>#DIV/0!</v>
      </c>
      <c r="Q94" s="290"/>
      <c r="R94" s="291"/>
      <c r="S94" s="292">
        <f>X94+X95</f>
        <v>0</v>
      </c>
      <c r="T94" s="293"/>
      <c r="U94" s="293"/>
      <c r="V94" s="293"/>
      <c r="W94" s="294"/>
      <c r="X94" s="330">
        <f>SUM(X88,X90,X92)</f>
        <v>0</v>
      </c>
      <c r="Y94" s="331"/>
      <c r="Z94" s="331" t="e">
        <f>SUM(#REF!,Z61,Z63,Z65,Z67,Z69,Z71,#REF!,Z73,#REF!,Z84,Z86,Z88,Z90,Z92)</f>
        <v>#REF!</v>
      </c>
      <c r="AA94" s="332"/>
    </row>
    <row r="95" spans="2:27" s="23" customFormat="1" ht="15" customHeight="1">
      <c r="B95" s="317"/>
      <c r="C95" s="318"/>
      <c r="D95" s="318"/>
      <c r="E95" s="318"/>
      <c r="F95" s="318"/>
      <c r="G95" s="318"/>
      <c r="H95" s="318"/>
      <c r="I95" s="319"/>
      <c r="J95" s="309" t="s">
        <v>197</v>
      </c>
      <c r="K95" s="310"/>
      <c r="L95" s="333">
        <f>SUM(L89,L91,L93)</f>
        <v>0</v>
      </c>
      <c r="M95" s="334"/>
      <c r="N95" s="335">
        <f>SUM(N89,N91,N93)</f>
        <v>0</v>
      </c>
      <c r="O95" s="336"/>
      <c r="P95" s="281" t="e">
        <f>SUM(N95)/SUM(L95)</f>
        <v>#DIV/0!</v>
      </c>
      <c r="Q95" s="282"/>
      <c r="R95" s="283"/>
      <c r="S95" s="295"/>
      <c r="T95" s="296"/>
      <c r="U95" s="296"/>
      <c r="V95" s="296"/>
      <c r="W95" s="297"/>
      <c r="X95" s="337">
        <f>SUM(X89,X91,X93)</f>
        <v>0</v>
      </c>
      <c r="Y95" s="338"/>
      <c r="Z95" s="338" t="e">
        <f>SUM(#REF!,Z62,Z64,Z66,Z68,Z70,Z72,#REF!,#REF!,Z83,Z85,Z87,Z89,Z91,Z93)</f>
        <v>#REF!</v>
      </c>
      <c r="AA95" s="339"/>
    </row>
    <row r="96" spans="2:27" s="23" customFormat="1" ht="15" customHeight="1">
      <c r="B96" s="356" t="s">
        <v>1</v>
      </c>
      <c r="C96" s="357"/>
      <c r="D96" s="357"/>
      <c r="E96" s="357"/>
      <c r="F96" s="357"/>
      <c r="G96" s="357"/>
      <c r="H96" s="357"/>
      <c r="I96" s="358"/>
      <c r="J96" s="304" t="s">
        <v>155</v>
      </c>
      <c r="K96" s="305"/>
      <c r="L96" s="320">
        <f>SUM(L85,L94)</f>
        <v>0</v>
      </c>
      <c r="M96" s="321"/>
      <c r="N96" s="322">
        <f>SUM(N85,N94)</f>
        <v>0</v>
      </c>
      <c r="O96" s="323"/>
      <c r="P96" s="289" t="e">
        <f>N96/L96</f>
        <v>#DIV/0!</v>
      </c>
      <c r="Q96" s="290"/>
      <c r="R96" s="291"/>
      <c r="S96" s="292">
        <f>S85+S94</f>
        <v>0</v>
      </c>
      <c r="T96" s="293"/>
      <c r="U96" s="293"/>
      <c r="V96" s="293"/>
      <c r="W96" s="294"/>
      <c r="X96" s="330">
        <f>X85+X94</f>
        <v>0</v>
      </c>
      <c r="Y96" s="331"/>
      <c r="Z96" s="331"/>
      <c r="AA96" s="332"/>
    </row>
    <row r="97" spans="1:27" s="23" customFormat="1" ht="15" customHeight="1">
      <c r="A97" s="25"/>
      <c r="B97" s="359"/>
      <c r="C97" s="360"/>
      <c r="D97" s="360"/>
      <c r="E97" s="360"/>
      <c r="F97" s="360"/>
      <c r="G97" s="360"/>
      <c r="H97" s="360"/>
      <c r="I97" s="361"/>
      <c r="J97" s="309" t="s">
        <v>197</v>
      </c>
      <c r="K97" s="310"/>
      <c r="L97" s="333">
        <f>SUM(L86,L95)</f>
        <v>0</v>
      </c>
      <c r="M97" s="334"/>
      <c r="N97" s="335">
        <f>SUM(N86,N95)</f>
        <v>0</v>
      </c>
      <c r="O97" s="336"/>
      <c r="P97" s="281" t="e">
        <f>SUM(N97)/SUM(L97)</f>
        <v>#DIV/0!</v>
      </c>
      <c r="Q97" s="282"/>
      <c r="R97" s="283"/>
      <c r="S97" s="295"/>
      <c r="T97" s="296"/>
      <c r="U97" s="296"/>
      <c r="V97" s="296"/>
      <c r="W97" s="297"/>
      <c r="X97" s="337">
        <f>X86+X95</f>
        <v>0</v>
      </c>
      <c r="Y97" s="338"/>
      <c r="Z97" s="338"/>
      <c r="AA97" s="339"/>
    </row>
    <row r="98" spans="1:28" s="23" customFormat="1" ht="15" customHeight="1">
      <c r="A98" s="25"/>
      <c r="B98" s="151" t="s">
        <v>234</v>
      </c>
      <c r="C98" s="46"/>
      <c r="D98" s="46"/>
      <c r="E98" s="46"/>
      <c r="F98" s="46"/>
      <c r="G98" s="46"/>
      <c r="H98" s="46"/>
      <c r="I98" s="46"/>
      <c r="J98" s="47"/>
      <c r="K98" s="47"/>
      <c r="L98" s="48"/>
      <c r="M98" s="48"/>
      <c r="N98" s="48"/>
      <c r="O98" s="48"/>
      <c r="P98" s="49"/>
      <c r="Q98" s="49"/>
      <c r="R98" s="49"/>
      <c r="S98" s="50"/>
      <c r="T98" s="50"/>
      <c r="U98" s="50"/>
      <c r="V98" s="50"/>
      <c r="W98" s="50"/>
      <c r="X98" s="50"/>
      <c r="Y98" s="50"/>
      <c r="Z98" s="51"/>
      <c r="AA98" s="51"/>
      <c r="AB98" s="25"/>
    </row>
    <row r="99" spans="2:27" s="23" customFormat="1" ht="15" customHeight="1">
      <c r="B99" s="30" t="s">
        <v>249</v>
      </c>
      <c r="P99" s="25"/>
      <c r="Q99" s="25"/>
      <c r="R99" s="25"/>
      <c r="S99" s="362" t="s">
        <v>41</v>
      </c>
      <c r="T99" s="362"/>
      <c r="U99" s="362"/>
      <c r="V99" s="52" t="s">
        <v>189</v>
      </c>
      <c r="W99" s="373">
        <f>SUM('別紙Ⅱ'!D12:D16)</f>
        <v>0</v>
      </c>
      <c r="X99" s="374"/>
      <c r="Y99" s="375"/>
      <c r="Z99" s="53" t="s">
        <v>190</v>
      </c>
      <c r="AA99" s="53"/>
    </row>
    <row r="100" spans="2:27" s="23" customFormat="1" ht="15" customHeight="1">
      <c r="B100" s="30"/>
      <c r="C100" s="25"/>
      <c r="D100" s="75"/>
      <c r="E100" s="75"/>
      <c r="F100" s="75"/>
      <c r="G100" s="75"/>
      <c r="H100" s="366" t="s">
        <v>54</v>
      </c>
      <c r="I100" s="366"/>
      <c r="J100" s="366"/>
      <c r="K100" s="366"/>
      <c r="L100" s="366"/>
      <c r="M100" s="366"/>
      <c r="N100" s="366"/>
      <c r="O100" s="366"/>
      <c r="P100" s="366"/>
      <c r="Q100" s="366"/>
      <c r="R100" s="25" t="s">
        <v>189</v>
      </c>
      <c r="S100" s="367" t="e">
        <f>SUM(N86)/W99</f>
        <v>#DIV/0!</v>
      </c>
      <c r="T100" s="368"/>
      <c r="U100" s="369"/>
      <c r="V100" s="134" t="s">
        <v>6</v>
      </c>
      <c r="W100" s="376" t="e">
        <f>SUM(S85)/W99/1000</f>
        <v>#DIV/0!</v>
      </c>
      <c r="X100" s="377"/>
      <c r="Y100" s="378"/>
      <c r="Z100" s="53" t="s">
        <v>159</v>
      </c>
      <c r="AA100" s="53"/>
    </row>
    <row r="101" spans="4:27" s="23" customFormat="1" ht="15" customHeight="1">
      <c r="D101" s="75"/>
      <c r="E101" s="75"/>
      <c r="F101" s="75"/>
      <c r="G101" s="75"/>
      <c r="H101" s="366" t="s">
        <v>198</v>
      </c>
      <c r="I101" s="366"/>
      <c r="J101" s="366"/>
      <c r="K101" s="366"/>
      <c r="L101" s="366"/>
      <c r="M101" s="366"/>
      <c r="N101" s="366"/>
      <c r="O101" s="366"/>
      <c r="P101" s="366"/>
      <c r="Q101" s="366"/>
      <c r="R101" s="23" t="s">
        <v>189</v>
      </c>
      <c r="S101" s="367" t="e">
        <f>SUM(N97)/W99</f>
        <v>#DIV/0!</v>
      </c>
      <c r="T101" s="368"/>
      <c r="U101" s="369"/>
      <c r="V101" s="134" t="s">
        <v>6</v>
      </c>
      <c r="W101" s="376" t="e">
        <f>SUM(S96)/W99/1000</f>
        <v>#DIV/0!</v>
      </c>
      <c r="X101" s="377"/>
      <c r="Y101" s="378"/>
      <c r="Z101" s="53" t="s">
        <v>159</v>
      </c>
      <c r="AA101" s="53"/>
    </row>
    <row r="102" spans="2:25" s="41" customFormat="1" ht="10.5" customHeight="1">
      <c r="B102" s="22"/>
      <c r="C102" s="22"/>
      <c r="D102" s="22"/>
      <c r="E102" s="22"/>
      <c r="F102" s="22"/>
      <c r="G102" s="22"/>
      <c r="H102" s="6"/>
      <c r="I102" s="6"/>
      <c r="J102" s="21"/>
      <c r="K102" s="21"/>
      <c r="L102" s="6"/>
      <c r="M102" s="6"/>
      <c r="N102" s="6"/>
      <c r="O102" s="6"/>
      <c r="P102" s="21"/>
      <c r="Q102" s="21"/>
      <c r="R102" s="6"/>
      <c r="S102" s="6"/>
      <c r="T102" s="6"/>
      <c r="U102" s="6"/>
      <c r="V102" s="21"/>
      <c r="W102" s="21"/>
      <c r="X102" s="6"/>
      <c r="Y102" s="6"/>
    </row>
    <row r="103" spans="2:27" s="23" customFormat="1" ht="15" customHeight="1">
      <c r="B103" s="253" t="s">
        <v>0</v>
      </c>
      <c r="C103" s="254"/>
      <c r="D103" s="254"/>
      <c r="E103" s="254"/>
      <c r="F103" s="254"/>
      <c r="G103" s="254"/>
      <c r="H103" s="254"/>
      <c r="I103" s="255"/>
      <c r="J103" s="262" t="s">
        <v>255</v>
      </c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4"/>
    </row>
    <row r="104" spans="2:27" s="23" customFormat="1" ht="15" customHeight="1">
      <c r="B104" s="256"/>
      <c r="C104" s="257"/>
      <c r="D104" s="257"/>
      <c r="E104" s="257"/>
      <c r="F104" s="257"/>
      <c r="G104" s="257"/>
      <c r="H104" s="257"/>
      <c r="I104" s="258"/>
      <c r="J104" s="262" t="s">
        <v>64</v>
      </c>
      <c r="K104" s="263"/>
      <c r="L104" s="263"/>
      <c r="M104" s="263"/>
      <c r="N104" s="263"/>
      <c r="O104" s="264"/>
      <c r="P104" s="253" t="s">
        <v>148</v>
      </c>
      <c r="Q104" s="254"/>
      <c r="R104" s="255"/>
      <c r="S104" s="262" t="s">
        <v>149</v>
      </c>
      <c r="T104" s="263"/>
      <c r="U104" s="263"/>
      <c r="V104" s="263"/>
      <c r="W104" s="263"/>
      <c r="X104" s="263"/>
      <c r="Y104" s="263"/>
      <c r="Z104" s="263"/>
      <c r="AA104" s="264"/>
    </row>
    <row r="105" spans="2:27" s="23" customFormat="1" ht="15" customHeight="1">
      <c r="B105" s="259"/>
      <c r="C105" s="260"/>
      <c r="D105" s="260"/>
      <c r="E105" s="260"/>
      <c r="F105" s="260"/>
      <c r="G105" s="260"/>
      <c r="H105" s="260"/>
      <c r="I105" s="261"/>
      <c r="J105" s="253" t="s">
        <v>0</v>
      </c>
      <c r="K105" s="255"/>
      <c r="L105" s="265" t="s">
        <v>150</v>
      </c>
      <c r="M105" s="266"/>
      <c r="N105" s="265" t="s">
        <v>151</v>
      </c>
      <c r="O105" s="266"/>
      <c r="P105" s="259"/>
      <c r="Q105" s="260"/>
      <c r="R105" s="261"/>
      <c r="S105" s="267" t="s">
        <v>152</v>
      </c>
      <c r="T105" s="268"/>
      <c r="U105" s="268"/>
      <c r="V105" s="268"/>
      <c r="W105" s="269"/>
      <c r="X105" s="265" t="s">
        <v>153</v>
      </c>
      <c r="Y105" s="273"/>
      <c r="Z105" s="273"/>
      <c r="AA105" s="266"/>
    </row>
    <row r="106" spans="2:27" s="23" customFormat="1" ht="15" customHeight="1">
      <c r="B106" s="274" t="s">
        <v>54</v>
      </c>
      <c r="C106" s="275"/>
      <c r="D106" s="275"/>
      <c r="E106" s="275"/>
      <c r="F106" s="275"/>
      <c r="G106" s="275"/>
      <c r="H106" s="275"/>
      <c r="I106" s="276"/>
      <c r="J106" s="259"/>
      <c r="K106" s="261"/>
      <c r="L106" s="277" t="s">
        <v>6</v>
      </c>
      <c r="M106" s="278"/>
      <c r="N106" s="277" t="s">
        <v>6</v>
      </c>
      <c r="O106" s="278"/>
      <c r="P106" s="262" t="s">
        <v>143</v>
      </c>
      <c r="Q106" s="263"/>
      <c r="R106" s="264"/>
      <c r="S106" s="270"/>
      <c r="T106" s="271"/>
      <c r="U106" s="271"/>
      <c r="V106" s="271"/>
      <c r="W106" s="272"/>
      <c r="X106" s="265" t="s">
        <v>154</v>
      </c>
      <c r="Y106" s="273"/>
      <c r="Z106" s="273"/>
      <c r="AA106" s="266"/>
    </row>
    <row r="107" spans="2:27" s="23" customFormat="1" ht="15" customHeight="1">
      <c r="B107" s="68"/>
      <c r="C107" s="301" t="s">
        <v>55</v>
      </c>
      <c r="D107" s="302"/>
      <c r="E107" s="302"/>
      <c r="F107" s="302"/>
      <c r="G107" s="302"/>
      <c r="H107" s="302"/>
      <c r="I107" s="303"/>
      <c r="J107" s="304" t="s">
        <v>155</v>
      </c>
      <c r="K107" s="305"/>
      <c r="L107" s="287"/>
      <c r="M107" s="288"/>
      <c r="N107" s="287"/>
      <c r="O107" s="288"/>
      <c r="P107" s="289" t="e">
        <f>N107/L107</f>
        <v>#DIV/0!</v>
      </c>
      <c r="Q107" s="290"/>
      <c r="R107" s="291"/>
      <c r="S107" s="292">
        <f>X107+X108</f>
        <v>0</v>
      </c>
      <c r="T107" s="293"/>
      <c r="U107" s="293"/>
      <c r="V107" s="293"/>
      <c r="W107" s="294"/>
      <c r="X107" s="298"/>
      <c r="Y107" s="299"/>
      <c r="Z107" s="299"/>
      <c r="AA107" s="300"/>
    </row>
    <row r="108" spans="2:27" s="23" customFormat="1" ht="15" customHeight="1">
      <c r="B108" s="68"/>
      <c r="C108" s="306"/>
      <c r="D108" s="307"/>
      <c r="E108" s="307"/>
      <c r="F108" s="307"/>
      <c r="G108" s="307"/>
      <c r="H108" s="307"/>
      <c r="I108" s="308"/>
      <c r="J108" s="309" t="s">
        <v>197</v>
      </c>
      <c r="K108" s="310"/>
      <c r="L108" s="279"/>
      <c r="M108" s="280"/>
      <c r="N108" s="279"/>
      <c r="O108" s="280"/>
      <c r="P108" s="281" t="e">
        <f>SUM(N108)/SUM(L108)</f>
        <v>#DIV/0!</v>
      </c>
      <c r="Q108" s="282"/>
      <c r="R108" s="283"/>
      <c r="S108" s="295"/>
      <c r="T108" s="296"/>
      <c r="U108" s="296"/>
      <c r="V108" s="296"/>
      <c r="W108" s="297"/>
      <c r="X108" s="284"/>
      <c r="Y108" s="285"/>
      <c r="Z108" s="285"/>
      <c r="AA108" s="286"/>
    </row>
    <row r="109" spans="2:27" s="23" customFormat="1" ht="15" customHeight="1">
      <c r="B109" s="68"/>
      <c r="C109" s="301" t="s">
        <v>56</v>
      </c>
      <c r="D109" s="302"/>
      <c r="E109" s="302"/>
      <c r="F109" s="302"/>
      <c r="G109" s="302"/>
      <c r="H109" s="302"/>
      <c r="I109" s="303"/>
      <c r="J109" s="304" t="s">
        <v>155</v>
      </c>
      <c r="K109" s="305"/>
      <c r="L109" s="287"/>
      <c r="M109" s="288"/>
      <c r="N109" s="287"/>
      <c r="O109" s="288"/>
      <c r="P109" s="289" t="e">
        <f>N109/L109</f>
        <v>#DIV/0!</v>
      </c>
      <c r="Q109" s="290"/>
      <c r="R109" s="291"/>
      <c r="S109" s="292">
        <f>X109+X110</f>
        <v>0</v>
      </c>
      <c r="T109" s="293"/>
      <c r="U109" s="293"/>
      <c r="V109" s="293"/>
      <c r="W109" s="294"/>
      <c r="X109" s="298"/>
      <c r="Y109" s="299"/>
      <c r="Z109" s="299"/>
      <c r="AA109" s="300"/>
    </row>
    <row r="110" spans="2:27" s="23" customFormat="1" ht="15" customHeight="1">
      <c r="B110" s="68"/>
      <c r="C110" s="306"/>
      <c r="D110" s="307"/>
      <c r="E110" s="307"/>
      <c r="F110" s="307"/>
      <c r="G110" s="307"/>
      <c r="H110" s="307"/>
      <c r="I110" s="308"/>
      <c r="J110" s="309" t="s">
        <v>197</v>
      </c>
      <c r="K110" s="310"/>
      <c r="L110" s="279"/>
      <c r="M110" s="280"/>
      <c r="N110" s="279"/>
      <c r="O110" s="280"/>
      <c r="P110" s="281" t="e">
        <f>SUM(N110)/SUM(L110)</f>
        <v>#DIV/0!</v>
      </c>
      <c r="Q110" s="282"/>
      <c r="R110" s="283"/>
      <c r="S110" s="295"/>
      <c r="T110" s="296"/>
      <c r="U110" s="296"/>
      <c r="V110" s="296"/>
      <c r="W110" s="297"/>
      <c r="X110" s="284"/>
      <c r="Y110" s="285"/>
      <c r="Z110" s="285"/>
      <c r="AA110" s="286"/>
    </row>
    <row r="111" spans="2:27" s="23" customFormat="1" ht="15" customHeight="1">
      <c r="B111" s="68"/>
      <c r="C111" s="301" t="s">
        <v>57</v>
      </c>
      <c r="D111" s="302"/>
      <c r="E111" s="302"/>
      <c r="F111" s="302"/>
      <c r="G111" s="302"/>
      <c r="H111" s="302"/>
      <c r="I111" s="303"/>
      <c r="J111" s="304" t="s">
        <v>155</v>
      </c>
      <c r="K111" s="305"/>
      <c r="L111" s="287"/>
      <c r="M111" s="288"/>
      <c r="N111" s="287"/>
      <c r="O111" s="288"/>
      <c r="P111" s="289" t="e">
        <f>N111/L111</f>
        <v>#DIV/0!</v>
      </c>
      <c r="Q111" s="290"/>
      <c r="R111" s="291"/>
      <c r="S111" s="292">
        <f>X111+X112</f>
        <v>0</v>
      </c>
      <c r="T111" s="293"/>
      <c r="U111" s="293"/>
      <c r="V111" s="293"/>
      <c r="W111" s="294"/>
      <c r="X111" s="298"/>
      <c r="Y111" s="299"/>
      <c r="Z111" s="299"/>
      <c r="AA111" s="300"/>
    </row>
    <row r="112" spans="2:27" s="23" customFormat="1" ht="15" customHeight="1">
      <c r="B112" s="68"/>
      <c r="C112" s="311"/>
      <c r="D112" s="312"/>
      <c r="E112" s="312"/>
      <c r="F112" s="312"/>
      <c r="G112" s="312"/>
      <c r="H112" s="312"/>
      <c r="I112" s="313"/>
      <c r="J112" s="309" t="s">
        <v>197</v>
      </c>
      <c r="K112" s="310"/>
      <c r="L112" s="279"/>
      <c r="M112" s="280"/>
      <c r="N112" s="279"/>
      <c r="O112" s="280"/>
      <c r="P112" s="281" t="e">
        <f>SUM(N112)/SUM(L112)</f>
        <v>#DIV/0!</v>
      </c>
      <c r="Q112" s="282"/>
      <c r="R112" s="283"/>
      <c r="S112" s="295"/>
      <c r="T112" s="296"/>
      <c r="U112" s="296"/>
      <c r="V112" s="296"/>
      <c r="W112" s="297"/>
      <c r="X112" s="284"/>
      <c r="Y112" s="285"/>
      <c r="Z112" s="285"/>
      <c r="AA112" s="286"/>
    </row>
    <row r="113" spans="2:27" s="23" customFormat="1" ht="15" customHeight="1">
      <c r="B113" s="68"/>
      <c r="C113" s="301" t="s">
        <v>58</v>
      </c>
      <c r="D113" s="302"/>
      <c r="E113" s="302"/>
      <c r="F113" s="302"/>
      <c r="G113" s="302"/>
      <c r="H113" s="302"/>
      <c r="I113" s="303"/>
      <c r="J113" s="304" t="s">
        <v>155</v>
      </c>
      <c r="K113" s="305"/>
      <c r="L113" s="287"/>
      <c r="M113" s="288"/>
      <c r="N113" s="287"/>
      <c r="O113" s="288"/>
      <c r="P113" s="289" t="e">
        <f>N113/L113</f>
        <v>#DIV/0!</v>
      </c>
      <c r="Q113" s="290"/>
      <c r="R113" s="291"/>
      <c r="S113" s="292">
        <f>X113+X114</f>
        <v>0</v>
      </c>
      <c r="T113" s="293"/>
      <c r="U113" s="293"/>
      <c r="V113" s="293"/>
      <c r="W113" s="294"/>
      <c r="X113" s="298"/>
      <c r="Y113" s="299"/>
      <c r="Z113" s="299"/>
      <c r="AA113" s="300"/>
    </row>
    <row r="114" spans="2:27" s="23" customFormat="1" ht="15" customHeight="1">
      <c r="B114" s="68"/>
      <c r="C114" s="311"/>
      <c r="D114" s="312"/>
      <c r="E114" s="312"/>
      <c r="F114" s="312"/>
      <c r="G114" s="312"/>
      <c r="H114" s="312"/>
      <c r="I114" s="313"/>
      <c r="J114" s="309" t="s">
        <v>197</v>
      </c>
      <c r="K114" s="310"/>
      <c r="L114" s="279"/>
      <c r="M114" s="280"/>
      <c r="N114" s="279"/>
      <c r="O114" s="280"/>
      <c r="P114" s="281" t="e">
        <f>SUM(N114)/SUM(L114)</f>
        <v>#DIV/0!</v>
      </c>
      <c r="Q114" s="282"/>
      <c r="R114" s="283"/>
      <c r="S114" s="295"/>
      <c r="T114" s="296"/>
      <c r="U114" s="296"/>
      <c r="V114" s="296"/>
      <c r="W114" s="297"/>
      <c r="X114" s="284"/>
      <c r="Y114" s="285"/>
      <c r="Z114" s="285"/>
      <c r="AA114" s="286"/>
    </row>
    <row r="115" spans="2:27" s="23" customFormat="1" ht="15" customHeight="1">
      <c r="B115" s="68"/>
      <c r="C115" s="301" t="s">
        <v>59</v>
      </c>
      <c r="D115" s="302"/>
      <c r="E115" s="302"/>
      <c r="F115" s="302"/>
      <c r="G115" s="302"/>
      <c r="H115" s="302"/>
      <c r="I115" s="303"/>
      <c r="J115" s="304" t="s">
        <v>155</v>
      </c>
      <c r="K115" s="305"/>
      <c r="L115" s="287"/>
      <c r="M115" s="288"/>
      <c r="N115" s="287"/>
      <c r="O115" s="288"/>
      <c r="P115" s="289" t="e">
        <f>N115/L115</f>
        <v>#DIV/0!</v>
      </c>
      <c r="Q115" s="290"/>
      <c r="R115" s="291"/>
      <c r="S115" s="292">
        <f>X115+X116</f>
        <v>0</v>
      </c>
      <c r="T115" s="293"/>
      <c r="U115" s="293"/>
      <c r="V115" s="293"/>
      <c r="W115" s="294"/>
      <c r="X115" s="298"/>
      <c r="Y115" s="299"/>
      <c r="Z115" s="299"/>
      <c r="AA115" s="300"/>
    </row>
    <row r="116" spans="2:27" s="23" customFormat="1" ht="15" customHeight="1">
      <c r="B116" s="68"/>
      <c r="C116" s="311"/>
      <c r="D116" s="312"/>
      <c r="E116" s="312"/>
      <c r="F116" s="312"/>
      <c r="G116" s="312"/>
      <c r="H116" s="312"/>
      <c r="I116" s="313"/>
      <c r="J116" s="309" t="s">
        <v>197</v>
      </c>
      <c r="K116" s="310"/>
      <c r="L116" s="279"/>
      <c r="M116" s="280"/>
      <c r="N116" s="279"/>
      <c r="O116" s="280"/>
      <c r="P116" s="281" t="e">
        <f>SUM(N116)/SUM(L116)</f>
        <v>#DIV/0!</v>
      </c>
      <c r="Q116" s="282"/>
      <c r="R116" s="283"/>
      <c r="S116" s="295"/>
      <c r="T116" s="296"/>
      <c r="U116" s="296"/>
      <c r="V116" s="296"/>
      <c r="W116" s="297"/>
      <c r="X116" s="284"/>
      <c r="Y116" s="285"/>
      <c r="Z116" s="285"/>
      <c r="AA116" s="286"/>
    </row>
    <row r="117" spans="2:27" s="23" customFormat="1" ht="15" customHeight="1">
      <c r="B117" s="68"/>
      <c r="C117" s="301" t="s">
        <v>156</v>
      </c>
      <c r="D117" s="302"/>
      <c r="E117" s="302"/>
      <c r="F117" s="302"/>
      <c r="G117" s="302"/>
      <c r="H117" s="302"/>
      <c r="I117" s="303"/>
      <c r="J117" s="304" t="s">
        <v>155</v>
      </c>
      <c r="K117" s="305"/>
      <c r="L117" s="287"/>
      <c r="M117" s="288"/>
      <c r="N117" s="287"/>
      <c r="O117" s="288"/>
      <c r="P117" s="289" t="e">
        <f>N117/L117</f>
        <v>#DIV/0!</v>
      </c>
      <c r="Q117" s="290"/>
      <c r="R117" s="291"/>
      <c r="S117" s="292">
        <f>X117+X118</f>
        <v>0</v>
      </c>
      <c r="T117" s="293"/>
      <c r="U117" s="293"/>
      <c r="V117" s="293"/>
      <c r="W117" s="294"/>
      <c r="X117" s="298"/>
      <c r="Y117" s="299"/>
      <c r="Z117" s="299"/>
      <c r="AA117" s="300"/>
    </row>
    <row r="118" spans="2:27" s="23" customFormat="1" ht="15" customHeight="1">
      <c r="B118" s="68"/>
      <c r="C118" s="311"/>
      <c r="D118" s="312"/>
      <c r="E118" s="312"/>
      <c r="F118" s="312"/>
      <c r="G118" s="312"/>
      <c r="H118" s="312"/>
      <c r="I118" s="313"/>
      <c r="J118" s="309" t="s">
        <v>197</v>
      </c>
      <c r="K118" s="310"/>
      <c r="L118" s="279"/>
      <c r="M118" s="280"/>
      <c r="N118" s="279"/>
      <c r="O118" s="280"/>
      <c r="P118" s="281" t="e">
        <f>SUM(N118)/SUM(L118)</f>
        <v>#DIV/0!</v>
      </c>
      <c r="Q118" s="282"/>
      <c r="R118" s="283"/>
      <c r="S118" s="295"/>
      <c r="T118" s="296"/>
      <c r="U118" s="296"/>
      <c r="V118" s="296"/>
      <c r="W118" s="297"/>
      <c r="X118" s="284"/>
      <c r="Y118" s="285"/>
      <c r="Z118" s="285"/>
      <c r="AA118" s="286"/>
    </row>
    <row r="119" spans="2:27" s="23" customFormat="1" ht="15" customHeight="1">
      <c r="B119" s="68"/>
      <c r="C119" s="301" t="s">
        <v>130</v>
      </c>
      <c r="D119" s="302"/>
      <c r="E119" s="302"/>
      <c r="F119" s="302"/>
      <c r="G119" s="302"/>
      <c r="H119" s="302"/>
      <c r="I119" s="303"/>
      <c r="J119" s="304" t="s">
        <v>155</v>
      </c>
      <c r="K119" s="305"/>
      <c r="L119" s="287"/>
      <c r="M119" s="288"/>
      <c r="N119" s="287"/>
      <c r="O119" s="288"/>
      <c r="P119" s="289" t="e">
        <f>N119/L119</f>
        <v>#DIV/0!</v>
      </c>
      <c r="Q119" s="290"/>
      <c r="R119" s="291"/>
      <c r="S119" s="292">
        <f>X119+X120</f>
        <v>0</v>
      </c>
      <c r="T119" s="293"/>
      <c r="U119" s="293"/>
      <c r="V119" s="293"/>
      <c r="W119" s="294"/>
      <c r="X119" s="298"/>
      <c r="Y119" s="299"/>
      <c r="Z119" s="299"/>
      <c r="AA119" s="300"/>
    </row>
    <row r="120" spans="2:27" s="23" customFormat="1" ht="15" customHeight="1">
      <c r="B120" s="68"/>
      <c r="C120" s="311"/>
      <c r="D120" s="312"/>
      <c r="E120" s="312"/>
      <c r="F120" s="312"/>
      <c r="G120" s="312"/>
      <c r="H120" s="312"/>
      <c r="I120" s="313"/>
      <c r="J120" s="309" t="s">
        <v>197</v>
      </c>
      <c r="K120" s="310"/>
      <c r="L120" s="279"/>
      <c r="M120" s="280"/>
      <c r="N120" s="279"/>
      <c r="O120" s="280"/>
      <c r="P120" s="281" t="e">
        <f>SUM(N120)/SUM(L120)</f>
        <v>#DIV/0!</v>
      </c>
      <c r="Q120" s="282"/>
      <c r="R120" s="283"/>
      <c r="S120" s="295"/>
      <c r="T120" s="296"/>
      <c r="U120" s="296"/>
      <c r="V120" s="296"/>
      <c r="W120" s="297"/>
      <c r="X120" s="284"/>
      <c r="Y120" s="285"/>
      <c r="Z120" s="285"/>
      <c r="AA120" s="286"/>
    </row>
    <row r="121" spans="2:27" s="23" customFormat="1" ht="15" customHeight="1">
      <c r="B121" s="68"/>
      <c r="C121" s="301" t="s">
        <v>60</v>
      </c>
      <c r="D121" s="302"/>
      <c r="E121" s="302"/>
      <c r="F121" s="302"/>
      <c r="G121" s="302"/>
      <c r="H121" s="302"/>
      <c r="I121" s="303"/>
      <c r="J121" s="304" t="s">
        <v>155</v>
      </c>
      <c r="K121" s="305"/>
      <c r="L121" s="287"/>
      <c r="M121" s="288"/>
      <c r="N121" s="287"/>
      <c r="O121" s="288"/>
      <c r="P121" s="289" t="e">
        <f>N121/L121</f>
        <v>#DIV/0!</v>
      </c>
      <c r="Q121" s="290"/>
      <c r="R121" s="291"/>
      <c r="S121" s="292">
        <f>X121+X122</f>
        <v>0</v>
      </c>
      <c r="T121" s="293"/>
      <c r="U121" s="293"/>
      <c r="V121" s="293"/>
      <c r="W121" s="294"/>
      <c r="X121" s="298"/>
      <c r="Y121" s="299"/>
      <c r="Z121" s="299"/>
      <c r="AA121" s="300"/>
    </row>
    <row r="122" spans="2:27" s="23" customFormat="1" ht="15" customHeight="1">
      <c r="B122" s="68"/>
      <c r="C122" s="311"/>
      <c r="D122" s="312"/>
      <c r="E122" s="312"/>
      <c r="F122" s="312"/>
      <c r="G122" s="312"/>
      <c r="H122" s="312"/>
      <c r="I122" s="313"/>
      <c r="J122" s="309" t="s">
        <v>197</v>
      </c>
      <c r="K122" s="310"/>
      <c r="L122" s="279"/>
      <c r="M122" s="280"/>
      <c r="N122" s="279"/>
      <c r="O122" s="280"/>
      <c r="P122" s="281" t="e">
        <f>SUM(N122)/SUM(L122)</f>
        <v>#DIV/0!</v>
      </c>
      <c r="Q122" s="282"/>
      <c r="R122" s="283"/>
      <c r="S122" s="295"/>
      <c r="T122" s="296"/>
      <c r="U122" s="296"/>
      <c r="V122" s="296"/>
      <c r="W122" s="297"/>
      <c r="X122" s="284"/>
      <c r="Y122" s="285"/>
      <c r="Z122" s="285"/>
      <c r="AA122" s="286"/>
    </row>
    <row r="123" spans="2:27" s="23" customFormat="1" ht="15" customHeight="1">
      <c r="B123" s="68"/>
      <c r="C123" s="301" t="s">
        <v>61</v>
      </c>
      <c r="D123" s="302"/>
      <c r="E123" s="302"/>
      <c r="F123" s="302"/>
      <c r="G123" s="302"/>
      <c r="H123" s="302"/>
      <c r="I123" s="303"/>
      <c r="J123" s="304" t="s">
        <v>155</v>
      </c>
      <c r="K123" s="305"/>
      <c r="L123" s="287"/>
      <c r="M123" s="288"/>
      <c r="N123" s="287"/>
      <c r="O123" s="288"/>
      <c r="P123" s="289" t="e">
        <f>N123/L123</f>
        <v>#DIV/0!</v>
      </c>
      <c r="Q123" s="290"/>
      <c r="R123" s="291"/>
      <c r="S123" s="292">
        <f>X123+X124</f>
        <v>0</v>
      </c>
      <c r="T123" s="293"/>
      <c r="U123" s="293"/>
      <c r="V123" s="293"/>
      <c r="W123" s="294"/>
      <c r="X123" s="298"/>
      <c r="Y123" s="299"/>
      <c r="Z123" s="299"/>
      <c r="AA123" s="300"/>
    </row>
    <row r="124" spans="2:27" s="23" customFormat="1" ht="15" customHeight="1">
      <c r="B124" s="68"/>
      <c r="C124" s="311"/>
      <c r="D124" s="312"/>
      <c r="E124" s="312"/>
      <c r="F124" s="312"/>
      <c r="G124" s="312"/>
      <c r="H124" s="312"/>
      <c r="I124" s="313"/>
      <c r="J124" s="309" t="s">
        <v>197</v>
      </c>
      <c r="K124" s="310"/>
      <c r="L124" s="279"/>
      <c r="M124" s="280"/>
      <c r="N124" s="279"/>
      <c r="O124" s="280"/>
      <c r="P124" s="281" t="e">
        <f>SUM(N124)/SUM(L124)</f>
        <v>#DIV/0!</v>
      </c>
      <c r="Q124" s="282"/>
      <c r="R124" s="283"/>
      <c r="S124" s="295"/>
      <c r="T124" s="296"/>
      <c r="U124" s="296"/>
      <c r="V124" s="296"/>
      <c r="W124" s="297"/>
      <c r="X124" s="284"/>
      <c r="Y124" s="285"/>
      <c r="Z124" s="285"/>
      <c r="AA124" s="286"/>
    </row>
    <row r="125" spans="2:27" s="23" customFormat="1" ht="15" customHeight="1">
      <c r="B125" s="68"/>
      <c r="C125" s="301" t="s">
        <v>62</v>
      </c>
      <c r="D125" s="302"/>
      <c r="E125" s="302"/>
      <c r="F125" s="302"/>
      <c r="G125" s="302"/>
      <c r="H125" s="302"/>
      <c r="I125" s="303"/>
      <c r="J125" s="304" t="s">
        <v>155</v>
      </c>
      <c r="K125" s="305"/>
      <c r="L125" s="287"/>
      <c r="M125" s="288"/>
      <c r="N125" s="287"/>
      <c r="O125" s="288"/>
      <c r="P125" s="289" t="e">
        <f>N125/L125</f>
        <v>#DIV/0!</v>
      </c>
      <c r="Q125" s="290"/>
      <c r="R125" s="291"/>
      <c r="S125" s="292">
        <f>X125+X126</f>
        <v>0</v>
      </c>
      <c r="T125" s="293"/>
      <c r="U125" s="293"/>
      <c r="V125" s="293"/>
      <c r="W125" s="294"/>
      <c r="X125" s="298"/>
      <c r="Y125" s="299"/>
      <c r="Z125" s="299"/>
      <c r="AA125" s="300"/>
    </row>
    <row r="126" spans="2:27" s="23" customFormat="1" ht="15" customHeight="1">
      <c r="B126" s="68"/>
      <c r="C126" s="306"/>
      <c r="D126" s="307"/>
      <c r="E126" s="307"/>
      <c r="F126" s="307"/>
      <c r="G126" s="307"/>
      <c r="H126" s="307"/>
      <c r="I126" s="308"/>
      <c r="J126" s="309" t="s">
        <v>197</v>
      </c>
      <c r="K126" s="310"/>
      <c r="L126" s="279"/>
      <c r="M126" s="280"/>
      <c r="N126" s="279"/>
      <c r="O126" s="280"/>
      <c r="P126" s="281" t="e">
        <f>SUM(N126)/SUM(L126)</f>
        <v>#DIV/0!</v>
      </c>
      <c r="Q126" s="282"/>
      <c r="R126" s="283"/>
      <c r="S126" s="295"/>
      <c r="T126" s="296"/>
      <c r="U126" s="296"/>
      <c r="V126" s="296"/>
      <c r="W126" s="297"/>
      <c r="X126" s="284"/>
      <c r="Y126" s="285"/>
      <c r="Z126" s="285"/>
      <c r="AA126" s="286"/>
    </row>
    <row r="127" spans="2:27" s="23" customFormat="1" ht="15" customHeight="1">
      <c r="B127" s="68"/>
      <c r="C127" s="301" t="s">
        <v>157</v>
      </c>
      <c r="D127" s="302"/>
      <c r="E127" s="302"/>
      <c r="F127" s="302"/>
      <c r="G127" s="302"/>
      <c r="H127" s="302"/>
      <c r="I127" s="303"/>
      <c r="J127" s="304" t="s">
        <v>155</v>
      </c>
      <c r="K127" s="305"/>
      <c r="L127" s="287"/>
      <c r="M127" s="288"/>
      <c r="N127" s="287"/>
      <c r="O127" s="288"/>
      <c r="P127" s="289" t="e">
        <f>N127/L127</f>
        <v>#DIV/0!</v>
      </c>
      <c r="Q127" s="290"/>
      <c r="R127" s="291"/>
      <c r="S127" s="292">
        <f>X127+X128</f>
        <v>0</v>
      </c>
      <c r="T127" s="293"/>
      <c r="U127" s="293"/>
      <c r="V127" s="293"/>
      <c r="W127" s="294"/>
      <c r="X127" s="298"/>
      <c r="Y127" s="299"/>
      <c r="Z127" s="299"/>
      <c r="AA127" s="300"/>
    </row>
    <row r="128" spans="2:27" s="23" customFormat="1" ht="15" customHeight="1">
      <c r="B128" s="68"/>
      <c r="C128" s="311"/>
      <c r="D128" s="312"/>
      <c r="E128" s="312"/>
      <c r="F128" s="312"/>
      <c r="G128" s="312"/>
      <c r="H128" s="312"/>
      <c r="I128" s="313"/>
      <c r="J128" s="309" t="s">
        <v>197</v>
      </c>
      <c r="K128" s="310"/>
      <c r="L128" s="279"/>
      <c r="M128" s="280"/>
      <c r="N128" s="279"/>
      <c r="O128" s="280"/>
      <c r="P128" s="281" t="e">
        <f>SUM(N128)/SUM(L128)</f>
        <v>#DIV/0!</v>
      </c>
      <c r="Q128" s="282"/>
      <c r="R128" s="283"/>
      <c r="S128" s="295"/>
      <c r="T128" s="296"/>
      <c r="U128" s="296"/>
      <c r="V128" s="296"/>
      <c r="W128" s="297"/>
      <c r="X128" s="284"/>
      <c r="Y128" s="285"/>
      <c r="Z128" s="285"/>
      <c r="AA128" s="286"/>
    </row>
    <row r="129" spans="2:27" s="23" customFormat="1" ht="15" customHeight="1">
      <c r="B129" s="68"/>
      <c r="C129" s="301" t="s">
        <v>63</v>
      </c>
      <c r="D129" s="302"/>
      <c r="E129" s="302"/>
      <c r="F129" s="302"/>
      <c r="G129" s="302"/>
      <c r="H129" s="302"/>
      <c r="I129" s="303"/>
      <c r="J129" s="304" t="s">
        <v>155</v>
      </c>
      <c r="K129" s="305"/>
      <c r="L129" s="287"/>
      <c r="M129" s="288"/>
      <c r="N129" s="287"/>
      <c r="O129" s="288"/>
      <c r="P129" s="289" t="e">
        <f>N129/L129</f>
        <v>#DIV/0!</v>
      </c>
      <c r="Q129" s="290"/>
      <c r="R129" s="291"/>
      <c r="S129" s="292">
        <f>X129+X130</f>
        <v>0</v>
      </c>
      <c r="T129" s="293"/>
      <c r="U129" s="293"/>
      <c r="V129" s="293"/>
      <c r="W129" s="294"/>
      <c r="X129" s="298"/>
      <c r="Y129" s="299"/>
      <c r="Z129" s="299"/>
      <c r="AA129" s="300"/>
    </row>
    <row r="130" spans="2:27" s="23" customFormat="1" ht="15" customHeight="1">
      <c r="B130" s="68"/>
      <c r="C130" s="306"/>
      <c r="D130" s="307"/>
      <c r="E130" s="307"/>
      <c r="F130" s="307"/>
      <c r="G130" s="307"/>
      <c r="H130" s="307"/>
      <c r="I130" s="308"/>
      <c r="J130" s="309" t="s">
        <v>197</v>
      </c>
      <c r="K130" s="310"/>
      <c r="L130" s="279"/>
      <c r="M130" s="280"/>
      <c r="N130" s="279"/>
      <c r="O130" s="280"/>
      <c r="P130" s="281" t="e">
        <f>SUM(N130)/SUM(L130)</f>
        <v>#DIV/0!</v>
      </c>
      <c r="Q130" s="282"/>
      <c r="R130" s="283"/>
      <c r="S130" s="295"/>
      <c r="T130" s="296"/>
      <c r="U130" s="296"/>
      <c r="V130" s="296"/>
      <c r="W130" s="297"/>
      <c r="X130" s="284"/>
      <c r="Y130" s="285"/>
      <c r="Z130" s="285"/>
      <c r="AA130" s="286"/>
    </row>
    <row r="131" spans="2:27" s="23" customFormat="1" ht="15" customHeight="1">
      <c r="B131" s="68"/>
      <c r="C131" s="301" t="s">
        <v>251</v>
      </c>
      <c r="D131" s="302"/>
      <c r="E131" s="302"/>
      <c r="F131" s="302"/>
      <c r="G131" s="302"/>
      <c r="H131" s="302"/>
      <c r="I131" s="303"/>
      <c r="J131" s="304" t="s">
        <v>155</v>
      </c>
      <c r="K131" s="305"/>
      <c r="L131" s="287"/>
      <c r="M131" s="288"/>
      <c r="N131" s="287"/>
      <c r="O131" s="288"/>
      <c r="P131" s="289" t="e">
        <f>N131/L131</f>
        <v>#DIV/0!</v>
      </c>
      <c r="Q131" s="290"/>
      <c r="R131" s="291"/>
      <c r="S131" s="292">
        <f>X131+X132</f>
        <v>0</v>
      </c>
      <c r="T131" s="293"/>
      <c r="U131" s="293"/>
      <c r="V131" s="293"/>
      <c r="W131" s="294"/>
      <c r="X131" s="298"/>
      <c r="Y131" s="299"/>
      <c r="Z131" s="299"/>
      <c r="AA131" s="300"/>
    </row>
    <row r="132" spans="2:27" s="23" customFormat="1" ht="15" customHeight="1">
      <c r="B132" s="68"/>
      <c r="C132" s="306"/>
      <c r="D132" s="307"/>
      <c r="E132" s="307"/>
      <c r="F132" s="307"/>
      <c r="G132" s="307"/>
      <c r="H132" s="307"/>
      <c r="I132" s="308"/>
      <c r="J132" s="309" t="s">
        <v>197</v>
      </c>
      <c r="K132" s="310"/>
      <c r="L132" s="279"/>
      <c r="M132" s="280"/>
      <c r="N132" s="279"/>
      <c r="O132" s="280"/>
      <c r="P132" s="281" t="e">
        <f>SUM(N132)/SUM(L132)</f>
        <v>#DIV/0!</v>
      </c>
      <c r="Q132" s="282"/>
      <c r="R132" s="283"/>
      <c r="S132" s="295"/>
      <c r="T132" s="296"/>
      <c r="U132" s="296"/>
      <c r="V132" s="296"/>
      <c r="W132" s="297"/>
      <c r="X132" s="284"/>
      <c r="Y132" s="285"/>
      <c r="Z132" s="285"/>
      <c r="AA132" s="286"/>
    </row>
    <row r="133" spans="2:27" s="23" customFormat="1" ht="15" customHeight="1">
      <c r="B133" s="314" t="s">
        <v>10</v>
      </c>
      <c r="C133" s="315"/>
      <c r="D133" s="315"/>
      <c r="E133" s="315"/>
      <c r="F133" s="315"/>
      <c r="G133" s="315"/>
      <c r="H133" s="315"/>
      <c r="I133" s="316"/>
      <c r="J133" s="304" t="s">
        <v>155</v>
      </c>
      <c r="K133" s="305"/>
      <c r="L133" s="320">
        <f>SUM(L107,L109,L111,L113,L115,L117,L119,L121,L123,L125,L127,L129,L131)</f>
        <v>0</v>
      </c>
      <c r="M133" s="321"/>
      <c r="N133" s="322">
        <f>SUM(N107,N109,N111,N113,N115,N117,N119,N121,N123,N125,N127,N129,N131)</f>
        <v>0</v>
      </c>
      <c r="O133" s="323"/>
      <c r="P133" s="289" t="e">
        <f>N133/L133</f>
        <v>#DIV/0!</v>
      </c>
      <c r="Q133" s="290"/>
      <c r="R133" s="291"/>
      <c r="S133" s="324">
        <f>X133+X134</f>
        <v>0</v>
      </c>
      <c r="T133" s="325"/>
      <c r="U133" s="325"/>
      <c r="V133" s="325"/>
      <c r="W133" s="326"/>
      <c r="X133" s="330">
        <f>SUM(X107,X109,X111,X113,X115,X117,X119,X121,X123,X125,X127,X129,X131)</f>
        <v>0</v>
      </c>
      <c r="Y133" s="331"/>
      <c r="Z133" s="331" t="e">
        <f>SUM(Z107,#REF!,Z109,Z111,Z113,Z115,Z117,Z119,#REF!,Z121,Z123,Z125,Z127,Z129,Z131)</f>
        <v>#REF!</v>
      </c>
      <c r="AA133" s="332"/>
    </row>
    <row r="134" spans="2:27" s="23" customFormat="1" ht="15" customHeight="1">
      <c r="B134" s="317"/>
      <c r="C134" s="318"/>
      <c r="D134" s="318"/>
      <c r="E134" s="318"/>
      <c r="F134" s="318"/>
      <c r="G134" s="318"/>
      <c r="H134" s="318"/>
      <c r="I134" s="319"/>
      <c r="J134" s="309" t="s">
        <v>197</v>
      </c>
      <c r="K134" s="310"/>
      <c r="L134" s="333">
        <f>SUM(L108,L110,L112,L114,L116,L118,L120,L122,L124,L126,L128,L130,L132)</f>
        <v>0</v>
      </c>
      <c r="M134" s="334"/>
      <c r="N134" s="335">
        <f>SUM(N108,N110,N112,N114,N116,N118,N120,N122,N124,N126,N128,N130,N132)</f>
        <v>0</v>
      </c>
      <c r="O134" s="336"/>
      <c r="P134" s="281" t="e">
        <f>SUM(N134)/SUM(L134)</f>
        <v>#DIV/0!</v>
      </c>
      <c r="Q134" s="282"/>
      <c r="R134" s="283"/>
      <c r="S134" s="327"/>
      <c r="T134" s="328"/>
      <c r="U134" s="328"/>
      <c r="V134" s="328"/>
      <c r="W134" s="329"/>
      <c r="X134" s="337">
        <f>SUM(X108,X110,X112,X114,X116,X118,X120,X122,X124,X126,X128,X130,X132)</f>
        <v>0</v>
      </c>
      <c r="Y134" s="338"/>
      <c r="Z134" s="338" t="e">
        <f>SUM(Z108,#REF!,Z110,Z112,Z114,Z116,Z118,Z120,#REF!,Z122,Z124,Z126,Z128,Z130,Z132)</f>
        <v>#REF!</v>
      </c>
      <c r="AA134" s="339"/>
    </row>
    <row r="135" spans="2:27" s="23" customFormat="1" ht="15" customHeight="1">
      <c r="B135" s="274" t="s">
        <v>158</v>
      </c>
      <c r="C135" s="275"/>
      <c r="D135" s="275"/>
      <c r="E135" s="275"/>
      <c r="F135" s="275"/>
      <c r="G135" s="275"/>
      <c r="H135" s="275"/>
      <c r="I135" s="276"/>
      <c r="J135" s="340"/>
      <c r="K135" s="341"/>
      <c r="L135" s="342"/>
      <c r="M135" s="343"/>
      <c r="N135" s="342"/>
      <c r="O135" s="343"/>
      <c r="P135" s="344"/>
      <c r="Q135" s="345"/>
      <c r="R135" s="346"/>
      <c r="S135" s="72"/>
      <c r="T135" s="73"/>
      <c r="U135" s="73"/>
      <c r="V135" s="73"/>
      <c r="W135" s="74"/>
      <c r="X135" s="347"/>
      <c r="Y135" s="348"/>
      <c r="Z135" s="348"/>
      <c r="AA135" s="349"/>
    </row>
    <row r="136" spans="2:27" s="23" customFormat="1" ht="15" customHeight="1">
      <c r="B136" s="68"/>
      <c r="C136" s="350" t="s">
        <v>237</v>
      </c>
      <c r="D136" s="351"/>
      <c r="E136" s="351"/>
      <c r="F136" s="351"/>
      <c r="G136" s="351"/>
      <c r="H136" s="351"/>
      <c r="I136" s="352"/>
      <c r="J136" s="304" t="s">
        <v>155</v>
      </c>
      <c r="K136" s="305"/>
      <c r="L136" s="287"/>
      <c r="M136" s="288"/>
      <c r="N136" s="287"/>
      <c r="O136" s="288"/>
      <c r="P136" s="289" t="e">
        <f>N136/L136</f>
        <v>#DIV/0!</v>
      </c>
      <c r="Q136" s="290"/>
      <c r="R136" s="291"/>
      <c r="S136" s="292">
        <f>X136+X137</f>
        <v>0</v>
      </c>
      <c r="T136" s="293"/>
      <c r="U136" s="293"/>
      <c r="V136" s="293"/>
      <c r="W136" s="294"/>
      <c r="X136" s="298"/>
      <c r="Y136" s="299"/>
      <c r="Z136" s="299"/>
      <c r="AA136" s="300"/>
    </row>
    <row r="137" spans="2:27" s="23" customFormat="1" ht="15" customHeight="1">
      <c r="B137" s="68"/>
      <c r="C137" s="353"/>
      <c r="D137" s="354"/>
      <c r="E137" s="354"/>
      <c r="F137" s="354"/>
      <c r="G137" s="354"/>
      <c r="H137" s="354"/>
      <c r="I137" s="355"/>
      <c r="J137" s="309" t="s">
        <v>197</v>
      </c>
      <c r="K137" s="310"/>
      <c r="L137" s="279"/>
      <c r="M137" s="280"/>
      <c r="N137" s="279"/>
      <c r="O137" s="280"/>
      <c r="P137" s="281" t="e">
        <f>SUM(N137)/SUM(L137)</f>
        <v>#DIV/0!</v>
      </c>
      <c r="Q137" s="282"/>
      <c r="R137" s="283"/>
      <c r="S137" s="295"/>
      <c r="T137" s="296"/>
      <c r="U137" s="296"/>
      <c r="V137" s="296"/>
      <c r="W137" s="297"/>
      <c r="X137" s="284"/>
      <c r="Y137" s="285"/>
      <c r="Z137" s="285"/>
      <c r="AA137" s="286"/>
    </row>
    <row r="138" spans="2:27" s="23" customFormat="1" ht="15" customHeight="1">
      <c r="B138" s="68"/>
      <c r="C138" s="350" t="s">
        <v>238</v>
      </c>
      <c r="D138" s="351"/>
      <c r="E138" s="351"/>
      <c r="F138" s="351"/>
      <c r="G138" s="351"/>
      <c r="H138" s="351"/>
      <c r="I138" s="352"/>
      <c r="J138" s="304" t="s">
        <v>155</v>
      </c>
      <c r="K138" s="305"/>
      <c r="L138" s="287"/>
      <c r="M138" s="288"/>
      <c r="N138" s="287"/>
      <c r="O138" s="288"/>
      <c r="P138" s="289" t="e">
        <f>N138/L138</f>
        <v>#DIV/0!</v>
      </c>
      <c r="Q138" s="290"/>
      <c r="R138" s="291"/>
      <c r="S138" s="292">
        <f>X138+X139</f>
        <v>0</v>
      </c>
      <c r="T138" s="293"/>
      <c r="U138" s="293"/>
      <c r="V138" s="293"/>
      <c r="W138" s="294"/>
      <c r="X138" s="298"/>
      <c r="Y138" s="299"/>
      <c r="Z138" s="299"/>
      <c r="AA138" s="300"/>
    </row>
    <row r="139" spans="2:27" s="23" customFormat="1" ht="15" customHeight="1">
      <c r="B139" s="68"/>
      <c r="C139" s="353"/>
      <c r="D139" s="354"/>
      <c r="E139" s="354"/>
      <c r="F139" s="354"/>
      <c r="G139" s="354"/>
      <c r="H139" s="354"/>
      <c r="I139" s="355"/>
      <c r="J139" s="309" t="s">
        <v>197</v>
      </c>
      <c r="K139" s="310"/>
      <c r="L139" s="279"/>
      <c r="M139" s="280"/>
      <c r="N139" s="279"/>
      <c r="O139" s="280"/>
      <c r="P139" s="281" t="e">
        <f>SUM(N139)/SUM(L139)</f>
        <v>#DIV/0!</v>
      </c>
      <c r="Q139" s="282"/>
      <c r="R139" s="283"/>
      <c r="S139" s="295"/>
      <c r="T139" s="296"/>
      <c r="U139" s="296"/>
      <c r="V139" s="296"/>
      <c r="W139" s="297"/>
      <c r="X139" s="284"/>
      <c r="Y139" s="285"/>
      <c r="Z139" s="285"/>
      <c r="AA139" s="286"/>
    </row>
    <row r="140" spans="2:27" s="23" customFormat="1" ht="15" customHeight="1">
      <c r="B140" s="68"/>
      <c r="C140" s="350" t="s">
        <v>239</v>
      </c>
      <c r="D140" s="351"/>
      <c r="E140" s="351"/>
      <c r="F140" s="351"/>
      <c r="G140" s="351"/>
      <c r="H140" s="351"/>
      <c r="I140" s="352"/>
      <c r="J140" s="304" t="s">
        <v>155</v>
      </c>
      <c r="K140" s="305"/>
      <c r="L140" s="287"/>
      <c r="M140" s="288"/>
      <c r="N140" s="287"/>
      <c r="O140" s="288"/>
      <c r="P140" s="289" t="e">
        <f>N140/L140</f>
        <v>#DIV/0!</v>
      </c>
      <c r="Q140" s="290"/>
      <c r="R140" s="291"/>
      <c r="S140" s="292">
        <f>X140+X141</f>
        <v>0</v>
      </c>
      <c r="T140" s="293"/>
      <c r="U140" s="293"/>
      <c r="V140" s="293"/>
      <c r="W140" s="294"/>
      <c r="X140" s="298"/>
      <c r="Y140" s="299"/>
      <c r="Z140" s="299"/>
      <c r="AA140" s="300"/>
    </row>
    <row r="141" spans="2:27" s="23" customFormat="1" ht="15" customHeight="1">
      <c r="B141" s="68"/>
      <c r="C141" s="353"/>
      <c r="D141" s="354"/>
      <c r="E141" s="354"/>
      <c r="F141" s="354"/>
      <c r="G141" s="354"/>
      <c r="H141" s="354"/>
      <c r="I141" s="355"/>
      <c r="J141" s="309" t="s">
        <v>197</v>
      </c>
      <c r="K141" s="310"/>
      <c r="L141" s="279"/>
      <c r="M141" s="280"/>
      <c r="N141" s="279"/>
      <c r="O141" s="280"/>
      <c r="P141" s="281" t="e">
        <f>SUM(N141)/SUM(L141)</f>
        <v>#DIV/0!</v>
      </c>
      <c r="Q141" s="282"/>
      <c r="R141" s="283"/>
      <c r="S141" s="295"/>
      <c r="T141" s="296"/>
      <c r="U141" s="296"/>
      <c r="V141" s="296"/>
      <c r="W141" s="297"/>
      <c r="X141" s="284"/>
      <c r="Y141" s="285"/>
      <c r="Z141" s="285"/>
      <c r="AA141" s="286"/>
    </row>
    <row r="142" spans="2:27" s="23" customFormat="1" ht="15" customHeight="1">
      <c r="B142" s="314" t="s">
        <v>10</v>
      </c>
      <c r="C142" s="315"/>
      <c r="D142" s="315"/>
      <c r="E142" s="315"/>
      <c r="F142" s="315"/>
      <c r="G142" s="315"/>
      <c r="H142" s="315"/>
      <c r="I142" s="316"/>
      <c r="J142" s="304" t="s">
        <v>155</v>
      </c>
      <c r="K142" s="305"/>
      <c r="L142" s="320">
        <f>SUM(L136,L138,L140)</f>
        <v>0</v>
      </c>
      <c r="M142" s="321"/>
      <c r="N142" s="322">
        <f>SUM(N136,N138,N140)</f>
        <v>0</v>
      </c>
      <c r="O142" s="323"/>
      <c r="P142" s="289" t="e">
        <f>N142/L142</f>
        <v>#DIV/0!</v>
      </c>
      <c r="Q142" s="290"/>
      <c r="R142" s="291"/>
      <c r="S142" s="292">
        <f>X142+X143</f>
        <v>0</v>
      </c>
      <c r="T142" s="293"/>
      <c r="U142" s="293"/>
      <c r="V142" s="293"/>
      <c r="W142" s="294"/>
      <c r="X142" s="330">
        <f>SUM(X136,X138,X140)</f>
        <v>0</v>
      </c>
      <c r="Y142" s="331"/>
      <c r="Z142" s="331" t="e">
        <f>SUM(#REF!,Z109,Z111,Z113,Z115,Z117,Z119,#REF!,Z121,#REF!,Z132,Z134,Z136,Z138,Z140)</f>
        <v>#REF!</v>
      </c>
      <c r="AA142" s="332"/>
    </row>
    <row r="143" spans="2:27" s="23" customFormat="1" ht="15" customHeight="1">
      <c r="B143" s="317"/>
      <c r="C143" s="318"/>
      <c r="D143" s="318"/>
      <c r="E143" s="318"/>
      <c r="F143" s="318"/>
      <c r="G143" s="318"/>
      <c r="H143" s="318"/>
      <c r="I143" s="319"/>
      <c r="J143" s="309" t="s">
        <v>197</v>
      </c>
      <c r="K143" s="310"/>
      <c r="L143" s="333">
        <f>SUM(L137,L139,L141)</f>
        <v>0</v>
      </c>
      <c r="M143" s="334"/>
      <c r="N143" s="335">
        <f>SUM(N137,N139,N141)</f>
        <v>0</v>
      </c>
      <c r="O143" s="336"/>
      <c r="P143" s="281" t="e">
        <f>SUM(N143)/SUM(L143)</f>
        <v>#DIV/0!</v>
      </c>
      <c r="Q143" s="282"/>
      <c r="R143" s="283"/>
      <c r="S143" s="295"/>
      <c r="T143" s="296"/>
      <c r="U143" s="296"/>
      <c r="V143" s="296"/>
      <c r="W143" s="297"/>
      <c r="X143" s="337">
        <f>SUM(X137,X139,X141)</f>
        <v>0</v>
      </c>
      <c r="Y143" s="338"/>
      <c r="Z143" s="338" t="e">
        <f>SUM(#REF!,Z110,Z112,Z114,Z116,Z118,Z120,#REF!,#REF!,Z131,Z133,Z135,Z137,Z139,Z141)</f>
        <v>#REF!</v>
      </c>
      <c r="AA143" s="339"/>
    </row>
    <row r="144" spans="2:27" s="23" customFormat="1" ht="15" customHeight="1">
      <c r="B144" s="356" t="s">
        <v>1</v>
      </c>
      <c r="C144" s="357"/>
      <c r="D144" s="357"/>
      <c r="E144" s="357"/>
      <c r="F144" s="357"/>
      <c r="G144" s="357"/>
      <c r="H144" s="357"/>
      <c r="I144" s="358"/>
      <c r="J144" s="304" t="s">
        <v>155</v>
      </c>
      <c r="K144" s="305"/>
      <c r="L144" s="320">
        <f>SUM(L133,L142)</f>
        <v>0</v>
      </c>
      <c r="M144" s="321"/>
      <c r="N144" s="322">
        <f>SUM(N133,N142)</f>
        <v>0</v>
      </c>
      <c r="O144" s="323"/>
      <c r="P144" s="289" t="e">
        <f>N144/L144</f>
        <v>#DIV/0!</v>
      </c>
      <c r="Q144" s="290"/>
      <c r="R144" s="291"/>
      <c r="S144" s="292">
        <f>S133+S142</f>
        <v>0</v>
      </c>
      <c r="T144" s="293"/>
      <c r="U144" s="293"/>
      <c r="V144" s="293"/>
      <c r="W144" s="294"/>
      <c r="X144" s="330">
        <f>X133+X142</f>
        <v>0</v>
      </c>
      <c r="Y144" s="331"/>
      <c r="Z144" s="331"/>
      <c r="AA144" s="332"/>
    </row>
    <row r="145" spans="1:27" s="23" customFormat="1" ht="15" customHeight="1">
      <c r="A145" s="25"/>
      <c r="B145" s="359"/>
      <c r="C145" s="360"/>
      <c r="D145" s="360"/>
      <c r="E145" s="360"/>
      <c r="F145" s="360"/>
      <c r="G145" s="360"/>
      <c r="H145" s="360"/>
      <c r="I145" s="361"/>
      <c r="J145" s="309" t="s">
        <v>197</v>
      </c>
      <c r="K145" s="310"/>
      <c r="L145" s="333">
        <f>SUM(L134,L143)</f>
        <v>0</v>
      </c>
      <c r="M145" s="334"/>
      <c r="N145" s="335">
        <f>SUM(N134,N143)</f>
        <v>0</v>
      </c>
      <c r="O145" s="336"/>
      <c r="P145" s="281" t="e">
        <f>SUM(N145)/SUM(L145)</f>
        <v>#DIV/0!</v>
      </c>
      <c r="Q145" s="282"/>
      <c r="R145" s="283"/>
      <c r="S145" s="295"/>
      <c r="T145" s="296"/>
      <c r="U145" s="296"/>
      <c r="V145" s="296"/>
      <c r="W145" s="297"/>
      <c r="X145" s="337">
        <f>X134+X143</f>
        <v>0</v>
      </c>
      <c r="Y145" s="338"/>
      <c r="Z145" s="338"/>
      <c r="AA145" s="339"/>
    </row>
    <row r="146" spans="1:28" s="23" customFormat="1" ht="15" customHeight="1">
      <c r="A146" s="25"/>
      <c r="B146" s="151" t="s">
        <v>234</v>
      </c>
      <c r="C146" s="46"/>
      <c r="D146" s="46"/>
      <c r="E146" s="46"/>
      <c r="F146" s="46"/>
      <c r="G146" s="46"/>
      <c r="H146" s="46"/>
      <c r="I146" s="46"/>
      <c r="J146" s="47"/>
      <c r="K146" s="47"/>
      <c r="L146" s="48"/>
      <c r="M146" s="48"/>
      <c r="N146" s="48"/>
      <c r="O146" s="48"/>
      <c r="P146" s="49"/>
      <c r="Q146" s="49"/>
      <c r="R146" s="49"/>
      <c r="S146" s="50"/>
      <c r="T146" s="50"/>
      <c r="U146" s="50"/>
      <c r="V146" s="50"/>
      <c r="W146" s="50"/>
      <c r="X146" s="50"/>
      <c r="Y146" s="50"/>
      <c r="Z146" s="51"/>
      <c r="AA146" s="51"/>
      <c r="AB146" s="25"/>
    </row>
    <row r="147" spans="2:27" s="23" customFormat="1" ht="15" customHeight="1">
      <c r="B147" s="30" t="s">
        <v>256</v>
      </c>
      <c r="P147" s="25"/>
      <c r="Q147" s="25"/>
      <c r="R147" s="25"/>
      <c r="S147" s="362" t="s">
        <v>41</v>
      </c>
      <c r="T147" s="362"/>
      <c r="U147" s="362"/>
      <c r="V147" s="52" t="s">
        <v>189</v>
      </c>
      <c r="W147" s="373">
        <f>SUM('別紙Ⅱ'!R12:R16)</f>
        <v>0</v>
      </c>
      <c r="X147" s="374"/>
      <c r="Y147" s="375"/>
      <c r="Z147" s="53" t="s">
        <v>190</v>
      </c>
      <c r="AA147" s="53"/>
    </row>
    <row r="148" spans="2:27" s="23" customFormat="1" ht="15" customHeight="1">
      <c r="B148" s="30"/>
      <c r="C148" s="25"/>
      <c r="D148" s="75"/>
      <c r="E148" s="75"/>
      <c r="F148" s="75"/>
      <c r="G148" s="75"/>
      <c r="H148" s="366" t="s">
        <v>54</v>
      </c>
      <c r="I148" s="366"/>
      <c r="J148" s="366"/>
      <c r="K148" s="366"/>
      <c r="L148" s="366"/>
      <c r="M148" s="366"/>
      <c r="N148" s="366"/>
      <c r="O148" s="366"/>
      <c r="P148" s="366"/>
      <c r="Q148" s="366"/>
      <c r="R148" s="25" t="s">
        <v>189</v>
      </c>
      <c r="S148" s="367" t="e">
        <f>SUM(N134)/W147</f>
        <v>#DIV/0!</v>
      </c>
      <c r="T148" s="368"/>
      <c r="U148" s="369"/>
      <c r="V148" s="134" t="s">
        <v>6</v>
      </c>
      <c r="W148" s="376" t="e">
        <f>SUM(S133)/W147/1000</f>
        <v>#DIV/0!</v>
      </c>
      <c r="X148" s="377"/>
      <c r="Y148" s="378"/>
      <c r="Z148" s="53" t="s">
        <v>159</v>
      </c>
      <c r="AA148" s="53"/>
    </row>
    <row r="149" spans="4:27" s="23" customFormat="1" ht="15" customHeight="1">
      <c r="D149" s="75"/>
      <c r="E149" s="75"/>
      <c r="F149" s="75"/>
      <c r="G149" s="75"/>
      <c r="H149" s="366" t="s">
        <v>198</v>
      </c>
      <c r="I149" s="366"/>
      <c r="J149" s="366"/>
      <c r="K149" s="366"/>
      <c r="L149" s="366"/>
      <c r="M149" s="366"/>
      <c r="N149" s="366"/>
      <c r="O149" s="366"/>
      <c r="P149" s="366"/>
      <c r="Q149" s="366"/>
      <c r="R149" s="23" t="s">
        <v>189</v>
      </c>
      <c r="S149" s="367" t="e">
        <f>SUM(N145)/W147</f>
        <v>#DIV/0!</v>
      </c>
      <c r="T149" s="368"/>
      <c r="U149" s="369"/>
      <c r="V149" s="134" t="s">
        <v>6</v>
      </c>
      <c r="W149" s="376" t="e">
        <f>SUM(S144)/W147/1000</f>
        <v>#DIV/0!</v>
      </c>
      <c r="X149" s="377"/>
      <c r="Y149" s="378"/>
      <c r="Z149" s="53" t="s">
        <v>159</v>
      </c>
      <c r="AA149" s="53"/>
    </row>
    <row r="150" spans="2:25" s="41" customFormat="1" ht="10.5" customHeight="1">
      <c r="B150" s="22"/>
      <c r="C150" s="22"/>
      <c r="D150" s="22"/>
      <c r="E150" s="22"/>
      <c r="F150" s="22"/>
      <c r="G150" s="22"/>
      <c r="H150" s="6"/>
      <c r="I150" s="6"/>
      <c r="J150" s="21"/>
      <c r="K150" s="21"/>
      <c r="L150" s="6"/>
      <c r="M150" s="6"/>
      <c r="N150" s="6"/>
      <c r="O150" s="6"/>
      <c r="P150" s="21"/>
      <c r="Q150" s="21"/>
      <c r="R150" s="6"/>
      <c r="S150" s="6"/>
      <c r="T150" s="6"/>
      <c r="U150" s="6"/>
      <c r="V150" s="21"/>
      <c r="W150" s="21"/>
      <c r="X150" s="6"/>
      <c r="Y150" s="6"/>
    </row>
    <row r="151" spans="2:27" s="23" customFormat="1" ht="15" customHeight="1">
      <c r="B151" s="253" t="s">
        <v>0</v>
      </c>
      <c r="C151" s="254"/>
      <c r="D151" s="254"/>
      <c r="E151" s="254"/>
      <c r="F151" s="254"/>
      <c r="G151" s="254"/>
      <c r="H151" s="254"/>
      <c r="I151" s="255"/>
      <c r="J151" s="262" t="s">
        <v>177</v>
      </c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4"/>
    </row>
    <row r="152" spans="2:27" s="23" customFormat="1" ht="15" customHeight="1">
      <c r="B152" s="256"/>
      <c r="C152" s="257"/>
      <c r="D152" s="257"/>
      <c r="E152" s="257"/>
      <c r="F152" s="257"/>
      <c r="G152" s="257"/>
      <c r="H152" s="257"/>
      <c r="I152" s="258"/>
      <c r="J152" s="262" t="s">
        <v>64</v>
      </c>
      <c r="K152" s="263"/>
      <c r="L152" s="263"/>
      <c r="M152" s="263"/>
      <c r="N152" s="263"/>
      <c r="O152" s="264"/>
      <c r="P152" s="253" t="s">
        <v>148</v>
      </c>
      <c r="Q152" s="254"/>
      <c r="R152" s="255"/>
      <c r="S152" s="262" t="s">
        <v>149</v>
      </c>
      <c r="T152" s="263"/>
      <c r="U152" s="263"/>
      <c r="V152" s="263"/>
      <c r="W152" s="263"/>
      <c r="X152" s="263"/>
      <c r="Y152" s="263"/>
      <c r="Z152" s="263"/>
      <c r="AA152" s="264"/>
    </row>
    <row r="153" spans="2:27" s="23" customFormat="1" ht="15" customHeight="1">
      <c r="B153" s="259"/>
      <c r="C153" s="260"/>
      <c r="D153" s="260"/>
      <c r="E153" s="260"/>
      <c r="F153" s="260"/>
      <c r="G153" s="260"/>
      <c r="H153" s="260"/>
      <c r="I153" s="261"/>
      <c r="J153" s="253" t="s">
        <v>0</v>
      </c>
      <c r="K153" s="255"/>
      <c r="L153" s="265" t="s">
        <v>150</v>
      </c>
      <c r="M153" s="266"/>
      <c r="N153" s="265" t="s">
        <v>151</v>
      </c>
      <c r="O153" s="266"/>
      <c r="P153" s="259"/>
      <c r="Q153" s="260"/>
      <c r="R153" s="261"/>
      <c r="S153" s="267" t="s">
        <v>152</v>
      </c>
      <c r="T153" s="268"/>
      <c r="U153" s="268"/>
      <c r="V153" s="268"/>
      <c r="W153" s="269"/>
      <c r="X153" s="265" t="s">
        <v>153</v>
      </c>
      <c r="Y153" s="273"/>
      <c r="Z153" s="273"/>
      <c r="AA153" s="266"/>
    </row>
    <row r="154" spans="2:27" s="23" customFormat="1" ht="15" customHeight="1">
      <c r="B154" s="274" t="s">
        <v>54</v>
      </c>
      <c r="C154" s="275"/>
      <c r="D154" s="275"/>
      <c r="E154" s="275"/>
      <c r="F154" s="275"/>
      <c r="G154" s="275"/>
      <c r="H154" s="275"/>
      <c r="I154" s="276"/>
      <c r="J154" s="259"/>
      <c r="K154" s="261"/>
      <c r="L154" s="277" t="s">
        <v>6</v>
      </c>
      <c r="M154" s="278"/>
      <c r="N154" s="277" t="s">
        <v>6</v>
      </c>
      <c r="O154" s="278"/>
      <c r="P154" s="262" t="s">
        <v>143</v>
      </c>
      <c r="Q154" s="263"/>
      <c r="R154" s="264"/>
      <c r="S154" s="270"/>
      <c r="T154" s="271"/>
      <c r="U154" s="271"/>
      <c r="V154" s="271"/>
      <c r="W154" s="272"/>
      <c r="X154" s="265" t="s">
        <v>154</v>
      </c>
      <c r="Y154" s="273"/>
      <c r="Z154" s="273"/>
      <c r="AA154" s="266"/>
    </row>
    <row r="155" spans="2:27" s="23" customFormat="1" ht="15" customHeight="1">
      <c r="B155" s="68"/>
      <c r="C155" s="301" t="s">
        <v>55</v>
      </c>
      <c r="D155" s="302"/>
      <c r="E155" s="302"/>
      <c r="F155" s="302"/>
      <c r="G155" s="302"/>
      <c r="H155" s="302"/>
      <c r="I155" s="303"/>
      <c r="J155" s="304" t="s">
        <v>155</v>
      </c>
      <c r="K155" s="305"/>
      <c r="L155" s="379" t="e">
        <f aca="true" t="shared" si="0" ref="L155:L180">AVERAGE(L11,L59,L107)</f>
        <v>#DIV/0!</v>
      </c>
      <c r="M155" s="380"/>
      <c r="N155" s="379" t="e">
        <f aca="true" t="shared" si="1" ref="N155:N180">AVERAGE(N11,N59,N107)</f>
        <v>#DIV/0!</v>
      </c>
      <c r="O155" s="380"/>
      <c r="P155" s="289" t="e">
        <f>N155/L155</f>
        <v>#DIV/0!</v>
      </c>
      <c r="Q155" s="290"/>
      <c r="R155" s="291"/>
      <c r="S155" s="324" t="e">
        <f>X155+X156</f>
        <v>#DIV/0!</v>
      </c>
      <c r="T155" s="325"/>
      <c r="U155" s="325"/>
      <c r="V155" s="325"/>
      <c r="W155" s="326"/>
      <c r="X155" s="381" t="e">
        <f aca="true" t="shared" si="2" ref="X155:X180">AVERAGE(X11,X59,X107)</f>
        <v>#DIV/0!</v>
      </c>
      <c r="Y155" s="382"/>
      <c r="Z155" s="382"/>
      <c r="AA155" s="383"/>
    </row>
    <row r="156" spans="2:27" s="23" customFormat="1" ht="15" customHeight="1">
      <c r="B156" s="68"/>
      <c r="C156" s="306"/>
      <c r="D156" s="307"/>
      <c r="E156" s="307"/>
      <c r="F156" s="307"/>
      <c r="G156" s="307"/>
      <c r="H156" s="307"/>
      <c r="I156" s="308"/>
      <c r="J156" s="309" t="s">
        <v>197</v>
      </c>
      <c r="K156" s="310"/>
      <c r="L156" s="384" t="e">
        <f t="shared" si="0"/>
        <v>#DIV/0!</v>
      </c>
      <c r="M156" s="385"/>
      <c r="N156" s="384" t="e">
        <f t="shared" si="1"/>
        <v>#DIV/0!</v>
      </c>
      <c r="O156" s="385"/>
      <c r="P156" s="281" t="e">
        <f>SUM(N156)/SUM(L156)</f>
        <v>#DIV/0!</v>
      </c>
      <c r="Q156" s="282"/>
      <c r="R156" s="283"/>
      <c r="S156" s="327"/>
      <c r="T156" s="328"/>
      <c r="U156" s="328"/>
      <c r="V156" s="328"/>
      <c r="W156" s="329"/>
      <c r="X156" s="386" t="e">
        <f t="shared" si="2"/>
        <v>#DIV/0!</v>
      </c>
      <c r="Y156" s="387"/>
      <c r="Z156" s="387"/>
      <c r="AA156" s="388"/>
    </row>
    <row r="157" spans="2:27" s="23" customFormat="1" ht="15" customHeight="1">
      <c r="B157" s="68"/>
      <c r="C157" s="301" t="s">
        <v>56</v>
      </c>
      <c r="D157" s="302"/>
      <c r="E157" s="302"/>
      <c r="F157" s="302"/>
      <c r="G157" s="302"/>
      <c r="H157" s="302"/>
      <c r="I157" s="303"/>
      <c r="J157" s="304" t="s">
        <v>155</v>
      </c>
      <c r="K157" s="305"/>
      <c r="L157" s="379" t="e">
        <f t="shared" si="0"/>
        <v>#DIV/0!</v>
      </c>
      <c r="M157" s="380"/>
      <c r="N157" s="379" t="e">
        <f t="shared" si="1"/>
        <v>#DIV/0!</v>
      </c>
      <c r="O157" s="380"/>
      <c r="P157" s="289" t="e">
        <f>N157/L157</f>
        <v>#DIV/0!</v>
      </c>
      <c r="Q157" s="290"/>
      <c r="R157" s="291"/>
      <c r="S157" s="324" t="e">
        <f>X157+X158</f>
        <v>#DIV/0!</v>
      </c>
      <c r="T157" s="325"/>
      <c r="U157" s="325"/>
      <c r="V157" s="325"/>
      <c r="W157" s="326"/>
      <c r="X157" s="381" t="e">
        <f t="shared" si="2"/>
        <v>#DIV/0!</v>
      </c>
      <c r="Y157" s="382"/>
      <c r="Z157" s="382"/>
      <c r="AA157" s="383"/>
    </row>
    <row r="158" spans="2:27" s="23" customFormat="1" ht="15" customHeight="1">
      <c r="B158" s="68"/>
      <c r="C158" s="306"/>
      <c r="D158" s="307"/>
      <c r="E158" s="307"/>
      <c r="F158" s="307"/>
      <c r="G158" s="307"/>
      <c r="H158" s="307"/>
      <c r="I158" s="308"/>
      <c r="J158" s="309" t="s">
        <v>197</v>
      </c>
      <c r="K158" s="310"/>
      <c r="L158" s="384" t="e">
        <f t="shared" si="0"/>
        <v>#DIV/0!</v>
      </c>
      <c r="M158" s="385"/>
      <c r="N158" s="384" t="e">
        <f t="shared" si="1"/>
        <v>#DIV/0!</v>
      </c>
      <c r="O158" s="385"/>
      <c r="P158" s="281" t="e">
        <f>SUM(N158)/SUM(L158)</f>
        <v>#DIV/0!</v>
      </c>
      <c r="Q158" s="282"/>
      <c r="R158" s="283"/>
      <c r="S158" s="327"/>
      <c r="T158" s="328"/>
      <c r="U158" s="328"/>
      <c r="V158" s="328"/>
      <c r="W158" s="329"/>
      <c r="X158" s="386" t="e">
        <f t="shared" si="2"/>
        <v>#DIV/0!</v>
      </c>
      <c r="Y158" s="387"/>
      <c r="Z158" s="387"/>
      <c r="AA158" s="388"/>
    </row>
    <row r="159" spans="2:27" s="23" customFormat="1" ht="15" customHeight="1">
      <c r="B159" s="68"/>
      <c r="C159" s="301" t="s">
        <v>57</v>
      </c>
      <c r="D159" s="302"/>
      <c r="E159" s="302"/>
      <c r="F159" s="302"/>
      <c r="G159" s="302"/>
      <c r="H159" s="302"/>
      <c r="I159" s="303"/>
      <c r="J159" s="304" t="s">
        <v>155</v>
      </c>
      <c r="K159" s="305"/>
      <c r="L159" s="379" t="e">
        <f t="shared" si="0"/>
        <v>#DIV/0!</v>
      </c>
      <c r="M159" s="380"/>
      <c r="N159" s="379" t="e">
        <f t="shared" si="1"/>
        <v>#DIV/0!</v>
      </c>
      <c r="O159" s="380"/>
      <c r="P159" s="289" t="e">
        <f>N159/L159</f>
        <v>#DIV/0!</v>
      </c>
      <c r="Q159" s="290"/>
      <c r="R159" s="291"/>
      <c r="S159" s="324" t="e">
        <f>X159+X160</f>
        <v>#DIV/0!</v>
      </c>
      <c r="T159" s="325"/>
      <c r="U159" s="325"/>
      <c r="V159" s="325"/>
      <c r="W159" s="326"/>
      <c r="X159" s="381" t="e">
        <f t="shared" si="2"/>
        <v>#DIV/0!</v>
      </c>
      <c r="Y159" s="382"/>
      <c r="Z159" s="382"/>
      <c r="AA159" s="383"/>
    </row>
    <row r="160" spans="2:27" s="23" customFormat="1" ht="15" customHeight="1">
      <c r="B160" s="68"/>
      <c r="C160" s="311"/>
      <c r="D160" s="312"/>
      <c r="E160" s="312"/>
      <c r="F160" s="312"/>
      <c r="G160" s="312"/>
      <c r="H160" s="312"/>
      <c r="I160" s="313"/>
      <c r="J160" s="309" t="s">
        <v>197</v>
      </c>
      <c r="K160" s="310"/>
      <c r="L160" s="384" t="e">
        <f t="shared" si="0"/>
        <v>#DIV/0!</v>
      </c>
      <c r="M160" s="385"/>
      <c r="N160" s="384" t="e">
        <f t="shared" si="1"/>
        <v>#DIV/0!</v>
      </c>
      <c r="O160" s="385"/>
      <c r="P160" s="281" t="e">
        <f>SUM(N160)/SUM(L160)</f>
        <v>#DIV/0!</v>
      </c>
      <c r="Q160" s="282"/>
      <c r="R160" s="283"/>
      <c r="S160" s="327"/>
      <c r="T160" s="328"/>
      <c r="U160" s="328"/>
      <c r="V160" s="328"/>
      <c r="W160" s="329"/>
      <c r="X160" s="386" t="e">
        <f t="shared" si="2"/>
        <v>#DIV/0!</v>
      </c>
      <c r="Y160" s="387"/>
      <c r="Z160" s="387"/>
      <c r="AA160" s="388"/>
    </row>
    <row r="161" spans="2:27" s="23" customFormat="1" ht="15" customHeight="1">
      <c r="B161" s="68"/>
      <c r="C161" s="301" t="s">
        <v>58</v>
      </c>
      <c r="D161" s="302"/>
      <c r="E161" s="302"/>
      <c r="F161" s="302"/>
      <c r="G161" s="302"/>
      <c r="H161" s="302"/>
      <c r="I161" s="303"/>
      <c r="J161" s="304" t="s">
        <v>155</v>
      </c>
      <c r="K161" s="305"/>
      <c r="L161" s="379" t="e">
        <f t="shared" si="0"/>
        <v>#DIV/0!</v>
      </c>
      <c r="M161" s="380"/>
      <c r="N161" s="379" t="e">
        <f t="shared" si="1"/>
        <v>#DIV/0!</v>
      </c>
      <c r="O161" s="380"/>
      <c r="P161" s="289" t="e">
        <f>N161/L161</f>
        <v>#DIV/0!</v>
      </c>
      <c r="Q161" s="290"/>
      <c r="R161" s="291"/>
      <c r="S161" s="324" t="e">
        <f>X161+X162</f>
        <v>#DIV/0!</v>
      </c>
      <c r="T161" s="325"/>
      <c r="U161" s="325"/>
      <c r="V161" s="325"/>
      <c r="W161" s="326"/>
      <c r="X161" s="381" t="e">
        <f t="shared" si="2"/>
        <v>#DIV/0!</v>
      </c>
      <c r="Y161" s="382"/>
      <c r="Z161" s="382"/>
      <c r="AA161" s="383"/>
    </row>
    <row r="162" spans="2:27" s="23" customFormat="1" ht="15" customHeight="1">
      <c r="B162" s="68"/>
      <c r="C162" s="311"/>
      <c r="D162" s="312"/>
      <c r="E162" s="312"/>
      <c r="F162" s="312"/>
      <c r="G162" s="312"/>
      <c r="H162" s="312"/>
      <c r="I162" s="313"/>
      <c r="J162" s="309" t="s">
        <v>197</v>
      </c>
      <c r="K162" s="310"/>
      <c r="L162" s="384" t="e">
        <f t="shared" si="0"/>
        <v>#DIV/0!</v>
      </c>
      <c r="M162" s="385"/>
      <c r="N162" s="384" t="e">
        <f t="shared" si="1"/>
        <v>#DIV/0!</v>
      </c>
      <c r="O162" s="385"/>
      <c r="P162" s="281" t="e">
        <f>SUM(N162)/SUM(L162)</f>
        <v>#DIV/0!</v>
      </c>
      <c r="Q162" s="282"/>
      <c r="R162" s="283"/>
      <c r="S162" s="327"/>
      <c r="T162" s="328"/>
      <c r="U162" s="328"/>
      <c r="V162" s="328"/>
      <c r="W162" s="329"/>
      <c r="X162" s="386" t="e">
        <f t="shared" si="2"/>
        <v>#DIV/0!</v>
      </c>
      <c r="Y162" s="387"/>
      <c r="Z162" s="387"/>
      <c r="AA162" s="388"/>
    </row>
    <row r="163" spans="2:27" s="23" customFormat="1" ht="15" customHeight="1">
      <c r="B163" s="68"/>
      <c r="C163" s="301" t="s">
        <v>59</v>
      </c>
      <c r="D163" s="302"/>
      <c r="E163" s="302"/>
      <c r="F163" s="302"/>
      <c r="G163" s="302"/>
      <c r="H163" s="302"/>
      <c r="I163" s="303"/>
      <c r="J163" s="304" t="s">
        <v>155</v>
      </c>
      <c r="K163" s="305"/>
      <c r="L163" s="379" t="e">
        <f t="shared" si="0"/>
        <v>#DIV/0!</v>
      </c>
      <c r="M163" s="380"/>
      <c r="N163" s="379" t="e">
        <f t="shared" si="1"/>
        <v>#DIV/0!</v>
      </c>
      <c r="O163" s="380"/>
      <c r="P163" s="289" t="e">
        <f>N163/L163</f>
        <v>#DIV/0!</v>
      </c>
      <c r="Q163" s="290"/>
      <c r="R163" s="291"/>
      <c r="S163" s="324" t="e">
        <f>X163+X164</f>
        <v>#DIV/0!</v>
      </c>
      <c r="T163" s="325"/>
      <c r="U163" s="325"/>
      <c r="V163" s="325"/>
      <c r="W163" s="326"/>
      <c r="X163" s="381" t="e">
        <f t="shared" si="2"/>
        <v>#DIV/0!</v>
      </c>
      <c r="Y163" s="382"/>
      <c r="Z163" s="382"/>
      <c r="AA163" s="383"/>
    </row>
    <row r="164" spans="2:27" s="23" customFormat="1" ht="15" customHeight="1">
      <c r="B164" s="68"/>
      <c r="C164" s="311"/>
      <c r="D164" s="312"/>
      <c r="E164" s="312"/>
      <c r="F164" s="312"/>
      <c r="G164" s="312"/>
      <c r="H164" s="312"/>
      <c r="I164" s="313"/>
      <c r="J164" s="309" t="s">
        <v>197</v>
      </c>
      <c r="K164" s="310"/>
      <c r="L164" s="384" t="e">
        <f t="shared" si="0"/>
        <v>#DIV/0!</v>
      </c>
      <c r="M164" s="385"/>
      <c r="N164" s="384" t="e">
        <f t="shared" si="1"/>
        <v>#DIV/0!</v>
      </c>
      <c r="O164" s="385"/>
      <c r="P164" s="281" t="e">
        <f>SUM(N164)/SUM(L164)</f>
        <v>#DIV/0!</v>
      </c>
      <c r="Q164" s="282"/>
      <c r="R164" s="283"/>
      <c r="S164" s="327"/>
      <c r="T164" s="328"/>
      <c r="U164" s="328"/>
      <c r="V164" s="328"/>
      <c r="W164" s="329"/>
      <c r="X164" s="386" t="e">
        <f t="shared" si="2"/>
        <v>#DIV/0!</v>
      </c>
      <c r="Y164" s="387"/>
      <c r="Z164" s="387"/>
      <c r="AA164" s="388"/>
    </row>
    <row r="165" spans="2:27" s="23" customFormat="1" ht="15" customHeight="1">
      <c r="B165" s="68"/>
      <c r="C165" s="301" t="s">
        <v>156</v>
      </c>
      <c r="D165" s="302"/>
      <c r="E165" s="302"/>
      <c r="F165" s="302"/>
      <c r="G165" s="302"/>
      <c r="H165" s="302"/>
      <c r="I165" s="303"/>
      <c r="J165" s="304" t="s">
        <v>155</v>
      </c>
      <c r="K165" s="305"/>
      <c r="L165" s="379" t="e">
        <f t="shared" si="0"/>
        <v>#DIV/0!</v>
      </c>
      <c r="M165" s="380"/>
      <c r="N165" s="379" t="e">
        <f t="shared" si="1"/>
        <v>#DIV/0!</v>
      </c>
      <c r="O165" s="380"/>
      <c r="P165" s="289" t="e">
        <f>N165/L165</f>
        <v>#DIV/0!</v>
      </c>
      <c r="Q165" s="290"/>
      <c r="R165" s="291"/>
      <c r="S165" s="324" t="e">
        <f>X165+X166</f>
        <v>#DIV/0!</v>
      </c>
      <c r="T165" s="325"/>
      <c r="U165" s="325"/>
      <c r="V165" s="325"/>
      <c r="W165" s="326"/>
      <c r="X165" s="381" t="e">
        <f t="shared" si="2"/>
        <v>#DIV/0!</v>
      </c>
      <c r="Y165" s="382"/>
      <c r="Z165" s="382"/>
      <c r="AA165" s="383"/>
    </row>
    <row r="166" spans="2:27" s="23" customFormat="1" ht="15" customHeight="1">
      <c r="B166" s="68"/>
      <c r="C166" s="311"/>
      <c r="D166" s="312"/>
      <c r="E166" s="312"/>
      <c r="F166" s="312"/>
      <c r="G166" s="312"/>
      <c r="H166" s="312"/>
      <c r="I166" s="313"/>
      <c r="J166" s="309" t="s">
        <v>197</v>
      </c>
      <c r="K166" s="310"/>
      <c r="L166" s="384" t="e">
        <f t="shared" si="0"/>
        <v>#DIV/0!</v>
      </c>
      <c r="M166" s="385"/>
      <c r="N166" s="384" t="e">
        <f t="shared" si="1"/>
        <v>#DIV/0!</v>
      </c>
      <c r="O166" s="385"/>
      <c r="P166" s="281" t="e">
        <f>SUM(N166)/SUM(L166)</f>
        <v>#DIV/0!</v>
      </c>
      <c r="Q166" s="282"/>
      <c r="R166" s="283"/>
      <c r="S166" s="327"/>
      <c r="T166" s="328"/>
      <c r="U166" s="328"/>
      <c r="V166" s="328"/>
      <c r="W166" s="329"/>
      <c r="X166" s="386" t="e">
        <f t="shared" si="2"/>
        <v>#DIV/0!</v>
      </c>
      <c r="Y166" s="387"/>
      <c r="Z166" s="387"/>
      <c r="AA166" s="388"/>
    </row>
    <row r="167" spans="2:27" s="23" customFormat="1" ht="15" customHeight="1">
      <c r="B167" s="68"/>
      <c r="C167" s="301" t="s">
        <v>130</v>
      </c>
      <c r="D167" s="302"/>
      <c r="E167" s="302"/>
      <c r="F167" s="302"/>
      <c r="G167" s="302"/>
      <c r="H167" s="302"/>
      <c r="I167" s="303"/>
      <c r="J167" s="304" t="s">
        <v>155</v>
      </c>
      <c r="K167" s="305"/>
      <c r="L167" s="379" t="e">
        <f t="shared" si="0"/>
        <v>#DIV/0!</v>
      </c>
      <c r="M167" s="380"/>
      <c r="N167" s="379" t="e">
        <f t="shared" si="1"/>
        <v>#DIV/0!</v>
      </c>
      <c r="O167" s="380"/>
      <c r="P167" s="289" t="e">
        <f>N167/L167</f>
        <v>#DIV/0!</v>
      </c>
      <c r="Q167" s="290"/>
      <c r="R167" s="291"/>
      <c r="S167" s="324" t="e">
        <f>X167+X168</f>
        <v>#DIV/0!</v>
      </c>
      <c r="T167" s="325"/>
      <c r="U167" s="325"/>
      <c r="V167" s="325"/>
      <c r="W167" s="326"/>
      <c r="X167" s="381" t="e">
        <f t="shared" si="2"/>
        <v>#DIV/0!</v>
      </c>
      <c r="Y167" s="382"/>
      <c r="Z167" s="382"/>
      <c r="AA167" s="383"/>
    </row>
    <row r="168" spans="2:27" s="23" customFormat="1" ht="15" customHeight="1">
      <c r="B168" s="68"/>
      <c r="C168" s="311"/>
      <c r="D168" s="312"/>
      <c r="E168" s="312"/>
      <c r="F168" s="312"/>
      <c r="G168" s="312"/>
      <c r="H168" s="312"/>
      <c r="I168" s="313"/>
      <c r="J168" s="309" t="s">
        <v>197</v>
      </c>
      <c r="K168" s="310"/>
      <c r="L168" s="384" t="e">
        <f t="shared" si="0"/>
        <v>#DIV/0!</v>
      </c>
      <c r="M168" s="385"/>
      <c r="N168" s="384" t="e">
        <f t="shared" si="1"/>
        <v>#DIV/0!</v>
      </c>
      <c r="O168" s="385"/>
      <c r="P168" s="281" t="e">
        <f>SUM(N168)/SUM(L168)</f>
        <v>#DIV/0!</v>
      </c>
      <c r="Q168" s="282"/>
      <c r="R168" s="283"/>
      <c r="S168" s="327"/>
      <c r="T168" s="328"/>
      <c r="U168" s="328"/>
      <c r="V168" s="328"/>
      <c r="W168" s="329"/>
      <c r="X168" s="386" t="e">
        <f t="shared" si="2"/>
        <v>#DIV/0!</v>
      </c>
      <c r="Y168" s="387"/>
      <c r="Z168" s="387"/>
      <c r="AA168" s="388"/>
    </row>
    <row r="169" spans="2:27" s="23" customFormat="1" ht="15" customHeight="1">
      <c r="B169" s="68"/>
      <c r="C169" s="301" t="s">
        <v>60</v>
      </c>
      <c r="D169" s="302"/>
      <c r="E169" s="302"/>
      <c r="F169" s="302"/>
      <c r="G169" s="302"/>
      <c r="H169" s="302"/>
      <c r="I169" s="303"/>
      <c r="J169" s="304" t="s">
        <v>155</v>
      </c>
      <c r="K169" s="305"/>
      <c r="L169" s="379" t="e">
        <f t="shared" si="0"/>
        <v>#DIV/0!</v>
      </c>
      <c r="M169" s="380"/>
      <c r="N169" s="379" t="e">
        <f t="shared" si="1"/>
        <v>#DIV/0!</v>
      </c>
      <c r="O169" s="380"/>
      <c r="P169" s="289" t="e">
        <f>N169/L169</f>
        <v>#DIV/0!</v>
      </c>
      <c r="Q169" s="290"/>
      <c r="R169" s="291"/>
      <c r="S169" s="324" t="e">
        <f>X169+X170</f>
        <v>#DIV/0!</v>
      </c>
      <c r="T169" s="325"/>
      <c r="U169" s="325"/>
      <c r="V169" s="325"/>
      <c r="W169" s="326"/>
      <c r="X169" s="381" t="e">
        <f t="shared" si="2"/>
        <v>#DIV/0!</v>
      </c>
      <c r="Y169" s="382"/>
      <c r="Z169" s="382"/>
      <c r="AA169" s="383"/>
    </row>
    <row r="170" spans="2:27" s="23" customFormat="1" ht="15" customHeight="1">
      <c r="B170" s="68"/>
      <c r="C170" s="311"/>
      <c r="D170" s="312"/>
      <c r="E170" s="312"/>
      <c r="F170" s="312"/>
      <c r="G170" s="312"/>
      <c r="H170" s="312"/>
      <c r="I170" s="313"/>
      <c r="J170" s="309" t="s">
        <v>197</v>
      </c>
      <c r="K170" s="310"/>
      <c r="L170" s="384" t="e">
        <f t="shared" si="0"/>
        <v>#DIV/0!</v>
      </c>
      <c r="M170" s="385"/>
      <c r="N170" s="384" t="e">
        <f t="shared" si="1"/>
        <v>#DIV/0!</v>
      </c>
      <c r="O170" s="385"/>
      <c r="P170" s="281" t="e">
        <f>SUM(N170)/SUM(L170)</f>
        <v>#DIV/0!</v>
      </c>
      <c r="Q170" s="282"/>
      <c r="R170" s="283"/>
      <c r="S170" s="327"/>
      <c r="T170" s="328"/>
      <c r="U170" s="328"/>
      <c r="V170" s="328"/>
      <c r="W170" s="329"/>
      <c r="X170" s="386" t="e">
        <f t="shared" si="2"/>
        <v>#DIV/0!</v>
      </c>
      <c r="Y170" s="387"/>
      <c r="Z170" s="387"/>
      <c r="AA170" s="388"/>
    </row>
    <row r="171" spans="2:27" s="23" customFormat="1" ht="15" customHeight="1">
      <c r="B171" s="68"/>
      <c r="C171" s="301" t="s">
        <v>61</v>
      </c>
      <c r="D171" s="302"/>
      <c r="E171" s="302"/>
      <c r="F171" s="302"/>
      <c r="G171" s="302"/>
      <c r="H171" s="302"/>
      <c r="I171" s="303"/>
      <c r="J171" s="304" t="s">
        <v>155</v>
      </c>
      <c r="K171" s="305"/>
      <c r="L171" s="379" t="e">
        <f t="shared" si="0"/>
        <v>#DIV/0!</v>
      </c>
      <c r="M171" s="380"/>
      <c r="N171" s="379" t="e">
        <f t="shared" si="1"/>
        <v>#DIV/0!</v>
      </c>
      <c r="O171" s="380"/>
      <c r="P171" s="289" t="e">
        <f>N171/L171</f>
        <v>#DIV/0!</v>
      </c>
      <c r="Q171" s="290"/>
      <c r="R171" s="291"/>
      <c r="S171" s="324" t="e">
        <f>X171+X172</f>
        <v>#DIV/0!</v>
      </c>
      <c r="T171" s="325"/>
      <c r="U171" s="325"/>
      <c r="V171" s="325"/>
      <c r="W171" s="326"/>
      <c r="X171" s="381" t="e">
        <f t="shared" si="2"/>
        <v>#DIV/0!</v>
      </c>
      <c r="Y171" s="382"/>
      <c r="Z171" s="382"/>
      <c r="AA171" s="383"/>
    </row>
    <row r="172" spans="2:27" s="23" customFormat="1" ht="15" customHeight="1">
      <c r="B172" s="68"/>
      <c r="C172" s="311"/>
      <c r="D172" s="312"/>
      <c r="E172" s="312"/>
      <c r="F172" s="312"/>
      <c r="G172" s="312"/>
      <c r="H172" s="312"/>
      <c r="I172" s="313"/>
      <c r="J172" s="309" t="s">
        <v>197</v>
      </c>
      <c r="K172" s="310"/>
      <c r="L172" s="384" t="e">
        <f t="shared" si="0"/>
        <v>#DIV/0!</v>
      </c>
      <c r="M172" s="385"/>
      <c r="N172" s="384" t="e">
        <f t="shared" si="1"/>
        <v>#DIV/0!</v>
      </c>
      <c r="O172" s="385"/>
      <c r="P172" s="281" t="e">
        <f>SUM(N172)/SUM(L172)</f>
        <v>#DIV/0!</v>
      </c>
      <c r="Q172" s="282"/>
      <c r="R172" s="283"/>
      <c r="S172" s="327"/>
      <c r="T172" s="328"/>
      <c r="U172" s="328"/>
      <c r="V172" s="328"/>
      <c r="W172" s="329"/>
      <c r="X172" s="386" t="e">
        <f t="shared" si="2"/>
        <v>#DIV/0!</v>
      </c>
      <c r="Y172" s="387"/>
      <c r="Z172" s="387"/>
      <c r="AA172" s="388"/>
    </row>
    <row r="173" spans="2:27" s="23" customFormat="1" ht="15" customHeight="1">
      <c r="B173" s="68"/>
      <c r="C173" s="301" t="s">
        <v>62</v>
      </c>
      <c r="D173" s="302"/>
      <c r="E173" s="302"/>
      <c r="F173" s="302"/>
      <c r="G173" s="302"/>
      <c r="H173" s="302"/>
      <c r="I173" s="303"/>
      <c r="J173" s="304" t="s">
        <v>155</v>
      </c>
      <c r="K173" s="305"/>
      <c r="L173" s="379" t="e">
        <f t="shared" si="0"/>
        <v>#DIV/0!</v>
      </c>
      <c r="M173" s="380"/>
      <c r="N173" s="379" t="e">
        <f t="shared" si="1"/>
        <v>#DIV/0!</v>
      </c>
      <c r="O173" s="380"/>
      <c r="P173" s="289" t="e">
        <f>N173/L173</f>
        <v>#DIV/0!</v>
      </c>
      <c r="Q173" s="290"/>
      <c r="R173" s="291"/>
      <c r="S173" s="324" t="e">
        <f>X173+X174</f>
        <v>#DIV/0!</v>
      </c>
      <c r="T173" s="325"/>
      <c r="U173" s="325"/>
      <c r="V173" s="325"/>
      <c r="W173" s="326"/>
      <c r="X173" s="381" t="e">
        <f t="shared" si="2"/>
        <v>#DIV/0!</v>
      </c>
      <c r="Y173" s="382"/>
      <c r="Z173" s="382"/>
      <c r="AA173" s="383"/>
    </row>
    <row r="174" spans="2:27" s="23" customFormat="1" ht="15" customHeight="1">
      <c r="B174" s="68"/>
      <c r="C174" s="306"/>
      <c r="D174" s="307"/>
      <c r="E174" s="307"/>
      <c r="F174" s="307"/>
      <c r="G174" s="307"/>
      <c r="H174" s="307"/>
      <c r="I174" s="308"/>
      <c r="J174" s="309" t="s">
        <v>197</v>
      </c>
      <c r="K174" s="310"/>
      <c r="L174" s="384" t="e">
        <f t="shared" si="0"/>
        <v>#DIV/0!</v>
      </c>
      <c r="M174" s="385"/>
      <c r="N174" s="384" t="e">
        <f t="shared" si="1"/>
        <v>#DIV/0!</v>
      </c>
      <c r="O174" s="385"/>
      <c r="P174" s="281" t="e">
        <f>SUM(N174)/SUM(L174)</f>
        <v>#DIV/0!</v>
      </c>
      <c r="Q174" s="282"/>
      <c r="R174" s="283"/>
      <c r="S174" s="327"/>
      <c r="T174" s="328"/>
      <c r="U174" s="328"/>
      <c r="V174" s="328"/>
      <c r="W174" s="329"/>
      <c r="X174" s="386" t="e">
        <f t="shared" si="2"/>
        <v>#DIV/0!</v>
      </c>
      <c r="Y174" s="387"/>
      <c r="Z174" s="387"/>
      <c r="AA174" s="388"/>
    </row>
    <row r="175" spans="2:27" s="23" customFormat="1" ht="15" customHeight="1">
      <c r="B175" s="68"/>
      <c r="C175" s="301" t="s">
        <v>157</v>
      </c>
      <c r="D175" s="302"/>
      <c r="E175" s="302"/>
      <c r="F175" s="302"/>
      <c r="G175" s="302"/>
      <c r="H175" s="302"/>
      <c r="I175" s="303"/>
      <c r="J175" s="304" t="s">
        <v>155</v>
      </c>
      <c r="K175" s="305"/>
      <c r="L175" s="379" t="e">
        <f t="shared" si="0"/>
        <v>#DIV/0!</v>
      </c>
      <c r="M175" s="380"/>
      <c r="N175" s="379" t="e">
        <f t="shared" si="1"/>
        <v>#DIV/0!</v>
      </c>
      <c r="O175" s="380"/>
      <c r="P175" s="289" t="e">
        <f>N175/L175</f>
        <v>#DIV/0!</v>
      </c>
      <c r="Q175" s="290"/>
      <c r="R175" s="291"/>
      <c r="S175" s="324" t="e">
        <f>X175+X176</f>
        <v>#DIV/0!</v>
      </c>
      <c r="T175" s="325"/>
      <c r="U175" s="325"/>
      <c r="V175" s="325"/>
      <c r="W175" s="326"/>
      <c r="X175" s="381" t="e">
        <f t="shared" si="2"/>
        <v>#DIV/0!</v>
      </c>
      <c r="Y175" s="382"/>
      <c r="Z175" s="382"/>
      <c r="AA175" s="383"/>
    </row>
    <row r="176" spans="2:27" s="23" customFormat="1" ht="15" customHeight="1">
      <c r="B176" s="68"/>
      <c r="C176" s="311"/>
      <c r="D176" s="312"/>
      <c r="E176" s="312"/>
      <c r="F176" s="312"/>
      <c r="G176" s="312"/>
      <c r="H176" s="312"/>
      <c r="I176" s="313"/>
      <c r="J176" s="309" t="s">
        <v>197</v>
      </c>
      <c r="K176" s="310"/>
      <c r="L176" s="384" t="e">
        <f t="shared" si="0"/>
        <v>#DIV/0!</v>
      </c>
      <c r="M176" s="385"/>
      <c r="N176" s="384" t="e">
        <f t="shared" si="1"/>
        <v>#DIV/0!</v>
      </c>
      <c r="O176" s="385"/>
      <c r="P176" s="281" t="e">
        <f>SUM(N176)/SUM(L176)</f>
        <v>#DIV/0!</v>
      </c>
      <c r="Q176" s="282"/>
      <c r="R176" s="283"/>
      <c r="S176" s="327"/>
      <c r="T176" s="328"/>
      <c r="U176" s="328"/>
      <c r="V176" s="328"/>
      <c r="W176" s="329"/>
      <c r="X176" s="386" t="e">
        <f t="shared" si="2"/>
        <v>#DIV/0!</v>
      </c>
      <c r="Y176" s="387"/>
      <c r="Z176" s="387"/>
      <c r="AA176" s="388"/>
    </row>
    <row r="177" spans="2:27" s="23" customFormat="1" ht="15" customHeight="1">
      <c r="B177" s="68"/>
      <c r="C177" s="301" t="s">
        <v>63</v>
      </c>
      <c r="D177" s="302"/>
      <c r="E177" s="302"/>
      <c r="F177" s="302"/>
      <c r="G177" s="302"/>
      <c r="H177" s="302"/>
      <c r="I177" s="303"/>
      <c r="J177" s="304" t="s">
        <v>155</v>
      </c>
      <c r="K177" s="305"/>
      <c r="L177" s="379" t="e">
        <f t="shared" si="0"/>
        <v>#DIV/0!</v>
      </c>
      <c r="M177" s="380"/>
      <c r="N177" s="379" t="e">
        <f t="shared" si="1"/>
        <v>#DIV/0!</v>
      </c>
      <c r="O177" s="380"/>
      <c r="P177" s="289" t="e">
        <f>N177/L177</f>
        <v>#DIV/0!</v>
      </c>
      <c r="Q177" s="290"/>
      <c r="R177" s="291"/>
      <c r="S177" s="324" t="e">
        <f>X177+X178</f>
        <v>#DIV/0!</v>
      </c>
      <c r="T177" s="325"/>
      <c r="U177" s="325"/>
      <c r="V177" s="325"/>
      <c r="W177" s="326"/>
      <c r="X177" s="381" t="e">
        <f t="shared" si="2"/>
        <v>#DIV/0!</v>
      </c>
      <c r="Y177" s="382"/>
      <c r="Z177" s="382"/>
      <c r="AA177" s="383"/>
    </row>
    <row r="178" spans="2:27" s="23" customFormat="1" ht="15" customHeight="1">
      <c r="B178" s="68"/>
      <c r="C178" s="306"/>
      <c r="D178" s="307"/>
      <c r="E178" s="307"/>
      <c r="F178" s="307"/>
      <c r="G178" s="307"/>
      <c r="H178" s="307"/>
      <c r="I178" s="308"/>
      <c r="J178" s="309" t="s">
        <v>197</v>
      </c>
      <c r="K178" s="310"/>
      <c r="L178" s="384" t="e">
        <f t="shared" si="0"/>
        <v>#DIV/0!</v>
      </c>
      <c r="M178" s="385"/>
      <c r="N178" s="384" t="e">
        <f t="shared" si="1"/>
        <v>#DIV/0!</v>
      </c>
      <c r="O178" s="385"/>
      <c r="P178" s="281" t="e">
        <f>SUM(N178)/SUM(L178)</f>
        <v>#DIV/0!</v>
      </c>
      <c r="Q178" s="282"/>
      <c r="R178" s="283"/>
      <c r="S178" s="327"/>
      <c r="T178" s="328"/>
      <c r="U178" s="328"/>
      <c r="V178" s="328"/>
      <c r="W178" s="329"/>
      <c r="X178" s="386" t="e">
        <f t="shared" si="2"/>
        <v>#DIV/0!</v>
      </c>
      <c r="Y178" s="387"/>
      <c r="Z178" s="387"/>
      <c r="AA178" s="388"/>
    </row>
    <row r="179" spans="2:27" s="23" customFormat="1" ht="15" customHeight="1">
      <c r="B179" s="68"/>
      <c r="C179" s="301" t="s">
        <v>251</v>
      </c>
      <c r="D179" s="302"/>
      <c r="E179" s="302"/>
      <c r="F179" s="302"/>
      <c r="G179" s="302"/>
      <c r="H179" s="302"/>
      <c r="I179" s="303"/>
      <c r="J179" s="304" t="s">
        <v>155</v>
      </c>
      <c r="K179" s="305"/>
      <c r="L179" s="379" t="e">
        <f t="shared" si="0"/>
        <v>#DIV/0!</v>
      </c>
      <c r="M179" s="380"/>
      <c r="N179" s="379" t="e">
        <f t="shared" si="1"/>
        <v>#DIV/0!</v>
      </c>
      <c r="O179" s="380"/>
      <c r="P179" s="289" t="e">
        <f>N179/L179</f>
        <v>#DIV/0!</v>
      </c>
      <c r="Q179" s="290"/>
      <c r="R179" s="291"/>
      <c r="S179" s="324" t="e">
        <f>X179+X180</f>
        <v>#DIV/0!</v>
      </c>
      <c r="T179" s="325"/>
      <c r="U179" s="325"/>
      <c r="V179" s="325"/>
      <c r="W179" s="326"/>
      <c r="X179" s="381" t="e">
        <f t="shared" si="2"/>
        <v>#DIV/0!</v>
      </c>
      <c r="Y179" s="382"/>
      <c r="Z179" s="382"/>
      <c r="AA179" s="383"/>
    </row>
    <row r="180" spans="2:27" s="23" customFormat="1" ht="15" customHeight="1">
      <c r="B180" s="68"/>
      <c r="C180" s="306"/>
      <c r="D180" s="307"/>
      <c r="E180" s="307"/>
      <c r="F180" s="307"/>
      <c r="G180" s="307"/>
      <c r="H180" s="307"/>
      <c r="I180" s="308"/>
      <c r="J180" s="309" t="s">
        <v>197</v>
      </c>
      <c r="K180" s="310"/>
      <c r="L180" s="384" t="e">
        <f t="shared" si="0"/>
        <v>#DIV/0!</v>
      </c>
      <c r="M180" s="385"/>
      <c r="N180" s="384" t="e">
        <f t="shared" si="1"/>
        <v>#DIV/0!</v>
      </c>
      <c r="O180" s="385"/>
      <c r="P180" s="281" t="e">
        <f>SUM(N180)/SUM(L180)</f>
        <v>#DIV/0!</v>
      </c>
      <c r="Q180" s="282"/>
      <c r="R180" s="283"/>
      <c r="S180" s="327"/>
      <c r="T180" s="328"/>
      <c r="U180" s="328"/>
      <c r="V180" s="328"/>
      <c r="W180" s="329"/>
      <c r="X180" s="386" t="e">
        <f t="shared" si="2"/>
        <v>#DIV/0!</v>
      </c>
      <c r="Y180" s="387"/>
      <c r="Z180" s="387"/>
      <c r="AA180" s="388"/>
    </row>
    <row r="181" spans="2:27" s="23" customFormat="1" ht="15" customHeight="1">
      <c r="B181" s="314" t="s">
        <v>10</v>
      </c>
      <c r="C181" s="315"/>
      <c r="D181" s="315"/>
      <c r="E181" s="315"/>
      <c r="F181" s="315"/>
      <c r="G181" s="315"/>
      <c r="H181" s="315"/>
      <c r="I181" s="316"/>
      <c r="J181" s="304" t="s">
        <v>155</v>
      </c>
      <c r="K181" s="305"/>
      <c r="L181" s="389" t="e">
        <f>SUM(L155,L157,L159,L161,L163,L165,L167,L169,L171,L173,L175,L177,L179)</f>
        <v>#DIV/0!</v>
      </c>
      <c r="M181" s="390"/>
      <c r="N181" s="379" t="e">
        <f>SUM(N155,N157,N159,N161,N163,N165,N167,N169,N171,N173,N175,N177,N179)</f>
        <v>#DIV/0!</v>
      </c>
      <c r="O181" s="380"/>
      <c r="P181" s="289" t="e">
        <f>N181/L181</f>
        <v>#DIV/0!</v>
      </c>
      <c r="Q181" s="290"/>
      <c r="R181" s="291"/>
      <c r="S181" s="324" t="e">
        <f>X181+X182</f>
        <v>#DIV/0!</v>
      </c>
      <c r="T181" s="325"/>
      <c r="U181" s="325"/>
      <c r="V181" s="325"/>
      <c r="W181" s="326"/>
      <c r="X181" s="330" t="e">
        <f>SUM(X155,X157,X159,X161,X163,X165,X167,X169,X171,X173,X175,X177,X179)</f>
        <v>#DIV/0!</v>
      </c>
      <c r="Y181" s="331"/>
      <c r="Z181" s="331" t="e">
        <f>SUM(Z155,#REF!,Z157,Z159,Z161,Z163,Z165,Z167,#REF!,Z169,Z171,Z173,Z175,Z177,Z179)</f>
        <v>#REF!</v>
      </c>
      <c r="AA181" s="332"/>
    </row>
    <row r="182" spans="2:27" s="23" customFormat="1" ht="15" customHeight="1">
      <c r="B182" s="317"/>
      <c r="C182" s="318"/>
      <c r="D182" s="318"/>
      <c r="E182" s="318"/>
      <c r="F182" s="318"/>
      <c r="G182" s="318"/>
      <c r="H182" s="318"/>
      <c r="I182" s="319"/>
      <c r="J182" s="309" t="s">
        <v>197</v>
      </c>
      <c r="K182" s="310"/>
      <c r="L182" s="391" t="e">
        <f>SUM(L156,L158,L160,L162,L164,L166,L168,L170,L172,L174,L176,L178,L180)</f>
        <v>#DIV/0!</v>
      </c>
      <c r="M182" s="392"/>
      <c r="N182" s="393" t="e">
        <f>SUM(N156,N158,N160,N162,N164,N166,N168,N170,N172,N174,N176,N178,N180)</f>
        <v>#DIV/0!</v>
      </c>
      <c r="O182" s="394"/>
      <c r="P182" s="281" t="e">
        <f>SUM(N182)/SUM(L182)</f>
        <v>#DIV/0!</v>
      </c>
      <c r="Q182" s="282"/>
      <c r="R182" s="283"/>
      <c r="S182" s="327"/>
      <c r="T182" s="328"/>
      <c r="U182" s="328"/>
      <c r="V182" s="328"/>
      <c r="W182" s="329"/>
      <c r="X182" s="337" t="e">
        <f>SUM(X156,X158,X160,X162,X164,X166,X168,X170,X172,X174,X176,X178,X180)</f>
        <v>#DIV/0!</v>
      </c>
      <c r="Y182" s="338"/>
      <c r="Z182" s="338" t="e">
        <f>SUM(Z156,#REF!,Z158,Z160,Z162,Z164,Z166,Z168,#REF!,Z170,Z172,Z174,Z176,Z178,Z180)</f>
        <v>#REF!</v>
      </c>
      <c r="AA182" s="339"/>
    </row>
    <row r="183" spans="2:27" s="23" customFormat="1" ht="15" customHeight="1">
      <c r="B183" s="274" t="s">
        <v>158</v>
      </c>
      <c r="C183" s="275"/>
      <c r="D183" s="275"/>
      <c r="E183" s="275"/>
      <c r="F183" s="275"/>
      <c r="G183" s="275"/>
      <c r="H183" s="275"/>
      <c r="I183" s="276"/>
      <c r="J183" s="340"/>
      <c r="K183" s="341"/>
      <c r="L183" s="342"/>
      <c r="M183" s="343"/>
      <c r="N183" s="342"/>
      <c r="O183" s="343"/>
      <c r="P183" s="344"/>
      <c r="Q183" s="345"/>
      <c r="R183" s="346"/>
      <c r="S183" s="72"/>
      <c r="T183" s="73"/>
      <c r="U183" s="73"/>
      <c r="V183" s="73"/>
      <c r="W183" s="74"/>
      <c r="X183" s="347"/>
      <c r="Y183" s="348"/>
      <c r="Z183" s="348"/>
      <c r="AA183" s="349"/>
    </row>
    <row r="184" spans="2:27" s="23" customFormat="1" ht="15" customHeight="1">
      <c r="B184" s="68"/>
      <c r="C184" s="350" t="s">
        <v>237</v>
      </c>
      <c r="D184" s="351"/>
      <c r="E184" s="351"/>
      <c r="F184" s="351"/>
      <c r="G184" s="351"/>
      <c r="H184" s="351"/>
      <c r="I184" s="352"/>
      <c r="J184" s="304" t="s">
        <v>155</v>
      </c>
      <c r="K184" s="305"/>
      <c r="L184" s="379" t="e">
        <f aca="true" t="shared" si="3" ref="L184:L189">AVERAGE(L40,L88,L136)</f>
        <v>#DIV/0!</v>
      </c>
      <c r="M184" s="380"/>
      <c r="N184" s="379" t="e">
        <f aca="true" t="shared" si="4" ref="N184:N189">AVERAGE(N40,N88,N136)</f>
        <v>#DIV/0!</v>
      </c>
      <c r="O184" s="380"/>
      <c r="P184" s="289" t="e">
        <f>N184/L184</f>
        <v>#DIV/0!</v>
      </c>
      <c r="Q184" s="290"/>
      <c r="R184" s="291"/>
      <c r="S184" s="324" t="e">
        <f>X184+X185</f>
        <v>#DIV/0!</v>
      </c>
      <c r="T184" s="325"/>
      <c r="U184" s="325"/>
      <c r="V184" s="325"/>
      <c r="W184" s="326"/>
      <c r="X184" s="381" t="e">
        <f aca="true" t="shared" si="5" ref="X184:X189">AVERAGE(X40,X88,X136)</f>
        <v>#DIV/0!</v>
      </c>
      <c r="Y184" s="382"/>
      <c r="Z184" s="382"/>
      <c r="AA184" s="383"/>
    </row>
    <row r="185" spans="2:27" s="23" customFormat="1" ht="15" customHeight="1">
      <c r="B185" s="68"/>
      <c r="C185" s="353"/>
      <c r="D185" s="354"/>
      <c r="E185" s="354"/>
      <c r="F185" s="354"/>
      <c r="G185" s="354"/>
      <c r="H185" s="354"/>
      <c r="I185" s="355"/>
      <c r="J185" s="309" t="s">
        <v>197</v>
      </c>
      <c r="K185" s="310"/>
      <c r="L185" s="384" t="e">
        <f t="shared" si="3"/>
        <v>#DIV/0!</v>
      </c>
      <c r="M185" s="385"/>
      <c r="N185" s="384" t="e">
        <f t="shared" si="4"/>
        <v>#DIV/0!</v>
      </c>
      <c r="O185" s="385"/>
      <c r="P185" s="281" t="e">
        <f>SUM(N185)/SUM(L185)</f>
        <v>#DIV/0!</v>
      </c>
      <c r="Q185" s="282"/>
      <c r="R185" s="283"/>
      <c r="S185" s="327"/>
      <c r="T185" s="328"/>
      <c r="U185" s="328"/>
      <c r="V185" s="328"/>
      <c r="W185" s="329"/>
      <c r="X185" s="386" t="e">
        <f t="shared" si="5"/>
        <v>#DIV/0!</v>
      </c>
      <c r="Y185" s="387"/>
      <c r="Z185" s="387"/>
      <c r="AA185" s="388"/>
    </row>
    <row r="186" spans="2:27" s="23" customFormat="1" ht="15" customHeight="1">
      <c r="B186" s="68"/>
      <c r="C186" s="350" t="s">
        <v>238</v>
      </c>
      <c r="D186" s="351"/>
      <c r="E186" s="351"/>
      <c r="F186" s="351"/>
      <c r="G186" s="351"/>
      <c r="H186" s="351"/>
      <c r="I186" s="352"/>
      <c r="J186" s="304" t="s">
        <v>155</v>
      </c>
      <c r="K186" s="305"/>
      <c r="L186" s="379" t="e">
        <f t="shared" si="3"/>
        <v>#DIV/0!</v>
      </c>
      <c r="M186" s="380"/>
      <c r="N186" s="379" t="e">
        <f t="shared" si="4"/>
        <v>#DIV/0!</v>
      </c>
      <c r="O186" s="380"/>
      <c r="P186" s="289" t="e">
        <f>N186/L186</f>
        <v>#DIV/0!</v>
      </c>
      <c r="Q186" s="290"/>
      <c r="R186" s="291"/>
      <c r="S186" s="324" t="e">
        <f>X186+X187</f>
        <v>#DIV/0!</v>
      </c>
      <c r="T186" s="325"/>
      <c r="U186" s="325"/>
      <c r="V186" s="325"/>
      <c r="W186" s="326"/>
      <c r="X186" s="381" t="e">
        <f t="shared" si="5"/>
        <v>#DIV/0!</v>
      </c>
      <c r="Y186" s="382"/>
      <c r="Z186" s="382"/>
      <c r="AA186" s="383"/>
    </row>
    <row r="187" spans="2:27" s="23" customFormat="1" ht="15" customHeight="1">
      <c r="B187" s="68"/>
      <c r="C187" s="353"/>
      <c r="D187" s="354"/>
      <c r="E187" s="354"/>
      <c r="F187" s="354"/>
      <c r="G187" s="354"/>
      <c r="H187" s="354"/>
      <c r="I187" s="355"/>
      <c r="J187" s="309" t="s">
        <v>197</v>
      </c>
      <c r="K187" s="310"/>
      <c r="L187" s="384" t="e">
        <f t="shared" si="3"/>
        <v>#DIV/0!</v>
      </c>
      <c r="M187" s="385"/>
      <c r="N187" s="384" t="e">
        <f t="shared" si="4"/>
        <v>#DIV/0!</v>
      </c>
      <c r="O187" s="385"/>
      <c r="P187" s="281" t="e">
        <f>SUM(N187)/SUM(L187)</f>
        <v>#DIV/0!</v>
      </c>
      <c r="Q187" s="282"/>
      <c r="R187" s="283"/>
      <c r="S187" s="327"/>
      <c r="T187" s="328"/>
      <c r="U187" s="328"/>
      <c r="V187" s="328"/>
      <c r="W187" s="329"/>
      <c r="X187" s="386" t="e">
        <f t="shared" si="5"/>
        <v>#DIV/0!</v>
      </c>
      <c r="Y187" s="387"/>
      <c r="Z187" s="387"/>
      <c r="AA187" s="388"/>
    </row>
    <row r="188" spans="2:27" s="23" customFormat="1" ht="15" customHeight="1">
      <c r="B188" s="68"/>
      <c r="C188" s="350" t="s">
        <v>239</v>
      </c>
      <c r="D188" s="351"/>
      <c r="E188" s="351"/>
      <c r="F188" s="351"/>
      <c r="G188" s="351"/>
      <c r="H188" s="351"/>
      <c r="I188" s="352"/>
      <c r="J188" s="304" t="s">
        <v>155</v>
      </c>
      <c r="K188" s="305"/>
      <c r="L188" s="379" t="e">
        <f t="shared" si="3"/>
        <v>#DIV/0!</v>
      </c>
      <c r="M188" s="380"/>
      <c r="N188" s="379" t="e">
        <f t="shared" si="4"/>
        <v>#DIV/0!</v>
      </c>
      <c r="O188" s="380"/>
      <c r="P188" s="289" t="e">
        <f>N188/L188</f>
        <v>#DIV/0!</v>
      </c>
      <c r="Q188" s="290"/>
      <c r="R188" s="291"/>
      <c r="S188" s="324" t="e">
        <f>X188+X189</f>
        <v>#DIV/0!</v>
      </c>
      <c r="T188" s="325"/>
      <c r="U188" s="325"/>
      <c r="V188" s="325"/>
      <c r="W188" s="326"/>
      <c r="X188" s="381" t="e">
        <f t="shared" si="5"/>
        <v>#DIV/0!</v>
      </c>
      <c r="Y188" s="382"/>
      <c r="Z188" s="382"/>
      <c r="AA188" s="383"/>
    </row>
    <row r="189" spans="2:27" s="23" customFormat="1" ht="15" customHeight="1">
      <c r="B189" s="68"/>
      <c r="C189" s="353"/>
      <c r="D189" s="354"/>
      <c r="E189" s="354"/>
      <c r="F189" s="354"/>
      <c r="G189" s="354"/>
      <c r="H189" s="354"/>
      <c r="I189" s="355"/>
      <c r="J189" s="309" t="s">
        <v>197</v>
      </c>
      <c r="K189" s="310"/>
      <c r="L189" s="384" t="e">
        <f t="shared" si="3"/>
        <v>#DIV/0!</v>
      </c>
      <c r="M189" s="385"/>
      <c r="N189" s="384" t="e">
        <f t="shared" si="4"/>
        <v>#DIV/0!</v>
      </c>
      <c r="O189" s="385"/>
      <c r="P189" s="281" t="e">
        <f>SUM(N189)/SUM(L189)</f>
        <v>#DIV/0!</v>
      </c>
      <c r="Q189" s="282"/>
      <c r="R189" s="283"/>
      <c r="S189" s="327"/>
      <c r="T189" s="328"/>
      <c r="U189" s="328"/>
      <c r="V189" s="328"/>
      <c r="W189" s="329"/>
      <c r="X189" s="386" t="e">
        <f t="shared" si="5"/>
        <v>#DIV/0!</v>
      </c>
      <c r="Y189" s="387"/>
      <c r="Z189" s="387"/>
      <c r="AA189" s="388"/>
    </row>
    <row r="190" spans="2:27" s="23" customFormat="1" ht="15" customHeight="1">
      <c r="B190" s="314" t="s">
        <v>10</v>
      </c>
      <c r="C190" s="315"/>
      <c r="D190" s="315"/>
      <c r="E190" s="315"/>
      <c r="F190" s="315"/>
      <c r="G190" s="315"/>
      <c r="H190" s="315"/>
      <c r="I190" s="316"/>
      <c r="J190" s="304" t="s">
        <v>155</v>
      </c>
      <c r="K190" s="305"/>
      <c r="L190" s="389" t="e">
        <f>SUM(L184,L186,L188)</f>
        <v>#DIV/0!</v>
      </c>
      <c r="M190" s="390"/>
      <c r="N190" s="379" t="e">
        <f>SUM(N184,N186,N188)</f>
        <v>#DIV/0!</v>
      </c>
      <c r="O190" s="380"/>
      <c r="P190" s="289" t="e">
        <f>N190/L190</f>
        <v>#DIV/0!</v>
      </c>
      <c r="Q190" s="290"/>
      <c r="R190" s="291"/>
      <c r="S190" s="292" t="e">
        <f>X190+X191</f>
        <v>#DIV/0!</v>
      </c>
      <c r="T190" s="293"/>
      <c r="U190" s="293"/>
      <c r="V190" s="293"/>
      <c r="W190" s="294"/>
      <c r="X190" s="330" t="e">
        <f>SUM(X184,X186,X188)</f>
        <v>#DIV/0!</v>
      </c>
      <c r="Y190" s="331"/>
      <c r="Z190" s="331" t="e">
        <f>SUM(#REF!,Z157,Z159,Z161,Z163,Z165,Z167,#REF!,Z169,#REF!,Z180,Z182,Z184,Z186,Z188)</f>
        <v>#REF!</v>
      </c>
      <c r="AA190" s="332"/>
    </row>
    <row r="191" spans="2:27" s="23" customFormat="1" ht="15" customHeight="1">
      <c r="B191" s="317"/>
      <c r="C191" s="318"/>
      <c r="D191" s="318"/>
      <c r="E191" s="318"/>
      <c r="F191" s="318"/>
      <c r="G191" s="318"/>
      <c r="H191" s="318"/>
      <c r="I191" s="319"/>
      <c r="J191" s="309" t="s">
        <v>197</v>
      </c>
      <c r="K191" s="310"/>
      <c r="L191" s="391" t="e">
        <f>SUM(L185,L187,L189)</f>
        <v>#DIV/0!</v>
      </c>
      <c r="M191" s="392"/>
      <c r="N191" s="393" t="e">
        <f>SUM(N185,N187,N189)</f>
        <v>#DIV/0!</v>
      </c>
      <c r="O191" s="394"/>
      <c r="P191" s="281" t="e">
        <f>SUM(N191)/SUM(L191)</f>
        <v>#DIV/0!</v>
      </c>
      <c r="Q191" s="282"/>
      <c r="R191" s="283"/>
      <c r="S191" s="295"/>
      <c r="T191" s="296"/>
      <c r="U191" s="296"/>
      <c r="V191" s="296"/>
      <c r="W191" s="297"/>
      <c r="X191" s="337" t="e">
        <f>SUM(X185,X187,X189)</f>
        <v>#DIV/0!</v>
      </c>
      <c r="Y191" s="338"/>
      <c r="Z191" s="338" t="e">
        <f>SUM(#REF!,Z158,Z160,Z162,Z164,Z166,Z168,#REF!,#REF!,Z179,Z181,Z183,Z185,Z187,Z189)</f>
        <v>#REF!</v>
      </c>
      <c r="AA191" s="339"/>
    </row>
    <row r="192" spans="2:27" s="23" customFormat="1" ht="15" customHeight="1">
      <c r="B192" s="356" t="s">
        <v>1</v>
      </c>
      <c r="C192" s="357"/>
      <c r="D192" s="357"/>
      <c r="E192" s="357"/>
      <c r="F192" s="357"/>
      <c r="G192" s="357"/>
      <c r="H192" s="357"/>
      <c r="I192" s="358"/>
      <c r="J192" s="304" t="s">
        <v>155</v>
      </c>
      <c r="K192" s="305"/>
      <c r="L192" s="389" t="e">
        <f>SUM(L181,L190)</f>
        <v>#DIV/0!</v>
      </c>
      <c r="M192" s="390"/>
      <c r="N192" s="379" t="e">
        <f>SUM(N181,N190)</f>
        <v>#DIV/0!</v>
      </c>
      <c r="O192" s="380"/>
      <c r="P192" s="289" t="e">
        <f>N192/L192</f>
        <v>#DIV/0!</v>
      </c>
      <c r="Q192" s="290"/>
      <c r="R192" s="291"/>
      <c r="S192" s="292" t="e">
        <f>S181+S190</f>
        <v>#DIV/0!</v>
      </c>
      <c r="T192" s="293"/>
      <c r="U192" s="293"/>
      <c r="V192" s="293"/>
      <c r="W192" s="294"/>
      <c r="X192" s="330" t="e">
        <f>X181+X190</f>
        <v>#DIV/0!</v>
      </c>
      <c r="Y192" s="331"/>
      <c r="Z192" s="331"/>
      <c r="AA192" s="332"/>
    </row>
    <row r="193" spans="1:27" s="23" customFormat="1" ht="15" customHeight="1">
      <c r="A193" s="25"/>
      <c r="B193" s="359"/>
      <c r="C193" s="360"/>
      <c r="D193" s="360"/>
      <c r="E193" s="360"/>
      <c r="F193" s="360"/>
      <c r="G193" s="360"/>
      <c r="H193" s="360"/>
      <c r="I193" s="361"/>
      <c r="J193" s="309" t="s">
        <v>197</v>
      </c>
      <c r="K193" s="310"/>
      <c r="L193" s="391" t="e">
        <f>SUM(L182,L191)</f>
        <v>#DIV/0!</v>
      </c>
      <c r="M193" s="392"/>
      <c r="N193" s="393" t="e">
        <f>SUM(N182,N191)</f>
        <v>#DIV/0!</v>
      </c>
      <c r="O193" s="394"/>
      <c r="P193" s="281" t="e">
        <f>SUM(N193)/SUM(L193)</f>
        <v>#DIV/0!</v>
      </c>
      <c r="Q193" s="282"/>
      <c r="R193" s="283"/>
      <c r="S193" s="295"/>
      <c r="T193" s="296"/>
      <c r="U193" s="296"/>
      <c r="V193" s="296"/>
      <c r="W193" s="297"/>
      <c r="X193" s="337" t="e">
        <f>X182+X191</f>
        <v>#DIV/0!</v>
      </c>
      <c r="Y193" s="338"/>
      <c r="Z193" s="338"/>
      <c r="AA193" s="339"/>
    </row>
    <row r="194" spans="1:28" s="23" customFormat="1" ht="15" customHeight="1">
      <c r="A194" s="25"/>
      <c r="B194" s="24"/>
      <c r="C194" s="24"/>
      <c r="D194" s="24"/>
      <c r="E194" s="24"/>
      <c r="F194" s="24"/>
      <c r="G194" s="24"/>
      <c r="H194" s="24"/>
      <c r="I194" s="24"/>
      <c r="J194" s="26"/>
      <c r="K194" s="26"/>
      <c r="L194" s="27"/>
      <c r="M194" s="27"/>
      <c r="N194" s="27"/>
      <c r="O194" s="27"/>
      <c r="P194" s="28"/>
      <c r="Q194" s="28"/>
      <c r="R194" s="28"/>
      <c r="S194" s="29"/>
      <c r="T194" s="29"/>
      <c r="U194" s="29"/>
      <c r="V194" s="29"/>
      <c r="W194" s="29"/>
      <c r="X194" s="29"/>
      <c r="Y194" s="29"/>
      <c r="Z194" s="29"/>
      <c r="AA194" s="29"/>
      <c r="AB194" s="25"/>
    </row>
    <row r="195" spans="2:27" s="23" customFormat="1" ht="15" customHeight="1">
      <c r="B195" s="30"/>
      <c r="C195" s="30"/>
      <c r="D195" s="30"/>
      <c r="E195" s="30"/>
      <c r="F195" s="30"/>
      <c r="G195" s="59"/>
      <c r="H195" s="30"/>
      <c r="I195" s="30"/>
      <c r="J195" s="30"/>
      <c r="K195" s="30"/>
      <c r="L195" s="30"/>
      <c r="M195" s="30"/>
      <c r="N195" s="30"/>
      <c r="O195" s="30"/>
      <c r="P195" s="53"/>
      <c r="Q195" s="53"/>
      <c r="R195" s="53"/>
      <c r="S195" s="60"/>
      <c r="T195" s="60"/>
      <c r="U195" s="60"/>
      <c r="V195" s="53"/>
      <c r="W195" s="60"/>
      <c r="X195" s="60"/>
      <c r="Y195" s="60"/>
      <c r="Z195" s="53"/>
      <c r="AA195" s="59" t="s">
        <v>73</v>
      </c>
    </row>
    <row r="196" spans="2:27" s="23" customFormat="1" ht="15" customHeight="1">
      <c r="B196" s="395" t="s">
        <v>257</v>
      </c>
      <c r="C196" s="396"/>
      <c r="D196" s="396"/>
      <c r="E196" s="396"/>
      <c r="F196" s="396"/>
      <c r="G196" s="396"/>
      <c r="H196" s="396"/>
      <c r="I196" s="396"/>
      <c r="J196" s="396"/>
      <c r="K196" s="396"/>
      <c r="L196" s="396"/>
      <c r="M196" s="396"/>
      <c r="N196" s="396"/>
      <c r="O196" s="396"/>
      <c r="P196" s="396"/>
      <c r="Q196" s="396"/>
      <c r="R196" s="396"/>
      <c r="S196" s="396"/>
      <c r="T196" s="396"/>
      <c r="U196" s="396"/>
      <c r="V196" s="396"/>
      <c r="W196" s="396"/>
      <c r="X196" s="396"/>
      <c r="Y196" s="396"/>
      <c r="Z196" s="396"/>
      <c r="AA196" s="397"/>
    </row>
    <row r="197" spans="2:27" s="23" customFormat="1" ht="21" customHeight="1">
      <c r="B197" s="90" t="s">
        <v>191</v>
      </c>
      <c r="C197" s="398" t="s">
        <v>192</v>
      </c>
      <c r="D197" s="399"/>
      <c r="E197" s="399"/>
      <c r="F197" s="399"/>
      <c r="G197" s="399"/>
      <c r="H197" s="399"/>
      <c r="I197" s="399"/>
      <c r="J197" s="399"/>
      <c r="K197" s="399"/>
      <c r="L197" s="399"/>
      <c r="M197" s="400"/>
      <c r="N197" s="401" t="s">
        <v>193</v>
      </c>
      <c r="O197" s="402"/>
      <c r="P197" s="402"/>
      <c r="Q197" s="402"/>
      <c r="R197" s="402"/>
      <c r="S197" s="403"/>
      <c r="T197" s="404" t="s">
        <v>194</v>
      </c>
      <c r="U197" s="405"/>
      <c r="V197" s="405"/>
      <c r="W197" s="406"/>
      <c r="X197" s="401" t="s">
        <v>195</v>
      </c>
      <c r="Y197" s="402"/>
      <c r="Z197" s="402"/>
      <c r="AA197" s="403"/>
    </row>
    <row r="198" spans="2:27" s="23" customFormat="1" ht="15" customHeight="1">
      <c r="B198" s="57">
        <v>1</v>
      </c>
      <c r="C198" s="407"/>
      <c r="D198" s="408"/>
      <c r="E198" s="408"/>
      <c r="F198" s="408"/>
      <c r="G198" s="408"/>
      <c r="H198" s="408"/>
      <c r="I198" s="408"/>
      <c r="J198" s="408"/>
      <c r="K198" s="408"/>
      <c r="L198" s="408"/>
      <c r="M198" s="409"/>
      <c r="N198" s="407"/>
      <c r="O198" s="408"/>
      <c r="P198" s="408"/>
      <c r="Q198" s="408"/>
      <c r="R198" s="408"/>
      <c r="S198" s="409"/>
      <c r="T198" s="410"/>
      <c r="U198" s="411"/>
      <c r="V198" s="411"/>
      <c r="W198" s="412"/>
      <c r="X198" s="413"/>
      <c r="Y198" s="414"/>
      <c r="Z198" s="414"/>
      <c r="AA198" s="415"/>
    </row>
    <row r="199" spans="2:27" s="23" customFormat="1" ht="15" customHeight="1">
      <c r="B199" s="58">
        <v>2</v>
      </c>
      <c r="C199" s="416"/>
      <c r="D199" s="417"/>
      <c r="E199" s="417"/>
      <c r="F199" s="417"/>
      <c r="G199" s="417"/>
      <c r="H199" s="417"/>
      <c r="I199" s="417"/>
      <c r="J199" s="417"/>
      <c r="K199" s="417"/>
      <c r="L199" s="417"/>
      <c r="M199" s="418"/>
      <c r="N199" s="416"/>
      <c r="O199" s="417"/>
      <c r="P199" s="417"/>
      <c r="Q199" s="417"/>
      <c r="R199" s="417"/>
      <c r="S199" s="418"/>
      <c r="T199" s="419"/>
      <c r="U199" s="420"/>
      <c r="V199" s="420"/>
      <c r="W199" s="421"/>
      <c r="X199" s="422"/>
      <c r="Y199" s="423"/>
      <c r="Z199" s="423"/>
      <c r="AA199" s="424"/>
    </row>
    <row r="200" spans="2:27" s="23" customFormat="1" ht="15" customHeight="1">
      <c r="B200" s="58">
        <v>3</v>
      </c>
      <c r="C200" s="416"/>
      <c r="D200" s="417"/>
      <c r="E200" s="417"/>
      <c r="F200" s="417"/>
      <c r="G200" s="417"/>
      <c r="H200" s="417"/>
      <c r="I200" s="417"/>
      <c r="J200" s="417"/>
      <c r="K200" s="417"/>
      <c r="L200" s="417"/>
      <c r="M200" s="418"/>
      <c r="N200" s="416"/>
      <c r="O200" s="417"/>
      <c r="P200" s="417"/>
      <c r="Q200" s="417"/>
      <c r="R200" s="417"/>
      <c r="S200" s="418"/>
      <c r="T200" s="419"/>
      <c r="U200" s="420"/>
      <c r="V200" s="420"/>
      <c r="W200" s="421"/>
      <c r="X200" s="422"/>
      <c r="Y200" s="423"/>
      <c r="Z200" s="423"/>
      <c r="AA200" s="424"/>
    </row>
    <row r="201" spans="2:27" s="23" customFormat="1" ht="15" customHeight="1">
      <c r="B201" s="58">
        <v>4</v>
      </c>
      <c r="C201" s="416"/>
      <c r="D201" s="417"/>
      <c r="E201" s="417"/>
      <c r="F201" s="417"/>
      <c r="G201" s="417"/>
      <c r="H201" s="417"/>
      <c r="I201" s="417"/>
      <c r="J201" s="417"/>
      <c r="K201" s="417"/>
      <c r="L201" s="417"/>
      <c r="M201" s="418"/>
      <c r="N201" s="416"/>
      <c r="O201" s="417"/>
      <c r="P201" s="417"/>
      <c r="Q201" s="417"/>
      <c r="R201" s="417"/>
      <c r="S201" s="418"/>
      <c r="T201" s="419"/>
      <c r="U201" s="420"/>
      <c r="V201" s="420"/>
      <c r="W201" s="421"/>
      <c r="X201" s="422"/>
      <c r="Y201" s="423"/>
      <c r="Z201" s="423"/>
      <c r="AA201" s="424"/>
    </row>
    <row r="202" spans="2:27" s="23" customFormat="1" ht="15" customHeight="1">
      <c r="B202" s="93">
        <v>5</v>
      </c>
      <c r="C202" s="416"/>
      <c r="D202" s="417"/>
      <c r="E202" s="417"/>
      <c r="F202" s="417"/>
      <c r="G202" s="417"/>
      <c r="H202" s="417"/>
      <c r="I202" s="417"/>
      <c r="J202" s="417"/>
      <c r="K202" s="417"/>
      <c r="L202" s="417"/>
      <c r="M202" s="418"/>
      <c r="N202" s="416"/>
      <c r="O202" s="417"/>
      <c r="P202" s="417"/>
      <c r="Q202" s="417"/>
      <c r="R202" s="417"/>
      <c r="S202" s="418"/>
      <c r="T202" s="419"/>
      <c r="U202" s="420"/>
      <c r="V202" s="420"/>
      <c r="W202" s="421"/>
      <c r="X202" s="422"/>
      <c r="Y202" s="423"/>
      <c r="Z202" s="423"/>
      <c r="AA202" s="424"/>
    </row>
    <row r="203" spans="2:27" s="23" customFormat="1" ht="15" customHeight="1">
      <c r="B203" s="228" t="s">
        <v>10</v>
      </c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30"/>
      <c r="T203" s="425">
        <f>SUM(T198:W202)</f>
        <v>0</v>
      </c>
      <c r="U203" s="426"/>
      <c r="V203" s="426"/>
      <c r="W203" s="427"/>
      <c r="X203" s="428"/>
      <c r="Y203" s="429"/>
      <c r="Z203" s="429"/>
      <c r="AA203" s="430"/>
    </row>
    <row r="204" spans="2:27" s="23" customFormat="1" ht="1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91"/>
      <c r="U204" s="91"/>
      <c r="V204" s="91"/>
      <c r="W204" s="91"/>
      <c r="X204" s="92"/>
      <c r="Y204" s="92"/>
      <c r="Z204" s="92"/>
      <c r="AA204" s="92"/>
    </row>
    <row r="205" spans="1:23" s="41" customFormat="1" ht="15" customHeight="1">
      <c r="A205" s="31"/>
      <c r="B205" s="12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5"/>
      <c r="S205" s="5"/>
      <c r="T205" s="31"/>
      <c r="U205" s="31"/>
      <c r="V205" s="5" t="s">
        <v>73</v>
      </c>
      <c r="W205" s="31"/>
    </row>
    <row r="206" spans="1:22" s="41" customFormat="1" ht="30" customHeight="1">
      <c r="A206" s="31"/>
      <c r="B206" s="61"/>
      <c r="C206" s="62"/>
      <c r="D206" s="62"/>
      <c r="E206" s="62"/>
      <c r="F206" s="63"/>
      <c r="G206" s="214" t="s">
        <v>93</v>
      </c>
      <c r="H206" s="214"/>
      <c r="I206" s="214"/>
      <c r="J206" s="214"/>
      <c r="K206" s="214" t="s">
        <v>94</v>
      </c>
      <c r="L206" s="214"/>
      <c r="M206" s="214"/>
      <c r="N206" s="214"/>
      <c r="O206" s="214" t="s">
        <v>248</v>
      </c>
      <c r="P206" s="214"/>
      <c r="Q206" s="214"/>
      <c r="R206" s="214"/>
      <c r="S206" s="214" t="s">
        <v>177</v>
      </c>
      <c r="T206" s="214"/>
      <c r="U206" s="214"/>
      <c r="V206" s="214"/>
    </row>
    <row r="207" spans="2:22" s="41" customFormat="1" ht="15" customHeight="1">
      <c r="B207" s="431" t="s">
        <v>71</v>
      </c>
      <c r="C207" s="431"/>
      <c r="D207" s="431"/>
      <c r="E207" s="432" t="s">
        <v>64</v>
      </c>
      <c r="F207" s="432"/>
      <c r="G207" s="433"/>
      <c r="H207" s="433"/>
      <c r="I207" s="433"/>
      <c r="J207" s="433"/>
      <c r="K207" s="433"/>
      <c r="L207" s="433"/>
      <c r="M207" s="433"/>
      <c r="N207" s="433"/>
      <c r="O207" s="433"/>
      <c r="P207" s="433"/>
      <c r="Q207" s="433"/>
      <c r="R207" s="433"/>
      <c r="S207" s="434" t="e">
        <f aca="true" t="shared" si="6" ref="S207:S212">AVERAGE(G207:R207)</f>
        <v>#DIV/0!</v>
      </c>
      <c r="T207" s="434"/>
      <c r="U207" s="434"/>
      <c r="V207" s="434"/>
    </row>
    <row r="208" spans="2:22" s="41" customFormat="1" ht="15" customHeight="1">
      <c r="B208" s="431"/>
      <c r="C208" s="431"/>
      <c r="D208" s="431"/>
      <c r="E208" s="432" t="s">
        <v>53</v>
      </c>
      <c r="F208" s="432"/>
      <c r="G208" s="433"/>
      <c r="H208" s="433"/>
      <c r="I208" s="433"/>
      <c r="J208" s="433"/>
      <c r="K208" s="433"/>
      <c r="L208" s="433"/>
      <c r="M208" s="433"/>
      <c r="N208" s="433"/>
      <c r="O208" s="433"/>
      <c r="P208" s="433"/>
      <c r="Q208" s="433"/>
      <c r="R208" s="433"/>
      <c r="S208" s="434" t="e">
        <f t="shared" si="6"/>
        <v>#DIV/0!</v>
      </c>
      <c r="T208" s="434"/>
      <c r="U208" s="434"/>
      <c r="V208" s="434"/>
    </row>
    <row r="209" spans="2:22" s="41" customFormat="1" ht="15" customHeight="1">
      <c r="B209" s="219" t="s">
        <v>65</v>
      </c>
      <c r="C209" s="219"/>
      <c r="D209" s="219"/>
      <c r="E209" s="432" t="s">
        <v>64</v>
      </c>
      <c r="F209" s="432"/>
      <c r="G209" s="433"/>
      <c r="H209" s="433"/>
      <c r="I209" s="433"/>
      <c r="J209" s="433"/>
      <c r="K209" s="433"/>
      <c r="L209" s="433"/>
      <c r="M209" s="433"/>
      <c r="N209" s="433"/>
      <c r="O209" s="433"/>
      <c r="P209" s="433"/>
      <c r="Q209" s="433"/>
      <c r="R209" s="433"/>
      <c r="S209" s="434" t="e">
        <f t="shared" si="6"/>
        <v>#DIV/0!</v>
      </c>
      <c r="T209" s="434"/>
      <c r="U209" s="434"/>
      <c r="V209" s="434"/>
    </row>
    <row r="210" spans="2:22" s="41" customFormat="1" ht="15" customHeight="1">
      <c r="B210" s="219"/>
      <c r="C210" s="219"/>
      <c r="D210" s="219"/>
      <c r="E210" s="432" t="s">
        <v>53</v>
      </c>
      <c r="F210" s="432"/>
      <c r="G210" s="433"/>
      <c r="H210" s="433"/>
      <c r="I210" s="433"/>
      <c r="J210" s="433"/>
      <c r="K210" s="433"/>
      <c r="L210" s="433"/>
      <c r="M210" s="433"/>
      <c r="N210" s="433"/>
      <c r="O210" s="433"/>
      <c r="P210" s="433"/>
      <c r="Q210" s="433"/>
      <c r="R210" s="433"/>
      <c r="S210" s="434" t="e">
        <f t="shared" si="6"/>
        <v>#DIV/0!</v>
      </c>
      <c r="T210" s="434"/>
      <c r="U210" s="434"/>
      <c r="V210" s="434"/>
    </row>
    <row r="211" spans="2:22" s="41" customFormat="1" ht="15" customHeight="1">
      <c r="B211" s="435" t="s">
        <v>72</v>
      </c>
      <c r="C211" s="435"/>
      <c r="D211" s="435"/>
      <c r="E211" s="432" t="s">
        <v>64</v>
      </c>
      <c r="F211" s="432"/>
      <c r="G211" s="433"/>
      <c r="H211" s="433"/>
      <c r="I211" s="433"/>
      <c r="J211" s="433"/>
      <c r="K211" s="433"/>
      <c r="L211" s="433"/>
      <c r="M211" s="433"/>
      <c r="N211" s="433"/>
      <c r="O211" s="433"/>
      <c r="P211" s="433"/>
      <c r="Q211" s="433"/>
      <c r="R211" s="433"/>
      <c r="S211" s="434" t="e">
        <f t="shared" si="6"/>
        <v>#DIV/0!</v>
      </c>
      <c r="T211" s="434"/>
      <c r="U211" s="434"/>
      <c r="V211" s="434"/>
    </row>
    <row r="212" spans="2:22" s="41" customFormat="1" ht="15" customHeight="1">
      <c r="B212" s="435"/>
      <c r="C212" s="435"/>
      <c r="D212" s="435"/>
      <c r="E212" s="432" t="s">
        <v>53</v>
      </c>
      <c r="F212" s="432"/>
      <c r="G212" s="433"/>
      <c r="H212" s="433"/>
      <c r="I212" s="433"/>
      <c r="J212" s="433"/>
      <c r="K212" s="433"/>
      <c r="L212" s="433"/>
      <c r="M212" s="433"/>
      <c r="N212" s="433"/>
      <c r="O212" s="433"/>
      <c r="P212" s="433"/>
      <c r="Q212" s="433"/>
      <c r="R212" s="433"/>
      <c r="S212" s="434" t="e">
        <f t="shared" si="6"/>
        <v>#DIV/0!</v>
      </c>
      <c r="T212" s="434"/>
      <c r="U212" s="434"/>
      <c r="V212" s="434"/>
    </row>
    <row r="213" spans="1:27" s="41" customFormat="1" ht="15" customHeight="1">
      <c r="A213" s="31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</row>
    <row r="214" spans="2:27" s="31" customFormat="1" ht="15" customHeight="1">
      <c r="B214" s="33" t="s">
        <v>222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6"/>
      <c r="U214" s="6"/>
      <c r="V214" s="6"/>
      <c r="W214" s="6"/>
      <c r="X214" s="6"/>
      <c r="Y214" s="6"/>
      <c r="Z214" s="6"/>
      <c r="AA214" s="6"/>
    </row>
    <row r="215" spans="1:27" s="41" customFormat="1" ht="15" customHeight="1">
      <c r="A215" s="78"/>
      <c r="B215" s="436" t="s">
        <v>211</v>
      </c>
      <c r="C215" s="436"/>
      <c r="D215" s="436"/>
      <c r="E215" s="436"/>
      <c r="F215" s="436" t="s">
        <v>212</v>
      </c>
      <c r="G215" s="436"/>
      <c r="H215" s="436"/>
      <c r="I215" s="436"/>
      <c r="J215" s="436"/>
      <c r="K215" s="436"/>
      <c r="L215" s="436"/>
      <c r="M215" s="436"/>
      <c r="N215" s="436" t="s">
        <v>213</v>
      </c>
      <c r="O215" s="436"/>
      <c r="P215" s="436"/>
      <c r="Q215" s="436" t="s">
        <v>214</v>
      </c>
      <c r="R215" s="436"/>
      <c r="S215" s="436"/>
      <c r="T215" s="436"/>
      <c r="U215" s="436"/>
      <c r="V215" s="436"/>
      <c r="W215" s="436"/>
      <c r="X215" s="436"/>
      <c r="Y215" s="436"/>
      <c r="Z215" s="436"/>
      <c r="AA215" s="436"/>
    </row>
    <row r="216" spans="1:27" s="41" customFormat="1" ht="15" customHeight="1">
      <c r="A216" s="78"/>
      <c r="B216" s="437"/>
      <c r="C216" s="437"/>
      <c r="D216" s="437"/>
      <c r="E216" s="437"/>
      <c r="F216" s="437"/>
      <c r="G216" s="437"/>
      <c r="H216" s="437"/>
      <c r="I216" s="437"/>
      <c r="J216" s="437"/>
      <c r="K216" s="437"/>
      <c r="L216" s="437"/>
      <c r="M216" s="437"/>
      <c r="N216" s="437"/>
      <c r="O216" s="437"/>
      <c r="P216" s="437"/>
      <c r="Q216" s="437"/>
      <c r="R216" s="437"/>
      <c r="S216" s="437"/>
      <c r="T216" s="437"/>
      <c r="U216" s="437"/>
      <c r="V216" s="437"/>
      <c r="W216" s="437"/>
      <c r="X216" s="437"/>
      <c r="Y216" s="437"/>
      <c r="Z216" s="437"/>
      <c r="AA216" s="437"/>
    </row>
    <row r="217" spans="1:27" s="41" customFormat="1" ht="15" customHeight="1">
      <c r="A217" s="31"/>
      <c r="B217" s="437"/>
      <c r="C217" s="437"/>
      <c r="D217" s="437"/>
      <c r="E217" s="437"/>
      <c r="F217" s="437"/>
      <c r="G217" s="437"/>
      <c r="H217" s="437"/>
      <c r="I217" s="437"/>
      <c r="J217" s="437"/>
      <c r="K217" s="437"/>
      <c r="L217" s="437"/>
      <c r="M217" s="437"/>
      <c r="N217" s="437"/>
      <c r="O217" s="437"/>
      <c r="P217" s="437"/>
      <c r="Q217" s="437"/>
      <c r="R217" s="437"/>
      <c r="S217" s="437"/>
      <c r="T217" s="437"/>
      <c r="U217" s="437"/>
      <c r="V217" s="437"/>
      <c r="W217" s="437"/>
      <c r="X217" s="437"/>
      <c r="Y217" s="437"/>
      <c r="Z217" s="437"/>
      <c r="AA217" s="437"/>
    </row>
    <row r="218" spans="1:27" s="41" customFormat="1" ht="15" customHeight="1">
      <c r="A218" s="31"/>
      <c r="B218" s="437"/>
      <c r="C218" s="437"/>
      <c r="D218" s="437"/>
      <c r="E218" s="437"/>
      <c r="F218" s="437"/>
      <c r="G218" s="437"/>
      <c r="H218" s="437"/>
      <c r="I218" s="437"/>
      <c r="J218" s="437"/>
      <c r="K218" s="437"/>
      <c r="L218" s="437"/>
      <c r="M218" s="437"/>
      <c r="N218" s="437"/>
      <c r="O218" s="437"/>
      <c r="P218" s="437"/>
      <c r="Q218" s="437"/>
      <c r="R218" s="437"/>
      <c r="S218" s="437"/>
      <c r="T218" s="437"/>
      <c r="U218" s="437"/>
      <c r="V218" s="437"/>
      <c r="W218" s="437"/>
      <c r="X218" s="437"/>
      <c r="Y218" s="437"/>
      <c r="Z218" s="437"/>
      <c r="AA218" s="437"/>
    </row>
    <row r="219" spans="1:27" s="41" customFormat="1" ht="15" customHeight="1">
      <c r="A219" s="31"/>
      <c r="B219" s="437"/>
      <c r="C219" s="437"/>
      <c r="D219" s="437"/>
      <c r="E219" s="437"/>
      <c r="F219" s="437"/>
      <c r="G219" s="437"/>
      <c r="H219" s="437"/>
      <c r="I219" s="437"/>
      <c r="J219" s="437"/>
      <c r="K219" s="437"/>
      <c r="L219" s="437"/>
      <c r="M219" s="437"/>
      <c r="N219" s="437"/>
      <c r="O219" s="437"/>
      <c r="P219" s="437"/>
      <c r="Q219" s="437"/>
      <c r="R219" s="437"/>
      <c r="S219" s="437"/>
      <c r="T219" s="437"/>
      <c r="U219" s="437"/>
      <c r="V219" s="437"/>
      <c r="W219" s="437"/>
      <c r="X219" s="437"/>
      <c r="Y219" s="437"/>
      <c r="Z219" s="437"/>
      <c r="AA219" s="437"/>
    </row>
    <row r="220" spans="1:27" s="41" customFormat="1" ht="15" customHeight="1">
      <c r="A220" s="31"/>
      <c r="B220" s="437"/>
      <c r="C220" s="437"/>
      <c r="D220" s="437"/>
      <c r="E220" s="437"/>
      <c r="F220" s="437"/>
      <c r="G220" s="437"/>
      <c r="H220" s="437"/>
      <c r="I220" s="437"/>
      <c r="J220" s="437"/>
      <c r="K220" s="437"/>
      <c r="L220" s="437"/>
      <c r="M220" s="437"/>
      <c r="N220" s="437"/>
      <c r="O220" s="437"/>
      <c r="P220" s="437"/>
      <c r="Q220" s="437"/>
      <c r="R220" s="437"/>
      <c r="S220" s="437"/>
      <c r="T220" s="437"/>
      <c r="U220" s="437"/>
      <c r="V220" s="437"/>
      <c r="W220" s="437"/>
      <c r="X220" s="437"/>
      <c r="Y220" s="437"/>
      <c r="Z220" s="437"/>
      <c r="AA220" s="437"/>
    </row>
    <row r="221" spans="1:27" s="41" customFormat="1" ht="15" customHeight="1">
      <c r="A221" s="31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</row>
    <row r="222" spans="2:24" s="31" customFormat="1" ht="15" customHeight="1">
      <c r="B222" s="33" t="s">
        <v>223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6"/>
      <c r="R222" s="6"/>
      <c r="S222" s="6"/>
      <c r="T222" s="80"/>
      <c r="U222" s="6"/>
      <c r="V222" s="6"/>
      <c r="W222" s="6"/>
      <c r="X222" s="6"/>
    </row>
    <row r="223" spans="2:24" s="31" customFormat="1" ht="15" customHeight="1">
      <c r="B223" s="33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6"/>
      <c r="R223" s="6"/>
      <c r="S223" s="6"/>
      <c r="T223" s="80" t="s">
        <v>215</v>
      </c>
      <c r="U223" s="6"/>
      <c r="V223" s="6"/>
      <c r="W223" s="6"/>
      <c r="X223" s="6"/>
    </row>
    <row r="224" spans="2:21" s="41" customFormat="1" ht="30" customHeight="1">
      <c r="B224" s="81"/>
      <c r="C224" s="82"/>
      <c r="D224" s="82"/>
      <c r="E224" s="83"/>
      <c r="F224" s="436" t="s">
        <v>93</v>
      </c>
      <c r="G224" s="436"/>
      <c r="H224" s="436"/>
      <c r="I224" s="436"/>
      <c r="J224" s="436" t="s">
        <v>94</v>
      </c>
      <c r="K224" s="436"/>
      <c r="L224" s="436"/>
      <c r="M224" s="436"/>
      <c r="N224" s="436" t="s">
        <v>248</v>
      </c>
      <c r="O224" s="436"/>
      <c r="P224" s="436"/>
      <c r="Q224" s="436"/>
      <c r="R224" s="438" t="s">
        <v>177</v>
      </c>
      <c r="S224" s="436"/>
      <c r="T224" s="436"/>
      <c r="U224" s="436"/>
    </row>
    <row r="225" spans="2:21" s="41" customFormat="1" ht="15" customHeight="1">
      <c r="B225" s="84"/>
      <c r="C225" s="85"/>
      <c r="D225" s="85"/>
      <c r="E225" s="86"/>
      <c r="F225" s="441" t="s">
        <v>216</v>
      </c>
      <c r="G225" s="441"/>
      <c r="H225" s="441" t="s">
        <v>217</v>
      </c>
      <c r="I225" s="441"/>
      <c r="J225" s="441" t="s">
        <v>216</v>
      </c>
      <c r="K225" s="441"/>
      <c r="L225" s="441" t="s">
        <v>217</v>
      </c>
      <c r="M225" s="441"/>
      <c r="N225" s="441" t="s">
        <v>216</v>
      </c>
      <c r="O225" s="441"/>
      <c r="P225" s="441" t="s">
        <v>217</v>
      </c>
      <c r="Q225" s="441"/>
      <c r="R225" s="441" t="s">
        <v>216</v>
      </c>
      <c r="S225" s="441"/>
      <c r="T225" s="441" t="s">
        <v>217</v>
      </c>
      <c r="U225" s="441"/>
    </row>
    <row r="226" spans="2:21" s="41" customFormat="1" ht="15" customHeight="1">
      <c r="B226" s="451" t="s">
        <v>218</v>
      </c>
      <c r="C226" s="452"/>
      <c r="D226" s="452"/>
      <c r="E226" s="453"/>
      <c r="F226" s="439"/>
      <c r="G226" s="439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40" t="e">
        <f>AVERAGE(F226,J226,N226)</f>
        <v>#DIV/0!</v>
      </c>
      <c r="S226" s="440"/>
      <c r="T226" s="440" t="e">
        <f>AVERAGE(H226,L226,P226)</f>
        <v>#DIV/0!</v>
      </c>
      <c r="U226" s="440"/>
    </row>
    <row r="227" spans="2:27" s="31" customFormat="1" ht="15" customHeight="1">
      <c r="B227" s="33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6"/>
      <c r="U227" s="6"/>
      <c r="V227" s="6"/>
      <c r="W227" s="6"/>
      <c r="X227" s="6"/>
      <c r="Y227" s="6"/>
      <c r="Z227" s="6"/>
      <c r="AA227" s="6"/>
    </row>
    <row r="228" spans="2:28" ht="15" customHeight="1">
      <c r="B228" s="33" t="s">
        <v>219</v>
      </c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</row>
    <row r="229" spans="2:28" ht="15" customHeight="1">
      <c r="B229" s="33"/>
      <c r="C229" s="87" t="s">
        <v>220</v>
      </c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</row>
    <row r="230" spans="2:28" ht="15" customHeight="1">
      <c r="B230" s="33"/>
      <c r="C230" s="87" t="s">
        <v>224</v>
      </c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</row>
    <row r="231" spans="2:28" ht="15" customHeight="1">
      <c r="B231" s="442"/>
      <c r="C231" s="443"/>
      <c r="D231" s="443"/>
      <c r="E231" s="443"/>
      <c r="F231" s="443"/>
      <c r="G231" s="443"/>
      <c r="H231" s="443"/>
      <c r="I231" s="443"/>
      <c r="J231" s="443"/>
      <c r="K231" s="443"/>
      <c r="L231" s="443"/>
      <c r="M231" s="443"/>
      <c r="N231" s="443"/>
      <c r="O231" s="443"/>
      <c r="P231" s="443"/>
      <c r="Q231" s="443"/>
      <c r="R231" s="443"/>
      <c r="S231" s="443"/>
      <c r="T231" s="443"/>
      <c r="U231" s="443"/>
      <c r="V231" s="443"/>
      <c r="W231" s="443"/>
      <c r="X231" s="443"/>
      <c r="Y231" s="443"/>
      <c r="Z231" s="443"/>
      <c r="AA231" s="443"/>
      <c r="AB231" s="444"/>
    </row>
    <row r="232" spans="2:28" ht="15" customHeight="1">
      <c r="B232" s="445"/>
      <c r="C232" s="446"/>
      <c r="D232" s="446"/>
      <c r="E232" s="446"/>
      <c r="F232" s="446"/>
      <c r="G232" s="446"/>
      <c r="H232" s="446"/>
      <c r="I232" s="446"/>
      <c r="J232" s="446"/>
      <c r="K232" s="446"/>
      <c r="L232" s="446"/>
      <c r="M232" s="446"/>
      <c r="N232" s="446"/>
      <c r="O232" s="446"/>
      <c r="P232" s="446"/>
      <c r="Q232" s="446"/>
      <c r="R232" s="446"/>
      <c r="S232" s="446"/>
      <c r="T232" s="446"/>
      <c r="U232" s="446"/>
      <c r="V232" s="446"/>
      <c r="W232" s="446"/>
      <c r="X232" s="446"/>
      <c r="Y232" s="446"/>
      <c r="Z232" s="446"/>
      <c r="AA232" s="446"/>
      <c r="AB232" s="447"/>
    </row>
    <row r="233" spans="2:28" ht="15" customHeight="1">
      <c r="B233" s="445"/>
      <c r="C233" s="446"/>
      <c r="D233" s="446"/>
      <c r="E233" s="446"/>
      <c r="F233" s="446"/>
      <c r="G233" s="446"/>
      <c r="H233" s="446"/>
      <c r="I233" s="446"/>
      <c r="J233" s="446"/>
      <c r="K233" s="446"/>
      <c r="L233" s="446"/>
      <c r="M233" s="446"/>
      <c r="N233" s="446"/>
      <c r="O233" s="446"/>
      <c r="P233" s="446"/>
      <c r="Q233" s="446"/>
      <c r="R233" s="446"/>
      <c r="S233" s="446"/>
      <c r="T233" s="446"/>
      <c r="U233" s="446"/>
      <c r="V233" s="446"/>
      <c r="W233" s="446"/>
      <c r="X233" s="446"/>
      <c r="Y233" s="446"/>
      <c r="Z233" s="446"/>
      <c r="AA233" s="446"/>
      <c r="AB233" s="447"/>
    </row>
    <row r="234" spans="2:28" ht="15" customHeight="1">
      <c r="B234" s="445"/>
      <c r="C234" s="446"/>
      <c r="D234" s="446"/>
      <c r="E234" s="446"/>
      <c r="F234" s="446"/>
      <c r="G234" s="446"/>
      <c r="H234" s="446"/>
      <c r="I234" s="446"/>
      <c r="J234" s="446"/>
      <c r="K234" s="446"/>
      <c r="L234" s="446"/>
      <c r="M234" s="446"/>
      <c r="N234" s="446"/>
      <c r="O234" s="446"/>
      <c r="P234" s="446"/>
      <c r="Q234" s="446"/>
      <c r="R234" s="446"/>
      <c r="S234" s="446"/>
      <c r="T234" s="446"/>
      <c r="U234" s="446"/>
      <c r="V234" s="446"/>
      <c r="W234" s="446"/>
      <c r="X234" s="446"/>
      <c r="Y234" s="446"/>
      <c r="Z234" s="446"/>
      <c r="AA234" s="446"/>
      <c r="AB234" s="447"/>
    </row>
    <row r="235" spans="2:28" ht="15" customHeight="1">
      <c r="B235" s="445"/>
      <c r="C235" s="446"/>
      <c r="D235" s="446"/>
      <c r="E235" s="446"/>
      <c r="F235" s="446"/>
      <c r="G235" s="446"/>
      <c r="H235" s="446"/>
      <c r="I235" s="446"/>
      <c r="J235" s="446"/>
      <c r="K235" s="446"/>
      <c r="L235" s="446"/>
      <c r="M235" s="446"/>
      <c r="N235" s="446"/>
      <c r="O235" s="446"/>
      <c r="P235" s="446"/>
      <c r="Q235" s="446"/>
      <c r="R235" s="446"/>
      <c r="S235" s="446"/>
      <c r="T235" s="446"/>
      <c r="U235" s="446"/>
      <c r="V235" s="446"/>
      <c r="W235" s="446"/>
      <c r="X235" s="446"/>
      <c r="Y235" s="446"/>
      <c r="Z235" s="446"/>
      <c r="AA235" s="446"/>
      <c r="AB235" s="447"/>
    </row>
    <row r="236" spans="2:28" ht="15" customHeight="1">
      <c r="B236" s="445"/>
      <c r="C236" s="446"/>
      <c r="D236" s="446"/>
      <c r="E236" s="446"/>
      <c r="F236" s="446"/>
      <c r="G236" s="446"/>
      <c r="H236" s="446"/>
      <c r="I236" s="446"/>
      <c r="J236" s="446"/>
      <c r="K236" s="446"/>
      <c r="L236" s="446"/>
      <c r="M236" s="446"/>
      <c r="N236" s="446"/>
      <c r="O236" s="446"/>
      <c r="P236" s="446"/>
      <c r="Q236" s="446"/>
      <c r="R236" s="446"/>
      <c r="S236" s="446"/>
      <c r="T236" s="446"/>
      <c r="U236" s="446"/>
      <c r="V236" s="446"/>
      <c r="W236" s="446"/>
      <c r="X236" s="446"/>
      <c r="Y236" s="446"/>
      <c r="Z236" s="446"/>
      <c r="AA236" s="446"/>
      <c r="AB236" s="447"/>
    </row>
    <row r="237" spans="2:28" ht="15" customHeight="1">
      <c r="B237" s="445"/>
      <c r="C237" s="446"/>
      <c r="D237" s="446"/>
      <c r="E237" s="446"/>
      <c r="F237" s="446"/>
      <c r="G237" s="446"/>
      <c r="H237" s="446"/>
      <c r="I237" s="446"/>
      <c r="J237" s="446"/>
      <c r="K237" s="446"/>
      <c r="L237" s="446"/>
      <c r="M237" s="446"/>
      <c r="N237" s="446"/>
      <c r="O237" s="446"/>
      <c r="P237" s="446"/>
      <c r="Q237" s="446"/>
      <c r="R237" s="446"/>
      <c r="S237" s="446"/>
      <c r="T237" s="446"/>
      <c r="U237" s="446"/>
      <c r="V237" s="446"/>
      <c r="W237" s="446"/>
      <c r="X237" s="446"/>
      <c r="Y237" s="446"/>
      <c r="Z237" s="446"/>
      <c r="AA237" s="446"/>
      <c r="AB237" s="447"/>
    </row>
    <row r="238" spans="2:28" ht="15" customHeight="1">
      <c r="B238" s="445"/>
      <c r="C238" s="446"/>
      <c r="D238" s="446"/>
      <c r="E238" s="446"/>
      <c r="F238" s="446"/>
      <c r="G238" s="446"/>
      <c r="H238" s="446"/>
      <c r="I238" s="446"/>
      <c r="J238" s="446"/>
      <c r="K238" s="446"/>
      <c r="L238" s="446"/>
      <c r="M238" s="446"/>
      <c r="N238" s="446"/>
      <c r="O238" s="446"/>
      <c r="P238" s="446"/>
      <c r="Q238" s="446"/>
      <c r="R238" s="446"/>
      <c r="S238" s="446"/>
      <c r="T238" s="446"/>
      <c r="U238" s="446"/>
      <c r="V238" s="446"/>
      <c r="W238" s="446"/>
      <c r="X238" s="446"/>
      <c r="Y238" s="446"/>
      <c r="Z238" s="446"/>
      <c r="AA238" s="446"/>
      <c r="AB238" s="447"/>
    </row>
    <row r="239" spans="2:28" ht="15" customHeight="1">
      <c r="B239" s="448"/>
      <c r="C239" s="449"/>
      <c r="D239" s="449"/>
      <c r="E239" s="449"/>
      <c r="F239" s="449"/>
      <c r="G239" s="449"/>
      <c r="H239" s="449"/>
      <c r="I239" s="449"/>
      <c r="J239" s="449"/>
      <c r="K239" s="449"/>
      <c r="L239" s="449"/>
      <c r="M239" s="449"/>
      <c r="N239" s="449"/>
      <c r="O239" s="449"/>
      <c r="P239" s="449"/>
      <c r="Q239" s="449"/>
      <c r="R239" s="449"/>
      <c r="S239" s="449"/>
      <c r="T239" s="449"/>
      <c r="U239" s="449"/>
      <c r="V239" s="449"/>
      <c r="W239" s="449"/>
      <c r="X239" s="449"/>
      <c r="Y239" s="449"/>
      <c r="Z239" s="449"/>
      <c r="AA239" s="449"/>
      <c r="AB239" s="450"/>
    </row>
    <row r="240" spans="2:28" ht="15" customHeight="1"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</row>
    <row r="241" spans="2:22" s="41" customFormat="1" ht="15" customHeight="1">
      <c r="B241" s="35"/>
      <c r="C241" s="35"/>
      <c r="D241" s="35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</row>
  </sheetData>
  <sheetProtection/>
  <mergeCells count="1184">
    <mergeCell ref="T226:U226"/>
    <mergeCell ref="B231:AB239"/>
    <mergeCell ref="R225:S225"/>
    <mergeCell ref="T225:U225"/>
    <mergeCell ref="B226:E226"/>
    <mergeCell ref="F226:G226"/>
    <mergeCell ref="H226:I226"/>
    <mergeCell ref="J226:K226"/>
    <mergeCell ref="L226:M226"/>
    <mergeCell ref="N226:O226"/>
    <mergeCell ref="P226:Q226"/>
    <mergeCell ref="R226:S226"/>
    <mergeCell ref="F225:G225"/>
    <mergeCell ref="H225:I225"/>
    <mergeCell ref="J225:K225"/>
    <mergeCell ref="L225:M225"/>
    <mergeCell ref="N225:O225"/>
    <mergeCell ref="P225:Q225"/>
    <mergeCell ref="B220:E220"/>
    <mergeCell ref="F220:M220"/>
    <mergeCell ref="N220:P220"/>
    <mergeCell ref="Q220:AA220"/>
    <mergeCell ref="F224:I224"/>
    <mergeCell ref="J224:M224"/>
    <mergeCell ref="N224:Q224"/>
    <mergeCell ref="R224:U224"/>
    <mergeCell ref="B218:E218"/>
    <mergeCell ref="F218:M218"/>
    <mergeCell ref="N218:P218"/>
    <mergeCell ref="Q218:AA218"/>
    <mergeCell ref="B219:E219"/>
    <mergeCell ref="F219:M219"/>
    <mergeCell ref="N219:P219"/>
    <mergeCell ref="Q219:AA219"/>
    <mergeCell ref="B216:E216"/>
    <mergeCell ref="F216:M216"/>
    <mergeCell ref="N216:P216"/>
    <mergeCell ref="Q216:AA216"/>
    <mergeCell ref="B217:E217"/>
    <mergeCell ref="F217:M217"/>
    <mergeCell ref="N217:P217"/>
    <mergeCell ref="Q217:AA217"/>
    <mergeCell ref="K212:N212"/>
    <mergeCell ref="O212:R212"/>
    <mergeCell ref="S212:V212"/>
    <mergeCell ref="B215:E215"/>
    <mergeCell ref="F215:M215"/>
    <mergeCell ref="N215:P215"/>
    <mergeCell ref="Q215:AA215"/>
    <mergeCell ref="O210:R210"/>
    <mergeCell ref="S210:V210"/>
    <mergeCell ref="B211:D212"/>
    <mergeCell ref="E211:F211"/>
    <mergeCell ref="G211:J211"/>
    <mergeCell ref="K211:N211"/>
    <mergeCell ref="O211:R211"/>
    <mergeCell ref="S211:V211"/>
    <mergeCell ref="E212:F212"/>
    <mergeCell ref="G212:J212"/>
    <mergeCell ref="S208:V208"/>
    <mergeCell ref="B209:D210"/>
    <mergeCell ref="E209:F209"/>
    <mergeCell ref="G209:J209"/>
    <mergeCell ref="K209:N209"/>
    <mergeCell ref="O209:R209"/>
    <mergeCell ref="S209:V209"/>
    <mergeCell ref="E210:F210"/>
    <mergeCell ref="G210:J210"/>
    <mergeCell ref="K210:N210"/>
    <mergeCell ref="B207:D208"/>
    <mergeCell ref="E207:F207"/>
    <mergeCell ref="G207:J207"/>
    <mergeCell ref="K207:N207"/>
    <mergeCell ref="O207:R207"/>
    <mergeCell ref="S207:V207"/>
    <mergeCell ref="E208:F208"/>
    <mergeCell ref="G208:J208"/>
    <mergeCell ref="K208:N208"/>
    <mergeCell ref="O208:R208"/>
    <mergeCell ref="B203:S203"/>
    <mergeCell ref="T203:W203"/>
    <mergeCell ref="X203:AA203"/>
    <mergeCell ref="G206:J206"/>
    <mergeCell ref="K206:N206"/>
    <mergeCell ref="O206:R206"/>
    <mergeCell ref="S206:V206"/>
    <mergeCell ref="C201:M201"/>
    <mergeCell ref="N201:S201"/>
    <mergeCell ref="T201:W201"/>
    <mergeCell ref="X201:AA201"/>
    <mergeCell ref="C202:M202"/>
    <mergeCell ref="N202:S202"/>
    <mergeCell ref="T202:W202"/>
    <mergeCell ref="X202:AA202"/>
    <mergeCell ref="C199:M199"/>
    <mergeCell ref="N199:S199"/>
    <mergeCell ref="T199:W199"/>
    <mergeCell ref="X199:AA199"/>
    <mergeCell ref="C200:M200"/>
    <mergeCell ref="N200:S200"/>
    <mergeCell ref="T200:W200"/>
    <mergeCell ref="X200:AA200"/>
    <mergeCell ref="B196:AA196"/>
    <mergeCell ref="C197:M197"/>
    <mergeCell ref="N197:S197"/>
    <mergeCell ref="T197:W197"/>
    <mergeCell ref="X197:AA197"/>
    <mergeCell ref="C198:M198"/>
    <mergeCell ref="N198:S198"/>
    <mergeCell ref="T198:W198"/>
    <mergeCell ref="X198:AA198"/>
    <mergeCell ref="X192:AA192"/>
    <mergeCell ref="J193:K193"/>
    <mergeCell ref="L193:M193"/>
    <mergeCell ref="N193:O193"/>
    <mergeCell ref="P193:R193"/>
    <mergeCell ref="X193:AA193"/>
    <mergeCell ref="B192:I193"/>
    <mergeCell ref="J192:K192"/>
    <mergeCell ref="L192:M192"/>
    <mergeCell ref="N192:O192"/>
    <mergeCell ref="P192:R192"/>
    <mergeCell ref="S192:W193"/>
    <mergeCell ref="X190:AA190"/>
    <mergeCell ref="J191:K191"/>
    <mergeCell ref="L191:M191"/>
    <mergeCell ref="N191:O191"/>
    <mergeCell ref="P191:R191"/>
    <mergeCell ref="X191:AA191"/>
    <mergeCell ref="B190:I191"/>
    <mergeCell ref="J190:K190"/>
    <mergeCell ref="L190:M190"/>
    <mergeCell ref="N190:O190"/>
    <mergeCell ref="P190:R190"/>
    <mergeCell ref="S190:W191"/>
    <mergeCell ref="X188:AA188"/>
    <mergeCell ref="J189:K189"/>
    <mergeCell ref="L189:M189"/>
    <mergeCell ref="N189:O189"/>
    <mergeCell ref="P189:R189"/>
    <mergeCell ref="X189:AA189"/>
    <mergeCell ref="C188:I189"/>
    <mergeCell ref="J188:K188"/>
    <mergeCell ref="L188:M188"/>
    <mergeCell ref="N188:O188"/>
    <mergeCell ref="P188:R188"/>
    <mergeCell ref="S188:W189"/>
    <mergeCell ref="X186:AA186"/>
    <mergeCell ref="J187:K187"/>
    <mergeCell ref="L187:M187"/>
    <mergeCell ref="N187:O187"/>
    <mergeCell ref="P187:R187"/>
    <mergeCell ref="X187:AA187"/>
    <mergeCell ref="C186:I187"/>
    <mergeCell ref="J186:K186"/>
    <mergeCell ref="L186:M186"/>
    <mergeCell ref="N186:O186"/>
    <mergeCell ref="P186:R186"/>
    <mergeCell ref="S186:W187"/>
    <mergeCell ref="X184:AA184"/>
    <mergeCell ref="J185:K185"/>
    <mergeCell ref="L185:M185"/>
    <mergeCell ref="N185:O185"/>
    <mergeCell ref="P185:R185"/>
    <mergeCell ref="X185:AA185"/>
    <mergeCell ref="C184:I185"/>
    <mergeCell ref="J184:K184"/>
    <mergeCell ref="L184:M184"/>
    <mergeCell ref="N184:O184"/>
    <mergeCell ref="P184:R184"/>
    <mergeCell ref="S184:W185"/>
    <mergeCell ref="B183:I183"/>
    <mergeCell ref="J183:K183"/>
    <mergeCell ref="L183:M183"/>
    <mergeCell ref="N183:O183"/>
    <mergeCell ref="P183:R183"/>
    <mergeCell ref="X183:AA183"/>
    <mergeCell ref="X181:AA181"/>
    <mergeCell ref="J182:K182"/>
    <mergeCell ref="L182:M182"/>
    <mergeCell ref="N182:O182"/>
    <mergeCell ref="P182:R182"/>
    <mergeCell ref="X182:AA182"/>
    <mergeCell ref="B181:I182"/>
    <mergeCell ref="J181:K181"/>
    <mergeCell ref="L181:M181"/>
    <mergeCell ref="N181:O181"/>
    <mergeCell ref="P181:R181"/>
    <mergeCell ref="S181:W182"/>
    <mergeCell ref="X179:AA179"/>
    <mergeCell ref="C180:I180"/>
    <mergeCell ref="J180:K180"/>
    <mergeCell ref="L180:M180"/>
    <mergeCell ref="N180:O180"/>
    <mergeCell ref="P180:R180"/>
    <mergeCell ref="X180:AA180"/>
    <mergeCell ref="C179:I179"/>
    <mergeCell ref="J179:K179"/>
    <mergeCell ref="L179:M179"/>
    <mergeCell ref="N179:O179"/>
    <mergeCell ref="P179:R179"/>
    <mergeCell ref="S179:W180"/>
    <mergeCell ref="X177:AA177"/>
    <mergeCell ref="C178:I178"/>
    <mergeCell ref="J178:K178"/>
    <mergeCell ref="L178:M178"/>
    <mergeCell ref="N178:O178"/>
    <mergeCell ref="P178:R178"/>
    <mergeCell ref="X178:AA178"/>
    <mergeCell ref="C177:I177"/>
    <mergeCell ref="J177:K177"/>
    <mergeCell ref="L177:M177"/>
    <mergeCell ref="N177:O177"/>
    <mergeCell ref="P177:R177"/>
    <mergeCell ref="S177:W178"/>
    <mergeCell ref="X175:AA175"/>
    <mergeCell ref="C176:I176"/>
    <mergeCell ref="J176:K176"/>
    <mergeCell ref="L176:M176"/>
    <mergeCell ref="N176:O176"/>
    <mergeCell ref="P176:R176"/>
    <mergeCell ref="X176:AA176"/>
    <mergeCell ref="C175:I175"/>
    <mergeCell ref="J175:K175"/>
    <mergeCell ref="L175:M175"/>
    <mergeCell ref="N175:O175"/>
    <mergeCell ref="P175:R175"/>
    <mergeCell ref="S175:W176"/>
    <mergeCell ref="X173:AA173"/>
    <mergeCell ref="C174:I174"/>
    <mergeCell ref="J174:K174"/>
    <mergeCell ref="L174:M174"/>
    <mergeCell ref="N174:O174"/>
    <mergeCell ref="P174:R174"/>
    <mergeCell ref="X174:AA174"/>
    <mergeCell ref="C173:I173"/>
    <mergeCell ref="J173:K173"/>
    <mergeCell ref="L173:M173"/>
    <mergeCell ref="N173:O173"/>
    <mergeCell ref="P173:R173"/>
    <mergeCell ref="S173:W174"/>
    <mergeCell ref="X171:AA171"/>
    <mergeCell ref="C172:I172"/>
    <mergeCell ref="J172:K172"/>
    <mergeCell ref="L172:M172"/>
    <mergeCell ref="N172:O172"/>
    <mergeCell ref="P172:R172"/>
    <mergeCell ref="X172:AA172"/>
    <mergeCell ref="C171:I171"/>
    <mergeCell ref="J171:K171"/>
    <mergeCell ref="L171:M171"/>
    <mergeCell ref="N171:O171"/>
    <mergeCell ref="P171:R171"/>
    <mergeCell ref="S171:W172"/>
    <mergeCell ref="X169:AA169"/>
    <mergeCell ref="C170:I170"/>
    <mergeCell ref="J170:K170"/>
    <mergeCell ref="L170:M170"/>
    <mergeCell ref="N170:O170"/>
    <mergeCell ref="P170:R170"/>
    <mergeCell ref="X170:AA170"/>
    <mergeCell ref="C169:I169"/>
    <mergeCell ref="J169:K169"/>
    <mergeCell ref="L169:M169"/>
    <mergeCell ref="N169:O169"/>
    <mergeCell ref="P169:R169"/>
    <mergeCell ref="S169:W170"/>
    <mergeCell ref="X167:AA167"/>
    <mergeCell ref="C168:I168"/>
    <mergeCell ref="J168:K168"/>
    <mergeCell ref="L168:M168"/>
    <mergeCell ref="N168:O168"/>
    <mergeCell ref="P168:R168"/>
    <mergeCell ref="X168:AA168"/>
    <mergeCell ref="C167:I167"/>
    <mergeCell ref="J167:K167"/>
    <mergeCell ref="L167:M167"/>
    <mergeCell ref="N167:O167"/>
    <mergeCell ref="P167:R167"/>
    <mergeCell ref="S167:W168"/>
    <mergeCell ref="X165:AA165"/>
    <mergeCell ref="C166:I166"/>
    <mergeCell ref="J166:K166"/>
    <mergeCell ref="L166:M166"/>
    <mergeCell ref="N166:O166"/>
    <mergeCell ref="P166:R166"/>
    <mergeCell ref="X166:AA166"/>
    <mergeCell ref="C165:I165"/>
    <mergeCell ref="J165:K165"/>
    <mergeCell ref="L165:M165"/>
    <mergeCell ref="N165:O165"/>
    <mergeCell ref="P165:R165"/>
    <mergeCell ref="S165:W166"/>
    <mergeCell ref="X163:AA163"/>
    <mergeCell ref="C164:I164"/>
    <mergeCell ref="J164:K164"/>
    <mergeCell ref="L164:M164"/>
    <mergeCell ref="N164:O164"/>
    <mergeCell ref="P164:R164"/>
    <mergeCell ref="X164:AA164"/>
    <mergeCell ref="C163:I163"/>
    <mergeCell ref="J163:K163"/>
    <mergeCell ref="L163:M163"/>
    <mergeCell ref="N163:O163"/>
    <mergeCell ref="P163:R163"/>
    <mergeCell ref="S163:W164"/>
    <mergeCell ref="X161:AA161"/>
    <mergeCell ref="C162:I162"/>
    <mergeCell ref="J162:K162"/>
    <mergeCell ref="L162:M162"/>
    <mergeCell ref="N162:O162"/>
    <mergeCell ref="P162:R162"/>
    <mergeCell ref="X162:AA162"/>
    <mergeCell ref="C161:I161"/>
    <mergeCell ref="J161:K161"/>
    <mergeCell ref="L161:M161"/>
    <mergeCell ref="N161:O161"/>
    <mergeCell ref="P161:R161"/>
    <mergeCell ref="S161:W162"/>
    <mergeCell ref="X159:AA159"/>
    <mergeCell ref="C160:I160"/>
    <mergeCell ref="J160:K160"/>
    <mergeCell ref="L160:M160"/>
    <mergeCell ref="N160:O160"/>
    <mergeCell ref="P160:R160"/>
    <mergeCell ref="X160:AA160"/>
    <mergeCell ref="C159:I159"/>
    <mergeCell ref="J159:K159"/>
    <mergeCell ref="L159:M159"/>
    <mergeCell ref="N159:O159"/>
    <mergeCell ref="P159:R159"/>
    <mergeCell ref="S159:W160"/>
    <mergeCell ref="X157:AA157"/>
    <mergeCell ref="C158:I158"/>
    <mergeCell ref="J158:K158"/>
    <mergeCell ref="L158:M158"/>
    <mergeCell ref="N158:O158"/>
    <mergeCell ref="P158:R158"/>
    <mergeCell ref="X158:AA158"/>
    <mergeCell ref="C157:I157"/>
    <mergeCell ref="J157:K157"/>
    <mergeCell ref="L157:M157"/>
    <mergeCell ref="N157:O157"/>
    <mergeCell ref="P157:R157"/>
    <mergeCell ref="S157:W158"/>
    <mergeCell ref="S155:W156"/>
    <mergeCell ref="X155:AA155"/>
    <mergeCell ref="C156:I156"/>
    <mergeCell ref="J156:K156"/>
    <mergeCell ref="L156:M156"/>
    <mergeCell ref="N156:O156"/>
    <mergeCell ref="P156:R156"/>
    <mergeCell ref="X156:AA156"/>
    <mergeCell ref="B154:I154"/>
    <mergeCell ref="L154:M154"/>
    <mergeCell ref="N154:O154"/>
    <mergeCell ref="P154:R154"/>
    <mergeCell ref="X154:AA154"/>
    <mergeCell ref="C155:I155"/>
    <mergeCell ref="J155:K155"/>
    <mergeCell ref="L155:M155"/>
    <mergeCell ref="N155:O155"/>
    <mergeCell ref="P155:R155"/>
    <mergeCell ref="B151:I153"/>
    <mergeCell ref="J151:AA151"/>
    <mergeCell ref="J152:O152"/>
    <mergeCell ref="P152:R153"/>
    <mergeCell ref="S152:AA152"/>
    <mergeCell ref="J153:K154"/>
    <mergeCell ref="L153:M153"/>
    <mergeCell ref="N153:O153"/>
    <mergeCell ref="S153:W154"/>
    <mergeCell ref="X153:AA153"/>
    <mergeCell ref="S147:U147"/>
    <mergeCell ref="W147:Y147"/>
    <mergeCell ref="H148:Q148"/>
    <mergeCell ref="S148:U148"/>
    <mergeCell ref="W148:Y148"/>
    <mergeCell ref="H149:Q149"/>
    <mergeCell ref="S149:U149"/>
    <mergeCell ref="W149:Y149"/>
    <mergeCell ref="X144:AA144"/>
    <mergeCell ref="J145:K145"/>
    <mergeCell ref="L145:M145"/>
    <mergeCell ref="N145:O145"/>
    <mergeCell ref="P145:R145"/>
    <mergeCell ref="X145:AA145"/>
    <mergeCell ref="B144:I145"/>
    <mergeCell ref="J144:K144"/>
    <mergeCell ref="L144:M144"/>
    <mergeCell ref="N144:O144"/>
    <mergeCell ref="P144:R144"/>
    <mergeCell ref="S144:W145"/>
    <mergeCell ref="X142:AA142"/>
    <mergeCell ref="J143:K143"/>
    <mergeCell ref="L143:M143"/>
    <mergeCell ref="N143:O143"/>
    <mergeCell ref="P143:R143"/>
    <mergeCell ref="X143:AA143"/>
    <mergeCell ref="B142:I143"/>
    <mergeCell ref="J142:K142"/>
    <mergeCell ref="L142:M142"/>
    <mergeCell ref="N142:O142"/>
    <mergeCell ref="P142:R142"/>
    <mergeCell ref="S142:W143"/>
    <mergeCell ref="X140:AA140"/>
    <mergeCell ref="J141:K141"/>
    <mergeCell ref="L141:M141"/>
    <mergeCell ref="N141:O141"/>
    <mergeCell ref="P141:R141"/>
    <mergeCell ref="X141:AA141"/>
    <mergeCell ref="C140:I141"/>
    <mergeCell ref="J140:K140"/>
    <mergeCell ref="L140:M140"/>
    <mergeCell ref="N140:O140"/>
    <mergeCell ref="P140:R140"/>
    <mergeCell ref="S140:W141"/>
    <mergeCell ref="X138:AA138"/>
    <mergeCell ref="J139:K139"/>
    <mergeCell ref="L139:M139"/>
    <mergeCell ref="N139:O139"/>
    <mergeCell ref="P139:R139"/>
    <mergeCell ref="X139:AA139"/>
    <mergeCell ref="C138:I139"/>
    <mergeCell ref="J138:K138"/>
    <mergeCell ref="L138:M138"/>
    <mergeCell ref="N138:O138"/>
    <mergeCell ref="P138:R138"/>
    <mergeCell ref="S138:W139"/>
    <mergeCell ref="X136:AA136"/>
    <mergeCell ref="J137:K137"/>
    <mergeCell ref="L137:M137"/>
    <mergeCell ref="N137:O137"/>
    <mergeCell ref="P137:R137"/>
    <mergeCell ref="X137:AA137"/>
    <mergeCell ref="C136:I137"/>
    <mergeCell ref="J136:K136"/>
    <mergeCell ref="L136:M136"/>
    <mergeCell ref="N136:O136"/>
    <mergeCell ref="P136:R136"/>
    <mergeCell ref="S136:W137"/>
    <mergeCell ref="B135:I135"/>
    <mergeCell ref="J135:K135"/>
    <mergeCell ref="L135:M135"/>
    <mergeCell ref="N135:O135"/>
    <mergeCell ref="P135:R135"/>
    <mergeCell ref="X135:AA135"/>
    <mergeCell ref="X133:AA133"/>
    <mergeCell ref="J134:K134"/>
    <mergeCell ref="L134:M134"/>
    <mergeCell ref="N134:O134"/>
    <mergeCell ref="P134:R134"/>
    <mergeCell ref="X134:AA134"/>
    <mergeCell ref="B133:I134"/>
    <mergeCell ref="J133:K133"/>
    <mergeCell ref="L133:M133"/>
    <mergeCell ref="N133:O133"/>
    <mergeCell ref="P133:R133"/>
    <mergeCell ref="S133:W134"/>
    <mergeCell ref="X131:AA131"/>
    <mergeCell ref="C132:I132"/>
    <mergeCell ref="J132:K132"/>
    <mergeCell ref="L132:M132"/>
    <mergeCell ref="N132:O132"/>
    <mergeCell ref="P132:R132"/>
    <mergeCell ref="X132:AA132"/>
    <mergeCell ref="C131:I131"/>
    <mergeCell ref="J131:K131"/>
    <mergeCell ref="L131:M131"/>
    <mergeCell ref="N131:O131"/>
    <mergeCell ref="P131:R131"/>
    <mergeCell ref="S131:W132"/>
    <mergeCell ref="X129:AA129"/>
    <mergeCell ref="C130:I130"/>
    <mergeCell ref="J130:K130"/>
    <mergeCell ref="L130:M130"/>
    <mergeCell ref="N130:O130"/>
    <mergeCell ref="P130:R130"/>
    <mergeCell ref="X130:AA130"/>
    <mergeCell ref="C129:I129"/>
    <mergeCell ref="J129:K129"/>
    <mergeCell ref="L129:M129"/>
    <mergeCell ref="N129:O129"/>
    <mergeCell ref="P129:R129"/>
    <mergeCell ref="S129:W130"/>
    <mergeCell ref="X127:AA127"/>
    <mergeCell ref="C128:I128"/>
    <mergeCell ref="J128:K128"/>
    <mergeCell ref="L128:M128"/>
    <mergeCell ref="N128:O128"/>
    <mergeCell ref="P128:R128"/>
    <mergeCell ref="X128:AA128"/>
    <mergeCell ref="C127:I127"/>
    <mergeCell ref="J127:K127"/>
    <mergeCell ref="L127:M127"/>
    <mergeCell ref="N127:O127"/>
    <mergeCell ref="P127:R127"/>
    <mergeCell ref="S127:W128"/>
    <mergeCell ref="X125:AA125"/>
    <mergeCell ref="C126:I126"/>
    <mergeCell ref="J126:K126"/>
    <mergeCell ref="L126:M126"/>
    <mergeCell ref="N126:O126"/>
    <mergeCell ref="P126:R126"/>
    <mergeCell ref="X126:AA126"/>
    <mergeCell ref="C125:I125"/>
    <mergeCell ref="J125:K125"/>
    <mergeCell ref="L125:M125"/>
    <mergeCell ref="N125:O125"/>
    <mergeCell ref="P125:R125"/>
    <mergeCell ref="S125:W126"/>
    <mergeCell ref="X123:AA123"/>
    <mergeCell ref="C124:I124"/>
    <mergeCell ref="J124:K124"/>
    <mergeCell ref="L124:M124"/>
    <mergeCell ref="N124:O124"/>
    <mergeCell ref="P124:R124"/>
    <mergeCell ref="X124:AA124"/>
    <mergeCell ref="C123:I123"/>
    <mergeCell ref="J123:K123"/>
    <mergeCell ref="L123:M123"/>
    <mergeCell ref="N123:O123"/>
    <mergeCell ref="P123:R123"/>
    <mergeCell ref="S123:W124"/>
    <mergeCell ref="X121:AA121"/>
    <mergeCell ref="C122:I122"/>
    <mergeCell ref="J122:K122"/>
    <mergeCell ref="L122:M122"/>
    <mergeCell ref="N122:O122"/>
    <mergeCell ref="P122:R122"/>
    <mergeCell ref="X122:AA122"/>
    <mergeCell ref="C121:I121"/>
    <mergeCell ref="J121:K121"/>
    <mergeCell ref="L121:M121"/>
    <mergeCell ref="N121:O121"/>
    <mergeCell ref="P121:R121"/>
    <mergeCell ref="S121:W122"/>
    <mergeCell ref="X119:AA119"/>
    <mergeCell ref="C120:I120"/>
    <mergeCell ref="J120:K120"/>
    <mergeCell ref="L120:M120"/>
    <mergeCell ref="N120:O120"/>
    <mergeCell ref="P120:R120"/>
    <mergeCell ref="X120:AA120"/>
    <mergeCell ref="C119:I119"/>
    <mergeCell ref="J119:K119"/>
    <mergeCell ref="L119:M119"/>
    <mergeCell ref="N119:O119"/>
    <mergeCell ref="P119:R119"/>
    <mergeCell ref="S119:W120"/>
    <mergeCell ref="X117:AA117"/>
    <mergeCell ref="C118:I118"/>
    <mergeCell ref="J118:K118"/>
    <mergeCell ref="L118:M118"/>
    <mergeCell ref="N118:O118"/>
    <mergeCell ref="P118:R118"/>
    <mergeCell ref="X118:AA118"/>
    <mergeCell ref="C117:I117"/>
    <mergeCell ref="J117:K117"/>
    <mergeCell ref="L117:M117"/>
    <mergeCell ref="N117:O117"/>
    <mergeCell ref="P117:R117"/>
    <mergeCell ref="S117:W118"/>
    <mergeCell ref="X115:AA115"/>
    <mergeCell ref="C116:I116"/>
    <mergeCell ref="J116:K116"/>
    <mergeCell ref="L116:M116"/>
    <mergeCell ref="N116:O116"/>
    <mergeCell ref="P116:R116"/>
    <mergeCell ref="X116:AA116"/>
    <mergeCell ref="C115:I115"/>
    <mergeCell ref="J115:K115"/>
    <mergeCell ref="L115:M115"/>
    <mergeCell ref="N115:O115"/>
    <mergeCell ref="P115:R115"/>
    <mergeCell ref="S115:W116"/>
    <mergeCell ref="X113:AA113"/>
    <mergeCell ref="C114:I114"/>
    <mergeCell ref="J114:K114"/>
    <mergeCell ref="L114:M114"/>
    <mergeCell ref="N114:O114"/>
    <mergeCell ref="P114:R114"/>
    <mergeCell ref="X114:AA114"/>
    <mergeCell ref="C113:I113"/>
    <mergeCell ref="J113:K113"/>
    <mergeCell ref="L113:M113"/>
    <mergeCell ref="N113:O113"/>
    <mergeCell ref="P113:R113"/>
    <mergeCell ref="S113:W114"/>
    <mergeCell ref="X111:AA111"/>
    <mergeCell ref="C112:I112"/>
    <mergeCell ref="J112:K112"/>
    <mergeCell ref="L112:M112"/>
    <mergeCell ref="N112:O112"/>
    <mergeCell ref="P112:R112"/>
    <mergeCell ref="X112:AA112"/>
    <mergeCell ref="C111:I111"/>
    <mergeCell ref="J111:K111"/>
    <mergeCell ref="L111:M111"/>
    <mergeCell ref="N111:O111"/>
    <mergeCell ref="P111:R111"/>
    <mergeCell ref="S111:W112"/>
    <mergeCell ref="X109:AA109"/>
    <mergeCell ref="C110:I110"/>
    <mergeCell ref="J110:K110"/>
    <mergeCell ref="L110:M110"/>
    <mergeCell ref="N110:O110"/>
    <mergeCell ref="P110:R110"/>
    <mergeCell ref="X110:AA110"/>
    <mergeCell ref="C109:I109"/>
    <mergeCell ref="J109:K109"/>
    <mergeCell ref="L109:M109"/>
    <mergeCell ref="N109:O109"/>
    <mergeCell ref="P109:R109"/>
    <mergeCell ref="S109:W110"/>
    <mergeCell ref="S107:W108"/>
    <mergeCell ref="X107:AA107"/>
    <mergeCell ref="C108:I108"/>
    <mergeCell ref="J108:K108"/>
    <mergeCell ref="L108:M108"/>
    <mergeCell ref="N108:O108"/>
    <mergeCell ref="P108:R108"/>
    <mergeCell ref="X108:AA108"/>
    <mergeCell ref="B106:I106"/>
    <mergeCell ref="L106:M106"/>
    <mergeCell ref="N106:O106"/>
    <mergeCell ref="P106:R106"/>
    <mergeCell ref="X106:AA106"/>
    <mergeCell ref="C107:I107"/>
    <mergeCell ref="J107:K107"/>
    <mergeCell ref="L107:M107"/>
    <mergeCell ref="N107:O107"/>
    <mergeCell ref="P107:R107"/>
    <mergeCell ref="B103:I105"/>
    <mergeCell ref="J103:AA103"/>
    <mergeCell ref="J104:O104"/>
    <mergeCell ref="P104:R105"/>
    <mergeCell ref="S104:AA104"/>
    <mergeCell ref="J105:K106"/>
    <mergeCell ref="L105:M105"/>
    <mergeCell ref="N105:O105"/>
    <mergeCell ref="S105:W106"/>
    <mergeCell ref="X105:AA105"/>
    <mergeCell ref="S99:U99"/>
    <mergeCell ref="W99:Y99"/>
    <mergeCell ref="H100:Q100"/>
    <mergeCell ref="S100:U100"/>
    <mergeCell ref="W100:Y100"/>
    <mergeCell ref="H101:Q101"/>
    <mergeCell ref="S101:U101"/>
    <mergeCell ref="W101:Y101"/>
    <mergeCell ref="X96:AA96"/>
    <mergeCell ref="J97:K97"/>
    <mergeCell ref="L97:M97"/>
    <mergeCell ref="N97:O97"/>
    <mergeCell ref="P97:R97"/>
    <mergeCell ref="X97:AA97"/>
    <mergeCell ref="B96:I97"/>
    <mergeCell ref="J96:K96"/>
    <mergeCell ref="L96:M96"/>
    <mergeCell ref="N96:O96"/>
    <mergeCell ref="P96:R96"/>
    <mergeCell ref="S96:W97"/>
    <mergeCell ref="X94:AA94"/>
    <mergeCell ref="J95:K95"/>
    <mergeCell ref="L95:M95"/>
    <mergeCell ref="N95:O95"/>
    <mergeCell ref="P95:R95"/>
    <mergeCell ref="X95:AA95"/>
    <mergeCell ref="B94:I95"/>
    <mergeCell ref="J94:K94"/>
    <mergeCell ref="L94:M94"/>
    <mergeCell ref="N94:O94"/>
    <mergeCell ref="P94:R94"/>
    <mergeCell ref="S94:W95"/>
    <mergeCell ref="X92:AA92"/>
    <mergeCell ref="J93:K93"/>
    <mergeCell ref="L93:M93"/>
    <mergeCell ref="N93:O93"/>
    <mergeCell ref="P93:R93"/>
    <mergeCell ref="X93:AA93"/>
    <mergeCell ref="C92:I93"/>
    <mergeCell ref="J92:K92"/>
    <mergeCell ref="L92:M92"/>
    <mergeCell ref="N92:O92"/>
    <mergeCell ref="P92:R92"/>
    <mergeCell ref="S92:W93"/>
    <mergeCell ref="X90:AA90"/>
    <mergeCell ref="J91:K91"/>
    <mergeCell ref="L91:M91"/>
    <mergeCell ref="N91:O91"/>
    <mergeCell ref="P91:R91"/>
    <mergeCell ref="X91:AA91"/>
    <mergeCell ref="C90:I91"/>
    <mergeCell ref="J90:K90"/>
    <mergeCell ref="L90:M90"/>
    <mergeCell ref="N90:O90"/>
    <mergeCell ref="P90:R90"/>
    <mergeCell ref="S90:W91"/>
    <mergeCell ref="X88:AA88"/>
    <mergeCell ref="J89:K89"/>
    <mergeCell ref="L89:M89"/>
    <mergeCell ref="N89:O89"/>
    <mergeCell ref="P89:R89"/>
    <mergeCell ref="X89:AA89"/>
    <mergeCell ref="C88:I89"/>
    <mergeCell ref="J88:K88"/>
    <mergeCell ref="L88:M88"/>
    <mergeCell ref="N88:O88"/>
    <mergeCell ref="P88:R88"/>
    <mergeCell ref="S88:W89"/>
    <mergeCell ref="B87:I87"/>
    <mergeCell ref="J87:K87"/>
    <mergeCell ref="L87:M87"/>
    <mergeCell ref="N87:O87"/>
    <mergeCell ref="P87:R87"/>
    <mergeCell ref="X87:AA87"/>
    <mergeCell ref="X85:AA85"/>
    <mergeCell ref="J86:K86"/>
    <mergeCell ref="L86:M86"/>
    <mergeCell ref="N86:O86"/>
    <mergeCell ref="P86:R86"/>
    <mergeCell ref="X86:AA86"/>
    <mergeCell ref="B85:I86"/>
    <mergeCell ref="J85:K85"/>
    <mergeCell ref="L85:M85"/>
    <mergeCell ref="N85:O85"/>
    <mergeCell ref="P85:R85"/>
    <mergeCell ref="S85:W86"/>
    <mergeCell ref="X83:AA83"/>
    <mergeCell ref="C84:I84"/>
    <mergeCell ref="J84:K84"/>
    <mergeCell ref="L84:M84"/>
    <mergeCell ref="N84:O84"/>
    <mergeCell ref="P84:R84"/>
    <mergeCell ref="X84:AA84"/>
    <mergeCell ref="C83:I83"/>
    <mergeCell ref="J83:K83"/>
    <mergeCell ref="L83:M83"/>
    <mergeCell ref="N83:O83"/>
    <mergeCell ref="P83:R83"/>
    <mergeCell ref="S83:W84"/>
    <mergeCell ref="X81:AA81"/>
    <mergeCell ref="C82:I82"/>
    <mergeCell ref="J82:K82"/>
    <mergeCell ref="L82:M82"/>
    <mergeCell ref="N82:O82"/>
    <mergeCell ref="P82:R82"/>
    <mergeCell ref="X82:AA82"/>
    <mergeCell ref="C81:I81"/>
    <mergeCell ref="J81:K81"/>
    <mergeCell ref="L81:M81"/>
    <mergeCell ref="N81:O81"/>
    <mergeCell ref="P81:R81"/>
    <mergeCell ref="S81:W82"/>
    <mergeCell ref="X79:AA79"/>
    <mergeCell ref="C80:I80"/>
    <mergeCell ref="J80:K80"/>
    <mergeCell ref="L80:M80"/>
    <mergeCell ref="N80:O80"/>
    <mergeCell ref="P80:R80"/>
    <mergeCell ref="X80:AA80"/>
    <mergeCell ref="C79:I79"/>
    <mergeCell ref="J79:K79"/>
    <mergeCell ref="L79:M79"/>
    <mergeCell ref="N79:O79"/>
    <mergeCell ref="P79:R79"/>
    <mergeCell ref="S79:W80"/>
    <mergeCell ref="X77:AA77"/>
    <mergeCell ref="C78:I78"/>
    <mergeCell ref="J78:K78"/>
    <mergeCell ref="L78:M78"/>
    <mergeCell ref="N78:O78"/>
    <mergeCell ref="P78:R78"/>
    <mergeCell ref="X78:AA78"/>
    <mergeCell ref="C77:I77"/>
    <mergeCell ref="J77:K77"/>
    <mergeCell ref="L77:M77"/>
    <mergeCell ref="N77:O77"/>
    <mergeCell ref="P77:R77"/>
    <mergeCell ref="S77:W78"/>
    <mergeCell ref="X75:AA75"/>
    <mergeCell ref="C76:I76"/>
    <mergeCell ref="J76:K76"/>
    <mergeCell ref="L76:M76"/>
    <mergeCell ref="N76:O76"/>
    <mergeCell ref="P76:R76"/>
    <mergeCell ref="X76:AA76"/>
    <mergeCell ref="C75:I75"/>
    <mergeCell ref="J75:K75"/>
    <mergeCell ref="L75:M75"/>
    <mergeCell ref="N75:O75"/>
    <mergeCell ref="P75:R75"/>
    <mergeCell ref="S75:W76"/>
    <mergeCell ref="X73:AA73"/>
    <mergeCell ref="C74:I74"/>
    <mergeCell ref="J74:K74"/>
    <mergeCell ref="L74:M74"/>
    <mergeCell ref="N74:O74"/>
    <mergeCell ref="P74:R74"/>
    <mergeCell ref="X74:AA74"/>
    <mergeCell ref="C73:I73"/>
    <mergeCell ref="J73:K73"/>
    <mergeCell ref="L73:M73"/>
    <mergeCell ref="N73:O73"/>
    <mergeCell ref="P73:R73"/>
    <mergeCell ref="S73:W74"/>
    <mergeCell ref="X71:AA71"/>
    <mergeCell ref="C72:I72"/>
    <mergeCell ref="J72:K72"/>
    <mergeCell ref="L72:M72"/>
    <mergeCell ref="N72:O72"/>
    <mergeCell ref="P72:R72"/>
    <mergeCell ref="X72:AA72"/>
    <mergeCell ref="C71:I71"/>
    <mergeCell ref="J71:K71"/>
    <mergeCell ref="L71:M71"/>
    <mergeCell ref="N71:O71"/>
    <mergeCell ref="P71:R71"/>
    <mergeCell ref="S71:W72"/>
    <mergeCell ref="X69:AA69"/>
    <mergeCell ref="C70:I70"/>
    <mergeCell ref="J70:K70"/>
    <mergeCell ref="L70:M70"/>
    <mergeCell ref="N70:O70"/>
    <mergeCell ref="P70:R70"/>
    <mergeCell ref="X70:AA70"/>
    <mergeCell ref="C69:I69"/>
    <mergeCell ref="J69:K69"/>
    <mergeCell ref="L69:M69"/>
    <mergeCell ref="N69:O69"/>
    <mergeCell ref="P69:R69"/>
    <mergeCell ref="S69:W70"/>
    <mergeCell ref="X67:AA67"/>
    <mergeCell ref="C68:I68"/>
    <mergeCell ref="J68:K68"/>
    <mergeCell ref="L68:M68"/>
    <mergeCell ref="N68:O68"/>
    <mergeCell ref="P68:R68"/>
    <mergeCell ref="X68:AA68"/>
    <mergeCell ref="C67:I67"/>
    <mergeCell ref="J67:K67"/>
    <mergeCell ref="L67:M67"/>
    <mergeCell ref="N67:O67"/>
    <mergeCell ref="P67:R67"/>
    <mergeCell ref="S67:W68"/>
    <mergeCell ref="X65:AA65"/>
    <mergeCell ref="C66:I66"/>
    <mergeCell ref="J66:K66"/>
    <mergeCell ref="L66:M66"/>
    <mergeCell ref="N66:O66"/>
    <mergeCell ref="P66:R66"/>
    <mergeCell ref="X66:AA66"/>
    <mergeCell ref="C65:I65"/>
    <mergeCell ref="J65:K65"/>
    <mergeCell ref="L65:M65"/>
    <mergeCell ref="N65:O65"/>
    <mergeCell ref="P65:R65"/>
    <mergeCell ref="S65:W66"/>
    <mergeCell ref="X63:AA63"/>
    <mergeCell ref="C64:I64"/>
    <mergeCell ref="J64:K64"/>
    <mergeCell ref="L64:M64"/>
    <mergeCell ref="N64:O64"/>
    <mergeCell ref="P64:R64"/>
    <mergeCell ref="X64:AA64"/>
    <mergeCell ref="C63:I63"/>
    <mergeCell ref="J63:K63"/>
    <mergeCell ref="L63:M63"/>
    <mergeCell ref="N63:O63"/>
    <mergeCell ref="P63:R63"/>
    <mergeCell ref="S63:W64"/>
    <mergeCell ref="X61:AA61"/>
    <mergeCell ref="C62:I62"/>
    <mergeCell ref="J62:K62"/>
    <mergeCell ref="L62:M62"/>
    <mergeCell ref="N62:O62"/>
    <mergeCell ref="P62:R62"/>
    <mergeCell ref="X62:AA62"/>
    <mergeCell ref="C61:I61"/>
    <mergeCell ref="J61:K61"/>
    <mergeCell ref="L61:M61"/>
    <mergeCell ref="N61:O61"/>
    <mergeCell ref="P61:R61"/>
    <mergeCell ref="S61:W62"/>
    <mergeCell ref="S59:W60"/>
    <mergeCell ref="X59:AA59"/>
    <mergeCell ref="C60:I60"/>
    <mergeCell ref="J60:K60"/>
    <mergeCell ref="L60:M60"/>
    <mergeCell ref="N60:O60"/>
    <mergeCell ref="P60:R60"/>
    <mergeCell ref="X60:AA60"/>
    <mergeCell ref="B58:I58"/>
    <mergeCell ref="L58:M58"/>
    <mergeCell ref="N58:O58"/>
    <mergeCell ref="P58:R58"/>
    <mergeCell ref="X58:AA58"/>
    <mergeCell ref="C59:I59"/>
    <mergeCell ref="J59:K59"/>
    <mergeCell ref="L59:M59"/>
    <mergeCell ref="N59:O59"/>
    <mergeCell ref="P59:R59"/>
    <mergeCell ref="B55:I57"/>
    <mergeCell ref="J55:AA55"/>
    <mergeCell ref="J56:O56"/>
    <mergeCell ref="P56:R57"/>
    <mergeCell ref="S56:AA56"/>
    <mergeCell ref="J57:K58"/>
    <mergeCell ref="L57:M57"/>
    <mergeCell ref="N57:O57"/>
    <mergeCell ref="S57:W58"/>
    <mergeCell ref="X57:AA57"/>
    <mergeCell ref="S51:U51"/>
    <mergeCell ref="W51:Y51"/>
    <mergeCell ref="H52:Q52"/>
    <mergeCell ref="S52:U52"/>
    <mergeCell ref="W52:Y52"/>
    <mergeCell ref="H53:Q53"/>
    <mergeCell ref="S53:U53"/>
    <mergeCell ref="W53:Y53"/>
    <mergeCell ref="X48:AA48"/>
    <mergeCell ref="J49:K49"/>
    <mergeCell ref="L49:M49"/>
    <mergeCell ref="N49:O49"/>
    <mergeCell ref="P49:R49"/>
    <mergeCell ref="X49:AA49"/>
    <mergeCell ref="B48:I49"/>
    <mergeCell ref="J48:K48"/>
    <mergeCell ref="L48:M48"/>
    <mergeCell ref="N48:O48"/>
    <mergeCell ref="P48:R48"/>
    <mergeCell ref="S48:W49"/>
    <mergeCell ref="X46:AA46"/>
    <mergeCell ref="J47:K47"/>
    <mergeCell ref="L47:M47"/>
    <mergeCell ref="N47:O47"/>
    <mergeCell ref="P47:R47"/>
    <mergeCell ref="X47:AA47"/>
    <mergeCell ref="B46:I47"/>
    <mergeCell ref="J46:K46"/>
    <mergeCell ref="L46:M46"/>
    <mergeCell ref="N46:O46"/>
    <mergeCell ref="P46:R46"/>
    <mergeCell ref="S46:W47"/>
    <mergeCell ref="X44:AA44"/>
    <mergeCell ref="J45:K45"/>
    <mergeCell ref="L45:M45"/>
    <mergeCell ref="N45:O45"/>
    <mergeCell ref="P45:R45"/>
    <mergeCell ref="X45:AA45"/>
    <mergeCell ref="C44:I45"/>
    <mergeCell ref="J44:K44"/>
    <mergeCell ref="L44:M44"/>
    <mergeCell ref="N44:O44"/>
    <mergeCell ref="P44:R44"/>
    <mergeCell ref="S44:W45"/>
    <mergeCell ref="X42:AA42"/>
    <mergeCell ref="J43:K43"/>
    <mergeCell ref="L43:M43"/>
    <mergeCell ref="N43:O43"/>
    <mergeCell ref="P43:R43"/>
    <mergeCell ref="X43:AA43"/>
    <mergeCell ref="C42:I43"/>
    <mergeCell ref="J42:K42"/>
    <mergeCell ref="L42:M42"/>
    <mergeCell ref="N42:O42"/>
    <mergeCell ref="P42:R42"/>
    <mergeCell ref="S42:W43"/>
    <mergeCell ref="X40:AA40"/>
    <mergeCell ref="J41:K41"/>
    <mergeCell ref="L41:M41"/>
    <mergeCell ref="N41:O41"/>
    <mergeCell ref="P41:R41"/>
    <mergeCell ref="X41:AA41"/>
    <mergeCell ref="C40:I41"/>
    <mergeCell ref="J40:K40"/>
    <mergeCell ref="L40:M40"/>
    <mergeCell ref="N40:O40"/>
    <mergeCell ref="P40:R40"/>
    <mergeCell ref="S40:W41"/>
    <mergeCell ref="B39:I39"/>
    <mergeCell ref="J39:K39"/>
    <mergeCell ref="L39:M39"/>
    <mergeCell ref="N39:O39"/>
    <mergeCell ref="P39:R39"/>
    <mergeCell ref="X39:AA39"/>
    <mergeCell ref="X37:AA37"/>
    <mergeCell ref="J38:K38"/>
    <mergeCell ref="L38:M38"/>
    <mergeCell ref="N38:O38"/>
    <mergeCell ref="P38:R38"/>
    <mergeCell ref="X38:AA38"/>
    <mergeCell ref="B37:I38"/>
    <mergeCell ref="J37:K37"/>
    <mergeCell ref="L37:M37"/>
    <mergeCell ref="N37:O37"/>
    <mergeCell ref="P37:R37"/>
    <mergeCell ref="S37:W38"/>
    <mergeCell ref="X35:AA35"/>
    <mergeCell ref="C36:I36"/>
    <mergeCell ref="J36:K36"/>
    <mergeCell ref="L36:M36"/>
    <mergeCell ref="N36:O36"/>
    <mergeCell ref="P36:R36"/>
    <mergeCell ref="X36:AA36"/>
    <mergeCell ref="C35:I35"/>
    <mergeCell ref="J35:K35"/>
    <mergeCell ref="L35:M35"/>
    <mergeCell ref="N35:O35"/>
    <mergeCell ref="P35:R35"/>
    <mergeCell ref="S35:W36"/>
    <mergeCell ref="X33:AA33"/>
    <mergeCell ref="C34:I34"/>
    <mergeCell ref="J34:K34"/>
    <mergeCell ref="L34:M34"/>
    <mergeCell ref="N34:O34"/>
    <mergeCell ref="P34:R34"/>
    <mergeCell ref="X34:AA34"/>
    <mergeCell ref="C33:I33"/>
    <mergeCell ref="J33:K33"/>
    <mergeCell ref="L33:M33"/>
    <mergeCell ref="N33:O33"/>
    <mergeCell ref="P33:R33"/>
    <mergeCell ref="S33:W34"/>
    <mergeCell ref="X31:AA31"/>
    <mergeCell ref="C32:I32"/>
    <mergeCell ref="J32:K32"/>
    <mergeCell ref="L32:M32"/>
    <mergeCell ref="N32:O32"/>
    <mergeCell ref="P32:R32"/>
    <mergeCell ref="X32:AA32"/>
    <mergeCell ref="C31:I31"/>
    <mergeCell ref="J31:K31"/>
    <mergeCell ref="L31:M31"/>
    <mergeCell ref="N31:O31"/>
    <mergeCell ref="P31:R31"/>
    <mergeCell ref="S31:W32"/>
    <mergeCell ref="X29:AA29"/>
    <mergeCell ref="C30:I30"/>
    <mergeCell ref="J30:K30"/>
    <mergeCell ref="L30:M30"/>
    <mergeCell ref="N30:O30"/>
    <mergeCell ref="P30:R30"/>
    <mergeCell ref="X30:AA30"/>
    <mergeCell ref="C29:I29"/>
    <mergeCell ref="J29:K29"/>
    <mergeCell ref="L29:M29"/>
    <mergeCell ref="N29:O29"/>
    <mergeCell ref="P29:R29"/>
    <mergeCell ref="S29:W30"/>
    <mergeCell ref="X27:AA27"/>
    <mergeCell ref="C28:I28"/>
    <mergeCell ref="J28:K28"/>
    <mergeCell ref="L28:M28"/>
    <mergeCell ref="N28:O28"/>
    <mergeCell ref="P28:R28"/>
    <mergeCell ref="X28:AA28"/>
    <mergeCell ref="C27:I27"/>
    <mergeCell ref="J27:K27"/>
    <mergeCell ref="L27:M27"/>
    <mergeCell ref="N27:O27"/>
    <mergeCell ref="P27:R27"/>
    <mergeCell ref="S27:W28"/>
    <mergeCell ref="X25:AA25"/>
    <mergeCell ref="C26:I26"/>
    <mergeCell ref="J26:K26"/>
    <mergeCell ref="L26:M26"/>
    <mergeCell ref="N26:O26"/>
    <mergeCell ref="P26:R26"/>
    <mergeCell ref="X26:AA26"/>
    <mergeCell ref="C25:I25"/>
    <mergeCell ref="J25:K25"/>
    <mergeCell ref="L25:M25"/>
    <mergeCell ref="N25:O25"/>
    <mergeCell ref="P25:R25"/>
    <mergeCell ref="S25:W26"/>
    <mergeCell ref="X23:AA23"/>
    <mergeCell ref="C24:I24"/>
    <mergeCell ref="J24:K24"/>
    <mergeCell ref="L24:M24"/>
    <mergeCell ref="N24:O24"/>
    <mergeCell ref="P24:R24"/>
    <mergeCell ref="X24:AA24"/>
    <mergeCell ref="C23:I23"/>
    <mergeCell ref="J23:K23"/>
    <mergeCell ref="L23:M23"/>
    <mergeCell ref="N23:O23"/>
    <mergeCell ref="P23:R23"/>
    <mergeCell ref="S23:W24"/>
    <mergeCell ref="X21:AA21"/>
    <mergeCell ref="C22:I22"/>
    <mergeCell ref="J22:K22"/>
    <mergeCell ref="L22:M22"/>
    <mergeCell ref="N22:O22"/>
    <mergeCell ref="P22:R22"/>
    <mergeCell ref="X22:AA22"/>
    <mergeCell ref="C21:I21"/>
    <mergeCell ref="J21:K21"/>
    <mergeCell ref="L21:M21"/>
    <mergeCell ref="N21:O21"/>
    <mergeCell ref="P21:R21"/>
    <mergeCell ref="S21:W22"/>
    <mergeCell ref="X19:AA19"/>
    <mergeCell ref="C20:I20"/>
    <mergeCell ref="J20:K20"/>
    <mergeCell ref="L20:M20"/>
    <mergeCell ref="N20:O20"/>
    <mergeCell ref="P20:R20"/>
    <mergeCell ref="X20:AA20"/>
    <mergeCell ref="C19:I19"/>
    <mergeCell ref="J19:K19"/>
    <mergeCell ref="L19:M19"/>
    <mergeCell ref="N19:O19"/>
    <mergeCell ref="P19:R19"/>
    <mergeCell ref="S19:W20"/>
    <mergeCell ref="X17:AA17"/>
    <mergeCell ref="C18:I18"/>
    <mergeCell ref="J18:K18"/>
    <mergeCell ref="L18:M18"/>
    <mergeCell ref="N18:O18"/>
    <mergeCell ref="P18:R18"/>
    <mergeCell ref="X18:AA18"/>
    <mergeCell ref="C17:I17"/>
    <mergeCell ref="J17:K17"/>
    <mergeCell ref="L17:M17"/>
    <mergeCell ref="N17:O17"/>
    <mergeCell ref="P17:R17"/>
    <mergeCell ref="S17:W18"/>
    <mergeCell ref="X15:AA15"/>
    <mergeCell ref="C16:I16"/>
    <mergeCell ref="J16:K16"/>
    <mergeCell ref="L16:M16"/>
    <mergeCell ref="N16:O16"/>
    <mergeCell ref="P16:R16"/>
    <mergeCell ref="X16:AA16"/>
    <mergeCell ref="C15:I15"/>
    <mergeCell ref="J15:K15"/>
    <mergeCell ref="L15:M15"/>
    <mergeCell ref="N15:O15"/>
    <mergeCell ref="P15:R15"/>
    <mergeCell ref="S15:W16"/>
    <mergeCell ref="X13:AA13"/>
    <mergeCell ref="C14:I14"/>
    <mergeCell ref="J14:K14"/>
    <mergeCell ref="L14:M14"/>
    <mergeCell ref="N14:O14"/>
    <mergeCell ref="P14:R14"/>
    <mergeCell ref="X14:AA14"/>
    <mergeCell ref="C13:I13"/>
    <mergeCell ref="J13:K13"/>
    <mergeCell ref="L13:M13"/>
    <mergeCell ref="N13:O13"/>
    <mergeCell ref="P13:R13"/>
    <mergeCell ref="S13:W14"/>
    <mergeCell ref="C11:I11"/>
    <mergeCell ref="J11:K11"/>
    <mergeCell ref="L11:M11"/>
    <mergeCell ref="C12:I12"/>
    <mergeCell ref="J12:K12"/>
    <mergeCell ref="L12:M12"/>
    <mergeCell ref="N12:O12"/>
    <mergeCell ref="P12:R12"/>
    <mergeCell ref="X12:AA12"/>
    <mergeCell ref="N11:O11"/>
    <mergeCell ref="P11:R11"/>
    <mergeCell ref="S11:W12"/>
    <mergeCell ref="X11:AA11"/>
    <mergeCell ref="X9:AA9"/>
    <mergeCell ref="B10:I10"/>
    <mergeCell ref="L10:M10"/>
    <mergeCell ref="N10:O10"/>
    <mergeCell ref="P10:R10"/>
    <mergeCell ref="X10:AA10"/>
    <mergeCell ref="A4:AG4"/>
    <mergeCell ref="B7:I9"/>
    <mergeCell ref="J7:AA7"/>
    <mergeCell ref="J8:O8"/>
    <mergeCell ref="P8:R9"/>
    <mergeCell ref="S8:AA8"/>
    <mergeCell ref="J9:K10"/>
    <mergeCell ref="L9:M9"/>
    <mergeCell ref="N9:O9"/>
    <mergeCell ref="S9:W10"/>
  </mergeCells>
  <dataValidations count="2">
    <dataValidation allowBlank="1" showInputMessage="1" showErrorMessage="1" imeMode="off" sqref="W51:Y51 F226:U226 G207:V212 T198:W202 L73:R84 L85:O93 L107:AA108 S133:AA141 L59:AA72 P133:R145 P11:R49 S11:AA45 L11:O45 S73:AA93 P85:R97 L109:O141 P109:AA132 P155:R193"/>
    <dataValidation allowBlank="1" showInputMessage="1" showErrorMessage="1" imeMode="on" sqref="B231:AB239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rowBreaks count="4" manualBreakCount="4">
    <brk id="53" max="32" man="1"/>
    <brk id="101" max="32" man="1"/>
    <brk id="149" max="32" man="1"/>
    <brk id="194" max="3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view="pageBreakPreview" zoomScale="70" zoomScaleSheetLayoutView="70" workbookViewId="0" topLeftCell="A1">
      <selection activeCell="AB23" sqref="AB23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ht="15" customHeight="1">
      <c r="AF1" s="159" t="s">
        <v>202</v>
      </c>
    </row>
    <row r="2" spans="1:33" ht="18" customHeight="1">
      <c r="A2" s="163" t="s">
        <v>172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</row>
    <row r="3" spans="1:28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2:28" ht="15" customHeight="1" thickBot="1">
      <c r="B4" s="76" t="s">
        <v>208</v>
      </c>
      <c r="X4" s="33"/>
      <c r="Y4" s="33"/>
      <c r="Z4" s="33"/>
      <c r="AA4" s="33"/>
      <c r="AB4" s="33"/>
    </row>
    <row r="5" spans="2:28" ht="15" customHeight="1" thickBot="1">
      <c r="B5" s="454"/>
      <c r="C5" s="456" t="s">
        <v>31</v>
      </c>
      <c r="D5" s="457"/>
      <c r="E5" s="457"/>
      <c r="F5" s="457"/>
      <c r="G5" s="457"/>
      <c r="H5" s="458" t="s">
        <v>32</v>
      </c>
      <c r="I5" s="459" t="s">
        <v>30</v>
      </c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60"/>
      <c r="AB5" s="33"/>
    </row>
    <row r="6" spans="2:33" ht="15" customHeight="1" thickBot="1">
      <c r="B6" s="455"/>
      <c r="C6" s="456"/>
      <c r="D6" s="457"/>
      <c r="E6" s="457"/>
      <c r="F6" s="457"/>
      <c r="G6" s="457"/>
      <c r="H6" s="458"/>
      <c r="I6" s="459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60"/>
      <c r="AB6" s="33"/>
      <c r="AC6" s="33"/>
      <c r="AD6" s="33"/>
      <c r="AE6" s="33"/>
      <c r="AF6" s="33"/>
      <c r="AG6" s="33"/>
    </row>
    <row r="7" spans="2:28" ht="15" customHeight="1" thickBot="1">
      <c r="B7" s="461">
        <v>1</v>
      </c>
      <c r="C7" s="464"/>
      <c r="D7" s="465"/>
      <c r="E7" s="465"/>
      <c r="F7" s="465"/>
      <c r="G7" s="466"/>
      <c r="H7" s="473"/>
      <c r="I7" s="476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77"/>
      <c r="AB7" s="33"/>
    </row>
    <row r="8" spans="2:28" ht="15" customHeight="1">
      <c r="B8" s="461"/>
      <c r="C8" s="467"/>
      <c r="D8" s="468"/>
      <c r="E8" s="468"/>
      <c r="F8" s="468"/>
      <c r="G8" s="469"/>
      <c r="H8" s="474"/>
      <c r="I8" s="47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79"/>
      <c r="AB8" s="33"/>
    </row>
    <row r="9" spans="2:28" ht="15" customHeight="1">
      <c r="B9" s="461"/>
      <c r="C9" s="467"/>
      <c r="D9" s="468"/>
      <c r="E9" s="468"/>
      <c r="F9" s="468"/>
      <c r="G9" s="469"/>
      <c r="H9" s="474"/>
      <c r="I9" s="47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79"/>
      <c r="AA9" s="153"/>
      <c r="AB9" s="33"/>
    </row>
    <row r="10" spans="2:28" ht="15" customHeight="1">
      <c r="B10" s="461"/>
      <c r="C10" s="467"/>
      <c r="D10" s="468"/>
      <c r="E10" s="468"/>
      <c r="F10" s="468"/>
      <c r="G10" s="469"/>
      <c r="H10" s="474"/>
      <c r="I10" s="47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79"/>
      <c r="AA10" s="153"/>
      <c r="AB10" s="33"/>
    </row>
    <row r="11" spans="2:28" ht="15" customHeight="1" thickBot="1">
      <c r="B11" s="461"/>
      <c r="C11" s="470"/>
      <c r="D11" s="471"/>
      <c r="E11" s="471"/>
      <c r="F11" s="471"/>
      <c r="G11" s="472"/>
      <c r="H11" s="475"/>
      <c r="I11" s="480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81"/>
      <c r="AA11" s="153"/>
      <c r="AB11" s="33"/>
    </row>
    <row r="12" spans="2:26" ht="23.25" customHeight="1" thickBot="1">
      <c r="B12" s="462"/>
      <c r="C12" s="482" t="s">
        <v>14</v>
      </c>
      <c r="D12" s="483"/>
      <c r="E12" s="483"/>
      <c r="F12" s="483"/>
      <c r="G12" s="483"/>
      <c r="H12" s="483"/>
      <c r="I12" s="483"/>
      <c r="J12" s="484"/>
      <c r="K12" s="485" t="s">
        <v>93</v>
      </c>
      <c r="L12" s="486"/>
      <c r="M12" s="486"/>
      <c r="N12" s="487"/>
      <c r="O12" s="456" t="s">
        <v>94</v>
      </c>
      <c r="P12" s="488"/>
      <c r="Q12" s="488"/>
      <c r="R12" s="489"/>
      <c r="S12" s="456" t="s">
        <v>248</v>
      </c>
      <c r="T12" s="488"/>
      <c r="U12" s="488"/>
      <c r="V12" s="489"/>
      <c r="W12" s="490" t="s">
        <v>177</v>
      </c>
      <c r="X12" s="488"/>
      <c r="Y12" s="488"/>
      <c r="Z12" s="489"/>
    </row>
    <row r="13" spans="2:26" ht="15" customHeight="1">
      <c r="B13" s="462"/>
      <c r="C13" s="491" t="s">
        <v>29</v>
      </c>
      <c r="D13" s="491"/>
      <c r="E13" s="491"/>
      <c r="F13" s="491"/>
      <c r="G13" s="491"/>
      <c r="H13" s="227"/>
      <c r="I13" s="227"/>
      <c r="J13" s="492"/>
      <c r="K13" s="496" t="s">
        <v>27</v>
      </c>
      <c r="L13" s="497"/>
      <c r="M13" s="497"/>
      <c r="N13" s="498"/>
      <c r="O13" s="496" t="s">
        <v>27</v>
      </c>
      <c r="P13" s="497"/>
      <c r="Q13" s="497"/>
      <c r="R13" s="498"/>
      <c r="S13" s="496" t="s">
        <v>27</v>
      </c>
      <c r="T13" s="497"/>
      <c r="U13" s="497"/>
      <c r="V13" s="498"/>
      <c r="W13" s="496" t="s">
        <v>27</v>
      </c>
      <c r="X13" s="497"/>
      <c r="Y13" s="497"/>
      <c r="Z13" s="498"/>
    </row>
    <row r="14" spans="2:26" ht="15" customHeight="1">
      <c r="B14" s="462"/>
      <c r="C14" s="493"/>
      <c r="D14" s="493"/>
      <c r="E14" s="493"/>
      <c r="F14" s="493"/>
      <c r="G14" s="493"/>
      <c r="H14" s="494"/>
      <c r="I14" s="494"/>
      <c r="J14" s="495"/>
      <c r="K14" s="499"/>
      <c r="L14" s="500"/>
      <c r="M14" s="231" t="s">
        <v>28</v>
      </c>
      <c r="N14" s="501"/>
      <c r="O14" s="499"/>
      <c r="P14" s="500"/>
      <c r="Q14" s="231" t="s">
        <v>28</v>
      </c>
      <c r="R14" s="501"/>
      <c r="S14" s="499"/>
      <c r="T14" s="500"/>
      <c r="U14" s="231" t="s">
        <v>28</v>
      </c>
      <c r="V14" s="501"/>
      <c r="W14" s="499"/>
      <c r="X14" s="500"/>
      <c r="Y14" s="231" t="s">
        <v>28</v>
      </c>
      <c r="Z14" s="501"/>
    </row>
    <row r="15" spans="2:26" ht="15" customHeight="1">
      <c r="B15" s="462"/>
      <c r="C15" s="252" t="s">
        <v>19</v>
      </c>
      <c r="D15" s="252"/>
      <c r="E15" s="252"/>
      <c r="F15" s="252"/>
      <c r="G15" s="252"/>
      <c r="H15" s="502"/>
      <c r="I15" s="502"/>
      <c r="J15" s="503"/>
      <c r="K15" s="504"/>
      <c r="L15" s="505"/>
      <c r="M15" s="433"/>
      <c r="N15" s="506"/>
      <c r="O15" s="504"/>
      <c r="P15" s="505"/>
      <c r="Q15" s="433"/>
      <c r="R15" s="506"/>
      <c r="S15" s="504"/>
      <c r="T15" s="505"/>
      <c r="U15" s="433"/>
      <c r="V15" s="506"/>
      <c r="W15" s="507" t="e">
        <f>AVERAGE(K15,O15,S15)</f>
        <v>#DIV/0!</v>
      </c>
      <c r="X15" s="508"/>
      <c r="Y15" s="509" t="e">
        <f>AVERAGE(M15,Q15,U15)</f>
        <v>#DIV/0!</v>
      </c>
      <c r="Z15" s="510"/>
    </row>
    <row r="16" spans="2:26" ht="15" customHeight="1">
      <c r="B16" s="462"/>
      <c r="C16" s="252" t="s">
        <v>18</v>
      </c>
      <c r="D16" s="252"/>
      <c r="E16" s="252"/>
      <c r="F16" s="252"/>
      <c r="G16" s="252"/>
      <c r="H16" s="502"/>
      <c r="I16" s="502"/>
      <c r="J16" s="503"/>
      <c r="K16" s="504"/>
      <c r="L16" s="505"/>
      <c r="M16" s="433"/>
      <c r="N16" s="506"/>
      <c r="O16" s="504"/>
      <c r="P16" s="505"/>
      <c r="Q16" s="433"/>
      <c r="R16" s="506"/>
      <c r="S16" s="504"/>
      <c r="T16" s="505"/>
      <c r="U16" s="433"/>
      <c r="V16" s="506"/>
      <c r="W16" s="511" t="e">
        <f aca="true" t="shared" si="0" ref="W16:W23">AVERAGE(K16,O16,S16)</f>
        <v>#DIV/0!</v>
      </c>
      <c r="X16" s="512"/>
      <c r="Y16" s="509" t="e">
        <f aca="true" t="shared" si="1" ref="Y16:Y23">AVERAGE(M16,Q16,U16)</f>
        <v>#DIV/0!</v>
      </c>
      <c r="Z16" s="510"/>
    </row>
    <row r="17" spans="2:26" ht="15" customHeight="1">
      <c r="B17" s="462"/>
      <c r="C17" s="252" t="s">
        <v>15</v>
      </c>
      <c r="D17" s="252"/>
      <c r="E17" s="252"/>
      <c r="F17" s="252"/>
      <c r="G17" s="252"/>
      <c r="H17" s="502"/>
      <c r="I17" s="502"/>
      <c r="J17" s="503"/>
      <c r="K17" s="513"/>
      <c r="L17" s="514"/>
      <c r="M17" s="515"/>
      <c r="N17" s="516"/>
      <c r="O17" s="513"/>
      <c r="P17" s="514"/>
      <c r="Q17" s="515"/>
      <c r="R17" s="516"/>
      <c r="S17" s="504"/>
      <c r="T17" s="505"/>
      <c r="U17" s="433"/>
      <c r="V17" s="506"/>
      <c r="W17" s="511" t="e">
        <f t="shared" si="0"/>
        <v>#DIV/0!</v>
      </c>
      <c r="X17" s="512"/>
      <c r="Y17" s="509" t="e">
        <f t="shared" si="1"/>
        <v>#DIV/0!</v>
      </c>
      <c r="Z17" s="510"/>
    </row>
    <row r="18" spans="2:26" ht="15" customHeight="1">
      <c r="B18" s="462"/>
      <c r="C18" s="252" t="s">
        <v>16</v>
      </c>
      <c r="D18" s="252"/>
      <c r="E18" s="252"/>
      <c r="F18" s="252"/>
      <c r="G18" s="252"/>
      <c r="H18" s="502"/>
      <c r="I18" s="502"/>
      <c r="J18" s="503"/>
      <c r="K18" s="513"/>
      <c r="L18" s="514"/>
      <c r="M18" s="515"/>
      <c r="N18" s="516"/>
      <c r="O18" s="513"/>
      <c r="P18" s="514"/>
      <c r="Q18" s="515"/>
      <c r="R18" s="516"/>
      <c r="S18" s="504"/>
      <c r="T18" s="505"/>
      <c r="U18" s="433"/>
      <c r="V18" s="506"/>
      <c r="W18" s="511" t="e">
        <f t="shared" si="0"/>
        <v>#DIV/0!</v>
      </c>
      <c r="X18" s="512"/>
      <c r="Y18" s="509" t="e">
        <f t="shared" si="1"/>
        <v>#DIV/0!</v>
      </c>
      <c r="Z18" s="510"/>
    </row>
    <row r="19" spans="2:26" ht="15" customHeight="1">
      <c r="B19" s="462"/>
      <c r="C19" s="452" t="s">
        <v>11</v>
      </c>
      <c r="D19" s="452"/>
      <c r="E19" s="452"/>
      <c r="F19" s="452"/>
      <c r="G19" s="452"/>
      <c r="H19" s="502"/>
      <c r="I19" s="502"/>
      <c r="J19" s="503"/>
      <c r="K19" s="513"/>
      <c r="L19" s="514"/>
      <c r="M19" s="515"/>
      <c r="N19" s="516"/>
      <c r="O19" s="513"/>
      <c r="P19" s="514"/>
      <c r="Q19" s="515"/>
      <c r="R19" s="516"/>
      <c r="S19" s="504"/>
      <c r="T19" s="505"/>
      <c r="U19" s="433"/>
      <c r="V19" s="506"/>
      <c r="W19" s="511" t="e">
        <f t="shared" si="0"/>
        <v>#DIV/0!</v>
      </c>
      <c r="X19" s="512"/>
      <c r="Y19" s="509" t="e">
        <f t="shared" si="1"/>
        <v>#DIV/0!</v>
      </c>
      <c r="Z19" s="510"/>
    </row>
    <row r="20" spans="2:26" ht="15" customHeight="1">
      <c r="B20" s="462"/>
      <c r="C20" s="452" t="s">
        <v>52</v>
      </c>
      <c r="D20" s="452"/>
      <c r="E20" s="452"/>
      <c r="F20" s="452"/>
      <c r="G20" s="452"/>
      <c r="H20" s="502"/>
      <c r="I20" s="502"/>
      <c r="J20" s="503"/>
      <c r="K20" s="513"/>
      <c r="L20" s="514"/>
      <c r="M20" s="515"/>
      <c r="N20" s="516"/>
      <c r="O20" s="513"/>
      <c r="P20" s="514"/>
      <c r="Q20" s="515"/>
      <c r="R20" s="516"/>
      <c r="S20" s="504"/>
      <c r="T20" s="505"/>
      <c r="U20" s="433"/>
      <c r="V20" s="506"/>
      <c r="W20" s="511" t="e">
        <f t="shared" si="0"/>
        <v>#DIV/0!</v>
      </c>
      <c r="X20" s="512"/>
      <c r="Y20" s="509" t="e">
        <f t="shared" si="1"/>
        <v>#DIV/0!</v>
      </c>
      <c r="Z20" s="510"/>
    </row>
    <row r="21" spans="2:26" ht="15" customHeight="1">
      <c r="B21" s="462"/>
      <c r="C21" s="252" t="s">
        <v>24</v>
      </c>
      <c r="D21" s="252"/>
      <c r="E21" s="252"/>
      <c r="F21" s="252"/>
      <c r="G21" s="252"/>
      <c r="H21" s="502"/>
      <c r="I21" s="502"/>
      <c r="J21" s="503"/>
      <c r="K21" s="513"/>
      <c r="L21" s="514"/>
      <c r="M21" s="515"/>
      <c r="N21" s="516"/>
      <c r="O21" s="513"/>
      <c r="P21" s="514"/>
      <c r="Q21" s="515"/>
      <c r="R21" s="516"/>
      <c r="S21" s="513"/>
      <c r="T21" s="514"/>
      <c r="U21" s="515"/>
      <c r="V21" s="516"/>
      <c r="W21" s="511" t="e">
        <f t="shared" si="0"/>
        <v>#DIV/0!</v>
      </c>
      <c r="X21" s="512"/>
      <c r="Y21" s="509" t="e">
        <f t="shared" si="1"/>
        <v>#DIV/0!</v>
      </c>
      <c r="Z21" s="510"/>
    </row>
    <row r="22" spans="2:26" ht="15" customHeight="1">
      <c r="B22" s="462"/>
      <c r="C22" s="252" t="s">
        <v>25</v>
      </c>
      <c r="D22" s="252"/>
      <c r="E22" s="252"/>
      <c r="F22" s="252"/>
      <c r="G22" s="252"/>
      <c r="H22" s="502"/>
      <c r="I22" s="502"/>
      <c r="J22" s="503"/>
      <c r="K22" s="513"/>
      <c r="L22" s="514"/>
      <c r="M22" s="515"/>
      <c r="N22" s="516"/>
      <c r="O22" s="513"/>
      <c r="P22" s="514"/>
      <c r="Q22" s="515"/>
      <c r="R22" s="516"/>
      <c r="S22" s="513"/>
      <c r="T22" s="514"/>
      <c r="U22" s="515"/>
      <c r="V22" s="516"/>
      <c r="W22" s="511" t="e">
        <f t="shared" si="0"/>
        <v>#DIV/0!</v>
      </c>
      <c r="X22" s="512"/>
      <c r="Y22" s="509" t="e">
        <f t="shared" si="1"/>
        <v>#DIV/0!</v>
      </c>
      <c r="Z22" s="510"/>
    </row>
    <row r="23" spans="2:26" ht="15" customHeight="1" thickBot="1">
      <c r="B23" s="462"/>
      <c r="C23" s="529" t="s">
        <v>17</v>
      </c>
      <c r="D23" s="529"/>
      <c r="E23" s="529"/>
      <c r="F23" s="529"/>
      <c r="G23" s="529"/>
      <c r="H23" s="530"/>
      <c r="I23" s="530"/>
      <c r="J23" s="531"/>
      <c r="K23" s="517"/>
      <c r="L23" s="518"/>
      <c r="M23" s="519"/>
      <c r="N23" s="520"/>
      <c r="O23" s="517"/>
      <c r="P23" s="518"/>
      <c r="Q23" s="519"/>
      <c r="R23" s="520"/>
      <c r="S23" s="517"/>
      <c r="T23" s="518"/>
      <c r="U23" s="519"/>
      <c r="V23" s="520"/>
      <c r="W23" s="521" t="e">
        <f t="shared" si="0"/>
        <v>#DIV/0!</v>
      </c>
      <c r="X23" s="522"/>
      <c r="Y23" s="523" t="e">
        <f t="shared" si="1"/>
        <v>#DIV/0!</v>
      </c>
      <c r="Z23" s="524"/>
    </row>
    <row r="24" spans="2:26" ht="15" customHeight="1" thickBot="1" thickTop="1">
      <c r="B24" s="462"/>
      <c r="C24" s="538" t="s">
        <v>1</v>
      </c>
      <c r="D24" s="538"/>
      <c r="E24" s="538"/>
      <c r="F24" s="538"/>
      <c r="G24" s="538"/>
      <c r="H24" s="539"/>
      <c r="I24" s="539"/>
      <c r="J24" s="540"/>
      <c r="K24" s="541">
        <f>SUM(K15:L23)</f>
        <v>0</v>
      </c>
      <c r="L24" s="542"/>
      <c r="M24" s="525">
        <f>SUM(M15:N23)</f>
        <v>0</v>
      </c>
      <c r="N24" s="526"/>
      <c r="O24" s="527">
        <f>SUM(O15:P23)</f>
        <v>0</v>
      </c>
      <c r="P24" s="528"/>
      <c r="Q24" s="525">
        <f>SUM(Q15:R23)</f>
        <v>0</v>
      </c>
      <c r="R24" s="526"/>
      <c r="S24" s="527">
        <f>SUM(S15:T23)</f>
        <v>0</v>
      </c>
      <c r="T24" s="528"/>
      <c r="U24" s="525">
        <f>SUM(U15:V23)</f>
        <v>0</v>
      </c>
      <c r="V24" s="526"/>
      <c r="W24" s="532" t="e">
        <f>SUM(W15:X23)</f>
        <v>#DIV/0!</v>
      </c>
      <c r="X24" s="533"/>
      <c r="Y24" s="534" t="e">
        <f>SUM(Y15:Z23)</f>
        <v>#DIV/0!</v>
      </c>
      <c r="Z24" s="535"/>
    </row>
    <row r="25" spans="2:26" ht="26.25" customHeight="1" thickBot="1">
      <c r="B25" s="462"/>
      <c r="C25" s="536"/>
      <c r="D25" s="536"/>
      <c r="E25" s="536"/>
      <c r="F25" s="536"/>
      <c r="G25" s="536"/>
      <c r="H25" s="536"/>
      <c r="I25" s="536"/>
      <c r="J25" s="537"/>
      <c r="K25" s="485" t="s">
        <v>93</v>
      </c>
      <c r="L25" s="486"/>
      <c r="M25" s="486"/>
      <c r="N25" s="487"/>
      <c r="O25" s="456" t="s">
        <v>94</v>
      </c>
      <c r="P25" s="488"/>
      <c r="Q25" s="488"/>
      <c r="R25" s="489"/>
      <c r="S25" s="456" t="s">
        <v>248</v>
      </c>
      <c r="T25" s="488"/>
      <c r="U25" s="488"/>
      <c r="V25" s="489"/>
      <c r="W25" s="490" t="s">
        <v>177</v>
      </c>
      <c r="X25" s="488"/>
      <c r="Y25" s="488"/>
      <c r="Z25" s="489"/>
    </row>
    <row r="26" spans="2:26" ht="15" customHeight="1" thickBot="1">
      <c r="B26" s="462"/>
      <c r="C26" s="543" t="s">
        <v>145</v>
      </c>
      <c r="D26" s="544"/>
      <c r="E26" s="544"/>
      <c r="F26" s="544"/>
      <c r="G26" s="544"/>
      <c r="H26" s="544"/>
      <c r="I26" s="544"/>
      <c r="J26" s="545"/>
      <c r="K26" s="546" t="e">
        <f>K28/K27*100</f>
        <v>#DIV/0!</v>
      </c>
      <c r="L26" s="547"/>
      <c r="M26" s="547"/>
      <c r="N26" s="156" t="s">
        <v>143</v>
      </c>
      <c r="O26" s="546" t="e">
        <f>O28/O27*100</f>
        <v>#DIV/0!</v>
      </c>
      <c r="P26" s="547"/>
      <c r="Q26" s="547"/>
      <c r="R26" s="156" t="s">
        <v>143</v>
      </c>
      <c r="S26" s="546" t="e">
        <f>S28/S27*100</f>
        <v>#DIV/0!</v>
      </c>
      <c r="T26" s="547"/>
      <c r="U26" s="547"/>
      <c r="V26" s="156" t="s">
        <v>143</v>
      </c>
      <c r="W26" s="546" t="e">
        <f>W28/W27*100</f>
        <v>#DIV/0!</v>
      </c>
      <c r="X26" s="547"/>
      <c r="Y26" s="547"/>
      <c r="Z26" s="89" t="s">
        <v>143</v>
      </c>
    </row>
    <row r="27" spans="2:26" ht="15" customHeight="1" thickTop="1">
      <c r="B27" s="462"/>
      <c r="C27" s="548" t="s">
        <v>87</v>
      </c>
      <c r="D27" s="549"/>
      <c r="E27" s="549"/>
      <c r="F27" s="549"/>
      <c r="G27" s="549"/>
      <c r="H27" s="549"/>
      <c r="I27" s="549"/>
      <c r="J27" s="550"/>
      <c r="K27" s="551"/>
      <c r="L27" s="552"/>
      <c r="M27" s="552"/>
      <c r="N27" s="553"/>
      <c r="O27" s="551"/>
      <c r="P27" s="552"/>
      <c r="Q27" s="552"/>
      <c r="R27" s="553"/>
      <c r="S27" s="551"/>
      <c r="T27" s="552"/>
      <c r="U27" s="552"/>
      <c r="V27" s="553"/>
      <c r="W27" s="554" t="e">
        <f>AVERAGE(K27:V27)</f>
        <v>#DIV/0!</v>
      </c>
      <c r="X27" s="555"/>
      <c r="Y27" s="555"/>
      <c r="Z27" s="556"/>
    </row>
    <row r="28" spans="2:26" ht="15" customHeight="1">
      <c r="B28" s="462"/>
      <c r="C28" s="557" t="s">
        <v>88</v>
      </c>
      <c r="D28" s="558"/>
      <c r="E28" s="558"/>
      <c r="F28" s="558"/>
      <c r="G28" s="558"/>
      <c r="H28" s="558"/>
      <c r="I28" s="558"/>
      <c r="J28" s="559"/>
      <c r="K28" s="560">
        <f>SUM(K29:N31)</f>
        <v>0</v>
      </c>
      <c r="L28" s="561"/>
      <c r="M28" s="561"/>
      <c r="N28" s="562"/>
      <c r="O28" s="560">
        <f>SUM(O29:R31)</f>
        <v>0</v>
      </c>
      <c r="P28" s="561"/>
      <c r="Q28" s="561"/>
      <c r="R28" s="562"/>
      <c r="S28" s="560">
        <f>SUM(S29:V31)</f>
        <v>0</v>
      </c>
      <c r="T28" s="561"/>
      <c r="U28" s="561"/>
      <c r="V28" s="562"/>
      <c r="W28" s="563">
        <f>AVERAGE(K28:V28)</f>
        <v>0</v>
      </c>
      <c r="X28" s="564"/>
      <c r="Y28" s="564"/>
      <c r="Z28" s="565"/>
    </row>
    <row r="29" spans="2:26" ht="14.25" customHeight="1">
      <c r="B29" s="462"/>
      <c r="C29" s="557" t="s">
        <v>89</v>
      </c>
      <c r="D29" s="558"/>
      <c r="E29" s="558"/>
      <c r="F29" s="558"/>
      <c r="G29" s="558"/>
      <c r="H29" s="558"/>
      <c r="I29" s="558"/>
      <c r="J29" s="559"/>
      <c r="K29" s="566"/>
      <c r="L29" s="567"/>
      <c r="M29" s="567"/>
      <c r="N29" s="568"/>
      <c r="O29" s="566"/>
      <c r="P29" s="567"/>
      <c r="Q29" s="567"/>
      <c r="R29" s="568"/>
      <c r="S29" s="566"/>
      <c r="T29" s="567"/>
      <c r="U29" s="567"/>
      <c r="V29" s="568"/>
      <c r="W29" s="563" t="e">
        <f>AVERAGE(K29:V29)</f>
        <v>#DIV/0!</v>
      </c>
      <c r="X29" s="564"/>
      <c r="Y29" s="564"/>
      <c r="Z29" s="565"/>
    </row>
    <row r="30" spans="2:26" ht="15" customHeight="1">
      <c r="B30" s="462"/>
      <c r="C30" s="569" t="s">
        <v>90</v>
      </c>
      <c r="D30" s="558"/>
      <c r="E30" s="558"/>
      <c r="F30" s="558"/>
      <c r="G30" s="558"/>
      <c r="H30" s="558"/>
      <c r="I30" s="558"/>
      <c r="J30" s="559"/>
      <c r="K30" s="566"/>
      <c r="L30" s="567"/>
      <c r="M30" s="567"/>
      <c r="N30" s="568"/>
      <c r="O30" s="566"/>
      <c r="P30" s="567"/>
      <c r="Q30" s="567"/>
      <c r="R30" s="568"/>
      <c r="S30" s="566"/>
      <c r="T30" s="567"/>
      <c r="U30" s="567"/>
      <c r="V30" s="568"/>
      <c r="W30" s="563" t="e">
        <f>AVERAGE(K30:V30)</f>
        <v>#DIV/0!</v>
      </c>
      <c r="X30" s="564"/>
      <c r="Y30" s="564"/>
      <c r="Z30" s="565"/>
    </row>
    <row r="31" spans="2:26" ht="15" customHeight="1" thickBot="1">
      <c r="B31" s="463"/>
      <c r="C31" s="570" t="s">
        <v>91</v>
      </c>
      <c r="D31" s="571"/>
      <c r="E31" s="571"/>
      <c r="F31" s="571"/>
      <c r="G31" s="571"/>
      <c r="H31" s="571"/>
      <c r="I31" s="571"/>
      <c r="J31" s="572"/>
      <c r="K31" s="573"/>
      <c r="L31" s="574"/>
      <c r="M31" s="574"/>
      <c r="N31" s="575"/>
      <c r="O31" s="573"/>
      <c r="P31" s="574"/>
      <c r="Q31" s="574"/>
      <c r="R31" s="575"/>
      <c r="S31" s="573"/>
      <c r="T31" s="574"/>
      <c r="U31" s="574"/>
      <c r="V31" s="575"/>
      <c r="W31" s="576" t="e">
        <f>AVERAGE(K31:V31)</f>
        <v>#DIV/0!</v>
      </c>
      <c r="X31" s="577"/>
      <c r="Y31" s="577"/>
      <c r="Z31" s="578"/>
    </row>
    <row r="32" spans="2:28" ht="1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2:19" ht="15" customHeight="1" thickBot="1">
      <c r="B33" s="76" t="s">
        <v>209</v>
      </c>
      <c r="L33" s="33"/>
      <c r="M33" s="33"/>
      <c r="N33" s="33"/>
      <c r="O33" s="33"/>
      <c r="Q33" s="33"/>
      <c r="R33" s="33"/>
      <c r="S33" s="33"/>
    </row>
    <row r="34" spans="2:32" ht="15" customHeight="1" thickBot="1">
      <c r="B34" s="64"/>
      <c r="C34" s="579" t="s">
        <v>33</v>
      </c>
      <c r="D34" s="580"/>
      <c r="E34" s="580"/>
      <c r="F34" s="580"/>
      <c r="G34" s="580"/>
      <c r="H34" s="581"/>
      <c r="I34" s="456" t="s">
        <v>38</v>
      </c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6" t="s">
        <v>35</v>
      </c>
      <c r="U34" s="457"/>
      <c r="V34" s="457"/>
      <c r="W34" s="457"/>
      <c r="X34" s="457"/>
      <c r="Y34" s="457"/>
      <c r="Z34" s="457"/>
      <c r="AA34" s="457"/>
      <c r="AB34" s="457"/>
      <c r="AC34" s="460"/>
      <c r="AD34" s="33"/>
      <c r="AE34" s="33"/>
      <c r="AF34" s="33"/>
    </row>
    <row r="35" spans="2:32" ht="15" customHeight="1">
      <c r="B35" s="582">
        <v>1</v>
      </c>
      <c r="C35" s="587"/>
      <c r="D35" s="588"/>
      <c r="E35" s="588"/>
      <c r="F35" s="588"/>
      <c r="G35" s="588"/>
      <c r="H35" s="589"/>
      <c r="I35" s="464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4"/>
      <c r="U35" s="465"/>
      <c r="V35" s="465"/>
      <c r="W35" s="465"/>
      <c r="X35" s="465"/>
      <c r="Y35" s="465"/>
      <c r="Z35" s="465"/>
      <c r="AA35" s="465"/>
      <c r="AB35" s="465"/>
      <c r="AC35" s="477"/>
      <c r="AD35" s="36"/>
      <c r="AE35" s="36"/>
      <c r="AF35" s="36"/>
    </row>
    <row r="36" spans="2:32" ht="15" customHeight="1">
      <c r="B36" s="583"/>
      <c r="C36" s="590"/>
      <c r="D36" s="591"/>
      <c r="E36" s="591"/>
      <c r="F36" s="591"/>
      <c r="G36" s="591"/>
      <c r="H36" s="592"/>
      <c r="I36" s="467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7"/>
      <c r="U36" s="468"/>
      <c r="V36" s="468"/>
      <c r="W36" s="468"/>
      <c r="X36" s="468"/>
      <c r="Y36" s="468"/>
      <c r="Z36" s="468"/>
      <c r="AA36" s="468"/>
      <c r="AB36" s="468"/>
      <c r="AC36" s="479"/>
      <c r="AD36" s="36"/>
      <c r="AE36" s="36"/>
      <c r="AF36" s="36"/>
    </row>
    <row r="37" spans="2:32" ht="15" customHeight="1">
      <c r="B37" s="583"/>
      <c r="C37" s="590"/>
      <c r="D37" s="591"/>
      <c r="E37" s="591"/>
      <c r="F37" s="591"/>
      <c r="G37" s="591"/>
      <c r="H37" s="592"/>
      <c r="I37" s="467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7"/>
      <c r="U37" s="468"/>
      <c r="V37" s="468"/>
      <c r="W37" s="468"/>
      <c r="X37" s="468"/>
      <c r="Y37" s="468"/>
      <c r="Z37" s="468"/>
      <c r="AA37" s="468"/>
      <c r="AB37" s="468"/>
      <c r="AC37" s="479"/>
      <c r="AD37" s="36"/>
      <c r="AE37" s="36"/>
      <c r="AF37" s="36"/>
    </row>
    <row r="38" spans="2:32" ht="15" customHeight="1" thickBot="1">
      <c r="B38" s="583"/>
      <c r="C38" s="593"/>
      <c r="D38" s="594"/>
      <c r="E38" s="594"/>
      <c r="F38" s="594"/>
      <c r="G38" s="594"/>
      <c r="H38" s="595"/>
      <c r="I38" s="470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0"/>
      <c r="U38" s="471"/>
      <c r="V38" s="471"/>
      <c r="W38" s="471"/>
      <c r="X38" s="471"/>
      <c r="Y38" s="471"/>
      <c r="Z38" s="471"/>
      <c r="AA38" s="471"/>
      <c r="AB38" s="471"/>
      <c r="AC38" s="481"/>
      <c r="AD38" s="36"/>
      <c r="AE38" s="36"/>
      <c r="AF38" s="36"/>
    </row>
    <row r="39" spans="2:23" ht="30" customHeight="1" thickBot="1">
      <c r="B39" s="584"/>
      <c r="C39" s="596" t="s">
        <v>34</v>
      </c>
      <c r="D39" s="597"/>
      <c r="E39" s="597"/>
      <c r="F39" s="597"/>
      <c r="G39" s="597"/>
      <c r="H39" s="598"/>
      <c r="I39" s="599" t="s">
        <v>93</v>
      </c>
      <c r="J39" s="600"/>
      <c r="K39" s="600"/>
      <c r="L39" s="599" t="s">
        <v>94</v>
      </c>
      <c r="M39" s="600"/>
      <c r="N39" s="600"/>
      <c r="O39" s="599" t="s">
        <v>248</v>
      </c>
      <c r="P39" s="600"/>
      <c r="Q39" s="600"/>
      <c r="R39" s="601" t="s">
        <v>177</v>
      </c>
      <c r="S39" s="602"/>
      <c r="T39" s="603"/>
      <c r="U39" s="36"/>
      <c r="V39" s="36"/>
      <c r="W39" s="36"/>
    </row>
    <row r="40" spans="2:23" ht="15" customHeight="1">
      <c r="B40" s="585"/>
      <c r="C40" s="604" t="s">
        <v>36</v>
      </c>
      <c r="D40" s="605"/>
      <c r="E40" s="605"/>
      <c r="F40" s="606"/>
      <c r="G40" s="606"/>
      <c r="H40" s="607"/>
      <c r="I40" s="608"/>
      <c r="J40" s="609"/>
      <c r="K40" s="609"/>
      <c r="L40" s="608"/>
      <c r="M40" s="609"/>
      <c r="N40" s="609"/>
      <c r="O40" s="608"/>
      <c r="P40" s="609"/>
      <c r="Q40" s="609"/>
      <c r="R40" s="610" t="e">
        <f>AVERAGE(I40:Q40)</f>
        <v>#DIV/0!</v>
      </c>
      <c r="S40" s="611"/>
      <c r="T40" s="612"/>
      <c r="U40" s="33"/>
      <c r="V40" s="33"/>
      <c r="W40" s="36"/>
    </row>
    <row r="41" spans="2:23" ht="15" customHeight="1">
      <c r="B41" s="585"/>
      <c r="C41" s="613" t="s">
        <v>37</v>
      </c>
      <c r="D41" s="452"/>
      <c r="E41" s="452"/>
      <c r="F41" s="614"/>
      <c r="G41" s="614"/>
      <c r="H41" s="615"/>
      <c r="I41" s="616"/>
      <c r="J41" s="617"/>
      <c r="K41" s="617"/>
      <c r="L41" s="616"/>
      <c r="M41" s="617"/>
      <c r="N41" s="617"/>
      <c r="O41" s="616"/>
      <c r="P41" s="617"/>
      <c r="Q41" s="617"/>
      <c r="R41" s="618" t="s">
        <v>196</v>
      </c>
      <c r="S41" s="619"/>
      <c r="T41" s="620"/>
      <c r="U41" s="33"/>
      <c r="V41" s="33"/>
      <c r="W41" s="36"/>
    </row>
    <row r="42" spans="2:23" ht="15" customHeight="1">
      <c r="B42" s="585"/>
      <c r="C42" s="621" t="s">
        <v>80</v>
      </c>
      <c r="D42" s="622"/>
      <c r="E42" s="219" t="s">
        <v>81</v>
      </c>
      <c r="F42" s="625"/>
      <c r="G42" s="625"/>
      <c r="H42" s="626"/>
      <c r="I42" s="513"/>
      <c r="J42" s="627"/>
      <c r="K42" s="627"/>
      <c r="L42" s="513"/>
      <c r="M42" s="627"/>
      <c r="N42" s="627"/>
      <c r="O42" s="513"/>
      <c r="P42" s="627"/>
      <c r="Q42" s="627"/>
      <c r="R42" s="511" t="e">
        <f>AVERAGE(I42:Q42)</f>
        <v>#DIV/0!</v>
      </c>
      <c r="S42" s="628"/>
      <c r="T42" s="510"/>
      <c r="U42" s="33"/>
      <c r="V42" s="33"/>
      <c r="W42" s="36"/>
    </row>
    <row r="43" spans="2:23" ht="15" customHeight="1" thickBot="1">
      <c r="B43" s="586"/>
      <c r="C43" s="623"/>
      <c r="D43" s="624"/>
      <c r="E43" s="629" t="s">
        <v>82</v>
      </c>
      <c r="F43" s="630"/>
      <c r="G43" s="630"/>
      <c r="H43" s="631"/>
      <c r="I43" s="632"/>
      <c r="J43" s="633"/>
      <c r="K43" s="633"/>
      <c r="L43" s="632"/>
      <c r="M43" s="633"/>
      <c r="N43" s="633"/>
      <c r="O43" s="632"/>
      <c r="P43" s="633"/>
      <c r="Q43" s="633"/>
      <c r="R43" s="634" t="e">
        <f>AVERAGE(I43:Q43)</f>
        <v>#DIV/0!</v>
      </c>
      <c r="S43" s="635"/>
      <c r="T43" s="636"/>
      <c r="U43" s="33"/>
      <c r="V43" s="33"/>
      <c r="W43" s="36"/>
    </row>
    <row r="44" spans="2:28" ht="15" customHeight="1">
      <c r="B44" s="153"/>
      <c r="C44" s="153"/>
      <c r="D44" s="153"/>
      <c r="E44" s="153"/>
      <c r="F44" s="153"/>
      <c r="G44" s="153"/>
      <c r="H44" s="153"/>
      <c r="I44" s="153"/>
      <c r="J44" s="2"/>
      <c r="K44" s="2"/>
      <c r="L44" s="2"/>
      <c r="M44" s="2"/>
      <c r="N44" s="15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2:19" ht="15" customHeight="1" thickBot="1">
      <c r="B45" s="76" t="s">
        <v>210</v>
      </c>
      <c r="L45" s="33"/>
      <c r="M45" s="33"/>
      <c r="O45" s="33"/>
      <c r="Q45" s="33"/>
      <c r="R45" s="33"/>
      <c r="S45" s="33"/>
    </row>
    <row r="46" spans="2:33" ht="15" customHeight="1" thickBot="1">
      <c r="B46" s="64"/>
      <c r="C46" s="579" t="s">
        <v>2</v>
      </c>
      <c r="D46" s="580"/>
      <c r="E46" s="580"/>
      <c r="F46" s="580"/>
      <c r="G46" s="580"/>
      <c r="H46" s="637"/>
      <c r="I46" s="456" t="s">
        <v>39</v>
      </c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 t="s">
        <v>40</v>
      </c>
      <c r="U46" s="457"/>
      <c r="V46" s="457"/>
      <c r="W46" s="457"/>
      <c r="X46" s="457"/>
      <c r="Y46" s="457"/>
      <c r="Z46" s="457"/>
      <c r="AA46" s="457"/>
      <c r="AB46" s="457"/>
      <c r="AC46" s="457"/>
      <c r="AD46" s="20"/>
      <c r="AE46" s="33"/>
      <c r="AF46" s="33"/>
      <c r="AG46" s="33"/>
    </row>
    <row r="47" spans="2:33" ht="15" customHeight="1">
      <c r="B47" s="582">
        <v>1</v>
      </c>
      <c r="C47" s="587"/>
      <c r="D47" s="588"/>
      <c r="E47" s="588"/>
      <c r="F47" s="588"/>
      <c r="G47" s="588"/>
      <c r="H47" s="639"/>
      <c r="I47" s="464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4"/>
      <c r="U47" s="465"/>
      <c r="V47" s="465"/>
      <c r="W47" s="465"/>
      <c r="X47" s="465"/>
      <c r="Y47" s="465"/>
      <c r="Z47" s="465"/>
      <c r="AA47" s="465"/>
      <c r="AB47" s="465"/>
      <c r="AC47" s="465"/>
      <c r="AD47" s="42"/>
      <c r="AE47" s="36"/>
      <c r="AF47" s="36"/>
      <c r="AG47" s="33"/>
    </row>
    <row r="48" spans="2:33" ht="15" customHeight="1">
      <c r="B48" s="583"/>
      <c r="C48" s="590"/>
      <c r="D48" s="591"/>
      <c r="E48" s="591"/>
      <c r="F48" s="591"/>
      <c r="G48" s="591"/>
      <c r="H48" s="640"/>
      <c r="I48" s="467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7"/>
      <c r="U48" s="468"/>
      <c r="V48" s="468"/>
      <c r="W48" s="468"/>
      <c r="X48" s="468"/>
      <c r="Y48" s="468"/>
      <c r="Z48" s="468"/>
      <c r="AA48" s="468"/>
      <c r="AB48" s="468"/>
      <c r="AC48" s="468"/>
      <c r="AD48" s="42"/>
      <c r="AE48" s="36"/>
      <c r="AF48" s="36"/>
      <c r="AG48" s="33"/>
    </row>
    <row r="49" spans="2:33" ht="15" customHeight="1">
      <c r="B49" s="583"/>
      <c r="C49" s="590"/>
      <c r="D49" s="591"/>
      <c r="E49" s="591"/>
      <c r="F49" s="591"/>
      <c r="G49" s="591"/>
      <c r="H49" s="640"/>
      <c r="I49" s="467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7"/>
      <c r="U49" s="468"/>
      <c r="V49" s="468"/>
      <c r="W49" s="468"/>
      <c r="X49" s="468"/>
      <c r="Y49" s="468"/>
      <c r="Z49" s="468"/>
      <c r="AA49" s="468"/>
      <c r="AB49" s="468"/>
      <c r="AC49" s="468"/>
      <c r="AD49" s="42"/>
      <c r="AE49" s="36"/>
      <c r="AF49" s="36"/>
      <c r="AG49" s="33"/>
    </row>
    <row r="50" spans="2:33" ht="15" customHeight="1" thickBot="1">
      <c r="B50" s="583"/>
      <c r="C50" s="593"/>
      <c r="D50" s="594"/>
      <c r="E50" s="594"/>
      <c r="F50" s="594"/>
      <c r="G50" s="594"/>
      <c r="H50" s="641"/>
      <c r="I50" s="470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0"/>
      <c r="U50" s="471"/>
      <c r="V50" s="471"/>
      <c r="W50" s="471"/>
      <c r="X50" s="471"/>
      <c r="Y50" s="471"/>
      <c r="Z50" s="471"/>
      <c r="AA50" s="471"/>
      <c r="AB50" s="471"/>
      <c r="AC50" s="471"/>
      <c r="AD50" s="42"/>
      <c r="AE50" s="36"/>
      <c r="AF50" s="36"/>
      <c r="AG50" s="33"/>
    </row>
    <row r="51" spans="2:24" ht="30" customHeight="1" thickBot="1">
      <c r="B51" s="584"/>
      <c r="C51" s="596" t="s">
        <v>74</v>
      </c>
      <c r="D51" s="597"/>
      <c r="E51" s="597"/>
      <c r="F51" s="597"/>
      <c r="G51" s="597"/>
      <c r="H51" s="598"/>
      <c r="I51" s="599" t="s">
        <v>93</v>
      </c>
      <c r="J51" s="600"/>
      <c r="K51" s="600"/>
      <c r="L51" s="599" t="s">
        <v>94</v>
      </c>
      <c r="M51" s="600"/>
      <c r="N51" s="600"/>
      <c r="O51" s="599" t="s">
        <v>248</v>
      </c>
      <c r="P51" s="600"/>
      <c r="Q51" s="600"/>
      <c r="R51" s="642" t="s">
        <v>177</v>
      </c>
      <c r="S51" s="643"/>
      <c r="T51" s="644"/>
      <c r="U51" s="42"/>
      <c r="V51" s="36"/>
      <c r="W51" s="36"/>
      <c r="X51" s="33"/>
    </row>
    <row r="52" spans="2:24" ht="15" customHeight="1">
      <c r="B52" s="584"/>
      <c r="C52" s="604" t="s">
        <v>75</v>
      </c>
      <c r="D52" s="605"/>
      <c r="E52" s="605"/>
      <c r="F52" s="606"/>
      <c r="G52" s="606"/>
      <c r="H52" s="607"/>
      <c r="I52" s="608"/>
      <c r="J52" s="609"/>
      <c r="K52" s="609"/>
      <c r="L52" s="608"/>
      <c r="M52" s="609"/>
      <c r="N52" s="609"/>
      <c r="O52" s="608"/>
      <c r="P52" s="609"/>
      <c r="Q52" s="609"/>
      <c r="R52" s="610" t="e">
        <f>AVERAGE(I52:Q52)</f>
        <v>#DIV/0!</v>
      </c>
      <c r="S52" s="611"/>
      <c r="T52" s="612"/>
      <c r="U52" s="20"/>
      <c r="V52" s="33"/>
      <c r="W52" s="36"/>
      <c r="X52" s="33"/>
    </row>
    <row r="53" spans="2:24" ht="15" customHeight="1">
      <c r="B53" s="584"/>
      <c r="C53" s="621" t="s">
        <v>80</v>
      </c>
      <c r="D53" s="622"/>
      <c r="E53" s="219" t="s">
        <v>81</v>
      </c>
      <c r="F53" s="625"/>
      <c r="G53" s="625"/>
      <c r="H53" s="626"/>
      <c r="I53" s="513"/>
      <c r="J53" s="627"/>
      <c r="K53" s="627"/>
      <c r="L53" s="513"/>
      <c r="M53" s="627"/>
      <c r="N53" s="627"/>
      <c r="O53" s="513"/>
      <c r="P53" s="627"/>
      <c r="Q53" s="627"/>
      <c r="R53" s="511" t="e">
        <f>AVERAGE(I53:Q53)</f>
        <v>#DIV/0!</v>
      </c>
      <c r="S53" s="628"/>
      <c r="T53" s="510"/>
      <c r="U53" s="20"/>
      <c r="V53" s="33"/>
      <c r="W53" s="36"/>
      <c r="X53" s="33"/>
    </row>
    <row r="54" spans="2:24" ht="15" customHeight="1" thickBot="1">
      <c r="B54" s="638"/>
      <c r="C54" s="623"/>
      <c r="D54" s="624"/>
      <c r="E54" s="629" t="s">
        <v>82</v>
      </c>
      <c r="F54" s="630"/>
      <c r="G54" s="630"/>
      <c r="H54" s="631"/>
      <c r="I54" s="645"/>
      <c r="J54" s="646"/>
      <c r="K54" s="646"/>
      <c r="L54" s="645"/>
      <c r="M54" s="646"/>
      <c r="N54" s="646"/>
      <c r="O54" s="645"/>
      <c r="P54" s="646"/>
      <c r="Q54" s="646"/>
      <c r="R54" s="634" t="e">
        <f>AVERAGE(I54:Q54)</f>
        <v>#DIV/0!</v>
      </c>
      <c r="S54" s="635"/>
      <c r="T54" s="636"/>
      <c r="U54" s="20"/>
      <c r="V54" s="33"/>
      <c r="W54" s="36"/>
      <c r="X54" s="33"/>
    </row>
    <row r="55" spans="2:29" ht="15" customHeight="1">
      <c r="B55" s="12"/>
      <c r="C55" s="11"/>
      <c r="D55" s="11"/>
      <c r="E55" s="11"/>
      <c r="F55" s="11"/>
      <c r="G55" s="11"/>
      <c r="H55" s="11"/>
      <c r="I55" s="648"/>
      <c r="J55" s="6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7"/>
      <c r="V55" s="647"/>
      <c r="W55" s="647"/>
      <c r="X55" s="647"/>
      <c r="Y55" s="647"/>
      <c r="Z55" s="647"/>
      <c r="AA55" s="647"/>
      <c r="AB55" s="647"/>
      <c r="AC55" s="647"/>
    </row>
  </sheetData>
  <sheetProtection/>
  <mergeCells count="220">
    <mergeCell ref="X55:Z55"/>
    <mergeCell ref="AA55:AC55"/>
    <mergeCell ref="R54:T54"/>
    <mergeCell ref="I55:K55"/>
    <mergeCell ref="L55:N55"/>
    <mergeCell ref="O55:Q55"/>
    <mergeCell ref="R55:T55"/>
    <mergeCell ref="U55:W55"/>
    <mergeCell ref="C53:D54"/>
    <mergeCell ref="E53:H53"/>
    <mergeCell ref="I53:K53"/>
    <mergeCell ref="L53:N53"/>
    <mergeCell ref="O53:Q53"/>
    <mergeCell ref="R53:T53"/>
    <mergeCell ref="E54:H54"/>
    <mergeCell ref="I54:K54"/>
    <mergeCell ref="L54:N54"/>
    <mergeCell ref="O54:Q54"/>
    <mergeCell ref="O51:Q51"/>
    <mergeCell ref="R51:T51"/>
    <mergeCell ref="C52:H52"/>
    <mergeCell ref="I52:K52"/>
    <mergeCell ref="L52:N52"/>
    <mergeCell ref="O52:Q52"/>
    <mergeCell ref="R52:T52"/>
    <mergeCell ref="C46:H46"/>
    <mergeCell ref="I46:S46"/>
    <mergeCell ref="T46:AC46"/>
    <mergeCell ref="B47:B54"/>
    <mergeCell ref="C47:H50"/>
    <mergeCell ref="I47:S50"/>
    <mergeCell ref="T47:AC50"/>
    <mergeCell ref="C51:H51"/>
    <mergeCell ref="I51:K51"/>
    <mergeCell ref="L51:N51"/>
    <mergeCell ref="R42:T42"/>
    <mergeCell ref="E43:H43"/>
    <mergeCell ref="I43:K43"/>
    <mergeCell ref="L43:N43"/>
    <mergeCell ref="O43:Q43"/>
    <mergeCell ref="R43:T43"/>
    <mergeCell ref="C41:H41"/>
    <mergeCell ref="I41:K41"/>
    <mergeCell ref="L41:N41"/>
    <mergeCell ref="O41:Q41"/>
    <mergeCell ref="R41:T41"/>
    <mergeCell ref="C42:D43"/>
    <mergeCell ref="E42:H42"/>
    <mergeCell ref="I42:K42"/>
    <mergeCell ref="L42:N42"/>
    <mergeCell ref="O42:Q42"/>
    <mergeCell ref="O39:Q39"/>
    <mergeCell ref="R39:T39"/>
    <mergeCell ref="C40:H40"/>
    <mergeCell ref="I40:K40"/>
    <mergeCell ref="L40:N40"/>
    <mergeCell ref="O40:Q40"/>
    <mergeCell ref="R40:T40"/>
    <mergeCell ref="C34:H34"/>
    <mergeCell ref="I34:S34"/>
    <mergeCell ref="T34:AC34"/>
    <mergeCell ref="B35:B43"/>
    <mergeCell ref="C35:H38"/>
    <mergeCell ref="I35:S38"/>
    <mergeCell ref="T35:AC38"/>
    <mergeCell ref="C39:H39"/>
    <mergeCell ref="I39:K39"/>
    <mergeCell ref="L39:N39"/>
    <mergeCell ref="C30:J30"/>
    <mergeCell ref="K30:N30"/>
    <mergeCell ref="O30:R30"/>
    <mergeCell ref="S30:V30"/>
    <mergeCell ref="W30:Z30"/>
    <mergeCell ref="C31:J31"/>
    <mergeCell ref="K31:N31"/>
    <mergeCell ref="O31:R31"/>
    <mergeCell ref="S31:V31"/>
    <mergeCell ref="W31:Z31"/>
    <mergeCell ref="C28:J28"/>
    <mergeCell ref="K28:N28"/>
    <mergeCell ref="O28:R28"/>
    <mergeCell ref="S28:V28"/>
    <mergeCell ref="W28:Z28"/>
    <mergeCell ref="C29:J29"/>
    <mergeCell ref="K29:N29"/>
    <mergeCell ref="O29:R29"/>
    <mergeCell ref="S29:V29"/>
    <mergeCell ref="W29:Z29"/>
    <mergeCell ref="C26:J26"/>
    <mergeCell ref="K26:M26"/>
    <mergeCell ref="O26:Q26"/>
    <mergeCell ref="S26:U26"/>
    <mergeCell ref="W26:Y26"/>
    <mergeCell ref="C27:J27"/>
    <mergeCell ref="K27:N27"/>
    <mergeCell ref="O27:R27"/>
    <mergeCell ref="S27:V27"/>
    <mergeCell ref="W27:Z27"/>
    <mergeCell ref="U24:V24"/>
    <mergeCell ref="W24:X24"/>
    <mergeCell ref="Y24:Z24"/>
    <mergeCell ref="C25:J25"/>
    <mergeCell ref="K25:N25"/>
    <mergeCell ref="O25:R25"/>
    <mergeCell ref="S25:V25"/>
    <mergeCell ref="W25:Z25"/>
    <mergeCell ref="C24:J24"/>
    <mergeCell ref="K24:L24"/>
    <mergeCell ref="M24:N24"/>
    <mergeCell ref="O24:P24"/>
    <mergeCell ref="Q24:R24"/>
    <mergeCell ref="S24:T24"/>
    <mergeCell ref="Y22:Z22"/>
    <mergeCell ref="C23:J23"/>
    <mergeCell ref="K23:L23"/>
    <mergeCell ref="M23:N23"/>
    <mergeCell ref="O23:P23"/>
    <mergeCell ref="Q23:R23"/>
    <mergeCell ref="S23:T23"/>
    <mergeCell ref="U23:V23"/>
    <mergeCell ref="W23:X23"/>
    <mergeCell ref="Y23:Z23"/>
    <mergeCell ref="W21:X21"/>
    <mergeCell ref="Y21:Z21"/>
    <mergeCell ref="U22:V22"/>
    <mergeCell ref="W22:X22"/>
    <mergeCell ref="C22:J22"/>
    <mergeCell ref="K22:L22"/>
    <mergeCell ref="M22:N22"/>
    <mergeCell ref="O22:P22"/>
    <mergeCell ref="Q22:R22"/>
    <mergeCell ref="S22:T22"/>
    <mergeCell ref="U20:V20"/>
    <mergeCell ref="W20:X20"/>
    <mergeCell ref="Y20:Z20"/>
    <mergeCell ref="C21:J21"/>
    <mergeCell ref="K21:L21"/>
    <mergeCell ref="M21:N21"/>
    <mergeCell ref="O21:P21"/>
    <mergeCell ref="Q21:R21"/>
    <mergeCell ref="S21:T21"/>
    <mergeCell ref="U21:V21"/>
    <mergeCell ref="C20:J20"/>
    <mergeCell ref="K20:L20"/>
    <mergeCell ref="M20:N20"/>
    <mergeCell ref="O20:P20"/>
    <mergeCell ref="Q20:R20"/>
    <mergeCell ref="S20:T20"/>
    <mergeCell ref="Y18:Z18"/>
    <mergeCell ref="C19:J19"/>
    <mergeCell ref="K19:L19"/>
    <mergeCell ref="M19:N19"/>
    <mergeCell ref="O19:P19"/>
    <mergeCell ref="Q19:R19"/>
    <mergeCell ref="S19:T19"/>
    <mergeCell ref="U19:V19"/>
    <mergeCell ref="W19:X19"/>
    <mergeCell ref="Y19:Z19"/>
    <mergeCell ref="W17:X17"/>
    <mergeCell ref="Y17:Z17"/>
    <mergeCell ref="C18:J18"/>
    <mergeCell ref="K18:L18"/>
    <mergeCell ref="M18:N18"/>
    <mergeCell ref="O18:P18"/>
    <mergeCell ref="Q18:R18"/>
    <mergeCell ref="S18:T18"/>
    <mergeCell ref="U18:V18"/>
    <mergeCell ref="W18:X18"/>
    <mergeCell ref="U16:V16"/>
    <mergeCell ref="W16:X16"/>
    <mergeCell ref="Y16:Z16"/>
    <mergeCell ref="C17:J17"/>
    <mergeCell ref="K17:L17"/>
    <mergeCell ref="M17:N17"/>
    <mergeCell ref="O17:P17"/>
    <mergeCell ref="Q17:R17"/>
    <mergeCell ref="S17:T17"/>
    <mergeCell ref="U17:V17"/>
    <mergeCell ref="C16:J16"/>
    <mergeCell ref="K16:L16"/>
    <mergeCell ref="M16:N16"/>
    <mergeCell ref="O16:P16"/>
    <mergeCell ref="Q16:R16"/>
    <mergeCell ref="S16:T16"/>
    <mergeCell ref="Y14:Z14"/>
    <mergeCell ref="C15:J15"/>
    <mergeCell ref="K15:L15"/>
    <mergeCell ref="M15:N15"/>
    <mergeCell ref="O15:P15"/>
    <mergeCell ref="Q15:R15"/>
    <mergeCell ref="S15:T15"/>
    <mergeCell ref="U15:V15"/>
    <mergeCell ref="W15:X15"/>
    <mergeCell ref="Y15:Z15"/>
    <mergeCell ref="M14:N14"/>
    <mergeCell ref="O14:P14"/>
    <mergeCell ref="Q14:R14"/>
    <mergeCell ref="S14:T14"/>
    <mergeCell ref="U14:V14"/>
    <mergeCell ref="W14:X14"/>
    <mergeCell ref="K12:N12"/>
    <mergeCell ref="O12:R12"/>
    <mergeCell ref="S12:V12"/>
    <mergeCell ref="W12:Z12"/>
    <mergeCell ref="C13:J14"/>
    <mergeCell ref="K13:N13"/>
    <mergeCell ref="O13:R13"/>
    <mergeCell ref="S13:V13"/>
    <mergeCell ref="W13:Z13"/>
    <mergeCell ref="K14:L14"/>
    <mergeCell ref="A2:AG2"/>
    <mergeCell ref="B5:B6"/>
    <mergeCell ref="C5:G6"/>
    <mergeCell ref="H5:H6"/>
    <mergeCell ref="I5:Z6"/>
    <mergeCell ref="B7:B31"/>
    <mergeCell ref="C7:G11"/>
    <mergeCell ref="H7:H11"/>
    <mergeCell ref="I7:Z11"/>
    <mergeCell ref="C12:J12"/>
  </mergeCells>
  <dataValidations count="2">
    <dataValidation allowBlank="1" showInputMessage="1" showErrorMessage="1" imeMode="off" sqref="I52:T54 I40:T40 I42:T43 W15:Z31 K15:V24 K26:V31"/>
    <dataValidation type="list" allowBlank="1" showInputMessage="1" showErrorMessage="1" sqref="H7">
      <formula1>"○,△"</formula1>
    </dataValidation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view="pageBreakPreview" zoomScale="70" zoomScaleSheetLayoutView="70" workbookViewId="0" topLeftCell="A1">
      <selection activeCell="Y7" sqref="Y7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ht="15" customHeight="1">
      <c r="AF1" s="159" t="s">
        <v>253</v>
      </c>
    </row>
    <row r="2" spans="1:33" ht="18" customHeight="1">
      <c r="A2" s="163" t="s">
        <v>173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</row>
    <row r="3" spans="1:28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6:28" s="33" customFormat="1" ht="15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s="33" customFormat="1" ht="15" customHeight="1">
      <c r="B5" s="77" t="s">
        <v>203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3" s="41" customFormat="1" ht="15" customHeight="1">
      <c r="B6" s="649" t="s">
        <v>77</v>
      </c>
      <c r="C6" s="231" t="s">
        <v>78</v>
      </c>
      <c r="D6" s="651"/>
      <c r="E6" s="651"/>
      <c r="F6" s="652"/>
      <c r="G6" s="231" t="s">
        <v>144</v>
      </c>
      <c r="H6" s="651"/>
      <c r="I6" s="651"/>
      <c r="J6" s="652"/>
      <c r="K6" s="401" t="s">
        <v>17</v>
      </c>
      <c r="L6" s="402"/>
      <c r="M6" s="402"/>
      <c r="N6" s="403"/>
      <c r="O6" s="653" t="s">
        <v>76</v>
      </c>
      <c r="P6" s="654"/>
      <c r="Q6" s="654"/>
      <c r="R6" s="655"/>
      <c r="S6" s="22"/>
      <c r="T6" s="22"/>
      <c r="U6" s="22"/>
      <c r="V6" s="22"/>
      <c r="W6" s="22"/>
    </row>
    <row r="7" spans="2:23" s="41" customFormat="1" ht="15" customHeight="1">
      <c r="B7" s="650"/>
      <c r="C7" s="215" t="s">
        <v>64</v>
      </c>
      <c r="D7" s="215"/>
      <c r="E7" s="215" t="s">
        <v>12</v>
      </c>
      <c r="F7" s="215"/>
      <c r="G7" s="215" t="s">
        <v>64</v>
      </c>
      <c r="H7" s="215"/>
      <c r="I7" s="215" t="s">
        <v>12</v>
      </c>
      <c r="J7" s="215"/>
      <c r="K7" s="215" t="s">
        <v>64</v>
      </c>
      <c r="L7" s="215"/>
      <c r="M7" s="215" t="s">
        <v>12</v>
      </c>
      <c r="N7" s="215"/>
      <c r="O7" s="215" t="s">
        <v>64</v>
      </c>
      <c r="P7" s="215"/>
      <c r="Q7" s="215" t="s">
        <v>12</v>
      </c>
      <c r="R7" s="215"/>
      <c r="S7" s="22"/>
      <c r="T7" s="22"/>
      <c r="U7" s="22"/>
      <c r="V7" s="22"/>
      <c r="W7" s="22"/>
    </row>
    <row r="8" spans="2:19" s="41" customFormat="1" ht="15" customHeight="1">
      <c r="B8" s="656">
        <v>25</v>
      </c>
      <c r="C8" s="658"/>
      <c r="D8" s="659"/>
      <c r="E8" s="658"/>
      <c r="F8" s="659"/>
      <c r="G8" s="658"/>
      <c r="H8" s="659"/>
      <c r="I8" s="658"/>
      <c r="J8" s="659"/>
      <c r="K8" s="658"/>
      <c r="L8" s="659"/>
      <c r="M8" s="658"/>
      <c r="N8" s="659"/>
      <c r="O8" s="660">
        <f aca="true" t="shared" si="0" ref="O8:O13">SUM(C8,G8,K8)</f>
        <v>0</v>
      </c>
      <c r="P8" s="661"/>
      <c r="Q8" s="660">
        <f aca="true" t="shared" si="1" ref="Q8:Q13">SUM(E8,I8,M8)</f>
        <v>0</v>
      </c>
      <c r="R8" s="661"/>
      <c r="S8" s="22"/>
    </row>
    <row r="9" spans="2:19" s="41" customFormat="1" ht="15" customHeight="1">
      <c r="B9" s="657"/>
      <c r="C9" s="662"/>
      <c r="D9" s="663"/>
      <c r="E9" s="662"/>
      <c r="F9" s="663"/>
      <c r="G9" s="662"/>
      <c r="H9" s="663"/>
      <c r="I9" s="662"/>
      <c r="J9" s="663"/>
      <c r="K9" s="662"/>
      <c r="L9" s="663"/>
      <c r="M9" s="662"/>
      <c r="N9" s="663"/>
      <c r="O9" s="664">
        <f t="shared" si="0"/>
        <v>0</v>
      </c>
      <c r="P9" s="665"/>
      <c r="Q9" s="664">
        <f t="shared" si="1"/>
        <v>0</v>
      </c>
      <c r="R9" s="665"/>
      <c r="S9" s="22"/>
    </row>
    <row r="10" spans="2:19" s="41" customFormat="1" ht="15" customHeight="1">
      <c r="B10" s="656">
        <v>26</v>
      </c>
      <c r="C10" s="658"/>
      <c r="D10" s="659"/>
      <c r="E10" s="658"/>
      <c r="F10" s="659"/>
      <c r="G10" s="658"/>
      <c r="H10" s="659"/>
      <c r="I10" s="658"/>
      <c r="J10" s="659"/>
      <c r="K10" s="658"/>
      <c r="L10" s="659"/>
      <c r="M10" s="658"/>
      <c r="N10" s="659"/>
      <c r="O10" s="660">
        <f t="shared" si="0"/>
        <v>0</v>
      </c>
      <c r="P10" s="661"/>
      <c r="Q10" s="660">
        <f t="shared" si="1"/>
        <v>0</v>
      </c>
      <c r="R10" s="661"/>
      <c r="S10" s="22"/>
    </row>
    <row r="11" spans="2:19" s="41" customFormat="1" ht="15" customHeight="1">
      <c r="B11" s="657"/>
      <c r="C11" s="662"/>
      <c r="D11" s="663"/>
      <c r="E11" s="662"/>
      <c r="F11" s="663"/>
      <c r="G11" s="662"/>
      <c r="H11" s="663"/>
      <c r="I11" s="662"/>
      <c r="J11" s="663"/>
      <c r="K11" s="662"/>
      <c r="L11" s="663"/>
      <c r="M11" s="662"/>
      <c r="N11" s="663"/>
      <c r="O11" s="664">
        <f t="shared" si="0"/>
        <v>0</v>
      </c>
      <c r="P11" s="665"/>
      <c r="Q11" s="664">
        <f t="shared" si="1"/>
        <v>0</v>
      </c>
      <c r="R11" s="665"/>
      <c r="S11" s="22"/>
    </row>
    <row r="12" spans="2:19" s="41" customFormat="1" ht="15" customHeight="1">
      <c r="B12" s="656">
        <v>27</v>
      </c>
      <c r="C12" s="658"/>
      <c r="D12" s="659"/>
      <c r="E12" s="658"/>
      <c r="F12" s="659"/>
      <c r="G12" s="658"/>
      <c r="H12" s="659"/>
      <c r="I12" s="658"/>
      <c r="J12" s="659"/>
      <c r="K12" s="658"/>
      <c r="L12" s="659"/>
      <c r="M12" s="658"/>
      <c r="N12" s="659"/>
      <c r="O12" s="660">
        <f t="shared" si="0"/>
        <v>0</v>
      </c>
      <c r="P12" s="661"/>
      <c r="Q12" s="660">
        <f t="shared" si="1"/>
        <v>0</v>
      </c>
      <c r="R12" s="661"/>
      <c r="S12" s="22"/>
    </row>
    <row r="13" spans="2:19" s="41" customFormat="1" ht="15" customHeight="1">
      <c r="B13" s="657"/>
      <c r="C13" s="662"/>
      <c r="D13" s="663"/>
      <c r="E13" s="662"/>
      <c r="F13" s="663"/>
      <c r="G13" s="662"/>
      <c r="H13" s="663"/>
      <c r="I13" s="662"/>
      <c r="J13" s="663"/>
      <c r="K13" s="662"/>
      <c r="L13" s="663"/>
      <c r="M13" s="662"/>
      <c r="N13" s="663"/>
      <c r="O13" s="664">
        <f t="shared" si="0"/>
        <v>0</v>
      </c>
      <c r="P13" s="665"/>
      <c r="Q13" s="664">
        <f t="shared" si="1"/>
        <v>0</v>
      </c>
      <c r="R13" s="665"/>
      <c r="S13" s="22"/>
    </row>
    <row r="14" spans="2:19" s="41" customFormat="1" ht="15" customHeight="1">
      <c r="B14" s="675" t="s">
        <v>177</v>
      </c>
      <c r="C14" s="660" t="e">
        <f>AVERAGE(C8,C10,C12)</f>
        <v>#DIV/0!</v>
      </c>
      <c r="D14" s="661"/>
      <c r="E14" s="660" t="e">
        <f>AVERAGE(E8,E10,E12)</f>
        <v>#DIV/0!</v>
      </c>
      <c r="F14" s="661"/>
      <c r="G14" s="660" t="e">
        <f>AVERAGE(G8,G10,G12)</f>
        <v>#DIV/0!</v>
      </c>
      <c r="H14" s="661"/>
      <c r="I14" s="660" t="e">
        <f>AVERAGE(I8,I10,I12)</f>
        <v>#DIV/0!</v>
      </c>
      <c r="J14" s="661"/>
      <c r="K14" s="660" t="e">
        <f>AVERAGE(K8,K10,K12)</f>
        <v>#DIV/0!</v>
      </c>
      <c r="L14" s="661"/>
      <c r="M14" s="660" t="e">
        <f>AVERAGE(M8,M10,M12)</f>
        <v>#DIV/0!</v>
      </c>
      <c r="N14" s="661"/>
      <c r="O14" s="660">
        <f>AVERAGE(O8,O10,O12)</f>
        <v>0</v>
      </c>
      <c r="P14" s="661"/>
      <c r="Q14" s="660">
        <f>AVERAGE(Q8,Q10,Q12)</f>
        <v>0</v>
      </c>
      <c r="R14" s="661"/>
      <c r="S14" s="22"/>
    </row>
    <row r="15" spans="2:19" s="41" customFormat="1" ht="15" customHeight="1">
      <c r="B15" s="676"/>
      <c r="C15" s="664" t="e">
        <f>AVERAGE(C9,C11,C13)</f>
        <v>#DIV/0!</v>
      </c>
      <c r="D15" s="665"/>
      <c r="E15" s="664" t="e">
        <f>AVERAGE(E9,E11,E13)</f>
        <v>#DIV/0!</v>
      </c>
      <c r="F15" s="665"/>
      <c r="G15" s="664" t="e">
        <f>AVERAGE(G9,G11,G13)</f>
        <v>#DIV/0!</v>
      </c>
      <c r="H15" s="665"/>
      <c r="I15" s="664" t="e">
        <f>AVERAGE(I9,I11,I13)</f>
        <v>#DIV/0!</v>
      </c>
      <c r="J15" s="665"/>
      <c r="K15" s="664" t="e">
        <f>AVERAGE(K9,K11,K13)</f>
        <v>#DIV/0!</v>
      </c>
      <c r="L15" s="665"/>
      <c r="M15" s="664" t="e">
        <f>AVERAGE(M9,M11,M13)</f>
        <v>#DIV/0!</v>
      </c>
      <c r="N15" s="665"/>
      <c r="O15" s="664">
        <f>AVERAGE(O9,O11,O13)</f>
        <v>0</v>
      </c>
      <c r="P15" s="665"/>
      <c r="Q15" s="664">
        <f>AVERAGE(Q9,Q11,Q13)</f>
        <v>0</v>
      </c>
      <c r="R15" s="665"/>
      <c r="S15" s="22"/>
    </row>
    <row r="16" spans="2:28" s="41" customFormat="1" ht="15" customHeight="1">
      <c r="B16" s="666" t="s">
        <v>236</v>
      </c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8"/>
    </row>
    <row r="17" spans="2:28" s="41" customFormat="1" ht="15" customHeight="1">
      <c r="B17" s="669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670"/>
      <c r="Z17" s="670"/>
      <c r="AA17" s="670"/>
      <c r="AB17" s="671"/>
    </row>
    <row r="18" spans="2:28" s="41" customFormat="1" ht="15" customHeight="1">
      <c r="B18" s="672"/>
      <c r="C18" s="673"/>
      <c r="D18" s="673"/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4"/>
    </row>
    <row r="19" spans="2:28" s="41" customFormat="1" ht="15" customHeight="1">
      <c r="B19" s="65" t="s">
        <v>175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3"/>
    </row>
    <row r="20" spans="2:28" s="33" customFormat="1" ht="15" customHeight="1">
      <c r="B20" s="214" t="s">
        <v>42</v>
      </c>
      <c r="C20" s="214"/>
      <c r="D20" s="214"/>
      <c r="E20" s="214"/>
      <c r="F20" s="214" t="s">
        <v>43</v>
      </c>
      <c r="G20" s="214"/>
      <c r="H20" s="214"/>
      <c r="I20" s="214"/>
      <c r="J20" s="214"/>
      <c r="K20" s="214" t="s">
        <v>44</v>
      </c>
      <c r="L20" s="214"/>
      <c r="M20" s="214"/>
      <c r="N20" s="214" t="s">
        <v>51</v>
      </c>
      <c r="O20" s="214"/>
      <c r="P20" s="214"/>
      <c r="Q20" s="214"/>
      <c r="R20" s="214"/>
      <c r="S20" s="214" t="s">
        <v>7</v>
      </c>
      <c r="T20" s="214"/>
      <c r="U20" s="214"/>
      <c r="V20" s="214"/>
      <c r="W20" s="214"/>
      <c r="X20" s="214"/>
      <c r="Y20" s="214"/>
      <c r="Z20" s="214" t="s">
        <v>12</v>
      </c>
      <c r="AA20" s="214"/>
      <c r="AB20" s="214"/>
    </row>
    <row r="21" spans="2:28" s="33" customFormat="1" ht="15" customHeight="1">
      <c r="B21" s="677"/>
      <c r="C21" s="677"/>
      <c r="D21" s="677"/>
      <c r="E21" s="677"/>
      <c r="F21" s="678"/>
      <c r="G21" s="679"/>
      <c r="H21" s="679"/>
      <c r="I21" s="679"/>
      <c r="J21" s="593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682"/>
      <c r="AA21" s="683"/>
      <c r="AB21" s="684"/>
    </row>
    <row r="22" spans="2:28" s="33" customFormat="1" ht="15" customHeight="1">
      <c r="B22" s="677"/>
      <c r="C22" s="677"/>
      <c r="D22" s="677"/>
      <c r="E22" s="677"/>
      <c r="F22" s="680"/>
      <c r="G22" s="681"/>
      <c r="H22" s="681"/>
      <c r="I22" s="681"/>
      <c r="J22" s="587"/>
      <c r="K22" s="591"/>
      <c r="L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685"/>
      <c r="AA22" s="686"/>
      <c r="AB22" s="687"/>
    </row>
    <row r="23" spans="2:28" ht="15" customHeight="1">
      <c r="B23" s="677"/>
      <c r="C23" s="677"/>
      <c r="D23" s="677"/>
      <c r="E23" s="677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682"/>
      <c r="AA23" s="683"/>
      <c r="AB23" s="684"/>
    </row>
    <row r="24" spans="2:28" ht="15" customHeight="1">
      <c r="B24" s="677"/>
      <c r="C24" s="677"/>
      <c r="D24" s="677"/>
      <c r="E24" s="677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685"/>
      <c r="AA24" s="686"/>
      <c r="AB24" s="687"/>
    </row>
    <row r="25" spans="2:28" ht="15" customHeight="1">
      <c r="B25" s="688"/>
      <c r="C25" s="689"/>
      <c r="D25" s="689"/>
      <c r="E25" s="690"/>
      <c r="F25" s="678"/>
      <c r="G25" s="679"/>
      <c r="H25" s="679"/>
      <c r="I25" s="679"/>
      <c r="J25" s="593"/>
      <c r="K25" s="678"/>
      <c r="L25" s="679"/>
      <c r="M25" s="593"/>
      <c r="N25" s="678"/>
      <c r="O25" s="679"/>
      <c r="P25" s="679"/>
      <c r="Q25" s="679"/>
      <c r="R25" s="593"/>
      <c r="S25" s="678"/>
      <c r="T25" s="679"/>
      <c r="U25" s="679"/>
      <c r="V25" s="679"/>
      <c r="W25" s="679"/>
      <c r="X25" s="679"/>
      <c r="Y25" s="593"/>
      <c r="Z25" s="682"/>
      <c r="AA25" s="683"/>
      <c r="AB25" s="684"/>
    </row>
    <row r="26" spans="2:28" ht="15" customHeight="1">
      <c r="B26" s="691"/>
      <c r="C26" s="692"/>
      <c r="D26" s="692"/>
      <c r="E26" s="693"/>
      <c r="F26" s="680"/>
      <c r="G26" s="681"/>
      <c r="H26" s="681"/>
      <c r="I26" s="681"/>
      <c r="J26" s="587"/>
      <c r="K26" s="680"/>
      <c r="L26" s="681"/>
      <c r="M26" s="587"/>
      <c r="N26" s="680"/>
      <c r="O26" s="681"/>
      <c r="P26" s="681"/>
      <c r="Q26" s="681"/>
      <c r="R26" s="587"/>
      <c r="S26" s="680"/>
      <c r="T26" s="681"/>
      <c r="U26" s="681"/>
      <c r="V26" s="681"/>
      <c r="W26" s="681"/>
      <c r="X26" s="681"/>
      <c r="Y26" s="587"/>
      <c r="Z26" s="685"/>
      <c r="AA26" s="686"/>
      <c r="AB26" s="687"/>
    </row>
    <row r="27" spans="2:23" s="41" customFormat="1" ht="15" customHeight="1">
      <c r="B27" s="43" t="s">
        <v>161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2"/>
      <c r="T27" s="22"/>
      <c r="U27" s="22"/>
      <c r="V27" s="22"/>
      <c r="W27" s="22"/>
    </row>
    <row r="28" spans="1:23" s="41" customFormat="1" ht="15" customHeight="1">
      <c r="A28" s="31"/>
      <c r="B28" s="44" t="s">
        <v>162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2"/>
      <c r="T28" s="22"/>
      <c r="U28" s="22"/>
      <c r="V28" s="22"/>
      <c r="W28" s="22"/>
    </row>
    <row r="29" spans="2:25" ht="1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5" ht="15" customHeight="1">
      <c r="B30" s="77" t="s">
        <v>204</v>
      </c>
      <c r="C30" s="33"/>
      <c r="D30" s="33"/>
      <c r="E30" s="33"/>
    </row>
    <row r="31" spans="2:23" s="41" customFormat="1" ht="15" customHeight="1">
      <c r="B31" s="649" t="s">
        <v>77</v>
      </c>
      <c r="C31" s="231" t="s">
        <v>78</v>
      </c>
      <c r="D31" s="651"/>
      <c r="E31" s="651"/>
      <c r="F31" s="652"/>
      <c r="G31" s="231" t="s">
        <v>79</v>
      </c>
      <c r="H31" s="651"/>
      <c r="I31" s="651"/>
      <c r="J31" s="652"/>
      <c r="K31" s="694" t="s">
        <v>17</v>
      </c>
      <c r="L31" s="695"/>
      <c r="M31" s="695"/>
      <c r="N31" s="696"/>
      <c r="O31" s="653" t="s">
        <v>76</v>
      </c>
      <c r="P31" s="654"/>
      <c r="Q31" s="654"/>
      <c r="R31" s="655"/>
      <c r="S31" s="22"/>
      <c r="T31" s="22"/>
      <c r="U31" s="22"/>
      <c r="V31" s="22"/>
      <c r="W31" s="22"/>
    </row>
    <row r="32" spans="2:23" s="41" customFormat="1" ht="15" customHeight="1">
      <c r="B32" s="650"/>
      <c r="C32" s="215" t="s">
        <v>64</v>
      </c>
      <c r="D32" s="215"/>
      <c r="E32" s="215" t="s">
        <v>12</v>
      </c>
      <c r="F32" s="215"/>
      <c r="G32" s="215" t="s">
        <v>64</v>
      </c>
      <c r="H32" s="215"/>
      <c r="I32" s="215" t="s">
        <v>12</v>
      </c>
      <c r="J32" s="215"/>
      <c r="K32" s="215" t="s">
        <v>64</v>
      </c>
      <c r="L32" s="215"/>
      <c r="M32" s="215" t="s">
        <v>12</v>
      </c>
      <c r="N32" s="215"/>
      <c r="O32" s="215" t="s">
        <v>64</v>
      </c>
      <c r="P32" s="215"/>
      <c r="Q32" s="215" t="s">
        <v>12</v>
      </c>
      <c r="R32" s="215"/>
      <c r="S32" s="22"/>
      <c r="T32" s="22"/>
      <c r="U32" s="22"/>
      <c r="V32" s="22"/>
      <c r="W32" s="22"/>
    </row>
    <row r="33" spans="2:28" s="41" customFormat="1" ht="15" customHeight="1">
      <c r="B33" s="656">
        <v>25</v>
      </c>
      <c r="C33" s="697"/>
      <c r="D33" s="698"/>
      <c r="E33" s="697"/>
      <c r="F33" s="698"/>
      <c r="G33" s="697"/>
      <c r="H33" s="698"/>
      <c r="I33" s="697"/>
      <c r="J33" s="698"/>
      <c r="K33" s="697"/>
      <c r="L33" s="698"/>
      <c r="M33" s="697"/>
      <c r="N33" s="698"/>
      <c r="O33" s="660">
        <f>SUM(C33,G33,K33)</f>
        <v>0</v>
      </c>
      <c r="P33" s="661"/>
      <c r="Q33" s="660">
        <f>SUM(E33,I33,M33)</f>
        <v>0</v>
      </c>
      <c r="R33" s="661"/>
      <c r="S33" s="69"/>
      <c r="T33" s="69"/>
      <c r="U33" s="69"/>
      <c r="V33" s="69"/>
      <c r="W33" s="69"/>
      <c r="X33" s="23"/>
      <c r="Y33" s="23"/>
      <c r="Z33" s="23"/>
      <c r="AA33" s="23"/>
      <c r="AB33" s="23"/>
    </row>
    <row r="34" spans="2:28" s="41" customFormat="1" ht="15" customHeight="1">
      <c r="B34" s="657"/>
      <c r="C34" s="699"/>
      <c r="D34" s="700"/>
      <c r="E34" s="699"/>
      <c r="F34" s="700"/>
      <c r="G34" s="699"/>
      <c r="H34" s="700"/>
      <c r="I34" s="699"/>
      <c r="J34" s="700"/>
      <c r="K34" s="699"/>
      <c r="L34" s="700"/>
      <c r="M34" s="699"/>
      <c r="N34" s="700"/>
      <c r="O34" s="701"/>
      <c r="P34" s="702"/>
      <c r="Q34" s="701"/>
      <c r="R34" s="702"/>
      <c r="S34" s="69"/>
      <c r="T34" s="69"/>
      <c r="U34" s="69"/>
      <c r="V34" s="69"/>
      <c r="W34" s="69"/>
      <c r="X34" s="23"/>
      <c r="Y34" s="23"/>
      <c r="Z34" s="23"/>
      <c r="AA34" s="23"/>
      <c r="AB34" s="23"/>
    </row>
    <row r="35" spans="2:28" s="41" customFormat="1" ht="15" customHeight="1">
      <c r="B35" s="656">
        <v>26</v>
      </c>
      <c r="C35" s="697"/>
      <c r="D35" s="698"/>
      <c r="E35" s="697"/>
      <c r="F35" s="698"/>
      <c r="G35" s="697"/>
      <c r="H35" s="698"/>
      <c r="I35" s="697"/>
      <c r="J35" s="698"/>
      <c r="K35" s="697"/>
      <c r="L35" s="698"/>
      <c r="M35" s="697"/>
      <c r="N35" s="698"/>
      <c r="O35" s="660">
        <f>SUM(C35,G35,K35)</f>
        <v>0</v>
      </c>
      <c r="P35" s="661"/>
      <c r="Q35" s="660">
        <f>SUM(E35,I35,M35)</f>
        <v>0</v>
      </c>
      <c r="R35" s="661"/>
      <c r="S35" s="69"/>
      <c r="T35" s="69"/>
      <c r="U35" s="69"/>
      <c r="V35" s="69"/>
      <c r="W35" s="69"/>
      <c r="X35" s="23"/>
      <c r="Y35" s="23"/>
      <c r="Z35" s="23"/>
      <c r="AA35" s="23"/>
      <c r="AB35" s="23"/>
    </row>
    <row r="36" spans="2:28" s="41" customFormat="1" ht="15" customHeight="1">
      <c r="B36" s="657"/>
      <c r="C36" s="699"/>
      <c r="D36" s="700"/>
      <c r="E36" s="699"/>
      <c r="F36" s="700"/>
      <c r="G36" s="699"/>
      <c r="H36" s="700"/>
      <c r="I36" s="699"/>
      <c r="J36" s="700"/>
      <c r="K36" s="699"/>
      <c r="L36" s="700"/>
      <c r="M36" s="699"/>
      <c r="N36" s="700"/>
      <c r="O36" s="701"/>
      <c r="P36" s="702"/>
      <c r="Q36" s="701"/>
      <c r="R36" s="702"/>
      <c r="S36" s="69"/>
      <c r="T36" s="69"/>
      <c r="U36" s="69"/>
      <c r="V36" s="69"/>
      <c r="W36" s="69"/>
      <c r="X36" s="23"/>
      <c r="Y36" s="23"/>
      <c r="Z36" s="23"/>
      <c r="AA36" s="23"/>
      <c r="AB36" s="23"/>
    </row>
    <row r="37" spans="2:28" s="41" customFormat="1" ht="15" customHeight="1">
      <c r="B37" s="656">
        <v>27</v>
      </c>
      <c r="C37" s="697"/>
      <c r="D37" s="698"/>
      <c r="E37" s="697"/>
      <c r="F37" s="698"/>
      <c r="G37" s="697"/>
      <c r="H37" s="698"/>
      <c r="I37" s="697"/>
      <c r="J37" s="698"/>
      <c r="K37" s="697"/>
      <c r="L37" s="698"/>
      <c r="M37" s="697"/>
      <c r="N37" s="698"/>
      <c r="O37" s="660">
        <f>SUM(C37,G37,K37)</f>
        <v>0</v>
      </c>
      <c r="P37" s="661"/>
      <c r="Q37" s="660">
        <f>SUM(E37,I37,M37)</f>
        <v>0</v>
      </c>
      <c r="R37" s="661"/>
      <c r="S37" s="69"/>
      <c r="T37" s="69"/>
      <c r="U37" s="69"/>
      <c r="V37" s="69"/>
      <c r="W37" s="69"/>
      <c r="X37" s="23"/>
      <c r="Y37" s="23"/>
      <c r="Z37" s="23"/>
      <c r="AA37" s="23"/>
      <c r="AB37" s="23"/>
    </row>
    <row r="38" spans="2:28" s="41" customFormat="1" ht="15" customHeight="1">
      <c r="B38" s="657"/>
      <c r="C38" s="699"/>
      <c r="D38" s="700"/>
      <c r="E38" s="699"/>
      <c r="F38" s="700"/>
      <c r="G38" s="699"/>
      <c r="H38" s="700"/>
      <c r="I38" s="699"/>
      <c r="J38" s="700"/>
      <c r="K38" s="699"/>
      <c r="L38" s="700"/>
      <c r="M38" s="699"/>
      <c r="N38" s="700"/>
      <c r="O38" s="701"/>
      <c r="P38" s="702"/>
      <c r="Q38" s="701"/>
      <c r="R38" s="702"/>
      <c r="S38" s="69"/>
      <c r="T38" s="69"/>
      <c r="U38" s="69"/>
      <c r="V38" s="69"/>
      <c r="W38" s="69"/>
      <c r="X38" s="23"/>
      <c r="Y38" s="23"/>
      <c r="Z38" s="23"/>
      <c r="AA38" s="23"/>
      <c r="AB38" s="23"/>
    </row>
    <row r="39" spans="2:19" s="41" customFormat="1" ht="15" customHeight="1">
      <c r="B39" s="675" t="s">
        <v>177</v>
      </c>
      <c r="C39" s="660" t="e">
        <f>AVERAGE(C33:D38)</f>
        <v>#DIV/0!</v>
      </c>
      <c r="D39" s="661"/>
      <c r="E39" s="660" t="e">
        <f>AVERAGE(E33:F38)</f>
        <v>#DIV/0!</v>
      </c>
      <c r="F39" s="661"/>
      <c r="G39" s="660" t="e">
        <f>AVERAGE(G33:H38)</f>
        <v>#DIV/0!</v>
      </c>
      <c r="H39" s="661"/>
      <c r="I39" s="660" t="e">
        <f>AVERAGE(I33:J38)</f>
        <v>#DIV/0!</v>
      </c>
      <c r="J39" s="661"/>
      <c r="K39" s="660" t="e">
        <f>AVERAGE(K33:L38)</f>
        <v>#DIV/0!</v>
      </c>
      <c r="L39" s="661"/>
      <c r="M39" s="660" t="e">
        <f>AVERAGE(M33:N38)</f>
        <v>#DIV/0!</v>
      </c>
      <c r="N39" s="661"/>
      <c r="O39" s="660">
        <f>AVERAGE(O33:P38)</f>
        <v>0</v>
      </c>
      <c r="P39" s="661"/>
      <c r="Q39" s="660">
        <f>AVERAGE(Q33:R38)</f>
        <v>0</v>
      </c>
      <c r="R39" s="661"/>
      <c r="S39" s="22"/>
    </row>
    <row r="40" spans="2:19" s="41" customFormat="1" ht="15" customHeight="1">
      <c r="B40" s="676"/>
      <c r="C40" s="701"/>
      <c r="D40" s="702"/>
      <c r="E40" s="701"/>
      <c r="F40" s="702"/>
      <c r="G40" s="701"/>
      <c r="H40" s="702"/>
      <c r="I40" s="701"/>
      <c r="J40" s="702"/>
      <c r="K40" s="701"/>
      <c r="L40" s="702"/>
      <c r="M40" s="701"/>
      <c r="N40" s="702"/>
      <c r="O40" s="701"/>
      <c r="P40" s="702"/>
      <c r="Q40" s="701"/>
      <c r="R40" s="702"/>
      <c r="S40" s="22"/>
    </row>
    <row r="41" spans="2:28" s="41" customFormat="1" ht="14.25" customHeight="1">
      <c r="B41" s="703" t="s">
        <v>85</v>
      </c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5"/>
    </row>
    <row r="42" spans="2:28" ht="27" customHeight="1">
      <c r="B42" s="214" t="s">
        <v>42</v>
      </c>
      <c r="C42" s="214"/>
      <c r="D42" s="214"/>
      <c r="E42" s="214"/>
      <c r="F42" s="214" t="s">
        <v>43</v>
      </c>
      <c r="G42" s="214"/>
      <c r="H42" s="214"/>
      <c r="I42" s="214"/>
      <c r="J42" s="214"/>
      <c r="K42" s="214" t="s">
        <v>44</v>
      </c>
      <c r="L42" s="214"/>
      <c r="M42" s="214"/>
      <c r="N42" s="214" t="s">
        <v>50</v>
      </c>
      <c r="O42" s="214"/>
      <c r="P42" s="214"/>
      <c r="Q42" s="214"/>
      <c r="R42" s="214"/>
      <c r="S42" s="214" t="s">
        <v>7</v>
      </c>
      <c r="T42" s="214"/>
      <c r="U42" s="214"/>
      <c r="V42" s="214"/>
      <c r="W42" s="214"/>
      <c r="X42" s="214"/>
      <c r="Y42" s="214"/>
      <c r="Z42" s="706" t="s">
        <v>12</v>
      </c>
      <c r="AA42" s="214"/>
      <c r="AB42" s="214"/>
    </row>
    <row r="43" spans="2:28" ht="15" customHeight="1">
      <c r="B43" s="677"/>
      <c r="C43" s="677"/>
      <c r="D43" s="677"/>
      <c r="E43" s="677"/>
      <c r="F43" s="678"/>
      <c r="G43" s="679"/>
      <c r="H43" s="679"/>
      <c r="I43" s="679"/>
      <c r="J43" s="593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658"/>
      <c r="AA43" s="646"/>
      <c r="AB43" s="659"/>
    </row>
    <row r="44" spans="2:28" ht="15" customHeight="1">
      <c r="B44" s="677"/>
      <c r="C44" s="677"/>
      <c r="D44" s="677"/>
      <c r="E44" s="677"/>
      <c r="F44" s="680"/>
      <c r="G44" s="681"/>
      <c r="H44" s="681"/>
      <c r="I44" s="681"/>
      <c r="J44" s="587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707"/>
      <c r="AA44" s="708"/>
      <c r="AB44" s="709"/>
    </row>
    <row r="45" spans="2:28" ht="15" customHeight="1">
      <c r="B45" s="677"/>
      <c r="C45" s="677"/>
      <c r="D45" s="677"/>
      <c r="E45" s="677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658"/>
      <c r="AA45" s="646"/>
      <c r="AB45" s="659"/>
    </row>
    <row r="46" spans="2:28" ht="15" customHeight="1">
      <c r="B46" s="677"/>
      <c r="C46" s="677"/>
      <c r="D46" s="677"/>
      <c r="E46" s="677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707"/>
      <c r="AA46" s="708"/>
      <c r="AB46" s="709"/>
    </row>
    <row r="47" spans="2:28" ht="15" customHeight="1">
      <c r="B47" s="688"/>
      <c r="C47" s="689"/>
      <c r="D47" s="689"/>
      <c r="E47" s="690"/>
      <c r="F47" s="678"/>
      <c r="G47" s="679"/>
      <c r="H47" s="679"/>
      <c r="I47" s="679"/>
      <c r="J47" s="593"/>
      <c r="K47" s="678"/>
      <c r="L47" s="679"/>
      <c r="M47" s="593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658"/>
      <c r="AA47" s="646"/>
      <c r="AB47" s="659"/>
    </row>
    <row r="48" spans="2:28" ht="15" customHeight="1">
      <c r="B48" s="691"/>
      <c r="C48" s="692"/>
      <c r="D48" s="692"/>
      <c r="E48" s="693"/>
      <c r="F48" s="680"/>
      <c r="G48" s="681"/>
      <c r="H48" s="681"/>
      <c r="I48" s="681"/>
      <c r="J48" s="587"/>
      <c r="K48" s="680"/>
      <c r="L48" s="681"/>
      <c r="M48" s="587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707"/>
      <c r="AA48" s="708"/>
      <c r="AB48" s="709"/>
    </row>
    <row r="49" spans="2:28" ht="15" customHeight="1">
      <c r="B49" s="13"/>
      <c r="C49" s="13"/>
      <c r="D49" s="13"/>
      <c r="E49" s="13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3"/>
      <c r="AA49" s="153"/>
      <c r="AB49" s="153"/>
    </row>
  </sheetData>
  <sheetProtection/>
  <mergeCells count="184">
    <mergeCell ref="B47:E48"/>
    <mergeCell ref="F47:J48"/>
    <mergeCell ref="K47:M48"/>
    <mergeCell ref="N47:R48"/>
    <mergeCell ref="S47:Y48"/>
    <mergeCell ref="Z47:AB48"/>
    <mergeCell ref="B45:E46"/>
    <mergeCell ref="F45:J46"/>
    <mergeCell ref="K45:M46"/>
    <mergeCell ref="N45:R46"/>
    <mergeCell ref="S45:Y46"/>
    <mergeCell ref="Z45:AB46"/>
    <mergeCell ref="B43:E44"/>
    <mergeCell ref="F43:J44"/>
    <mergeCell ref="K43:M44"/>
    <mergeCell ref="N43:R44"/>
    <mergeCell ref="S43:Y44"/>
    <mergeCell ref="Z43:AB44"/>
    <mergeCell ref="M39:N40"/>
    <mergeCell ref="O39:P40"/>
    <mergeCell ref="Q39:R40"/>
    <mergeCell ref="B41:AB41"/>
    <mergeCell ref="B42:E42"/>
    <mergeCell ref="F42:J42"/>
    <mergeCell ref="K42:M42"/>
    <mergeCell ref="N42:R42"/>
    <mergeCell ref="S42:Y42"/>
    <mergeCell ref="Z42:AB42"/>
    <mergeCell ref="B39:B40"/>
    <mergeCell ref="C39:D40"/>
    <mergeCell ref="E39:F40"/>
    <mergeCell ref="G39:H40"/>
    <mergeCell ref="I39:J40"/>
    <mergeCell ref="K39:L40"/>
    <mergeCell ref="Q35:R36"/>
    <mergeCell ref="B37:B38"/>
    <mergeCell ref="C37:D38"/>
    <mergeCell ref="E37:F38"/>
    <mergeCell ref="G37:H38"/>
    <mergeCell ref="I37:J38"/>
    <mergeCell ref="K37:L38"/>
    <mergeCell ref="M37:N38"/>
    <mergeCell ref="O37:P38"/>
    <mergeCell ref="Q37:R38"/>
    <mergeCell ref="O33:P34"/>
    <mergeCell ref="Q33:R34"/>
    <mergeCell ref="B35:B36"/>
    <mergeCell ref="C35:D36"/>
    <mergeCell ref="E35:F36"/>
    <mergeCell ref="G35:H36"/>
    <mergeCell ref="I35:J36"/>
    <mergeCell ref="K35:L36"/>
    <mergeCell ref="M35:N36"/>
    <mergeCell ref="O35:P36"/>
    <mergeCell ref="M32:N32"/>
    <mergeCell ref="O32:P32"/>
    <mergeCell ref="Q32:R32"/>
    <mergeCell ref="B33:B34"/>
    <mergeCell ref="C33:D34"/>
    <mergeCell ref="E33:F34"/>
    <mergeCell ref="G33:H34"/>
    <mergeCell ref="I33:J34"/>
    <mergeCell ref="K33:L34"/>
    <mergeCell ref="M33:N34"/>
    <mergeCell ref="B31:B32"/>
    <mergeCell ref="C31:F31"/>
    <mergeCell ref="G31:J31"/>
    <mergeCell ref="K31:N31"/>
    <mergeCell ref="O31:R31"/>
    <mergeCell ref="C32:D32"/>
    <mergeCell ref="E32:F32"/>
    <mergeCell ref="G32:H32"/>
    <mergeCell ref="I32:J32"/>
    <mergeCell ref="K32:L32"/>
    <mergeCell ref="B25:E26"/>
    <mergeCell ref="F25:J26"/>
    <mergeCell ref="K25:M26"/>
    <mergeCell ref="N25:R26"/>
    <mergeCell ref="S25:Y26"/>
    <mergeCell ref="Z25:AB25"/>
    <mergeCell ref="Z26:AB26"/>
    <mergeCell ref="B23:E24"/>
    <mergeCell ref="F23:J24"/>
    <mergeCell ref="K23:M24"/>
    <mergeCell ref="N23:R24"/>
    <mergeCell ref="S23:Y24"/>
    <mergeCell ref="Z23:AB23"/>
    <mergeCell ref="Z24:AB24"/>
    <mergeCell ref="B21:E22"/>
    <mergeCell ref="F21:J22"/>
    <mergeCell ref="K21:M22"/>
    <mergeCell ref="N21:R22"/>
    <mergeCell ref="S21:Y22"/>
    <mergeCell ref="Z21:AB21"/>
    <mergeCell ref="Z22:AB22"/>
    <mergeCell ref="Q15:R15"/>
    <mergeCell ref="B16:AB18"/>
    <mergeCell ref="B20:E20"/>
    <mergeCell ref="F20:J20"/>
    <mergeCell ref="K20:M20"/>
    <mergeCell ref="N20:R20"/>
    <mergeCell ref="S20:Y20"/>
    <mergeCell ref="Z20:AB20"/>
    <mergeCell ref="B14:B15"/>
    <mergeCell ref="C14:D14"/>
    <mergeCell ref="M14:N14"/>
    <mergeCell ref="O14:P14"/>
    <mergeCell ref="Q14:R14"/>
    <mergeCell ref="C15:D15"/>
    <mergeCell ref="E15:F15"/>
    <mergeCell ref="G15:H15"/>
    <mergeCell ref="I15:J15"/>
    <mergeCell ref="K15:L15"/>
    <mergeCell ref="M15:N15"/>
    <mergeCell ref="O15:P15"/>
    <mergeCell ref="E14:F14"/>
    <mergeCell ref="G14:H14"/>
    <mergeCell ref="I14:J14"/>
    <mergeCell ref="K14:L14"/>
    <mergeCell ref="Q12:R12"/>
    <mergeCell ref="C13:D13"/>
    <mergeCell ref="E13:F13"/>
    <mergeCell ref="G13:H13"/>
    <mergeCell ref="I13:J13"/>
    <mergeCell ref="K13:L13"/>
    <mergeCell ref="M13:N13"/>
    <mergeCell ref="O13:P13"/>
    <mergeCell ref="Q13:R13"/>
    <mergeCell ref="O11:P11"/>
    <mergeCell ref="Q11:R11"/>
    <mergeCell ref="B12:B13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Q9:R9"/>
    <mergeCell ref="B10:B11"/>
    <mergeCell ref="C10:D10"/>
    <mergeCell ref="E10:F10"/>
    <mergeCell ref="G10:H10"/>
    <mergeCell ref="I10:J10"/>
    <mergeCell ref="K10:L10"/>
    <mergeCell ref="M10:N10"/>
    <mergeCell ref="O10:P10"/>
    <mergeCell ref="Q10:R10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K7:L7"/>
    <mergeCell ref="M7:N7"/>
    <mergeCell ref="O7:P7"/>
    <mergeCell ref="Q7:R7"/>
    <mergeCell ref="B8:B9"/>
    <mergeCell ref="C8:D8"/>
    <mergeCell ref="E8:F8"/>
    <mergeCell ref="G8:H8"/>
    <mergeCell ref="I8:J8"/>
    <mergeCell ref="K8:L8"/>
    <mergeCell ref="A2:AG2"/>
    <mergeCell ref="B6:B7"/>
    <mergeCell ref="C6:F6"/>
    <mergeCell ref="G6:J6"/>
    <mergeCell ref="K6:N6"/>
    <mergeCell ref="O6:R6"/>
    <mergeCell ref="C7:D7"/>
    <mergeCell ref="E7:F7"/>
    <mergeCell ref="G7:H7"/>
    <mergeCell ref="I7:J7"/>
  </mergeCells>
  <dataValidations count="2">
    <dataValidation allowBlank="1" showInputMessage="1" showErrorMessage="1" imeMode="off" sqref="C8:R15 Z43:AB48 B43:E48 Z21:AB26 Q39 C33:C39 D33:R38 E39 G39 I39 K39 M39 O39"/>
    <dataValidation allowBlank="1" showInputMessage="1" showErrorMessage="1" imeMode="on" sqref="S21:Y26 F21:M26 B16:AB18 F43:M48 S43:Y48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4"/>
  <sheetViews>
    <sheetView tabSelected="1" view="pageBreakPreview" zoomScaleSheetLayoutView="100" workbookViewId="0" topLeftCell="A118">
      <selection activeCell="Y136" sqref="Y136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spans="1:28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2:28" ht="15" customHeight="1">
      <c r="B2" s="76" t="s">
        <v>205</v>
      </c>
      <c r="V2" s="33"/>
      <c r="W2" s="33"/>
      <c r="X2" s="33"/>
      <c r="Y2" s="33"/>
      <c r="Z2" s="33"/>
      <c r="AB2" s="33"/>
    </row>
    <row r="3" spans="2:20" ht="30" customHeight="1">
      <c r="B3" s="231" t="s">
        <v>0</v>
      </c>
      <c r="C3" s="651"/>
      <c r="D3" s="651"/>
      <c r="E3" s="651"/>
      <c r="F3" s="651"/>
      <c r="G3" s="651"/>
      <c r="H3" s="652"/>
      <c r="I3" s="231" t="s">
        <v>93</v>
      </c>
      <c r="J3" s="651"/>
      <c r="K3" s="652"/>
      <c r="L3" s="231" t="s">
        <v>94</v>
      </c>
      <c r="M3" s="651"/>
      <c r="N3" s="652"/>
      <c r="O3" s="231" t="s">
        <v>248</v>
      </c>
      <c r="P3" s="651"/>
      <c r="Q3" s="652"/>
      <c r="R3" s="710" t="s">
        <v>177</v>
      </c>
      <c r="S3" s="711"/>
      <c r="T3" s="712"/>
    </row>
    <row r="4" spans="2:20" ht="15" customHeight="1">
      <c r="B4" s="713" t="s">
        <v>100</v>
      </c>
      <c r="C4" s="451" t="s">
        <v>20</v>
      </c>
      <c r="D4" s="452"/>
      <c r="E4" s="452"/>
      <c r="F4" s="452"/>
      <c r="G4" s="452"/>
      <c r="H4" s="453"/>
      <c r="I4" s="714"/>
      <c r="J4" s="715"/>
      <c r="K4" s="135" t="s">
        <v>6</v>
      </c>
      <c r="L4" s="714"/>
      <c r="M4" s="715"/>
      <c r="N4" s="135" t="s">
        <v>6</v>
      </c>
      <c r="O4" s="714"/>
      <c r="P4" s="715"/>
      <c r="Q4" s="135" t="s">
        <v>6</v>
      </c>
      <c r="R4" s="716" t="e">
        <f>AVERAGE(I4,L4,O4)</f>
        <v>#DIV/0!</v>
      </c>
      <c r="S4" s="717"/>
      <c r="T4" s="56" t="s">
        <v>106</v>
      </c>
    </row>
    <row r="5" spans="2:20" ht="15" customHeight="1">
      <c r="B5" s="713"/>
      <c r="C5" s="451" t="s">
        <v>21</v>
      </c>
      <c r="D5" s="452"/>
      <c r="E5" s="452"/>
      <c r="F5" s="452"/>
      <c r="G5" s="452"/>
      <c r="H5" s="453"/>
      <c r="I5" s="714"/>
      <c r="J5" s="715"/>
      <c r="K5" s="135" t="s">
        <v>6</v>
      </c>
      <c r="L5" s="714"/>
      <c r="M5" s="715"/>
      <c r="N5" s="135" t="s">
        <v>6</v>
      </c>
      <c r="O5" s="714"/>
      <c r="P5" s="715"/>
      <c r="Q5" s="135" t="s">
        <v>6</v>
      </c>
      <c r="R5" s="716" t="e">
        <f aca="true" t="shared" si="0" ref="R5:R19">AVERAGE(I5,L5,O5)</f>
        <v>#DIV/0!</v>
      </c>
      <c r="S5" s="717"/>
      <c r="T5" s="56" t="s">
        <v>106</v>
      </c>
    </row>
    <row r="6" spans="2:20" ht="15" customHeight="1">
      <c r="B6" s="713"/>
      <c r="C6" s="451" t="s">
        <v>107</v>
      </c>
      <c r="D6" s="452"/>
      <c r="E6" s="452"/>
      <c r="F6" s="452"/>
      <c r="G6" s="452"/>
      <c r="H6" s="453"/>
      <c r="I6" s="718" t="e">
        <f>I5/I4*100</f>
        <v>#DIV/0!</v>
      </c>
      <c r="J6" s="719"/>
      <c r="K6" s="135" t="s">
        <v>143</v>
      </c>
      <c r="L6" s="718" t="e">
        <f>L5/L4*100</f>
        <v>#DIV/0!</v>
      </c>
      <c r="M6" s="719"/>
      <c r="N6" s="135" t="s">
        <v>143</v>
      </c>
      <c r="O6" s="718" t="e">
        <f>O5/O4*100</f>
        <v>#DIV/0!</v>
      </c>
      <c r="P6" s="719"/>
      <c r="Q6" s="135" t="s">
        <v>143</v>
      </c>
      <c r="R6" s="716" t="e">
        <f>SUM(I5,L5,O5)/SUM(I4,L4,O4)*100</f>
        <v>#DIV/0!</v>
      </c>
      <c r="S6" s="717"/>
      <c r="T6" s="56" t="s">
        <v>143</v>
      </c>
    </row>
    <row r="7" spans="2:20" ht="15" customHeight="1">
      <c r="B7" s="713"/>
      <c r="C7" s="451" t="s">
        <v>99</v>
      </c>
      <c r="D7" s="452"/>
      <c r="E7" s="452"/>
      <c r="F7" s="452"/>
      <c r="G7" s="452"/>
      <c r="H7" s="453"/>
      <c r="I7" s="714"/>
      <c r="J7" s="715"/>
      <c r="K7" s="135" t="s">
        <v>6</v>
      </c>
      <c r="L7" s="714"/>
      <c r="M7" s="715"/>
      <c r="N7" s="135" t="s">
        <v>6</v>
      </c>
      <c r="O7" s="714"/>
      <c r="P7" s="715"/>
      <c r="Q7" s="135" t="s">
        <v>6</v>
      </c>
      <c r="R7" s="716" t="e">
        <f t="shared" si="0"/>
        <v>#DIV/0!</v>
      </c>
      <c r="S7" s="717"/>
      <c r="T7" s="56" t="s">
        <v>106</v>
      </c>
    </row>
    <row r="8" spans="2:20" ht="15" customHeight="1">
      <c r="B8" s="713" t="s">
        <v>101</v>
      </c>
      <c r="C8" s="720" t="s">
        <v>102</v>
      </c>
      <c r="D8" s="451" t="s">
        <v>104</v>
      </c>
      <c r="E8" s="452"/>
      <c r="F8" s="452"/>
      <c r="G8" s="452"/>
      <c r="H8" s="453"/>
      <c r="I8" s="714"/>
      <c r="J8" s="715"/>
      <c r="K8" s="135" t="s">
        <v>106</v>
      </c>
      <c r="L8" s="714"/>
      <c r="M8" s="715"/>
      <c r="N8" s="135" t="s">
        <v>106</v>
      </c>
      <c r="O8" s="714"/>
      <c r="P8" s="715"/>
      <c r="Q8" s="135" t="s">
        <v>106</v>
      </c>
      <c r="R8" s="716" t="e">
        <f t="shared" si="0"/>
        <v>#DIV/0!</v>
      </c>
      <c r="S8" s="717"/>
      <c r="T8" s="56" t="s">
        <v>106</v>
      </c>
    </row>
    <row r="9" spans="2:20" ht="15" customHeight="1">
      <c r="B9" s="713"/>
      <c r="C9" s="721"/>
      <c r="D9" s="451" t="s">
        <v>105</v>
      </c>
      <c r="E9" s="452"/>
      <c r="F9" s="452"/>
      <c r="G9" s="452"/>
      <c r="H9" s="453"/>
      <c r="I9" s="714"/>
      <c r="J9" s="715"/>
      <c r="K9" s="135" t="s">
        <v>106</v>
      </c>
      <c r="L9" s="714"/>
      <c r="M9" s="715"/>
      <c r="N9" s="135" t="s">
        <v>106</v>
      </c>
      <c r="O9" s="714"/>
      <c r="P9" s="715"/>
      <c r="Q9" s="135" t="s">
        <v>106</v>
      </c>
      <c r="R9" s="716" t="e">
        <f t="shared" si="0"/>
        <v>#DIV/0!</v>
      </c>
      <c r="S9" s="717"/>
      <c r="T9" s="56" t="s">
        <v>106</v>
      </c>
    </row>
    <row r="10" spans="2:20" ht="15" customHeight="1">
      <c r="B10" s="713"/>
      <c r="C10" s="721"/>
      <c r="D10" s="723" t="s">
        <v>8</v>
      </c>
      <c r="E10" s="724"/>
      <c r="F10" s="724"/>
      <c r="G10" s="724"/>
      <c r="H10" s="725"/>
      <c r="I10" s="726">
        <f>SUM(I8:J9)</f>
        <v>0</v>
      </c>
      <c r="J10" s="727"/>
      <c r="K10" s="135" t="s">
        <v>106</v>
      </c>
      <c r="L10" s="726">
        <f>SUM(L8:M9)</f>
        <v>0</v>
      </c>
      <c r="M10" s="727"/>
      <c r="N10" s="135" t="s">
        <v>106</v>
      </c>
      <c r="O10" s="726">
        <f>SUM(O8:P9)</f>
        <v>0</v>
      </c>
      <c r="P10" s="727"/>
      <c r="Q10" s="135" t="s">
        <v>106</v>
      </c>
      <c r="R10" s="716">
        <f t="shared" si="0"/>
        <v>0</v>
      </c>
      <c r="S10" s="717"/>
      <c r="T10" s="56" t="s">
        <v>106</v>
      </c>
    </row>
    <row r="11" spans="2:20" ht="15" customHeight="1">
      <c r="B11" s="713"/>
      <c r="C11" s="722"/>
      <c r="D11" s="70"/>
      <c r="E11" s="451" t="s">
        <v>99</v>
      </c>
      <c r="F11" s="452"/>
      <c r="G11" s="452"/>
      <c r="H11" s="453"/>
      <c r="I11" s="714"/>
      <c r="J11" s="715"/>
      <c r="K11" s="135" t="s">
        <v>106</v>
      </c>
      <c r="L11" s="714"/>
      <c r="M11" s="715"/>
      <c r="N11" s="135" t="s">
        <v>106</v>
      </c>
      <c r="O11" s="714"/>
      <c r="P11" s="715"/>
      <c r="Q11" s="135" t="s">
        <v>106</v>
      </c>
      <c r="R11" s="716" t="e">
        <f>AVERAGE(I11,L11,O11)</f>
        <v>#DIV/0!</v>
      </c>
      <c r="S11" s="717"/>
      <c r="T11" s="56" t="s">
        <v>106</v>
      </c>
    </row>
    <row r="12" spans="2:20" ht="15" customHeight="1">
      <c r="B12" s="713"/>
      <c r="C12" s="720" t="s">
        <v>103</v>
      </c>
      <c r="D12" s="451" t="s">
        <v>104</v>
      </c>
      <c r="E12" s="452"/>
      <c r="F12" s="452"/>
      <c r="G12" s="452"/>
      <c r="H12" s="453"/>
      <c r="I12" s="714"/>
      <c r="J12" s="715"/>
      <c r="K12" s="135" t="s">
        <v>106</v>
      </c>
      <c r="L12" s="714"/>
      <c r="M12" s="715"/>
      <c r="N12" s="135" t="s">
        <v>106</v>
      </c>
      <c r="O12" s="714"/>
      <c r="P12" s="715"/>
      <c r="Q12" s="135" t="s">
        <v>106</v>
      </c>
      <c r="R12" s="716" t="e">
        <f>AVERAGE(I12,L12,O12)</f>
        <v>#DIV/0!</v>
      </c>
      <c r="S12" s="717"/>
      <c r="T12" s="56" t="s">
        <v>106</v>
      </c>
    </row>
    <row r="13" spans="2:20" ht="15" customHeight="1">
      <c r="B13" s="713"/>
      <c r="C13" s="721"/>
      <c r="D13" s="451" t="s">
        <v>105</v>
      </c>
      <c r="E13" s="452"/>
      <c r="F13" s="452"/>
      <c r="G13" s="452"/>
      <c r="H13" s="453"/>
      <c r="I13" s="714"/>
      <c r="J13" s="715"/>
      <c r="K13" s="135" t="s">
        <v>106</v>
      </c>
      <c r="L13" s="714"/>
      <c r="M13" s="715"/>
      <c r="N13" s="135" t="s">
        <v>106</v>
      </c>
      <c r="O13" s="714"/>
      <c r="P13" s="715"/>
      <c r="Q13" s="135" t="s">
        <v>106</v>
      </c>
      <c r="R13" s="716" t="e">
        <f>AVERAGE(I13,L13,O13)</f>
        <v>#DIV/0!</v>
      </c>
      <c r="S13" s="717"/>
      <c r="T13" s="56" t="s">
        <v>106</v>
      </c>
    </row>
    <row r="14" spans="2:28" ht="15" customHeight="1">
      <c r="B14" s="713"/>
      <c r="C14" s="721"/>
      <c r="D14" s="723" t="s">
        <v>8</v>
      </c>
      <c r="E14" s="724"/>
      <c r="F14" s="724"/>
      <c r="G14" s="724"/>
      <c r="H14" s="725"/>
      <c r="I14" s="726">
        <f>SUM(I12:J13)</f>
        <v>0</v>
      </c>
      <c r="J14" s="727"/>
      <c r="K14" s="135" t="s">
        <v>106</v>
      </c>
      <c r="L14" s="726">
        <f>SUM(L12:M13)</f>
        <v>0</v>
      </c>
      <c r="M14" s="727"/>
      <c r="N14" s="135" t="s">
        <v>106</v>
      </c>
      <c r="O14" s="726">
        <f>SUM(O12:P13)</f>
        <v>0</v>
      </c>
      <c r="P14" s="727"/>
      <c r="Q14" s="135" t="s">
        <v>106</v>
      </c>
      <c r="R14" s="716">
        <f t="shared" si="0"/>
        <v>0</v>
      </c>
      <c r="S14" s="717"/>
      <c r="T14" s="56" t="s">
        <v>106</v>
      </c>
      <c r="AB14" s="1" t="s">
        <v>254</v>
      </c>
    </row>
    <row r="15" spans="2:20" ht="15" customHeight="1">
      <c r="B15" s="713"/>
      <c r="C15" s="722"/>
      <c r="D15" s="70"/>
      <c r="E15" s="451" t="s">
        <v>99</v>
      </c>
      <c r="F15" s="452"/>
      <c r="G15" s="452"/>
      <c r="H15" s="453"/>
      <c r="I15" s="714"/>
      <c r="J15" s="715"/>
      <c r="K15" s="135" t="s">
        <v>106</v>
      </c>
      <c r="L15" s="714"/>
      <c r="M15" s="715"/>
      <c r="N15" s="135" t="s">
        <v>106</v>
      </c>
      <c r="O15" s="714"/>
      <c r="P15" s="715"/>
      <c r="Q15" s="135" t="s">
        <v>106</v>
      </c>
      <c r="R15" s="716" t="e">
        <f>AVERAGE(I15,L15,O15)</f>
        <v>#DIV/0!</v>
      </c>
      <c r="S15" s="717"/>
      <c r="T15" s="56" t="s">
        <v>106</v>
      </c>
    </row>
    <row r="16" spans="2:20" ht="15" customHeight="1">
      <c r="B16" s="713"/>
      <c r="C16" s="720" t="s">
        <v>8</v>
      </c>
      <c r="D16" s="451" t="s">
        <v>104</v>
      </c>
      <c r="E16" s="452"/>
      <c r="F16" s="452"/>
      <c r="G16" s="452"/>
      <c r="H16" s="453"/>
      <c r="I16" s="726">
        <f>SUM(I8,I12)</f>
        <v>0</v>
      </c>
      <c r="J16" s="727"/>
      <c r="K16" s="135" t="s">
        <v>106</v>
      </c>
      <c r="L16" s="726">
        <f>SUM(L8,L12)</f>
        <v>0</v>
      </c>
      <c r="M16" s="727"/>
      <c r="N16" s="135" t="s">
        <v>106</v>
      </c>
      <c r="O16" s="726">
        <f>SUM(O8,O12)</f>
        <v>0</v>
      </c>
      <c r="P16" s="727"/>
      <c r="Q16" s="135" t="s">
        <v>106</v>
      </c>
      <c r="R16" s="716">
        <f t="shared" si="0"/>
        <v>0</v>
      </c>
      <c r="S16" s="717"/>
      <c r="T16" s="56" t="s">
        <v>106</v>
      </c>
    </row>
    <row r="17" spans="2:20" ht="15" customHeight="1">
      <c r="B17" s="713"/>
      <c r="C17" s="721"/>
      <c r="D17" s="451" t="s">
        <v>105</v>
      </c>
      <c r="E17" s="452"/>
      <c r="F17" s="452"/>
      <c r="G17" s="452"/>
      <c r="H17" s="453"/>
      <c r="I17" s="726">
        <f>SUM(I9,I13)</f>
        <v>0</v>
      </c>
      <c r="J17" s="727"/>
      <c r="K17" s="135" t="s">
        <v>106</v>
      </c>
      <c r="L17" s="726">
        <f>SUM(L9,L13)</f>
        <v>0</v>
      </c>
      <c r="M17" s="727"/>
      <c r="N17" s="135" t="s">
        <v>106</v>
      </c>
      <c r="O17" s="726">
        <f>SUM(O9,O13)</f>
        <v>0</v>
      </c>
      <c r="P17" s="727"/>
      <c r="Q17" s="135" t="s">
        <v>106</v>
      </c>
      <c r="R17" s="716">
        <f t="shared" si="0"/>
        <v>0</v>
      </c>
      <c r="S17" s="717"/>
      <c r="T17" s="56" t="s">
        <v>106</v>
      </c>
    </row>
    <row r="18" spans="2:20" ht="15" customHeight="1">
      <c r="B18" s="713"/>
      <c r="C18" s="721"/>
      <c r="D18" s="723" t="s">
        <v>8</v>
      </c>
      <c r="E18" s="724"/>
      <c r="F18" s="724"/>
      <c r="G18" s="724"/>
      <c r="H18" s="725"/>
      <c r="I18" s="726">
        <f>SUM(I16:J17)</f>
        <v>0</v>
      </c>
      <c r="J18" s="727"/>
      <c r="K18" s="135" t="s">
        <v>106</v>
      </c>
      <c r="L18" s="726">
        <f>SUM(L16:M17)</f>
        <v>0</v>
      </c>
      <c r="M18" s="727"/>
      <c r="N18" s="135" t="s">
        <v>106</v>
      </c>
      <c r="O18" s="726">
        <f>SUM(O16:P17)</f>
        <v>0</v>
      </c>
      <c r="P18" s="727"/>
      <c r="Q18" s="135" t="s">
        <v>106</v>
      </c>
      <c r="R18" s="716">
        <f t="shared" si="0"/>
        <v>0</v>
      </c>
      <c r="S18" s="717"/>
      <c r="T18" s="56" t="s">
        <v>106</v>
      </c>
    </row>
    <row r="19" spans="2:20" ht="15" customHeight="1">
      <c r="B19" s="713"/>
      <c r="C19" s="722"/>
      <c r="D19" s="70"/>
      <c r="E19" s="451" t="s">
        <v>99</v>
      </c>
      <c r="F19" s="452"/>
      <c r="G19" s="452"/>
      <c r="H19" s="453"/>
      <c r="I19" s="726">
        <f>SUM(I11,I15)</f>
        <v>0</v>
      </c>
      <c r="J19" s="727"/>
      <c r="K19" s="135" t="s">
        <v>106</v>
      </c>
      <c r="L19" s="726">
        <f>SUM(L11,L15)</f>
        <v>0</v>
      </c>
      <c r="M19" s="727"/>
      <c r="N19" s="135" t="s">
        <v>106</v>
      </c>
      <c r="O19" s="726">
        <f>SUM(O11,O15)</f>
        <v>0</v>
      </c>
      <c r="P19" s="727"/>
      <c r="Q19" s="135" t="s">
        <v>106</v>
      </c>
      <c r="R19" s="716">
        <f t="shared" si="0"/>
        <v>0</v>
      </c>
      <c r="S19" s="717"/>
      <c r="T19" s="56" t="s">
        <v>106</v>
      </c>
    </row>
    <row r="20" spans="2:28" ht="15" customHeight="1">
      <c r="B20" s="45"/>
      <c r="C20" s="45"/>
      <c r="D20" s="33"/>
      <c r="E20" s="153"/>
      <c r="F20" s="153"/>
      <c r="G20" s="153"/>
      <c r="H20" s="153"/>
      <c r="I20" s="153"/>
      <c r="J20" s="153"/>
      <c r="K20" s="9"/>
      <c r="L20" s="9"/>
      <c r="M20" s="153"/>
      <c r="N20" s="9"/>
      <c r="O20" s="9"/>
      <c r="P20" s="153"/>
      <c r="Q20" s="9"/>
      <c r="R20" s="9"/>
      <c r="S20" s="153"/>
      <c r="T20" s="9"/>
      <c r="U20" s="9"/>
      <c r="V20" s="153"/>
      <c r="W20" s="9"/>
      <c r="X20" s="9"/>
      <c r="Y20" s="153"/>
      <c r="Z20" s="9"/>
      <c r="AA20" s="9"/>
      <c r="AB20" s="153"/>
    </row>
    <row r="21" spans="2:28" ht="15" customHeight="1">
      <c r="B21" s="76" t="s">
        <v>206</v>
      </c>
      <c r="X21" s="33"/>
      <c r="Y21" s="33"/>
      <c r="Z21" s="33"/>
      <c r="AA21" s="33"/>
      <c r="AB21" s="33"/>
    </row>
    <row r="22" spans="2:30" ht="12" customHeight="1">
      <c r="B22" s="214" t="s">
        <v>0</v>
      </c>
      <c r="C22" s="214"/>
      <c r="D22" s="214"/>
      <c r="E22" s="214"/>
      <c r="F22" s="214"/>
      <c r="G22" s="228" t="s">
        <v>95</v>
      </c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30"/>
      <c r="AD22" s="33"/>
    </row>
    <row r="23" spans="2:30" ht="12" customHeight="1">
      <c r="B23" s="214"/>
      <c r="C23" s="214"/>
      <c r="D23" s="214"/>
      <c r="E23" s="214"/>
      <c r="F23" s="214"/>
      <c r="G23" s="728" t="s">
        <v>26</v>
      </c>
      <c r="H23" s="729"/>
      <c r="I23" s="224" t="s">
        <v>49</v>
      </c>
      <c r="J23" s="732"/>
      <c r="K23" s="732"/>
      <c r="L23" s="732"/>
      <c r="M23" s="732"/>
      <c r="N23" s="732"/>
      <c r="O23" s="732"/>
      <c r="P23" s="732"/>
      <c r="Q23" s="733"/>
      <c r="R23" s="224" t="s">
        <v>13</v>
      </c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3"/>
      <c r="AD23" s="33"/>
    </row>
    <row r="24" spans="2:30" ht="24" customHeight="1">
      <c r="B24" s="214"/>
      <c r="C24" s="214"/>
      <c r="D24" s="214"/>
      <c r="E24" s="214"/>
      <c r="F24" s="214"/>
      <c r="G24" s="730"/>
      <c r="H24" s="731"/>
      <c r="I24" s="734"/>
      <c r="J24" s="734"/>
      <c r="K24" s="734"/>
      <c r="L24" s="228" t="s">
        <v>22</v>
      </c>
      <c r="M24" s="229"/>
      <c r="N24" s="735" t="s">
        <v>128</v>
      </c>
      <c r="O24" s="736"/>
      <c r="P24" s="231" t="s">
        <v>23</v>
      </c>
      <c r="Q24" s="652"/>
      <c r="R24" s="734"/>
      <c r="S24" s="734"/>
      <c r="T24" s="734"/>
      <c r="U24" s="214" t="s">
        <v>22</v>
      </c>
      <c r="V24" s="214"/>
      <c r="W24" s="214"/>
      <c r="X24" s="706" t="s">
        <v>176</v>
      </c>
      <c r="Y24" s="214"/>
      <c r="Z24" s="214"/>
      <c r="AA24" s="214" t="s">
        <v>23</v>
      </c>
      <c r="AB24" s="214"/>
      <c r="AC24" s="214"/>
      <c r="AD24" s="33"/>
    </row>
    <row r="25" spans="2:30" ht="12" customHeight="1">
      <c r="B25" s="723" t="s">
        <v>19</v>
      </c>
      <c r="C25" s="724"/>
      <c r="D25" s="724"/>
      <c r="E25" s="724"/>
      <c r="F25" s="725"/>
      <c r="G25" s="658"/>
      <c r="H25" s="646"/>
      <c r="I25" s="740"/>
      <c r="J25" s="740"/>
      <c r="K25" s="740"/>
      <c r="L25" s="658"/>
      <c r="M25" s="646"/>
      <c r="N25" s="658"/>
      <c r="O25" s="646"/>
      <c r="P25" s="658"/>
      <c r="Q25" s="646"/>
      <c r="R25" s="658"/>
      <c r="S25" s="646"/>
      <c r="T25" s="659"/>
      <c r="U25" s="740"/>
      <c r="V25" s="740"/>
      <c r="W25" s="740"/>
      <c r="X25" s="740"/>
      <c r="Y25" s="740"/>
      <c r="Z25" s="740"/>
      <c r="AA25" s="740"/>
      <c r="AB25" s="740"/>
      <c r="AC25" s="740"/>
      <c r="AD25" s="33"/>
    </row>
    <row r="26" spans="2:30" ht="12" customHeight="1">
      <c r="B26" s="737"/>
      <c r="C26" s="738"/>
      <c r="D26" s="738"/>
      <c r="E26" s="738"/>
      <c r="F26" s="739"/>
      <c r="G26" s="707"/>
      <c r="H26" s="708"/>
      <c r="I26" s="662"/>
      <c r="J26" s="741"/>
      <c r="K26" s="663"/>
      <c r="L26" s="662"/>
      <c r="M26" s="663"/>
      <c r="N26" s="662"/>
      <c r="O26" s="663"/>
      <c r="P26" s="662"/>
      <c r="Q26" s="663"/>
      <c r="R26" s="662"/>
      <c r="S26" s="741"/>
      <c r="T26" s="663"/>
      <c r="U26" s="662"/>
      <c r="V26" s="741"/>
      <c r="W26" s="663"/>
      <c r="X26" s="662"/>
      <c r="Y26" s="741"/>
      <c r="Z26" s="663"/>
      <c r="AA26" s="662"/>
      <c r="AB26" s="741"/>
      <c r="AC26" s="663"/>
      <c r="AD26" s="33"/>
    </row>
    <row r="27" spans="2:30" ht="12" customHeight="1">
      <c r="B27" s="723" t="s">
        <v>18</v>
      </c>
      <c r="C27" s="724"/>
      <c r="D27" s="724"/>
      <c r="E27" s="724"/>
      <c r="F27" s="725"/>
      <c r="G27" s="658"/>
      <c r="H27" s="646"/>
      <c r="I27" s="658"/>
      <c r="J27" s="646"/>
      <c r="K27" s="659"/>
      <c r="L27" s="658"/>
      <c r="M27" s="659"/>
      <c r="N27" s="658"/>
      <c r="O27" s="659"/>
      <c r="P27" s="658"/>
      <c r="Q27" s="659"/>
      <c r="R27" s="658"/>
      <c r="S27" s="646"/>
      <c r="T27" s="659"/>
      <c r="U27" s="658"/>
      <c r="V27" s="646"/>
      <c r="W27" s="659"/>
      <c r="X27" s="658"/>
      <c r="Y27" s="646"/>
      <c r="Z27" s="659"/>
      <c r="AA27" s="658"/>
      <c r="AB27" s="646"/>
      <c r="AC27" s="659"/>
      <c r="AD27" s="33"/>
    </row>
    <row r="28" spans="2:30" ht="12" customHeight="1">
      <c r="B28" s="737"/>
      <c r="C28" s="738"/>
      <c r="D28" s="738"/>
      <c r="E28" s="738"/>
      <c r="F28" s="739"/>
      <c r="G28" s="707"/>
      <c r="H28" s="708"/>
      <c r="I28" s="662"/>
      <c r="J28" s="741"/>
      <c r="K28" s="663"/>
      <c r="L28" s="662"/>
      <c r="M28" s="663"/>
      <c r="N28" s="662"/>
      <c r="O28" s="663"/>
      <c r="P28" s="662"/>
      <c r="Q28" s="663"/>
      <c r="R28" s="662"/>
      <c r="S28" s="741"/>
      <c r="T28" s="663"/>
      <c r="U28" s="662"/>
      <c r="V28" s="741"/>
      <c r="W28" s="663"/>
      <c r="X28" s="662"/>
      <c r="Y28" s="741"/>
      <c r="Z28" s="663"/>
      <c r="AA28" s="662"/>
      <c r="AB28" s="741"/>
      <c r="AC28" s="663"/>
      <c r="AD28" s="33"/>
    </row>
    <row r="29" spans="2:30" ht="12" customHeight="1">
      <c r="B29" s="723" t="s">
        <v>15</v>
      </c>
      <c r="C29" s="724"/>
      <c r="D29" s="724"/>
      <c r="E29" s="724"/>
      <c r="F29" s="725"/>
      <c r="G29" s="658"/>
      <c r="H29" s="646"/>
      <c r="I29" s="658"/>
      <c r="J29" s="646"/>
      <c r="K29" s="659"/>
      <c r="L29" s="658"/>
      <c r="M29" s="659"/>
      <c r="N29" s="658"/>
      <c r="O29" s="659"/>
      <c r="P29" s="658"/>
      <c r="Q29" s="659"/>
      <c r="R29" s="658"/>
      <c r="S29" s="646"/>
      <c r="T29" s="659"/>
      <c r="U29" s="658"/>
      <c r="V29" s="646"/>
      <c r="W29" s="659"/>
      <c r="X29" s="658"/>
      <c r="Y29" s="646"/>
      <c r="Z29" s="659"/>
      <c r="AA29" s="658"/>
      <c r="AB29" s="646"/>
      <c r="AC29" s="659"/>
      <c r="AD29" s="33"/>
    </row>
    <row r="30" spans="2:30" ht="12" customHeight="1">
      <c r="B30" s="737"/>
      <c r="C30" s="738"/>
      <c r="D30" s="738"/>
      <c r="E30" s="738"/>
      <c r="F30" s="739"/>
      <c r="G30" s="707"/>
      <c r="H30" s="708"/>
      <c r="I30" s="662"/>
      <c r="J30" s="741"/>
      <c r="K30" s="663"/>
      <c r="L30" s="662"/>
      <c r="M30" s="663"/>
      <c r="N30" s="662"/>
      <c r="O30" s="663"/>
      <c r="P30" s="662"/>
      <c r="Q30" s="663"/>
      <c r="R30" s="662"/>
      <c r="S30" s="741"/>
      <c r="T30" s="663"/>
      <c r="U30" s="662"/>
      <c r="V30" s="741"/>
      <c r="W30" s="663"/>
      <c r="X30" s="662"/>
      <c r="Y30" s="741"/>
      <c r="Z30" s="663"/>
      <c r="AA30" s="662"/>
      <c r="AB30" s="741"/>
      <c r="AC30" s="663"/>
      <c r="AD30" s="33"/>
    </row>
    <row r="31" spans="2:30" ht="12" customHeight="1">
      <c r="B31" s="723" t="s">
        <v>16</v>
      </c>
      <c r="C31" s="724"/>
      <c r="D31" s="724"/>
      <c r="E31" s="724"/>
      <c r="F31" s="725"/>
      <c r="G31" s="658"/>
      <c r="H31" s="646"/>
      <c r="I31" s="658"/>
      <c r="J31" s="646"/>
      <c r="K31" s="659"/>
      <c r="L31" s="658"/>
      <c r="M31" s="659"/>
      <c r="N31" s="658"/>
      <c r="O31" s="659"/>
      <c r="P31" s="658"/>
      <c r="Q31" s="659"/>
      <c r="R31" s="658"/>
      <c r="S31" s="646"/>
      <c r="T31" s="659"/>
      <c r="U31" s="658"/>
      <c r="V31" s="646"/>
      <c r="W31" s="659"/>
      <c r="X31" s="658"/>
      <c r="Y31" s="646"/>
      <c r="Z31" s="659"/>
      <c r="AA31" s="658"/>
      <c r="AB31" s="646"/>
      <c r="AC31" s="659"/>
      <c r="AD31" s="33"/>
    </row>
    <row r="32" spans="2:30" ht="12" customHeight="1">
      <c r="B32" s="737"/>
      <c r="C32" s="738"/>
      <c r="D32" s="738"/>
      <c r="E32" s="738"/>
      <c r="F32" s="739"/>
      <c r="G32" s="707"/>
      <c r="H32" s="708"/>
      <c r="I32" s="662"/>
      <c r="J32" s="741"/>
      <c r="K32" s="663"/>
      <c r="L32" s="662"/>
      <c r="M32" s="663"/>
      <c r="N32" s="662"/>
      <c r="O32" s="663"/>
      <c r="P32" s="662"/>
      <c r="Q32" s="663"/>
      <c r="R32" s="662"/>
      <c r="S32" s="741"/>
      <c r="T32" s="663"/>
      <c r="U32" s="662"/>
      <c r="V32" s="741"/>
      <c r="W32" s="663"/>
      <c r="X32" s="662"/>
      <c r="Y32" s="741"/>
      <c r="Z32" s="663"/>
      <c r="AA32" s="662"/>
      <c r="AB32" s="741"/>
      <c r="AC32" s="663"/>
      <c r="AD32" s="33"/>
    </row>
    <row r="33" spans="2:30" ht="12" customHeight="1">
      <c r="B33" s="723" t="s">
        <v>11</v>
      </c>
      <c r="C33" s="724"/>
      <c r="D33" s="724"/>
      <c r="E33" s="724"/>
      <c r="F33" s="725"/>
      <c r="G33" s="658"/>
      <c r="H33" s="646"/>
      <c r="I33" s="658"/>
      <c r="J33" s="646"/>
      <c r="K33" s="659"/>
      <c r="L33" s="658"/>
      <c r="M33" s="659"/>
      <c r="N33" s="658"/>
      <c r="O33" s="659"/>
      <c r="P33" s="658"/>
      <c r="Q33" s="659"/>
      <c r="R33" s="658"/>
      <c r="S33" s="646"/>
      <c r="T33" s="659"/>
      <c r="U33" s="658"/>
      <c r="V33" s="646"/>
      <c r="W33" s="659"/>
      <c r="X33" s="658"/>
      <c r="Y33" s="646"/>
      <c r="Z33" s="659"/>
      <c r="AA33" s="658"/>
      <c r="AB33" s="646"/>
      <c r="AC33" s="659"/>
      <c r="AD33" s="33"/>
    </row>
    <row r="34" spans="2:30" ht="12" customHeight="1">
      <c r="B34" s="737"/>
      <c r="C34" s="738"/>
      <c r="D34" s="738"/>
      <c r="E34" s="738"/>
      <c r="F34" s="739"/>
      <c r="G34" s="707"/>
      <c r="H34" s="708"/>
      <c r="I34" s="662"/>
      <c r="J34" s="741"/>
      <c r="K34" s="663"/>
      <c r="L34" s="662"/>
      <c r="M34" s="663"/>
      <c r="N34" s="662"/>
      <c r="O34" s="663"/>
      <c r="P34" s="662"/>
      <c r="Q34" s="663"/>
      <c r="R34" s="662"/>
      <c r="S34" s="741"/>
      <c r="T34" s="663"/>
      <c r="U34" s="662"/>
      <c r="V34" s="741"/>
      <c r="W34" s="663"/>
      <c r="X34" s="662"/>
      <c r="Y34" s="741"/>
      <c r="Z34" s="663"/>
      <c r="AA34" s="662"/>
      <c r="AB34" s="741"/>
      <c r="AC34" s="663"/>
      <c r="AD34" s="33"/>
    </row>
    <row r="35" spans="2:30" ht="12" customHeight="1">
      <c r="B35" s="723" t="s">
        <v>97</v>
      </c>
      <c r="C35" s="724"/>
      <c r="D35" s="724"/>
      <c r="E35" s="724"/>
      <c r="F35" s="725"/>
      <c r="G35" s="658"/>
      <c r="H35" s="646"/>
      <c r="I35" s="658"/>
      <c r="J35" s="646"/>
      <c r="K35" s="659"/>
      <c r="L35" s="658"/>
      <c r="M35" s="659"/>
      <c r="N35" s="658"/>
      <c r="O35" s="659"/>
      <c r="P35" s="658"/>
      <c r="Q35" s="659"/>
      <c r="R35" s="658"/>
      <c r="S35" s="646"/>
      <c r="T35" s="659"/>
      <c r="U35" s="658"/>
      <c r="V35" s="646"/>
      <c r="W35" s="659"/>
      <c r="X35" s="658"/>
      <c r="Y35" s="646"/>
      <c r="Z35" s="659"/>
      <c r="AA35" s="658"/>
      <c r="AB35" s="646"/>
      <c r="AC35" s="659"/>
      <c r="AD35" s="33"/>
    </row>
    <row r="36" spans="2:30" ht="12" customHeight="1">
      <c r="B36" s="737"/>
      <c r="C36" s="738"/>
      <c r="D36" s="738"/>
      <c r="E36" s="738"/>
      <c r="F36" s="739"/>
      <c r="G36" s="707"/>
      <c r="H36" s="708"/>
      <c r="I36" s="662"/>
      <c r="J36" s="741"/>
      <c r="K36" s="663"/>
      <c r="L36" s="662"/>
      <c r="M36" s="663"/>
      <c r="N36" s="662"/>
      <c r="O36" s="663"/>
      <c r="P36" s="662"/>
      <c r="Q36" s="663"/>
      <c r="R36" s="662"/>
      <c r="S36" s="741"/>
      <c r="T36" s="663"/>
      <c r="U36" s="662"/>
      <c r="V36" s="741"/>
      <c r="W36" s="663"/>
      <c r="X36" s="662"/>
      <c r="Y36" s="741"/>
      <c r="Z36" s="663"/>
      <c r="AA36" s="662"/>
      <c r="AB36" s="741"/>
      <c r="AC36" s="663"/>
      <c r="AD36" s="33"/>
    </row>
    <row r="37" spans="2:30" ht="12" customHeight="1">
      <c r="B37" s="723" t="s">
        <v>24</v>
      </c>
      <c r="C37" s="724"/>
      <c r="D37" s="724"/>
      <c r="E37" s="724"/>
      <c r="F37" s="725"/>
      <c r="G37" s="658"/>
      <c r="H37" s="646"/>
      <c r="I37" s="658"/>
      <c r="J37" s="646"/>
      <c r="K37" s="659"/>
      <c r="L37" s="658"/>
      <c r="M37" s="659"/>
      <c r="N37" s="658"/>
      <c r="O37" s="659"/>
      <c r="P37" s="658"/>
      <c r="Q37" s="659"/>
      <c r="R37" s="658"/>
      <c r="S37" s="646"/>
      <c r="T37" s="659"/>
      <c r="U37" s="658"/>
      <c r="V37" s="646"/>
      <c r="W37" s="659"/>
      <c r="X37" s="658"/>
      <c r="Y37" s="646"/>
      <c r="Z37" s="659"/>
      <c r="AA37" s="658"/>
      <c r="AB37" s="646"/>
      <c r="AC37" s="659"/>
      <c r="AD37" s="33"/>
    </row>
    <row r="38" spans="2:30" ht="12" customHeight="1">
      <c r="B38" s="737"/>
      <c r="C38" s="738"/>
      <c r="D38" s="738"/>
      <c r="E38" s="738"/>
      <c r="F38" s="739"/>
      <c r="G38" s="707"/>
      <c r="H38" s="708"/>
      <c r="I38" s="662"/>
      <c r="J38" s="741"/>
      <c r="K38" s="663"/>
      <c r="L38" s="662"/>
      <c r="M38" s="663"/>
      <c r="N38" s="662"/>
      <c r="O38" s="663"/>
      <c r="P38" s="662"/>
      <c r="Q38" s="663"/>
      <c r="R38" s="662"/>
      <c r="S38" s="741"/>
      <c r="T38" s="663"/>
      <c r="U38" s="662"/>
      <c r="V38" s="741"/>
      <c r="W38" s="663"/>
      <c r="X38" s="662"/>
      <c r="Y38" s="741"/>
      <c r="Z38" s="663"/>
      <c r="AA38" s="662"/>
      <c r="AB38" s="741"/>
      <c r="AC38" s="663"/>
      <c r="AD38" s="33"/>
    </row>
    <row r="39" spans="2:30" ht="12" customHeight="1">
      <c r="B39" s="723" t="s">
        <v>25</v>
      </c>
      <c r="C39" s="724"/>
      <c r="D39" s="724"/>
      <c r="E39" s="724"/>
      <c r="F39" s="725"/>
      <c r="G39" s="658"/>
      <c r="H39" s="646"/>
      <c r="I39" s="658"/>
      <c r="J39" s="646"/>
      <c r="K39" s="659"/>
      <c r="L39" s="658"/>
      <c r="M39" s="659"/>
      <c r="N39" s="658"/>
      <c r="O39" s="659"/>
      <c r="P39" s="658"/>
      <c r="Q39" s="659"/>
      <c r="R39" s="658"/>
      <c r="S39" s="646"/>
      <c r="T39" s="659"/>
      <c r="U39" s="658"/>
      <c r="V39" s="646"/>
      <c r="W39" s="659"/>
      <c r="X39" s="658"/>
      <c r="Y39" s="646"/>
      <c r="Z39" s="659"/>
      <c r="AA39" s="658"/>
      <c r="AB39" s="646"/>
      <c r="AC39" s="659"/>
      <c r="AD39" s="33"/>
    </row>
    <row r="40" spans="2:30" ht="12" customHeight="1">
      <c r="B40" s="737"/>
      <c r="C40" s="738"/>
      <c r="D40" s="738"/>
      <c r="E40" s="738"/>
      <c r="F40" s="739"/>
      <c r="G40" s="707"/>
      <c r="H40" s="708"/>
      <c r="I40" s="662"/>
      <c r="J40" s="741"/>
      <c r="K40" s="663"/>
      <c r="L40" s="662"/>
      <c r="M40" s="663"/>
      <c r="N40" s="662"/>
      <c r="O40" s="663"/>
      <c r="P40" s="662"/>
      <c r="Q40" s="663"/>
      <c r="R40" s="662"/>
      <c r="S40" s="741"/>
      <c r="T40" s="663"/>
      <c r="U40" s="662"/>
      <c r="V40" s="741"/>
      <c r="W40" s="663"/>
      <c r="X40" s="662"/>
      <c r="Y40" s="741"/>
      <c r="Z40" s="663"/>
      <c r="AA40" s="662"/>
      <c r="AB40" s="741"/>
      <c r="AC40" s="663"/>
      <c r="AD40" s="33"/>
    </row>
    <row r="41" spans="2:30" ht="12" customHeight="1">
      <c r="B41" s="723" t="s">
        <v>98</v>
      </c>
      <c r="C41" s="724"/>
      <c r="D41" s="724"/>
      <c r="E41" s="724"/>
      <c r="F41" s="725"/>
      <c r="G41" s="658"/>
      <c r="H41" s="646"/>
      <c r="I41" s="658"/>
      <c r="J41" s="646"/>
      <c r="K41" s="659"/>
      <c r="L41" s="658"/>
      <c r="M41" s="659"/>
      <c r="N41" s="658"/>
      <c r="O41" s="659"/>
      <c r="P41" s="658"/>
      <c r="Q41" s="659"/>
      <c r="R41" s="658"/>
      <c r="S41" s="646"/>
      <c r="T41" s="659"/>
      <c r="U41" s="658"/>
      <c r="V41" s="646"/>
      <c r="W41" s="659"/>
      <c r="X41" s="658"/>
      <c r="Y41" s="646"/>
      <c r="Z41" s="659"/>
      <c r="AA41" s="658"/>
      <c r="AB41" s="646"/>
      <c r="AC41" s="659"/>
      <c r="AD41" s="33"/>
    </row>
    <row r="42" spans="2:30" ht="12" customHeight="1">
      <c r="B42" s="737"/>
      <c r="C42" s="738"/>
      <c r="D42" s="738"/>
      <c r="E42" s="738"/>
      <c r="F42" s="739"/>
      <c r="G42" s="707"/>
      <c r="H42" s="708"/>
      <c r="I42" s="662"/>
      <c r="J42" s="741"/>
      <c r="K42" s="663"/>
      <c r="L42" s="662"/>
      <c r="M42" s="663"/>
      <c r="N42" s="662"/>
      <c r="O42" s="663"/>
      <c r="P42" s="662"/>
      <c r="Q42" s="663"/>
      <c r="R42" s="662"/>
      <c r="S42" s="741"/>
      <c r="T42" s="663"/>
      <c r="U42" s="662"/>
      <c r="V42" s="741"/>
      <c r="W42" s="663"/>
      <c r="X42" s="662"/>
      <c r="Y42" s="741"/>
      <c r="Z42" s="663"/>
      <c r="AA42" s="662"/>
      <c r="AB42" s="741"/>
      <c r="AC42" s="663"/>
      <c r="AD42" s="33"/>
    </row>
    <row r="43" spans="2:29" ht="12" customHeight="1">
      <c r="B43" s="742" t="s">
        <v>1</v>
      </c>
      <c r="C43" s="743"/>
      <c r="D43" s="743"/>
      <c r="E43" s="743"/>
      <c r="F43" s="744"/>
      <c r="G43" s="660">
        <f>SUM(G25:H42)</f>
        <v>0</v>
      </c>
      <c r="H43" s="748"/>
      <c r="I43" s="750">
        <f>SUM(I25,I27,I29,I31,I33,I35,I37,I39,I41)</f>
        <v>0</v>
      </c>
      <c r="J43" s="750"/>
      <c r="K43" s="750"/>
      <c r="L43" s="660">
        <f>SUM(L25,L27,L29,L31,L33,L35,L37,L39,L41)</f>
        <v>0</v>
      </c>
      <c r="M43" s="661"/>
      <c r="N43" s="660">
        <f>SUM(N25,N27,N29,N31,N33,N35,N37,N39,N41)</f>
        <v>0</v>
      </c>
      <c r="O43" s="661"/>
      <c r="P43" s="660">
        <f>SUM(P25,P27,P29,P31,P33,P35,P37,P39,P41)</f>
        <v>0</v>
      </c>
      <c r="Q43" s="661"/>
      <c r="R43" s="660">
        <f>SUM(R25,R27,R29,R31,R33,R35,R37,R39,R41)</f>
        <v>0</v>
      </c>
      <c r="S43" s="748"/>
      <c r="T43" s="661"/>
      <c r="U43" s="660">
        <f>SUM(U25,U27,U29,U31,U33,U35,U37,U39,U41)</f>
        <v>0</v>
      </c>
      <c r="V43" s="748"/>
      <c r="W43" s="661"/>
      <c r="X43" s="660">
        <f>SUM(X25,X27,X29,X31,X33,X35,X37,X39,X41)</f>
        <v>0</v>
      </c>
      <c r="Y43" s="748"/>
      <c r="Z43" s="661"/>
      <c r="AA43" s="660">
        <f>SUM(AA25,AA27,AA29,AA31,AA33,AA35,AA37,AA39,AA41)</f>
        <v>0</v>
      </c>
      <c r="AB43" s="748"/>
      <c r="AC43" s="661"/>
    </row>
    <row r="44" spans="2:29" ht="12" customHeight="1">
      <c r="B44" s="745"/>
      <c r="C44" s="746"/>
      <c r="D44" s="746"/>
      <c r="E44" s="746"/>
      <c r="F44" s="747"/>
      <c r="G44" s="701"/>
      <c r="H44" s="749"/>
      <c r="I44" s="664">
        <f>SUM(I26,I28,I30,I32,I34,I36,I38,I40,I42)</f>
        <v>0</v>
      </c>
      <c r="J44" s="751"/>
      <c r="K44" s="665"/>
      <c r="L44" s="664">
        <f>SUM(L26,L28,L30,L32,L34,L36,L38,L40,L42)</f>
        <v>0</v>
      </c>
      <c r="M44" s="665"/>
      <c r="N44" s="664">
        <f>SUM(N26,N28,N30,N32,N34,N36,N38,N40,N42)</f>
        <v>0</v>
      </c>
      <c r="O44" s="665"/>
      <c r="P44" s="664">
        <f>SUM(P26,P28,P30,P32,P34,P36,P38,P40,P42)</f>
        <v>0</v>
      </c>
      <c r="Q44" s="665"/>
      <c r="R44" s="664">
        <f>SUM(R26,R28,R30,R32,R34,R36,R38,R40,R42)</f>
        <v>0</v>
      </c>
      <c r="S44" s="751"/>
      <c r="T44" s="665"/>
      <c r="U44" s="664">
        <f>SUM(U26,U28,U30,U32,U34,U36,U38,U40,U42)</f>
        <v>0</v>
      </c>
      <c r="V44" s="751"/>
      <c r="W44" s="665"/>
      <c r="X44" s="664">
        <f>SUM(X26,X28,X30,X32,X34,X36,X38,X40,X42)</f>
        <v>0</v>
      </c>
      <c r="Y44" s="751"/>
      <c r="Z44" s="665"/>
      <c r="AA44" s="664">
        <f>SUM(AA26,AA28,AA30,AA32,AA34,AA36,AA38,AA40,AA42)</f>
        <v>0</v>
      </c>
      <c r="AB44" s="751"/>
      <c r="AC44" s="665"/>
    </row>
    <row r="45" spans="2:27" ht="15" customHeight="1">
      <c r="B45" s="10" t="s">
        <v>131</v>
      </c>
      <c r="C45" s="153"/>
      <c r="D45" s="153"/>
      <c r="E45" s="153"/>
      <c r="F45" s="153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2:30" ht="12" customHeight="1">
      <c r="B46" s="214" t="s">
        <v>0</v>
      </c>
      <c r="C46" s="214"/>
      <c r="D46" s="214"/>
      <c r="E46" s="214"/>
      <c r="F46" s="214"/>
      <c r="G46" s="228" t="s">
        <v>96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30"/>
      <c r="AD46" s="33"/>
    </row>
    <row r="47" spans="2:30" ht="12" customHeight="1">
      <c r="B47" s="214"/>
      <c r="C47" s="214"/>
      <c r="D47" s="214"/>
      <c r="E47" s="214"/>
      <c r="F47" s="214"/>
      <c r="G47" s="728" t="s">
        <v>26</v>
      </c>
      <c r="H47" s="729"/>
      <c r="I47" s="224" t="s">
        <v>49</v>
      </c>
      <c r="J47" s="732"/>
      <c r="K47" s="732"/>
      <c r="L47" s="732"/>
      <c r="M47" s="732"/>
      <c r="N47" s="732"/>
      <c r="O47" s="732"/>
      <c r="P47" s="732"/>
      <c r="Q47" s="733"/>
      <c r="R47" s="224" t="s">
        <v>13</v>
      </c>
      <c r="S47" s="732"/>
      <c r="T47" s="732"/>
      <c r="U47" s="732"/>
      <c r="V47" s="732"/>
      <c r="W47" s="732"/>
      <c r="X47" s="732"/>
      <c r="Y47" s="732"/>
      <c r="Z47" s="732"/>
      <c r="AA47" s="732"/>
      <c r="AB47" s="732"/>
      <c r="AC47" s="733"/>
      <c r="AD47" s="33"/>
    </row>
    <row r="48" spans="2:30" ht="24" customHeight="1">
      <c r="B48" s="214"/>
      <c r="C48" s="214"/>
      <c r="D48" s="214"/>
      <c r="E48" s="214"/>
      <c r="F48" s="214"/>
      <c r="G48" s="730"/>
      <c r="H48" s="731"/>
      <c r="I48" s="734"/>
      <c r="J48" s="734"/>
      <c r="K48" s="734"/>
      <c r="L48" s="228" t="s">
        <v>22</v>
      </c>
      <c r="M48" s="229"/>
      <c r="N48" s="735" t="s">
        <v>128</v>
      </c>
      <c r="O48" s="736"/>
      <c r="P48" s="231" t="s">
        <v>23</v>
      </c>
      <c r="Q48" s="652"/>
      <c r="R48" s="734"/>
      <c r="S48" s="734"/>
      <c r="T48" s="734"/>
      <c r="U48" s="214" t="s">
        <v>22</v>
      </c>
      <c r="V48" s="214"/>
      <c r="W48" s="214"/>
      <c r="X48" s="706" t="s">
        <v>176</v>
      </c>
      <c r="Y48" s="214"/>
      <c r="Z48" s="214"/>
      <c r="AA48" s="214" t="s">
        <v>23</v>
      </c>
      <c r="AB48" s="214"/>
      <c r="AC48" s="214"/>
      <c r="AD48" s="33"/>
    </row>
    <row r="49" spans="2:30" ht="12" customHeight="1">
      <c r="B49" s="723" t="s">
        <v>19</v>
      </c>
      <c r="C49" s="724"/>
      <c r="D49" s="724"/>
      <c r="E49" s="724"/>
      <c r="F49" s="725"/>
      <c r="G49" s="658"/>
      <c r="H49" s="646"/>
      <c r="I49" s="740"/>
      <c r="J49" s="740"/>
      <c r="K49" s="740"/>
      <c r="L49" s="658"/>
      <c r="M49" s="646"/>
      <c r="N49" s="658"/>
      <c r="O49" s="646"/>
      <c r="P49" s="658"/>
      <c r="Q49" s="646"/>
      <c r="R49" s="658"/>
      <c r="S49" s="646"/>
      <c r="T49" s="659"/>
      <c r="U49" s="740"/>
      <c r="V49" s="740"/>
      <c r="W49" s="740"/>
      <c r="X49" s="740"/>
      <c r="Y49" s="740"/>
      <c r="Z49" s="740"/>
      <c r="AA49" s="740"/>
      <c r="AB49" s="740"/>
      <c r="AC49" s="740"/>
      <c r="AD49" s="33"/>
    </row>
    <row r="50" spans="2:30" ht="12" customHeight="1">
      <c r="B50" s="737"/>
      <c r="C50" s="738"/>
      <c r="D50" s="738"/>
      <c r="E50" s="738"/>
      <c r="F50" s="739"/>
      <c r="G50" s="707"/>
      <c r="H50" s="708"/>
      <c r="I50" s="662"/>
      <c r="J50" s="741"/>
      <c r="K50" s="663"/>
      <c r="L50" s="662"/>
      <c r="M50" s="663"/>
      <c r="N50" s="662"/>
      <c r="O50" s="663"/>
      <c r="P50" s="662"/>
      <c r="Q50" s="663"/>
      <c r="R50" s="662"/>
      <c r="S50" s="741"/>
      <c r="T50" s="663"/>
      <c r="U50" s="662"/>
      <c r="V50" s="741"/>
      <c r="W50" s="663"/>
      <c r="X50" s="662"/>
      <c r="Y50" s="741"/>
      <c r="Z50" s="663"/>
      <c r="AA50" s="662"/>
      <c r="AB50" s="741"/>
      <c r="AC50" s="663"/>
      <c r="AD50" s="33"/>
    </row>
    <row r="51" spans="2:30" ht="12" customHeight="1">
      <c r="B51" s="723" t="s">
        <v>18</v>
      </c>
      <c r="C51" s="724"/>
      <c r="D51" s="724"/>
      <c r="E51" s="724"/>
      <c r="F51" s="725"/>
      <c r="G51" s="658"/>
      <c r="H51" s="646"/>
      <c r="I51" s="658"/>
      <c r="J51" s="646"/>
      <c r="K51" s="659"/>
      <c r="L51" s="658"/>
      <c r="M51" s="659"/>
      <c r="N51" s="658"/>
      <c r="O51" s="659"/>
      <c r="P51" s="658"/>
      <c r="Q51" s="659"/>
      <c r="R51" s="658"/>
      <c r="S51" s="646"/>
      <c r="T51" s="659"/>
      <c r="U51" s="658"/>
      <c r="V51" s="646"/>
      <c r="W51" s="659"/>
      <c r="X51" s="658"/>
      <c r="Y51" s="646"/>
      <c r="Z51" s="659"/>
      <c r="AA51" s="658"/>
      <c r="AB51" s="646"/>
      <c r="AC51" s="659"/>
      <c r="AD51" s="33"/>
    </row>
    <row r="52" spans="2:30" ht="12" customHeight="1">
      <c r="B52" s="737"/>
      <c r="C52" s="738"/>
      <c r="D52" s="738"/>
      <c r="E52" s="738"/>
      <c r="F52" s="739"/>
      <c r="G52" s="707"/>
      <c r="H52" s="708"/>
      <c r="I52" s="662"/>
      <c r="J52" s="741"/>
      <c r="K52" s="663"/>
      <c r="L52" s="662"/>
      <c r="M52" s="663"/>
      <c r="N52" s="662"/>
      <c r="O52" s="663"/>
      <c r="P52" s="662"/>
      <c r="Q52" s="663"/>
      <c r="R52" s="662"/>
      <c r="S52" s="741"/>
      <c r="T52" s="663"/>
      <c r="U52" s="662"/>
      <c r="V52" s="741"/>
      <c r="W52" s="663"/>
      <c r="X52" s="662"/>
      <c r="Y52" s="741"/>
      <c r="Z52" s="663"/>
      <c r="AA52" s="662"/>
      <c r="AB52" s="741"/>
      <c r="AC52" s="663"/>
      <c r="AD52" s="33"/>
    </row>
    <row r="53" spans="2:30" ht="12" customHeight="1">
      <c r="B53" s="723" t="s">
        <v>15</v>
      </c>
      <c r="C53" s="724"/>
      <c r="D53" s="724"/>
      <c r="E53" s="724"/>
      <c r="F53" s="725"/>
      <c r="G53" s="658"/>
      <c r="H53" s="646"/>
      <c r="I53" s="658"/>
      <c r="J53" s="646"/>
      <c r="K53" s="659"/>
      <c r="L53" s="658"/>
      <c r="M53" s="659"/>
      <c r="N53" s="658"/>
      <c r="O53" s="659"/>
      <c r="P53" s="658"/>
      <c r="Q53" s="659"/>
      <c r="R53" s="658"/>
      <c r="S53" s="646"/>
      <c r="T53" s="659"/>
      <c r="U53" s="658"/>
      <c r="V53" s="646"/>
      <c r="W53" s="659"/>
      <c r="X53" s="658"/>
      <c r="Y53" s="646"/>
      <c r="Z53" s="659"/>
      <c r="AA53" s="658"/>
      <c r="AB53" s="646"/>
      <c r="AC53" s="659"/>
      <c r="AD53" s="33"/>
    </row>
    <row r="54" spans="2:30" ht="12" customHeight="1">
      <c r="B54" s="737"/>
      <c r="C54" s="738"/>
      <c r="D54" s="738"/>
      <c r="E54" s="738"/>
      <c r="F54" s="739"/>
      <c r="G54" s="707"/>
      <c r="H54" s="708"/>
      <c r="I54" s="662"/>
      <c r="J54" s="741"/>
      <c r="K54" s="663"/>
      <c r="L54" s="662"/>
      <c r="M54" s="663"/>
      <c r="N54" s="662"/>
      <c r="O54" s="663"/>
      <c r="P54" s="662"/>
      <c r="Q54" s="663"/>
      <c r="R54" s="662"/>
      <c r="S54" s="741"/>
      <c r="T54" s="663"/>
      <c r="U54" s="662"/>
      <c r="V54" s="741"/>
      <c r="W54" s="663"/>
      <c r="X54" s="662"/>
      <c r="Y54" s="741"/>
      <c r="Z54" s="663"/>
      <c r="AA54" s="662"/>
      <c r="AB54" s="741"/>
      <c r="AC54" s="663"/>
      <c r="AD54" s="33"/>
    </row>
    <row r="55" spans="2:30" ht="12" customHeight="1">
      <c r="B55" s="723" t="s">
        <v>16</v>
      </c>
      <c r="C55" s="724"/>
      <c r="D55" s="724"/>
      <c r="E55" s="724"/>
      <c r="F55" s="725"/>
      <c r="G55" s="658"/>
      <c r="H55" s="646"/>
      <c r="I55" s="658"/>
      <c r="J55" s="646"/>
      <c r="K55" s="659"/>
      <c r="L55" s="658"/>
      <c r="M55" s="659"/>
      <c r="N55" s="658"/>
      <c r="O55" s="659"/>
      <c r="P55" s="658"/>
      <c r="Q55" s="659"/>
      <c r="R55" s="658"/>
      <c r="S55" s="646"/>
      <c r="T55" s="659"/>
      <c r="U55" s="658"/>
      <c r="V55" s="646"/>
      <c r="W55" s="659"/>
      <c r="X55" s="658"/>
      <c r="Y55" s="646"/>
      <c r="Z55" s="659"/>
      <c r="AA55" s="658"/>
      <c r="AB55" s="646"/>
      <c r="AC55" s="659"/>
      <c r="AD55" s="33"/>
    </row>
    <row r="56" spans="2:30" ht="12" customHeight="1">
      <c r="B56" s="737"/>
      <c r="C56" s="738"/>
      <c r="D56" s="738"/>
      <c r="E56" s="738"/>
      <c r="F56" s="739"/>
      <c r="G56" s="707"/>
      <c r="H56" s="708"/>
      <c r="I56" s="662"/>
      <c r="J56" s="741"/>
      <c r="K56" s="663"/>
      <c r="L56" s="662"/>
      <c r="M56" s="663"/>
      <c r="N56" s="662"/>
      <c r="O56" s="663"/>
      <c r="P56" s="662"/>
      <c r="Q56" s="663"/>
      <c r="R56" s="662"/>
      <c r="S56" s="741"/>
      <c r="T56" s="663"/>
      <c r="U56" s="662"/>
      <c r="V56" s="741"/>
      <c r="W56" s="663"/>
      <c r="X56" s="662"/>
      <c r="Y56" s="741"/>
      <c r="Z56" s="663"/>
      <c r="AA56" s="662"/>
      <c r="AB56" s="741"/>
      <c r="AC56" s="663"/>
      <c r="AD56" s="33"/>
    </row>
    <row r="57" spans="2:30" ht="12" customHeight="1">
      <c r="B57" s="723" t="s">
        <v>11</v>
      </c>
      <c r="C57" s="724"/>
      <c r="D57" s="724"/>
      <c r="E57" s="724"/>
      <c r="F57" s="725"/>
      <c r="G57" s="658"/>
      <c r="H57" s="646"/>
      <c r="I57" s="658"/>
      <c r="J57" s="646"/>
      <c r="K57" s="659"/>
      <c r="L57" s="658"/>
      <c r="M57" s="659"/>
      <c r="N57" s="658"/>
      <c r="O57" s="659"/>
      <c r="P57" s="658"/>
      <c r="Q57" s="659"/>
      <c r="R57" s="658"/>
      <c r="S57" s="646"/>
      <c r="T57" s="659"/>
      <c r="U57" s="658"/>
      <c r="V57" s="646"/>
      <c r="W57" s="659"/>
      <c r="X57" s="658"/>
      <c r="Y57" s="646"/>
      <c r="Z57" s="659"/>
      <c r="AA57" s="658"/>
      <c r="AB57" s="646"/>
      <c r="AC57" s="659"/>
      <c r="AD57" s="33"/>
    </row>
    <row r="58" spans="2:30" ht="12" customHeight="1">
      <c r="B58" s="737"/>
      <c r="C58" s="738"/>
      <c r="D58" s="738"/>
      <c r="E58" s="738"/>
      <c r="F58" s="739"/>
      <c r="G58" s="707"/>
      <c r="H58" s="708"/>
      <c r="I58" s="662"/>
      <c r="J58" s="741"/>
      <c r="K58" s="663"/>
      <c r="L58" s="662"/>
      <c r="M58" s="663"/>
      <c r="N58" s="662"/>
      <c r="O58" s="663"/>
      <c r="P58" s="662"/>
      <c r="Q58" s="663"/>
      <c r="R58" s="662"/>
      <c r="S58" s="741"/>
      <c r="T58" s="663"/>
      <c r="U58" s="662"/>
      <c r="V58" s="741"/>
      <c r="W58" s="663"/>
      <c r="X58" s="662"/>
      <c r="Y58" s="741"/>
      <c r="Z58" s="663"/>
      <c r="AA58" s="662"/>
      <c r="AB58" s="741"/>
      <c r="AC58" s="663"/>
      <c r="AD58" s="33"/>
    </row>
    <row r="59" spans="2:30" ht="12" customHeight="1">
      <c r="B59" s="723" t="s">
        <v>97</v>
      </c>
      <c r="C59" s="724"/>
      <c r="D59" s="724"/>
      <c r="E59" s="724"/>
      <c r="F59" s="725"/>
      <c r="G59" s="658"/>
      <c r="H59" s="646"/>
      <c r="I59" s="658"/>
      <c r="J59" s="646"/>
      <c r="K59" s="659"/>
      <c r="L59" s="658"/>
      <c r="M59" s="659"/>
      <c r="N59" s="658"/>
      <c r="O59" s="659"/>
      <c r="P59" s="658"/>
      <c r="Q59" s="659"/>
      <c r="R59" s="658"/>
      <c r="S59" s="646"/>
      <c r="T59" s="659"/>
      <c r="U59" s="658"/>
      <c r="V59" s="646"/>
      <c r="W59" s="659"/>
      <c r="X59" s="658"/>
      <c r="Y59" s="646"/>
      <c r="Z59" s="659"/>
      <c r="AA59" s="658"/>
      <c r="AB59" s="646"/>
      <c r="AC59" s="659"/>
      <c r="AD59" s="33"/>
    </row>
    <row r="60" spans="2:30" ht="12" customHeight="1">
      <c r="B60" s="737"/>
      <c r="C60" s="738"/>
      <c r="D60" s="738"/>
      <c r="E60" s="738"/>
      <c r="F60" s="739"/>
      <c r="G60" s="707"/>
      <c r="H60" s="708"/>
      <c r="I60" s="662"/>
      <c r="J60" s="741"/>
      <c r="K60" s="663"/>
      <c r="L60" s="662"/>
      <c r="M60" s="663"/>
      <c r="N60" s="662"/>
      <c r="O60" s="663"/>
      <c r="P60" s="662"/>
      <c r="Q60" s="663"/>
      <c r="R60" s="662"/>
      <c r="S60" s="741"/>
      <c r="T60" s="663"/>
      <c r="U60" s="662"/>
      <c r="V60" s="741"/>
      <c r="W60" s="663"/>
      <c r="X60" s="662"/>
      <c r="Y60" s="741"/>
      <c r="Z60" s="663"/>
      <c r="AA60" s="662"/>
      <c r="AB60" s="741"/>
      <c r="AC60" s="663"/>
      <c r="AD60" s="33"/>
    </row>
    <row r="61" spans="2:30" ht="12" customHeight="1">
      <c r="B61" s="723" t="s">
        <v>24</v>
      </c>
      <c r="C61" s="724"/>
      <c r="D61" s="724"/>
      <c r="E61" s="724"/>
      <c r="F61" s="725"/>
      <c r="G61" s="658"/>
      <c r="H61" s="646"/>
      <c r="I61" s="658"/>
      <c r="J61" s="646"/>
      <c r="K61" s="659"/>
      <c r="L61" s="658"/>
      <c r="M61" s="659"/>
      <c r="N61" s="658"/>
      <c r="O61" s="659"/>
      <c r="P61" s="658"/>
      <c r="Q61" s="659"/>
      <c r="R61" s="658"/>
      <c r="S61" s="646"/>
      <c r="T61" s="659"/>
      <c r="U61" s="658"/>
      <c r="V61" s="646"/>
      <c r="W61" s="659"/>
      <c r="X61" s="658"/>
      <c r="Y61" s="646"/>
      <c r="Z61" s="659"/>
      <c r="AA61" s="658"/>
      <c r="AB61" s="646"/>
      <c r="AC61" s="659"/>
      <c r="AD61" s="33"/>
    </row>
    <row r="62" spans="2:30" ht="12" customHeight="1">
      <c r="B62" s="737"/>
      <c r="C62" s="738"/>
      <c r="D62" s="738"/>
      <c r="E62" s="738"/>
      <c r="F62" s="739"/>
      <c r="G62" s="707"/>
      <c r="H62" s="708"/>
      <c r="I62" s="662"/>
      <c r="J62" s="741"/>
      <c r="K62" s="663"/>
      <c r="L62" s="662"/>
      <c r="M62" s="663"/>
      <c r="N62" s="662"/>
      <c r="O62" s="663"/>
      <c r="P62" s="662"/>
      <c r="Q62" s="663"/>
      <c r="R62" s="662"/>
      <c r="S62" s="741"/>
      <c r="T62" s="663"/>
      <c r="U62" s="662"/>
      <c r="V62" s="741"/>
      <c r="W62" s="663"/>
      <c r="X62" s="662"/>
      <c r="Y62" s="741"/>
      <c r="Z62" s="663"/>
      <c r="AA62" s="662"/>
      <c r="AB62" s="741"/>
      <c r="AC62" s="663"/>
      <c r="AD62" s="33"/>
    </row>
    <row r="63" spans="2:30" ht="12" customHeight="1">
      <c r="B63" s="723" t="s">
        <v>25</v>
      </c>
      <c r="C63" s="724"/>
      <c r="D63" s="724"/>
      <c r="E63" s="724"/>
      <c r="F63" s="725"/>
      <c r="G63" s="658"/>
      <c r="H63" s="646"/>
      <c r="I63" s="658"/>
      <c r="J63" s="646"/>
      <c r="K63" s="659"/>
      <c r="L63" s="658"/>
      <c r="M63" s="659"/>
      <c r="N63" s="658"/>
      <c r="O63" s="659"/>
      <c r="P63" s="658"/>
      <c r="Q63" s="659"/>
      <c r="R63" s="658"/>
      <c r="S63" s="646"/>
      <c r="T63" s="659"/>
      <c r="U63" s="658"/>
      <c r="V63" s="646"/>
      <c r="W63" s="659"/>
      <c r="X63" s="658"/>
      <c r="Y63" s="646"/>
      <c r="Z63" s="659"/>
      <c r="AA63" s="658"/>
      <c r="AB63" s="646"/>
      <c r="AC63" s="659"/>
      <c r="AD63" s="33"/>
    </row>
    <row r="64" spans="2:30" ht="12" customHeight="1">
      <c r="B64" s="737"/>
      <c r="C64" s="738"/>
      <c r="D64" s="738"/>
      <c r="E64" s="738"/>
      <c r="F64" s="739"/>
      <c r="G64" s="707"/>
      <c r="H64" s="708"/>
      <c r="I64" s="662"/>
      <c r="J64" s="741"/>
      <c r="K64" s="663"/>
      <c r="L64" s="662"/>
      <c r="M64" s="663"/>
      <c r="N64" s="662"/>
      <c r="O64" s="663"/>
      <c r="P64" s="662"/>
      <c r="Q64" s="663"/>
      <c r="R64" s="662"/>
      <c r="S64" s="741"/>
      <c r="T64" s="663"/>
      <c r="U64" s="662"/>
      <c r="V64" s="741"/>
      <c r="W64" s="663"/>
      <c r="X64" s="662"/>
      <c r="Y64" s="741"/>
      <c r="Z64" s="663"/>
      <c r="AA64" s="662"/>
      <c r="AB64" s="741"/>
      <c r="AC64" s="663"/>
      <c r="AD64" s="33"/>
    </row>
    <row r="65" spans="2:30" ht="12" customHeight="1">
      <c r="B65" s="723" t="s">
        <v>98</v>
      </c>
      <c r="C65" s="724"/>
      <c r="D65" s="724"/>
      <c r="E65" s="724"/>
      <c r="F65" s="725"/>
      <c r="G65" s="658"/>
      <c r="H65" s="646"/>
      <c r="I65" s="658"/>
      <c r="J65" s="646"/>
      <c r="K65" s="659"/>
      <c r="L65" s="658"/>
      <c r="M65" s="659"/>
      <c r="N65" s="658"/>
      <c r="O65" s="659"/>
      <c r="P65" s="658"/>
      <c r="Q65" s="659"/>
      <c r="R65" s="658"/>
      <c r="S65" s="646"/>
      <c r="T65" s="659"/>
      <c r="U65" s="658"/>
      <c r="V65" s="646"/>
      <c r="W65" s="659"/>
      <c r="X65" s="658"/>
      <c r="Y65" s="646"/>
      <c r="Z65" s="659"/>
      <c r="AA65" s="658"/>
      <c r="AB65" s="646"/>
      <c r="AC65" s="659"/>
      <c r="AD65" s="33"/>
    </row>
    <row r="66" spans="2:30" ht="12" customHeight="1">
      <c r="B66" s="737"/>
      <c r="C66" s="738"/>
      <c r="D66" s="738"/>
      <c r="E66" s="738"/>
      <c r="F66" s="739"/>
      <c r="G66" s="707"/>
      <c r="H66" s="708"/>
      <c r="I66" s="662"/>
      <c r="J66" s="741"/>
      <c r="K66" s="663"/>
      <c r="L66" s="662"/>
      <c r="M66" s="663"/>
      <c r="N66" s="662"/>
      <c r="O66" s="663"/>
      <c r="P66" s="662"/>
      <c r="Q66" s="663"/>
      <c r="R66" s="662"/>
      <c r="S66" s="741"/>
      <c r="T66" s="663"/>
      <c r="U66" s="662"/>
      <c r="V66" s="741"/>
      <c r="W66" s="663"/>
      <c r="X66" s="662"/>
      <c r="Y66" s="741"/>
      <c r="Z66" s="663"/>
      <c r="AA66" s="662"/>
      <c r="AB66" s="741"/>
      <c r="AC66" s="663"/>
      <c r="AD66" s="33"/>
    </row>
    <row r="67" spans="2:29" ht="12" customHeight="1">
      <c r="B67" s="742" t="s">
        <v>1</v>
      </c>
      <c r="C67" s="743"/>
      <c r="D67" s="743"/>
      <c r="E67" s="743"/>
      <c r="F67" s="744"/>
      <c r="G67" s="660">
        <f>SUM(G49:H66)</f>
        <v>0</v>
      </c>
      <c r="H67" s="661"/>
      <c r="I67" s="660">
        <f>SUM(I49,I51,I53,I55,I57,I59,I61,I63,I65)</f>
        <v>0</v>
      </c>
      <c r="J67" s="748"/>
      <c r="K67" s="661"/>
      <c r="L67" s="660">
        <f>SUM(L49,L51,L53,L55,L57,L59,L61,L63,L65)</f>
        <v>0</v>
      </c>
      <c r="M67" s="661"/>
      <c r="N67" s="660">
        <f>SUM(N49,N51,N53,N55,N57,N59,N61,N63,N65)</f>
        <v>0</v>
      </c>
      <c r="O67" s="661"/>
      <c r="P67" s="660">
        <f>SUM(P49,P51,P53,P55,P57,P59,P61,P63,P65)</f>
        <v>0</v>
      </c>
      <c r="Q67" s="661"/>
      <c r="R67" s="660">
        <f>SUM(R49,R51,R53,R55,R57,R59,R61,R63,R65)</f>
        <v>0</v>
      </c>
      <c r="S67" s="748"/>
      <c r="T67" s="661"/>
      <c r="U67" s="660">
        <f>SUM(U49,U51,U53,U55,U57,U59,U61,U63,U65)</f>
        <v>0</v>
      </c>
      <c r="V67" s="748"/>
      <c r="W67" s="661"/>
      <c r="X67" s="660">
        <f>SUM(X49,X51,X53,X55,X57,X59,X61,X63,X65)</f>
        <v>0</v>
      </c>
      <c r="Y67" s="748"/>
      <c r="Z67" s="661"/>
      <c r="AA67" s="660">
        <f>SUM(AA49,AA51,AA53,AA55,AA57,AA59,AA61,AA63,AA65)</f>
        <v>0</v>
      </c>
      <c r="AB67" s="748"/>
      <c r="AC67" s="661"/>
    </row>
    <row r="68" spans="2:29" ht="12" customHeight="1">
      <c r="B68" s="745"/>
      <c r="C68" s="746"/>
      <c r="D68" s="746"/>
      <c r="E68" s="746"/>
      <c r="F68" s="747"/>
      <c r="G68" s="701"/>
      <c r="H68" s="702"/>
      <c r="I68" s="664">
        <f>SUM(I50,I52,I54,I56,I58,I60,I62,I64,I66)</f>
        <v>0</v>
      </c>
      <c r="J68" s="751"/>
      <c r="K68" s="665"/>
      <c r="L68" s="664">
        <f>SUM(L50,L52,L54,L56,L58,L60,L62,L64,L66)</f>
        <v>0</v>
      </c>
      <c r="M68" s="665"/>
      <c r="N68" s="664">
        <f>SUM(N50,N52,N54,N56,N58,N60,N62,N64,N66)</f>
        <v>0</v>
      </c>
      <c r="O68" s="665"/>
      <c r="P68" s="664">
        <f>SUM(P50,P52,P54,P56,P58,P60,P62,P64,P66)</f>
        <v>0</v>
      </c>
      <c r="Q68" s="665"/>
      <c r="R68" s="664">
        <f>SUM(R50,R52,R54,R56,R58,R60,R62,R64,R66)</f>
        <v>0</v>
      </c>
      <c r="S68" s="751"/>
      <c r="T68" s="665"/>
      <c r="U68" s="664">
        <f>SUM(U50,U52,U54,U56,U58,U60,U62,U64,U66)</f>
        <v>0</v>
      </c>
      <c r="V68" s="751"/>
      <c r="W68" s="665"/>
      <c r="X68" s="664">
        <f>SUM(X50,X52,X54,X56,X58,X60,X62,X64,X66)</f>
        <v>0</v>
      </c>
      <c r="Y68" s="751"/>
      <c r="Z68" s="665"/>
      <c r="AA68" s="664">
        <f>SUM(AA50,AA52,AA54,AA56,AA58,AA60,AA62,AA64,AA66)</f>
        <v>0</v>
      </c>
      <c r="AB68" s="751"/>
      <c r="AC68" s="665"/>
    </row>
    <row r="69" spans="2:27" ht="6.75" customHeight="1">
      <c r="B69" s="10"/>
      <c r="C69" s="153"/>
      <c r="D69" s="153"/>
      <c r="E69" s="153"/>
      <c r="F69" s="153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2:30" ht="12" customHeight="1">
      <c r="B70" s="214" t="s">
        <v>0</v>
      </c>
      <c r="C70" s="214"/>
      <c r="D70" s="214"/>
      <c r="E70" s="214"/>
      <c r="F70" s="214"/>
      <c r="G70" s="228" t="s">
        <v>250</v>
      </c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30"/>
      <c r="AD70" s="33"/>
    </row>
    <row r="71" spans="2:30" ht="12" customHeight="1">
      <c r="B71" s="214"/>
      <c r="C71" s="214"/>
      <c r="D71" s="214"/>
      <c r="E71" s="214"/>
      <c r="F71" s="214"/>
      <c r="G71" s="728" t="s">
        <v>26</v>
      </c>
      <c r="H71" s="729"/>
      <c r="I71" s="224" t="s">
        <v>49</v>
      </c>
      <c r="J71" s="732"/>
      <c r="K71" s="732"/>
      <c r="L71" s="732"/>
      <c r="M71" s="732"/>
      <c r="N71" s="732"/>
      <c r="O71" s="732"/>
      <c r="P71" s="732"/>
      <c r="Q71" s="733"/>
      <c r="R71" s="224" t="s">
        <v>13</v>
      </c>
      <c r="S71" s="732"/>
      <c r="T71" s="732"/>
      <c r="U71" s="732"/>
      <c r="V71" s="732"/>
      <c r="W71" s="732"/>
      <c r="X71" s="732"/>
      <c r="Y71" s="732"/>
      <c r="Z71" s="732"/>
      <c r="AA71" s="732"/>
      <c r="AB71" s="732"/>
      <c r="AC71" s="733"/>
      <c r="AD71" s="33"/>
    </row>
    <row r="72" spans="2:30" ht="24" customHeight="1">
      <c r="B72" s="214"/>
      <c r="C72" s="214"/>
      <c r="D72" s="214"/>
      <c r="E72" s="214"/>
      <c r="F72" s="214"/>
      <c r="G72" s="730"/>
      <c r="H72" s="731"/>
      <c r="I72" s="734"/>
      <c r="J72" s="734"/>
      <c r="K72" s="734"/>
      <c r="L72" s="228" t="s">
        <v>22</v>
      </c>
      <c r="M72" s="229"/>
      <c r="N72" s="735" t="s">
        <v>128</v>
      </c>
      <c r="O72" s="736"/>
      <c r="P72" s="231" t="s">
        <v>23</v>
      </c>
      <c r="Q72" s="652"/>
      <c r="R72" s="734"/>
      <c r="S72" s="734"/>
      <c r="T72" s="734"/>
      <c r="U72" s="214" t="s">
        <v>22</v>
      </c>
      <c r="V72" s="214"/>
      <c r="W72" s="214"/>
      <c r="X72" s="706" t="s">
        <v>176</v>
      </c>
      <c r="Y72" s="214"/>
      <c r="Z72" s="214"/>
      <c r="AA72" s="214" t="s">
        <v>23</v>
      </c>
      <c r="AB72" s="214"/>
      <c r="AC72" s="214"/>
      <c r="AD72" s="33"/>
    </row>
    <row r="73" spans="2:30" ht="12" customHeight="1">
      <c r="B73" s="723" t="s">
        <v>19</v>
      </c>
      <c r="C73" s="724"/>
      <c r="D73" s="724"/>
      <c r="E73" s="724"/>
      <c r="F73" s="725"/>
      <c r="G73" s="658"/>
      <c r="H73" s="646"/>
      <c r="I73" s="740"/>
      <c r="J73" s="740"/>
      <c r="K73" s="740"/>
      <c r="L73" s="658"/>
      <c r="M73" s="646"/>
      <c r="N73" s="658"/>
      <c r="O73" s="646"/>
      <c r="P73" s="658"/>
      <c r="Q73" s="646"/>
      <c r="R73" s="658"/>
      <c r="S73" s="646"/>
      <c r="T73" s="659"/>
      <c r="U73" s="740"/>
      <c r="V73" s="740"/>
      <c r="W73" s="740"/>
      <c r="X73" s="740"/>
      <c r="Y73" s="740"/>
      <c r="Z73" s="740"/>
      <c r="AA73" s="740"/>
      <c r="AB73" s="740"/>
      <c r="AC73" s="740"/>
      <c r="AD73" s="33"/>
    </row>
    <row r="74" spans="2:30" ht="12" customHeight="1">
      <c r="B74" s="737"/>
      <c r="C74" s="738"/>
      <c r="D74" s="738"/>
      <c r="E74" s="738"/>
      <c r="F74" s="739"/>
      <c r="G74" s="707"/>
      <c r="H74" s="708"/>
      <c r="I74" s="662"/>
      <c r="J74" s="741"/>
      <c r="K74" s="663"/>
      <c r="L74" s="662"/>
      <c r="M74" s="663"/>
      <c r="N74" s="662"/>
      <c r="O74" s="663"/>
      <c r="P74" s="662"/>
      <c r="Q74" s="663"/>
      <c r="R74" s="662"/>
      <c r="S74" s="741"/>
      <c r="T74" s="663"/>
      <c r="U74" s="662"/>
      <c r="V74" s="741"/>
      <c r="W74" s="663"/>
      <c r="X74" s="662"/>
      <c r="Y74" s="741"/>
      <c r="Z74" s="663"/>
      <c r="AA74" s="662"/>
      <c r="AB74" s="741"/>
      <c r="AC74" s="663"/>
      <c r="AD74" s="33"/>
    </row>
    <row r="75" spans="2:30" ht="12" customHeight="1">
      <c r="B75" s="723" t="s">
        <v>18</v>
      </c>
      <c r="C75" s="724"/>
      <c r="D75" s="724"/>
      <c r="E75" s="724"/>
      <c r="F75" s="725"/>
      <c r="G75" s="658"/>
      <c r="H75" s="646"/>
      <c r="I75" s="658"/>
      <c r="J75" s="646"/>
      <c r="K75" s="659"/>
      <c r="L75" s="658"/>
      <c r="M75" s="659"/>
      <c r="N75" s="658"/>
      <c r="O75" s="659"/>
      <c r="P75" s="658"/>
      <c r="Q75" s="659"/>
      <c r="R75" s="658"/>
      <c r="S75" s="646"/>
      <c r="T75" s="659"/>
      <c r="U75" s="658"/>
      <c r="V75" s="646"/>
      <c r="W75" s="659"/>
      <c r="X75" s="658"/>
      <c r="Y75" s="646"/>
      <c r="Z75" s="659"/>
      <c r="AA75" s="658"/>
      <c r="AB75" s="646"/>
      <c r="AC75" s="659"/>
      <c r="AD75" s="33"/>
    </row>
    <row r="76" spans="2:30" ht="12" customHeight="1">
      <c r="B76" s="737"/>
      <c r="C76" s="738"/>
      <c r="D76" s="738"/>
      <c r="E76" s="738"/>
      <c r="F76" s="739"/>
      <c r="G76" s="707"/>
      <c r="H76" s="708"/>
      <c r="I76" s="662"/>
      <c r="J76" s="741"/>
      <c r="K76" s="663"/>
      <c r="L76" s="662"/>
      <c r="M76" s="663"/>
      <c r="N76" s="662"/>
      <c r="O76" s="663"/>
      <c r="P76" s="662"/>
      <c r="Q76" s="663"/>
      <c r="R76" s="662"/>
      <c r="S76" s="741"/>
      <c r="T76" s="663"/>
      <c r="U76" s="662"/>
      <c r="V76" s="741"/>
      <c r="W76" s="663"/>
      <c r="X76" s="662"/>
      <c r="Y76" s="741"/>
      <c r="Z76" s="663"/>
      <c r="AA76" s="662"/>
      <c r="AB76" s="741"/>
      <c r="AC76" s="663"/>
      <c r="AD76" s="33"/>
    </row>
    <row r="77" spans="2:30" ht="12" customHeight="1">
      <c r="B77" s="723" t="s">
        <v>15</v>
      </c>
      <c r="C77" s="724"/>
      <c r="D77" s="724"/>
      <c r="E77" s="724"/>
      <c r="F77" s="725"/>
      <c r="G77" s="658"/>
      <c r="H77" s="646"/>
      <c r="I77" s="658"/>
      <c r="J77" s="646"/>
      <c r="K77" s="659"/>
      <c r="L77" s="658"/>
      <c r="M77" s="659"/>
      <c r="N77" s="658"/>
      <c r="O77" s="659"/>
      <c r="P77" s="658"/>
      <c r="Q77" s="659"/>
      <c r="R77" s="658"/>
      <c r="S77" s="646"/>
      <c r="T77" s="659"/>
      <c r="U77" s="658"/>
      <c r="V77" s="646"/>
      <c r="W77" s="659"/>
      <c r="X77" s="658"/>
      <c r="Y77" s="646"/>
      <c r="Z77" s="659"/>
      <c r="AA77" s="658"/>
      <c r="AB77" s="646"/>
      <c r="AC77" s="659"/>
      <c r="AD77" s="33"/>
    </row>
    <row r="78" spans="2:30" ht="12" customHeight="1">
      <c r="B78" s="737"/>
      <c r="C78" s="738"/>
      <c r="D78" s="738"/>
      <c r="E78" s="738"/>
      <c r="F78" s="739"/>
      <c r="G78" s="707"/>
      <c r="H78" s="708"/>
      <c r="I78" s="662"/>
      <c r="J78" s="741"/>
      <c r="K78" s="663"/>
      <c r="L78" s="662"/>
      <c r="M78" s="663"/>
      <c r="N78" s="662"/>
      <c r="O78" s="663"/>
      <c r="P78" s="662"/>
      <c r="Q78" s="663"/>
      <c r="R78" s="662"/>
      <c r="S78" s="741"/>
      <c r="T78" s="663"/>
      <c r="U78" s="662"/>
      <c r="V78" s="741"/>
      <c r="W78" s="663"/>
      <c r="X78" s="662"/>
      <c r="Y78" s="741"/>
      <c r="Z78" s="663"/>
      <c r="AA78" s="662"/>
      <c r="AB78" s="741"/>
      <c r="AC78" s="663"/>
      <c r="AD78" s="33"/>
    </row>
    <row r="79" spans="2:30" ht="12" customHeight="1">
      <c r="B79" s="723" t="s">
        <v>16</v>
      </c>
      <c r="C79" s="724"/>
      <c r="D79" s="724"/>
      <c r="E79" s="724"/>
      <c r="F79" s="725"/>
      <c r="G79" s="658"/>
      <c r="H79" s="646"/>
      <c r="I79" s="658"/>
      <c r="J79" s="646"/>
      <c r="K79" s="659"/>
      <c r="L79" s="658"/>
      <c r="M79" s="659"/>
      <c r="N79" s="658"/>
      <c r="O79" s="659"/>
      <c r="P79" s="658"/>
      <c r="Q79" s="659"/>
      <c r="R79" s="658"/>
      <c r="S79" s="646"/>
      <c r="T79" s="659"/>
      <c r="U79" s="658"/>
      <c r="V79" s="646"/>
      <c r="W79" s="659"/>
      <c r="X79" s="658"/>
      <c r="Y79" s="646"/>
      <c r="Z79" s="659"/>
      <c r="AA79" s="658"/>
      <c r="AB79" s="646"/>
      <c r="AC79" s="659"/>
      <c r="AD79" s="33"/>
    </row>
    <row r="80" spans="2:30" ht="12" customHeight="1">
      <c r="B80" s="737"/>
      <c r="C80" s="738"/>
      <c r="D80" s="738"/>
      <c r="E80" s="738"/>
      <c r="F80" s="739"/>
      <c r="G80" s="707"/>
      <c r="H80" s="708"/>
      <c r="I80" s="662"/>
      <c r="J80" s="741"/>
      <c r="K80" s="663"/>
      <c r="L80" s="662"/>
      <c r="M80" s="663"/>
      <c r="N80" s="662"/>
      <c r="O80" s="663"/>
      <c r="P80" s="662"/>
      <c r="Q80" s="663"/>
      <c r="R80" s="662"/>
      <c r="S80" s="741"/>
      <c r="T80" s="663"/>
      <c r="U80" s="662"/>
      <c r="V80" s="741"/>
      <c r="W80" s="663"/>
      <c r="X80" s="662"/>
      <c r="Y80" s="741"/>
      <c r="Z80" s="663"/>
      <c r="AA80" s="662"/>
      <c r="AB80" s="741"/>
      <c r="AC80" s="663"/>
      <c r="AD80" s="33"/>
    </row>
    <row r="81" spans="2:30" ht="12" customHeight="1">
      <c r="B81" s="723" t="s">
        <v>11</v>
      </c>
      <c r="C81" s="724"/>
      <c r="D81" s="724"/>
      <c r="E81" s="724"/>
      <c r="F81" s="725"/>
      <c r="G81" s="658"/>
      <c r="H81" s="646"/>
      <c r="I81" s="658"/>
      <c r="J81" s="646"/>
      <c r="K81" s="659"/>
      <c r="L81" s="658"/>
      <c r="M81" s="659"/>
      <c r="N81" s="658"/>
      <c r="O81" s="659"/>
      <c r="P81" s="658"/>
      <c r="Q81" s="659"/>
      <c r="R81" s="658"/>
      <c r="S81" s="646"/>
      <c r="T81" s="659"/>
      <c r="U81" s="658"/>
      <c r="V81" s="646"/>
      <c r="W81" s="659"/>
      <c r="X81" s="658"/>
      <c r="Y81" s="646"/>
      <c r="Z81" s="659"/>
      <c r="AA81" s="658"/>
      <c r="AB81" s="646"/>
      <c r="AC81" s="659"/>
      <c r="AD81" s="33"/>
    </row>
    <row r="82" spans="2:30" ht="12" customHeight="1">
      <c r="B82" s="737"/>
      <c r="C82" s="738"/>
      <c r="D82" s="738"/>
      <c r="E82" s="738"/>
      <c r="F82" s="739"/>
      <c r="G82" s="707"/>
      <c r="H82" s="708"/>
      <c r="I82" s="662"/>
      <c r="J82" s="741"/>
      <c r="K82" s="663"/>
      <c r="L82" s="662"/>
      <c r="M82" s="663"/>
      <c r="N82" s="662"/>
      <c r="O82" s="663"/>
      <c r="P82" s="662"/>
      <c r="Q82" s="663"/>
      <c r="R82" s="662"/>
      <c r="S82" s="741"/>
      <c r="T82" s="663"/>
      <c r="U82" s="662"/>
      <c r="V82" s="741"/>
      <c r="W82" s="663"/>
      <c r="X82" s="662"/>
      <c r="Y82" s="741"/>
      <c r="Z82" s="663"/>
      <c r="AA82" s="662"/>
      <c r="AB82" s="741"/>
      <c r="AC82" s="663"/>
      <c r="AD82" s="33"/>
    </row>
    <row r="83" spans="2:30" ht="12" customHeight="1">
      <c r="B83" s="723" t="s">
        <v>97</v>
      </c>
      <c r="C83" s="724"/>
      <c r="D83" s="724"/>
      <c r="E83" s="724"/>
      <c r="F83" s="725"/>
      <c r="G83" s="658"/>
      <c r="H83" s="646"/>
      <c r="I83" s="658"/>
      <c r="J83" s="646"/>
      <c r="K83" s="659"/>
      <c r="L83" s="658"/>
      <c r="M83" s="659"/>
      <c r="N83" s="658"/>
      <c r="O83" s="659"/>
      <c r="P83" s="658"/>
      <c r="Q83" s="659"/>
      <c r="R83" s="658"/>
      <c r="S83" s="646"/>
      <c r="T83" s="659"/>
      <c r="U83" s="658"/>
      <c r="V83" s="646"/>
      <c r="W83" s="659"/>
      <c r="X83" s="658"/>
      <c r="Y83" s="646"/>
      <c r="Z83" s="659"/>
      <c r="AA83" s="658"/>
      <c r="AB83" s="646"/>
      <c r="AC83" s="659"/>
      <c r="AD83" s="33"/>
    </row>
    <row r="84" spans="2:30" ht="12" customHeight="1">
      <c r="B84" s="737"/>
      <c r="C84" s="738"/>
      <c r="D84" s="738"/>
      <c r="E84" s="738"/>
      <c r="F84" s="739"/>
      <c r="G84" s="707"/>
      <c r="H84" s="708"/>
      <c r="I84" s="662"/>
      <c r="J84" s="741"/>
      <c r="K84" s="663"/>
      <c r="L84" s="662"/>
      <c r="M84" s="663"/>
      <c r="N84" s="662"/>
      <c r="O84" s="663"/>
      <c r="P84" s="662"/>
      <c r="Q84" s="663"/>
      <c r="R84" s="662"/>
      <c r="S84" s="741"/>
      <c r="T84" s="663"/>
      <c r="U84" s="662"/>
      <c r="V84" s="741"/>
      <c r="W84" s="663"/>
      <c r="X84" s="662"/>
      <c r="Y84" s="741"/>
      <c r="Z84" s="663"/>
      <c r="AA84" s="662"/>
      <c r="AB84" s="741"/>
      <c r="AC84" s="663"/>
      <c r="AD84" s="33"/>
    </row>
    <row r="85" spans="2:30" ht="12" customHeight="1">
      <c r="B85" s="723" t="s">
        <v>24</v>
      </c>
      <c r="C85" s="724"/>
      <c r="D85" s="724"/>
      <c r="E85" s="724"/>
      <c r="F85" s="725"/>
      <c r="G85" s="658"/>
      <c r="H85" s="646"/>
      <c r="I85" s="658"/>
      <c r="J85" s="646"/>
      <c r="K85" s="659"/>
      <c r="L85" s="658"/>
      <c r="M85" s="659"/>
      <c r="N85" s="658"/>
      <c r="O85" s="659"/>
      <c r="P85" s="658"/>
      <c r="Q85" s="659"/>
      <c r="R85" s="658"/>
      <c r="S85" s="646"/>
      <c r="T85" s="659"/>
      <c r="U85" s="658"/>
      <c r="V85" s="646"/>
      <c r="W85" s="659"/>
      <c r="X85" s="658"/>
      <c r="Y85" s="646"/>
      <c r="Z85" s="659"/>
      <c r="AA85" s="658"/>
      <c r="AB85" s="646"/>
      <c r="AC85" s="659"/>
      <c r="AD85" s="33"/>
    </row>
    <row r="86" spans="2:30" ht="12" customHeight="1">
      <c r="B86" s="737"/>
      <c r="C86" s="738"/>
      <c r="D86" s="738"/>
      <c r="E86" s="738"/>
      <c r="F86" s="739"/>
      <c r="G86" s="707"/>
      <c r="H86" s="708"/>
      <c r="I86" s="662"/>
      <c r="J86" s="741"/>
      <c r="K86" s="663"/>
      <c r="L86" s="662"/>
      <c r="M86" s="663"/>
      <c r="N86" s="662"/>
      <c r="O86" s="663"/>
      <c r="P86" s="662"/>
      <c r="Q86" s="663"/>
      <c r="R86" s="662"/>
      <c r="S86" s="741"/>
      <c r="T86" s="663"/>
      <c r="U86" s="662"/>
      <c r="V86" s="741"/>
      <c r="W86" s="663"/>
      <c r="X86" s="662"/>
      <c r="Y86" s="741"/>
      <c r="Z86" s="663"/>
      <c r="AA86" s="662"/>
      <c r="AB86" s="741"/>
      <c r="AC86" s="663"/>
      <c r="AD86" s="33"/>
    </row>
    <row r="87" spans="2:30" ht="12" customHeight="1">
      <c r="B87" s="723" t="s">
        <v>25</v>
      </c>
      <c r="C87" s="724"/>
      <c r="D87" s="724"/>
      <c r="E87" s="724"/>
      <c r="F87" s="725"/>
      <c r="G87" s="658"/>
      <c r="H87" s="646"/>
      <c r="I87" s="658"/>
      <c r="J87" s="646"/>
      <c r="K87" s="659"/>
      <c r="L87" s="658"/>
      <c r="M87" s="659"/>
      <c r="N87" s="658"/>
      <c r="O87" s="659"/>
      <c r="P87" s="658"/>
      <c r="Q87" s="659"/>
      <c r="R87" s="658"/>
      <c r="S87" s="646"/>
      <c r="T87" s="659"/>
      <c r="U87" s="658"/>
      <c r="V87" s="646"/>
      <c r="W87" s="659"/>
      <c r="X87" s="658"/>
      <c r="Y87" s="646"/>
      <c r="Z87" s="659"/>
      <c r="AA87" s="658"/>
      <c r="AB87" s="646"/>
      <c r="AC87" s="659"/>
      <c r="AD87" s="33"/>
    </row>
    <row r="88" spans="2:30" ht="12" customHeight="1">
      <c r="B88" s="737"/>
      <c r="C88" s="738"/>
      <c r="D88" s="738"/>
      <c r="E88" s="738"/>
      <c r="F88" s="739"/>
      <c r="G88" s="707"/>
      <c r="H88" s="708"/>
      <c r="I88" s="662"/>
      <c r="J88" s="741"/>
      <c r="K88" s="663"/>
      <c r="L88" s="662"/>
      <c r="M88" s="663"/>
      <c r="N88" s="662"/>
      <c r="O88" s="663"/>
      <c r="P88" s="662"/>
      <c r="Q88" s="663"/>
      <c r="R88" s="662"/>
      <c r="S88" s="741"/>
      <c r="T88" s="663"/>
      <c r="U88" s="662"/>
      <c r="V88" s="741"/>
      <c r="W88" s="663"/>
      <c r="X88" s="662"/>
      <c r="Y88" s="741"/>
      <c r="Z88" s="663"/>
      <c r="AA88" s="662"/>
      <c r="AB88" s="741"/>
      <c r="AC88" s="663"/>
      <c r="AD88" s="33"/>
    </row>
    <row r="89" spans="2:30" ht="12" customHeight="1">
      <c r="B89" s="723" t="s">
        <v>98</v>
      </c>
      <c r="C89" s="724"/>
      <c r="D89" s="724"/>
      <c r="E89" s="724"/>
      <c r="F89" s="725"/>
      <c r="G89" s="658"/>
      <c r="H89" s="646"/>
      <c r="I89" s="658"/>
      <c r="J89" s="646"/>
      <c r="K89" s="659"/>
      <c r="L89" s="658"/>
      <c r="M89" s="659"/>
      <c r="N89" s="658"/>
      <c r="O89" s="659"/>
      <c r="P89" s="658"/>
      <c r="Q89" s="659"/>
      <c r="R89" s="658"/>
      <c r="S89" s="646"/>
      <c r="T89" s="659"/>
      <c r="U89" s="658"/>
      <c r="V89" s="646"/>
      <c r="W89" s="659"/>
      <c r="X89" s="658"/>
      <c r="Y89" s="646"/>
      <c r="Z89" s="659"/>
      <c r="AA89" s="658"/>
      <c r="AB89" s="646"/>
      <c r="AC89" s="659"/>
      <c r="AD89" s="33"/>
    </row>
    <row r="90" spans="2:30" ht="12" customHeight="1">
      <c r="B90" s="737"/>
      <c r="C90" s="738"/>
      <c r="D90" s="738"/>
      <c r="E90" s="738"/>
      <c r="F90" s="739"/>
      <c r="G90" s="707"/>
      <c r="H90" s="708"/>
      <c r="I90" s="662"/>
      <c r="J90" s="741"/>
      <c r="K90" s="663"/>
      <c r="L90" s="662"/>
      <c r="M90" s="663"/>
      <c r="N90" s="662"/>
      <c r="O90" s="663"/>
      <c r="P90" s="662"/>
      <c r="Q90" s="663"/>
      <c r="R90" s="662"/>
      <c r="S90" s="741"/>
      <c r="T90" s="663"/>
      <c r="U90" s="662"/>
      <c r="V90" s="741"/>
      <c r="W90" s="663"/>
      <c r="X90" s="662"/>
      <c r="Y90" s="741"/>
      <c r="Z90" s="663"/>
      <c r="AA90" s="662"/>
      <c r="AB90" s="741"/>
      <c r="AC90" s="663"/>
      <c r="AD90" s="33"/>
    </row>
    <row r="91" spans="2:29" ht="12" customHeight="1">
      <c r="B91" s="742" t="s">
        <v>1</v>
      </c>
      <c r="C91" s="743"/>
      <c r="D91" s="743"/>
      <c r="E91" s="743"/>
      <c r="F91" s="744"/>
      <c r="G91" s="660">
        <f>SUM(G73:H90)</f>
        <v>0</v>
      </c>
      <c r="H91" s="661"/>
      <c r="I91" s="660">
        <f>SUM(I73,I75,I77,I79,I81,I83,I85,I87,I89)</f>
        <v>0</v>
      </c>
      <c r="J91" s="748"/>
      <c r="K91" s="661"/>
      <c r="L91" s="660">
        <f>SUM(L73,L75,L77,L79,L81,L83,L85,L87,L89)</f>
        <v>0</v>
      </c>
      <c r="M91" s="661"/>
      <c r="N91" s="660">
        <f>SUM(N73,N75,N77,N79,N81,N83,N85,N87,N89)</f>
        <v>0</v>
      </c>
      <c r="O91" s="661"/>
      <c r="P91" s="660">
        <f>SUM(P73,P75,P77,P79,P81,P83,P85,P87,P89)</f>
        <v>0</v>
      </c>
      <c r="Q91" s="661"/>
      <c r="R91" s="660">
        <f>SUM(R73,R75,R77,R79,R81,R83,R85,R87,R89)</f>
        <v>0</v>
      </c>
      <c r="S91" s="748"/>
      <c r="T91" s="661"/>
      <c r="U91" s="660">
        <f>SUM(U73,U75,U77,U79,U81,U83,U85,U87,U89)</f>
        <v>0</v>
      </c>
      <c r="V91" s="748"/>
      <c r="W91" s="661"/>
      <c r="X91" s="660">
        <f>SUM(X73,X75,X77,X79,X81,X83,X85,X87,X89)</f>
        <v>0</v>
      </c>
      <c r="Y91" s="748"/>
      <c r="Z91" s="661"/>
      <c r="AA91" s="660">
        <f>SUM(AA73,AA75,AA77,AA79,AA81,AA83,AA85,AA87,AA89)</f>
        <v>0</v>
      </c>
      <c r="AB91" s="748"/>
      <c r="AC91" s="661"/>
    </row>
    <row r="92" spans="2:29" ht="12" customHeight="1">
      <c r="B92" s="745"/>
      <c r="C92" s="746"/>
      <c r="D92" s="746"/>
      <c r="E92" s="746"/>
      <c r="F92" s="747"/>
      <c r="G92" s="701"/>
      <c r="H92" s="702"/>
      <c r="I92" s="664">
        <f>SUM(I74,I76,I78,I80,I82,I84,I86,I88,I90)</f>
        <v>0</v>
      </c>
      <c r="J92" s="751"/>
      <c r="K92" s="665"/>
      <c r="L92" s="664">
        <f>SUM(L74,L76,L78,L80,L82,L84,L86,L88,L90)</f>
        <v>0</v>
      </c>
      <c r="M92" s="665"/>
      <c r="N92" s="664">
        <f>SUM(N74,N76,N78,N80,N82,N84,N86,N88,N90)</f>
        <v>0</v>
      </c>
      <c r="O92" s="665"/>
      <c r="P92" s="664">
        <f>SUM(P74,P76,P78,P80,P82,P84,P86,P88,P90)</f>
        <v>0</v>
      </c>
      <c r="Q92" s="665"/>
      <c r="R92" s="664">
        <f>SUM(R74,R76,R78,R80,R82,R84,R86,R88,R90)</f>
        <v>0</v>
      </c>
      <c r="S92" s="751"/>
      <c r="T92" s="665"/>
      <c r="U92" s="664">
        <f>SUM(U74,U76,U78,U80,U82,U84,U86,U88,U90)</f>
        <v>0</v>
      </c>
      <c r="V92" s="751"/>
      <c r="W92" s="665"/>
      <c r="X92" s="664">
        <f>SUM(X74,X76,X78,X80,X82,X84,X86,X88,X90)</f>
        <v>0</v>
      </c>
      <c r="Y92" s="751"/>
      <c r="Z92" s="665"/>
      <c r="AA92" s="664">
        <f>SUM(AA74,AA76,AA78,AA80,AA82,AA84,AA86,AA88,AA90)</f>
        <v>0</v>
      </c>
      <c r="AB92" s="751"/>
      <c r="AC92" s="665"/>
    </row>
    <row r="93" spans="2:27" ht="6" customHeight="1">
      <c r="B93" s="10"/>
      <c r="C93" s="153"/>
      <c r="D93" s="153"/>
      <c r="E93" s="153"/>
      <c r="F93" s="15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2:30" ht="12" customHeight="1">
      <c r="B94" s="214" t="s">
        <v>0</v>
      </c>
      <c r="C94" s="214"/>
      <c r="D94" s="214"/>
      <c r="E94" s="214"/>
      <c r="F94" s="214"/>
      <c r="G94" s="228" t="s">
        <v>177</v>
      </c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30"/>
      <c r="AD94" s="33"/>
    </row>
    <row r="95" spans="2:30" ht="12" customHeight="1">
      <c r="B95" s="214"/>
      <c r="C95" s="214"/>
      <c r="D95" s="214"/>
      <c r="E95" s="214"/>
      <c r="F95" s="214"/>
      <c r="G95" s="728" t="s">
        <v>26</v>
      </c>
      <c r="H95" s="729"/>
      <c r="I95" s="224" t="s">
        <v>49</v>
      </c>
      <c r="J95" s="732"/>
      <c r="K95" s="732"/>
      <c r="L95" s="732"/>
      <c r="M95" s="732"/>
      <c r="N95" s="732"/>
      <c r="O95" s="732"/>
      <c r="P95" s="732"/>
      <c r="Q95" s="733"/>
      <c r="R95" s="224" t="s">
        <v>13</v>
      </c>
      <c r="S95" s="732"/>
      <c r="T95" s="732"/>
      <c r="U95" s="732"/>
      <c r="V95" s="732"/>
      <c r="W95" s="732"/>
      <c r="X95" s="732"/>
      <c r="Y95" s="732"/>
      <c r="Z95" s="732"/>
      <c r="AA95" s="732"/>
      <c r="AB95" s="732"/>
      <c r="AC95" s="733"/>
      <c r="AD95" s="33"/>
    </row>
    <row r="96" spans="2:30" ht="24" customHeight="1">
      <c r="B96" s="214"/>
      <c r="C96" s="214"/>
      <c r="D96" s="214"/>
      <c r="E96" s="214"/>
      <c r="F96" s="214"/>
      <c r="G96" s="730"/>
      <c r="H96" s="731"/>
      <c r="I96" s="734"/>
      <c r="J96" s="734"/>
      <c r="K96" s="734"/>
      <c r="L96" s="228" t="s">
        <v>22</v>
      </c>
      <c r="M96" s="229"/>
      <c r="N96" s="735" t="s">
        <v>128</v>
      </c>
      <c r="O96" s="736"/>
      <c r="P96" s="231" t="s">
        <v>23</v>
      </c>
      <c r="Q96" s="652"/>
      <c r="R96" s="734"/>
      <c r="S96" s="734"/>
      <c r="T96" s="734"/>
      <c r="U96" s="214" t="s">
        <v>22</v>
      </c>
      <c r="V96" s="214"/>
      <c r="W96" s="214"/>
      <c r="X96" s="706" t="s">
        <v>176</v>
      </c>
      <c r="Y96" s="214"/>
      <c r="Z96" s="214"/>
      <c r="AA96" s="214" t="s">
        <v>23</v>
      </c>
      <c r="AB96" s="214"/>
      <c r="AC96" s="214"/>
      <c r="AD96" s="33"/>
    </row>
    <row r="97" spans="2:30" ht="12" customHeight="1">
      <c r="B97" s="723" t="s">
        <v>19</v>
      </c>
      <c r="C97" s="724"/>
      <c r="D97" s="724"/>
      <c r="E97" s="724"/>
      <c r="F97" s="725"/>
      <c r="G97" s="752" t="e">
        <f>AVERAGE(G25,G49,G73)</f>
        <v>#DIV/0!</v>
      </c>
      <c r="H97" s="753"/>
      <c r="I97" s="660" t="e">
        <f>AVERAGE(I25,I49,I73)</f>
        <v>#DIV/0!</v>
      </c>
      <c r="J97" s="748"/>
      <c r="K97" s="661"/>
      <c r="L97" s="660" t="e">
        <f>AVERAGE(L25,L49,L73)</f>
        <v>#DIV/0!</v>
      </c>
      <c r="M97" s="661"/>
      <c r="N97" s="660" t="e">
        <f>AVERAGE(N25,N49,N73)</f>
        <v>#DIV/0!</v>
      </c>
      <c r="O97" s="661"/>
      <c r="P97" s="660" t="e">
        <f>AVERAGE(P25,P49,P73)</f>
        <v>#DIV/0!</v>
      </c>
      <c r="Q97" s="661"/>
      <c r="R97" s="660" t="e">
        <f>AVERAGE(R25,R49,R73)</f>
        <v>#DIV/0!</v>
      </c>
      <c r="S97" s="748"/>
      <c r="T97" s="661"/>
      <c r="U97" s="660" t="e">
        <f aca="true" t="shared" si="1" ref="U97:U114">AVERAGE(U25,U49,U73)</f>
        <v>#DIV/0!</v>
      </c>
      <c r="V97" s="748"/>
      <c r="W97" s="661"/>
      <c r="X97" s="660" t="e">
        <f aca="true" t="shared" si="2" ref="X97:X114">AVERAGE(X25,X49,X73)</f>
        <v>#DIV/0!</v>
      </c>
      <c r="Y97" s="748"/>
      <c r="Z97" s="661"/>
      <c r="AA97" s="660" t="e">
        <f aca="true" t="shared" si="3" ref="AA97:AA114">AVERAGE(AA25,AA49,AA73)</f>
        <v>#DIV/0!</v>
      </c>
      <c r="AB97" s="748"/>
      <c r="AC97" s="661"/>
      <c r="AD97" s="33"/>
    </row>
    <row r="98" spans="2:30" ht="12" customHeight="1">
      <c r="B98" s="737"/>
      <c r="C98" s="738"/>
      <c r="D98" s="738"/>
      <c r="E98" s="738"/>
      <c r="F98" s="739"/>
      <c r="G98" s="754"/>
      <c r="H98" s="755"/>
      <c r="I98" s="664" t="e">
        <f aca="true" t="shared" si="4" ref="I98:I114">AVERAGE(I26,I50,I74)</f>
        <v>#DIV/0!</v>
      </c>
      <c r="J98" s="751"/>
      <c r="K98" s="665"/>
      <c r="L98" s="664" t="e">
        <f aca="true" t="shared" si="5" ref="L98:P113">AVERAGE(L26,L50,L74)</f>
        <v>#DIV/0!</v>
      </c>
      <c r="M98" s="665"/>
      <c r="N98" s="664" t="e">
        <f t="shared" si="5"/>
        <v>#DIV/0!</v>
      </c>
      <c r="O98" s="665"/>
      <c r="P98" s="664" t="e">
        <f t="shared" si="5"/>
        <v>#DIV/0!</v>
      </c>
      <c r="Q98" s="665"/>
      <c r="R98" s="664" t="e">
        <f aca="true" t="shared" si="6" ref="R98:R114">AVERAGE(R26,R50,R74)</f>
        <v>#DIV/0!</v>
      </c>
      <c r="S98" s="751"/>
      <c r="T98" s="665"/>
      <c r="U98" s="664" t="e">
        <f t="shared" si="1"/>
        <v>#DIV/0!</v>
      </c>
      <c r="V98" s="751"/>
      <c r="W98" s="665"/>
      <c r="X98" s="664" t="e">
        <f t="shared" si="2"/>
        <v>#DIV/0!</v>
      </c>
      <c r="Y98" s="751"/>
      <c r="Z98" s="665"/>
      <c r="AA98" s="664" t="e">
        <f t="shared" si="3"/>
        <v>#DIV/0!</v>
      </c>
      <c r="AB98" s="751"/>
      <c r="AC98" s="665"/>
      <c r="AD98" s="33"/>
    </row>
    <row r="99" spans="2:30" ht="12" customHeight="1">
      <c r="B99" s="723" t="s">
        <v>18</v>
      </c>
      <c r="C99" s="724"/>
      <c r="D99" s="724"/>
      <c r="E99" s="724"/>
      <c r="F99" s="725"/>
      <c r="G99" s="752" t="e">
        <f>AVERAGE(G27,G51,G75)</f>
        <v>#DIV/0!</v>
      </c>
      <c r="H99" s="753"/>
      <c r="I99" s="660" t="e">
        <f t="shared" si="4"/>
        <v>#DIV/0!</v>
      </c>
      <c r="J99" s="748"/>
      <c r="K99" s="661"/>
      <c r="L99" s="660" t="e">
        <f t="shared" si="5"/>
        <v>#DIV/0!</v>
      </c>
      <c r="M99" s="661"/>
      <c r="N99" s="660" t="e">
        <f t="shared" si="5"/>
        <v>#DIV/0!</v>
      </c>
      <c r="O99" s="661"/>
      <c r="P99" s="660" t="e">
        <f t="shared" si="5"/>
        <v>#DIV/0!</v>
      </c>
      <c r="Q99" s="661"/>
      <c r="R99" s="660" t="e">
        <f t="shared" si="6"/>
        <v>#DIV/0!</v>
      </c>
      <c r="S99" s="748"/>
      <c r="T99" s="661"/>
      <c r="U99" s="660" t="e">
        <f t="shared" si="1"/>
        <v>#DIV/0!</v>
      </c>
      <c r="V99" s="748"/>
      <c r="W99" s="661"/>
      <c r="X99" s="660" t="e">
        <f t="shared" si="2"/>
        <v>#DIV/0!</v>
      </c>
      <c r="Y99" s="748"/>
      <c r="Z99" s="661"/>
      <c r="AA99" s="660" t="e">
        <f t="shared" si="3"/>
        <v>#DIV/0!</v>
      </c>
      <c r="AB99" s="748"/>
      <c r="AC99" s="661"/>
      <c r="AD99" s="33"/>
    </row>
    <row r="100" spans="2:30" ht="12" customHeight="1">
      <c r="B100" s="737"/>
      <c r="C100" s="738"/>
      <c r="D100" s="738"/>
      <c r="E100" s="738"/>
      <c r="F100" s="739"/>
      <c r="G100" s="754"/>
      <c r="H100" s="755"/>
      <c r="I100" s="664" t="e">
        <f t="shared" si="4"/>
        <v>#DIV/0!</v>
      </c>
      <c r="J100" s="751"/>
      <c r="K100" s="665"/>
      <c r="L100" s="664" t="e">
        <f t="shared" si="5"/>
        <v>#DIV/0!</v>
      </c>
      <c r="M100" s="665"/>
      <c r="N100" s="664" t="e">
        <f t="shared" si="5"/>
        <v>#DIV/0!</v>
      </c>
      <c r="O100" s="665"/>
      <c r="P100" s="664" t="e">
        <f t="shared" si="5"/>
        <v>#DIV/0!</v>
      </c>
      <c r="Q100" s="665"/>
      <c r="R100" s="664" t="e">
        <f t="shared" si="6"/>
        <v>#DIV/0!</v>
      </c>
      <c r="S100" s="751"/>
      <c r="T100" s="665"/>
      <c r="U100" s="664" t="e">
        <f t="shared" si="1"/>
        <v>#DIV/0!</v>
      </c>
      <c r="V100" s="751"/>
      <c r="W100" s="665"/>
      <c r="X100" s="664" t="e">
        <f t="shared" si="2"/>
        <v>#DIV/0!</v>
      </c>
      <c r="Y100" s="751"/>
      <c r="Z100" s="665"/>
      <c r="AA100" s="664" t="e">
        <f t="shared" si="3"/>
        <v>#DIV/0!</v>
      </c>
      <c r="AB100" s="751"/>
      <c r="AC100" s="665"/>
      <c r="AD100" s="33"/>
    </row>
    <row r="101" spans="2:30" ht="12" customHeight="1">
      <c r="B101" s="723" t="s">
        <v>15</v>
      </c>
      <c r="C101" s="724"/>
      <c r="D101" s="724"/>
      <c r="E101" s="724"/>
      <c r="F101" s="725"/>
      <c r="G101" s="752" t="e">
        <f>AVERAGE(G29,G53,G77)</f>
        <v>#DIV/0!</v>
      </c>
      <c r="H101" s="753"/>
      <c r="I101" s="660" t="e">
        <f t="shared" si="4"/>
        <v>#DIV/0!</v>
      </c>
      <c r="J101" s="748"/>
      <c r="K101" s="661"/>
      <c r="L101" s="660" t="e">
        <f t="shared" si="5"/>
        <v>#DIV/0!</v>
      </c>
      <c r="M101" s="661"/>
      <c r="N101" s="660" t="e">
        <f t="shared" si="5"/>
        <v>#DIV/0!</v>
      </c>
      <c r="O101" s="661"/>
      <c r="P101" s="660" t="e">
        <f t="shared" si="5"/>
        <v>#DIV/0!</v>
      </c>
      <c r="Q101" s="661"/>
      <c r="R101" s="660" t="e">
        <f t="shared" si="6"/>
        <v>#DIV/0!</v>
      </c>
      <c r="S101" s="748"/>
      <c r="T101" s="661"/>
      <c r="U101" s="660" t="e">
        <f t="shared" si="1"/>
        <v>#DIV/0!</v>
      </c>
      <c r="V101" s="748"/>
      <c r="W101" s="661"/>
      <c r="X101" s="660" t="e">
        <f t="shared" si="2"/>
        <v>#DIV/0!</v>
      </c>
      <c r="Y101" s="748"/>
      <c r="Z101" s="661"/>
      <c r="AA101" s="660" t="e">
        <f t="shared" si="3"/>
        <v>#DIV/0!</v>
      </c>
      <c r="AB101" s="748"/>
      <c r="AC101" s="661"/>
      <c r="AD101" s="33"/>
    </row>
    <row r="102" spans="2:30" ht="12" customHeight="1">
      <c r="B102" s="737"/>
      <c r="C102" s="738"/>
      <c r="D102" s="738"/>
      <c r="E102" s="738"/>
      <c r="F102" s="739"/>
      <c r="G102" s="754"/>
      <c r="H102" s="755"/>
      <c r="I102" s="664" t="e">
        <f t="shared" si="4"/>
        <v>#DIV/0!</v>
      </c>
      <c r="J102" s="751"/>
      <c r="K102" s="665"/>
      <c r="L102" s="664" t="e">
        <f t="shared" si="5"/>
        <v>#DIV/0!</v>
      </c>
      <c r="M102" s="665"/>
      <c r="N102" s="664" t="e">
        <f t="shared" si="5"/>
        <v>#DIV/0!</v>
      </c>
      <c r="O102" s="665"/>
      <c r="P102" s="664" t="e">
        <f t="shared" si="5"/>
        <v>#DIV/0!</v>
      </c>
      <c r="Q102" s="665"/>
      <c r="R102" s="664" t="e">
        <f t="shared" si="6"/>
        <v>#DIV/0!</v>
      </c>
      <c r="S102" s="751"/>
      <c r="T102" s="665"/>
      <c r="U102" s="664" t="e">
        <f t="shared" si="1"/>
        <v>#DIV/0!</v>
      </c>
      <c r="V102" s="751"/>
      <c r="W102" s="665"/>
      <c r="X102" s="664" t="e">
        <f t="shared" si="2"/>
        <v>#DIV/0!</v>
      </c>
      <c r="Y102" s="751"/>
      <c r="Z102" s="665"/>
      <c r="AA102" s="664" t="e">
        <f t="shared" si="3"/>
        <v>#DIV/0!</v>
      </c>
      <c r="AB102" s="751"/>
      <c r="AC102" s="665"/>
      <c r="AD102" s="33"/>
    </row>
    <row r="103" spans="2:30" ht="12" customHeight="1">
      <c r="B103" s="723" t="s">
        <v>16</v>
      </c>
      <c r="C103" s="724"/>
      <c r="D103" s="724"/>
      <c r="E103" s="724"/>
      <c r="F103" s="725"/>
      <c r="G103" s="752" t="e">
        <f>AVERAGE(G31,G55,G79)</f>
        <v>#DIV/0!</v>
      </c>
      <c r="H103" s="753"/>
      <c r="I103" s="660" t="e">
        <f t="shared" si="4"/>
        <v>#DIV/0!</v>
      </c>
      <c r="J103" s="748"/>
      <c r="K103" s="661"/>
      <c r="L103" s="660" t="e">
        <f t="shared" si="5"/>
        <v>#DIV/0!</v>
      </c>
      <c r="M103" s="661"/>
      <c r="N103" s="660" t="e">
        <f t="shared" si="5"/>
        <v>#DIV/0!</v>
      </c>
      <c r="O103" s="661"/>
      <c r="P103" s="660" t="e">
        <f t="shared" si="5"/>
        <v>#DIV/0!</v>
      </c>
      <c r="Q103" s="661"/>
      <c r="R103" s="660" t="e">
        <f t="shared" si="6"/>
        <v>#DIV/0!</v>
      </c>
      <c r="S103" s="748"/>
      <c r="T103" s="661"/>
      <c r="U103" s="660" t="e">
        <f t="shared" si="1"/>
        <v>#DIV/0!</v>
      </c>
      <c r="V103" s="748"/>
      <c r="W103" s="661"/>
      <c r="X103" s="660" t="e">
        <f t="shared" si="2"/>
        <v>#DIV/0!</v>
      </c>
      <c r="Y103" s="748"/>
      <c r="Z103" s="661"/>
      <c r="AA103" s="660" t="e">
        <f t="shared" si="3"/>
        <v>#DIV/0!</v>
      </c>
      <c r="AB103" s="748"/>
      <c r="AC103" s="661"/>
      <c r="AD103" s="33"/>
    </row>
    <row r="104" spans="2:30" ht="12" customHeight="1">
      <c r="B104" s="737"/>
      <c r="C104" s="738"/>
      <c r="D104" s="738"/>
      <c r="E104" s="738"/>
      <c r="F104" s="739"/>
      <c r="G104" s="754"/>
      <c r="H104" s="755"/>
      <c r="I104" s="664" t="e">
        <f t="shared" si="4"/>
        <v>#DIV/0!</v>
      </c>
      <c r="J104" s="751"/>
      <c r="K104" s="665"/>
      <c r="L104" s="664" t="e">
        <f t="shared" si="5"/>
        <v>#DIV/0!</v>
      </c>
      <c r="M104" s="665"/>
      <c r="N104" s="664" t="e">
        <f t="shared" si="5"/>
        <v>#DIV/0!</v>
      </c>
      <c r="O104" s="665"/>
      <c r="P104" s="664" t="e">
        <f t="shared" si="5"/>
        <v>#DIV/0!</v>
      </c>
      <c r="Q104" s="665"/>
      <c r="R104" s="664" t="e">
        <f t="shared" si="6"/>
        <v>#DIV/0!</v>
      </c>
      <c r="S104" s="751"/>
      <c r="T104" s="665"/>
      <c r="U104" s="664" t="e">
        <f t="shared" si="1"/>
        <v>#DIV/0!</v>
      </c>
      <c r="V104" s="751"/>
      <c r="W104" s="665"/>
      <c r="X104" s="664" t="e">
        <f t="shared" si="2"/>
        <v>#DIV/0!</v>
      </c>
      <c r="Y104" s="751"/>
      <c r="Z104" s="665"/>
      <c r="AA104" s="664" t="e">
        <f t="shared" si="3"/>
        <v>#DIV/0!</v>
      </c>
      <c r="AB104" s="751"/>
      <c r="AC104" s="665"/>
      <c r="AD104" s="33"/>
    </row>
    <row r="105" spans="2:30" ht="12" customHeight="1">
      <c r="B105" s="723" t="s">
        <v>11</v>
      </c>
      <c r="C105" s="724"/>
      <c r="D105" s="724"/>
      <c r="E105" s="724"/>
      <c r="F105" s="725"/>
      <c r="G105" s="752" t="e">
        <f>AVERAGE(G33,G57,G81)</f>
        <v>#DIV/0!</v>
      </c>
      <c r="H105" s="753"/>
      <c r="I105" s="660" t="e">
        <f t="shared" si="4"/>
        <v>#DIV/0!</v>
      </c>
      <c r="J105" s="748"/>
      <c r="K105" s="661"/>
      <c r="L105" s="660" t="e">
        <f t="shared" si="5"/>
        <v>#DIV/0!</v>
      </c>
      <c r="M105" s="661"/>
      <c r="N105" s="660" t="e">
        <f t="shared" si="5"/>
        <v>#DIV/0!</v>
      </c>
      <c r="O105" s="661"/>
      <c r="P105" s="660" t="e">
        <f t="shared" si="5"/>
        <v>#DIV/0!</v>
      </c>
      <c r="Q105" s="661"/>
      <c r="R105" s="660" t="e">
        <f t="shared" si="6"/>
        <v>#DIV/0!</v>
      </c>
      <c r="S105" s="748"/>
      <c r="T105" s="661"/>
      <c r="U105" s="660" t="e">
        <f t="shared" si="1"/>
        <v>#DIV/0!</v>
      </c>
      <c r="V105" s="748"/>
      <c r="W105" s="661"/>
      <c r="X105" s="660" t="e">
        <f t="shared" si="2"/>
        <v>#DIV/0!</v>
      </c>
      <c r="Y105" s="748"/>
      <c r="Z105" s="661"/>
      <c r="AA105" s="660" t="e">
        <f t="shared" si="3"/>
        <v>#DIV/0!</v>
      </c>
      <c r="AB105" s="748"/>
      <c r="AC105" s="661"/>
      <c r="AD105" s="33"/>
    </row>
    <row r="106" spans="2:30" ht="12" customHeight="1">
      <c r="B106" s="737"/>
      <c r="C106" s="738"/>
      <c r="D106" s="738"/>
      <c r="E106" s="738"/>
      <c r="F106" s="739"/>
      <c r="G106" s="754"/>
      <c r="H106" s="755"/>
      <c r="I106" s="664" t="e">
        <f t="shared" si="4"/>
        <v>#DIV/0!</v>
      </c>
      <c r="J106" s="751"/>
      <c r="K106" s="665"/>
      <c r="L106" s="664" t="e">
        <f t="shared" si="5"/>
        <v>#DIV/0!</v>
      </c>
      <c r="M106" s="665"/>
      <c r="N106" s="664" t="e">
        <f t="shared" si="5"/>
        <v>#DIV/0!</v>
      </c>
      <c r="O106" s="665"/>
      <c r="P106" s="664" t="e">
        <f t="shared" si="5"/>
        <v>#DIV/0!</v>
      </c>
      <c r="Q106" s="665"/>
      <c r="R106" s="664" t="e">
        <f t="shared" si="6"/>
        <v>#DIV/0!</v>
      </c>
      <c r="S106" s="751"/>
      <c r="T106" s="665"/>
      <c r="U106" s="664" t="e">
        <f t="shared" si="1"/>
        <v>#DIV/0!</v>
      </c>
      <c r="V106" s="751"/>
      <c r="W106" s="665"/>
      <c r="X106" s="664" t="e">
        <f t="shared" si="2"/>
        <v>#DIV/0!</v>
      </c>
      <c r="Y106" s="751"/>
      <c r="Z106" s="665"/>
      <c r="AA106" s="664" t="e">
        <f t="shared" si="3"/>
        <v>#DIV/0!</v>
      </c>
      <c r="AB106" s="751"/>
      <c r="AC106" s="665"/>
      <c r="AD106" s="33"/>
    </row>
    <row r="107" spans="2:30" ht="12" customHeight="1">
      <c r="B107" s="723" t="s">
        <v>97</v>
      </c>
      <c r="C107" s="724"/>
      <c r="D107" s="724"/>
      <c r="E107" s="724"/>
      <c r="F107" s="725"/>
      <c r="G107" s="752" t="e">
        <f>AVERAGE(G35,G59,G83)</f>
        <v>#DIV/0!</v>
      </c>
      <c r="H107" s="753"/>
      <c r="I107" s="660" t="e">
        <f t="shared" si="4"/>
        <v>#DIV/0!</v>
      </c>
      <c r="J107" s="748"/>
      <c r="K107" s="661"/>
      <c r="L107" s="660" t="e">
        <f t="shared" si="5"/>
        <v>#DIV/0!</v>
      </c>
      <c r="M107" s="661"/>
      <c r="N107" s="660" t="e">
        <f t="shared" si="5"/>
        <v>#DIV/0!</v>
      </c>
      <c r="O107" s="661"/>
      <c r="P107" s="660" t="e">
        <f t="shared" si="5"/>
        <v>#DIV/0!</v>
      </c>
      <c r="Q107" s="661"/>
      <c r="R107" s="660" t="e">
        <f t="shared" si="6"/>
        <v>#DIV/0!</v>
      </c>
      <c r="S107" s="748"/>
      <c r="T107" s="661"/>
      <c r="U107" s="660" t="e">
        <f t="shared" si="1"/>
        <v>#DIV/0!</v>
      </c>
      <c r="V107" s="748"/>
      <c r="W107" s="661"/>
      <c r="X107" s="660" t="e">
        <f t="shared" si="2"/>
        <v>#DIV/0!</v>
      </c>
      <c r="Y107" s="748"/>
      <c r="Z107" s="661"/>
      <c r="AA107" s="660" t="e">
        <f t="shared" si="3"/>
        <v>#DIV/0!</v>
      </c>
      <c r="AB107" s="748"/>
      <c r="AC107" s="661"/>
      <c r="AD107" s="33"/>
    </row>
    <row r="108" spans="2:30" ht="12" customHeight="1">
      <c r="B108" s="737"/>
      <c r="C108" s="738"/>
      <c r="D108" s="738"/>
      <c r="E108" s="738"/>
      <c r="F108" s="739"/>
      <c r="G108" s="754"/>
      <c r="H108" s="755"/>
      <c r="I108" s="664" t="e">
        <f t="shared" si="4"/>
        <v>#DIV/0!</v>
      </c>
      <c r="J108" s="751"/>
      <c r="K108" s="665"/>
      <c r="L108" s="664" t="e">
        <f t="shared" si="5"/>
        <v>#DIV/0!</v>
      </c>
      <c r="M108" s="665"/>
      <c r="N108" s="664" t="e">
        <f t="shared" si="5"/>
        <v>#DIV/0!</v>
      </c>
      <c r="O108" s="665"/>
      <c r="P108" s="664" t="e">
        <f t="shared" si="5"/>
        <v>#DIV/0!</v>
      </c>
      <c r="Q108" s="665"/>
      <c r="R108" s="664" t="e">
        <f t="shared" si="6"/>
        <v>#DIV/0!</v>
      </c>
      <c r="S108" s="751"/>
      <c r="T108" s="665"/>
      <c r="U108" s="664" t="e">
        <f t="shared" si="1"/>
        <v>#DIV/0!</v>
      </c>
      <c r="V108" s="751"/>
      <c r="W108" s="665"/>
      <c r="X108" s="664" t="e">
        <f t="shared" si="2"/>
        <v>#DIV/0!</v>
      </c>
      <c r="Y108" s="751"/>
      <c r="Z108" s="665"/>
      <c r="AA108" s="664" t="e">
        <f t="shared" si="3"/>
        <v>#DIV/0!</v>
      </c>
      <c r="AB108" s="751"/>
      <c r="AC108" s="665"/>
      <c r="AD108" s="33"/>
    </row>
    <row r="109" spans="2:30" ht="12" customHeight="1">
      <c r="B109" s="723" t="s">
        <v>24</v>
      </c>
      <c r="C109" s="724"/>
      <c r="D109" s="724"/>
      <c r="E109" s="724"/>
      <c r="F109" s="725"/>
      <c r="G109" s="752" t="e">
        <f>AVERAGE(G37,G61,G85)</f>
        <v>#DIV/0!</v>
      </c>
      <c r="H109" s="753"/>
      <c r="I109" s="660" t="e">
        <f t="shared" si="4"/>
        <v>#DIV/0!</v>
      </c>
      <c r="J109" s="748"/>
      <c r="K109" s="661"/>
      <c r="L109" s="660" t="e">
        <f t="shared" si="5"/>
        <v>#DIV/0!</v>
      </c>
      <c r="M109" s="661"/>
      <c r="N109" s="660" t="e">
        <f t="shared" si="5"/>
        <v>#DIV/0!</v>
      </c>
      <c r="O109" s="661"/>
      <c r="P109" s="660" t="e">
        <f t="shared" si="5"/>
        <v>#DIV/0!</v>
      </c>
      <c r="Q109" s="661"/>
      <c r="R109" s="660" t="e">
        <f t="shared" si="6"/>
        <v>#DIV/0!</v>
      </c>
      <c r="S109" s="748"/>
      <c r="T109" s="661"/>
      <c r="U109" s="660" t="e">
        <f t="shared" si="1"/>
        <v>#DIV/0!</v>
      </c>
      <c r="V109" s="748"/>
      <c r="W109" s="661"/>
      <c r="X109" s="660" t="e">
        <f t="shared" si="2"/>
        <v>#DIV/0!</v>
      </c>
      <c r="Y109" s="748"/>
      <c r="Z109" s="661"/>
      <c r="AA109" s="660" t="e">
        <f t="shared" si="3"/>
        <v>#DIV/0!</v>
      </c>
      <c r="AB109" s="748"/>
      <c r="AC109" s="661"/>
      <c r="AD109" s="33"/>
    </row>
    <row r="110" spans="2:30" ht="12" customHeight="1">
      <c r="B110" s="737"/>
      <c r="C110" s="738"/>
      <c r="D110" s="738"/>
      <c r="E110" s="738"/>
      <c r="F110" s="739"/>
      <c r="G110" s="754"/>
      <c r="H110" s="755"/>
      <c r="I110" s="664" t="e">
        <f t="shared" si="4"/>
        <v>#DIV/0!</v>
      </c>
      <c r="J110" s="751"/>
      <c r="K110" s="665"/>
      <c r="L110" s="664" t="e">
        <f t="shared" si="5"/>
        <v>#DIV/0!</v>
      </c>
      <c r="M110" s="665"/>
      <c r="N110" s="664" t="e">
        <f t="shared" si="5"/>
        <v>#DIV/0!</v>
      </c>
      <c r="O110" s="665"/>
      <c r="P110" s="664" t="e">
        <f t="shared" si="5"/>
        <v>#DIV/0!</v>
      </c>
      <c r="Q110" s="665"/>
      <c r="R110" s="664" t="e">
        <f t="shared" si="6"/>
        <v>#DIV/0!</v>
      </c>
      <c r="S110" s="751"/>
      <c r="T110" s="665"/>
      <c r="U110" s="664" t="e">
        <f t="shared" si="1"/>
        <v>#DIV/0!</v>
      </c>
      <c r="V110" s="751"/>
      <c r="W110" s="665"/>
      <c r="X110" s="664" t="e">
        <f t="shared" si="2"/>
        <v>#DIV/0!</v>
      </c>
      <c r="Y110" s="751"/>
      <c r="Z110" s="665"/>
      <c r="AA110" s="664" t="e">
        <f t="shared" si="3"/>
        <v>#DIV/0!</v>
      </c>
      <c r="AB110" s="751"/>
      <c r="AC110" s="665"/>
      <c r="AD110" s="33"/>
    </row>
    <row r="111" spans="2:30" ht="12" customHeight="1">
      <c r="B111" s="723" t="s">
        <v>25</v>
      </c>
      <c r="C111" s="724"/>
      <c r="D111" s="724"/>
      <c r="E111" s="724"/>
      <c r="F111" s="725"/>
      <c r="G111" s="752" t="e">
        <f>AVERAGE(G39,G63,G87)</f>
        <v>#DIV/0!</v>
      </c>
      <c r="H111" s="753"/>
      <c r="I111" s="660" t="e">
        <f t="shared" si="4"/>
        <v>#DIV/0!</v>
      </c>
      <c r="J111" s="748"/>
      <c r="K111" s="661"/>
      <c r="L111" s="660" t="e">
        <f t="shared" si="5"/>
        <v>#DIV/0!</v>
      </c>
      <c r="M111" s="661"/>
      <c r="N111" s="660" t="e">
        <f t="shared" si="5"/>
        <v>#DIV/0!</v>
      </c>
      <c r="O111" s="661"/>
      <c r="P111" s="660" t="e">
        <f t="shared" si="5"/>
        <v>#DIV/0!</v>
      </c>
      <c r="Q111" s="661"/>
      <c r="R111" s="660" t="e">
        <f t="shared" si="6"/>
        <v>#DIV/0!</v>
      </c>
      <c r="S111" s="748"/>
      <c r="T111" s="661"/>
      <c r="U111" s="660" t="e">
        <f t="shared" si="1"/>
        <v>#DIV/0!</v>
      </c>
      <c r="V111" s="748"/>
      <c r="W111" s="661"/>
      <c r="X111" s="660" t="e">
        <f t="shared" si="2"/>
        <v>#DIV/0!</v>
      </c>
      <c r="Y111" s="748"/>
      <c r="Z111" s="661"/>
      <c r="AA111" s="660" t="e">
        <f t="shared" si="3"/>
        <v>#DIV/0!</v>
      </c>
      <c r="AB111" s="748"/>
      <c r="AC111" s="661"/>
      <c r="AD111" s="33"/>
    </row>
    <row r="112" spans="2:30" ht="12" customHeight="1">
      <c r="B112" s="737"/>
      <c r="C112" s="738"/>
      <c r="D112" s="738"/>
      <c r="E112" s="738"/>
      <c r="F112" s="739"/>
      <c r="G112" s="754"/>
      <c r="H112" s="755"/>
      <c r="I112" s="664" t="e">
        <f t="shared" si="4"/>
        <v>#DIV/0!</v>
      </c>
      <c r="J112" s="751"/>
      <c r="K112" s="665"/>
      <c r="L112" s="664" t="e">
        <f t="shared" si="5"/>
        <v>#DIV/0!</v>
      </c>
      <c r="M112" s="665"/>
      <c r="N112" s="664" t="e">
        <f t="shared" si="5"/>
        <v>#DIV/0!</v>
      </c>
      <c r="O112" s="665"/>
      <c r="P112" s="664" t="e">
        <f>AVERAGE(P40,P64,P88)</f>
        <v>#DIV/0!</v>
      </c>
      <c r="Q112" s="665"/>
      <c r="R112" s="664" t="e">
        <f t="shared" si="6"/>
        <v>#DIV/0!</v>
      </c>
      <c r="S112" s="751"/>
      <c r="T112" s="665"/>
      <c r="U112" s="664" t="e">
        <f t="shared" si="1"/>
        <v>#DIV/0!</v>
      </c>
      <c r="V112" s="751"/>
      <c r="W112" s="665"/>
      <c r="X112" s="664" t="e">
        <f t="shared" si="2"/>
        <v>#DIV/0!</v>
      </c>
      <c r="Y112" s="751"/>
      <c r="Z112" s="665"/>
      <c r="AA112" s="664" t="e">
        <f t="shared" si="3"/>
        <v>#DIV/0!</v>
      </c>
      <c r="AB112" s="751"/>
      <c r="AC112" s="665"/>
      <c r="AD112" s="33"/>
    </row>
    <row r="113" spans="2:30" ht="12" customHeight="1">
      <c r="B113" s="723" t="s">
        <v>98</v>
      </c>
      <c r="C113" s="724"/>
      <c r="D113" s="724"/>
      <c r="E113" s="724"/>
      <c r="F113" s="725"/>
      <c r="G113" s="752" t="e">
        <f>AVERAGE(G41,G65,G89)</f>
        <v>#DIV/0!</v>
      </c>
      <c r="H113" s="753"/>
      <c r="I113" s="660" t="e">
        <f t="shared" si="4"/>
        <v>#DIV/0!</v>
      </c>
      <c r="J113" s="748"/>
      <c r="K113" s="661"/>
      <c r="L113" s="660" t="e">
        <f t="shared" si="5"/>
        <v>#DIV/0!</v>
      </c>
      <c r="M113" s="661"/>
      <c r="N113" s="660" t="e">
        <f t="shared" si="5"/>
        <v>#DIV/0!</v>
      </c>
      <c r="O113" s="661"/>
      <c r="P113" s="660" t="e">
        <f t="shared" si="5"/>
        <v>#DIV/0!</v>
      </c>
      <c r="Q113" s="661"/>
      <c r="R113" s="660" t="e">
        <f t="shared" si="6"/>
        <v>#DIV/0!</v>
      </c>
      <c r="S113" s="748"/>
      <c r="T113" s="661"/>
      <c r="U113" s="660" t="e">
        <f t="shared" si="1"/>
        <v>#DIV/0!</v>
      </c>
      <c r="V113" s="748"/>
      <c r="W113" s="661"/>
      <c r="X113" s="660" t="e">
        <f t="shared" si="2"/>
        <v>#DIV/0!</v>
      </c>
      <c r="Y113" s="748"/>
      <c r="Z113" s="661"/>
      <c r="AA113" s="660" t="e">
        <f t="shared" si="3"/>
        <v>#DIV/0!</v>
      </c>
      <c r="AB113" s="748"/>
      <c r="AC113" s="661"/>
      <c r="AD113" s="33"/>
    </row>
    <row r="114" spans="2:30" ht="12" customHeight="1">
      <c r="B114" s="737"/>
      <c r="C114" s="738"/>
      <c r="D114" s="738"/>
      <c r="E114" s="738"/>
      <c r="F114" s="739"/>
      <c r="G114" s="754"/>
      <c r="H114" s="755"/>
      <c r="I114" s="664" t="e">
        <f t="shared" si="4"/>
        <v>#DIV/0!</v>
      </c>
      <c r="J114" s="751"/>
      <c r="K114" s="665"/>
      <c r="L114" s="664" t="e">
        <f>AVERAGE(L42,L66,L90)</f>
        <v>#DIV/0!</v>
      </c>
      <c r="M114" s="665"/>
      <c r="N114" s="664" t="e">
        <f>AVERAGE(N42,N66,N90)</f>
        <v>#DIV/0!</v>
      </c>
      <c r="O114" s="665"/>
      <c r="P114" s="664" t="e">
        <f>AVERAGE(P42,P66,P90)</f>
        <v>#DIV/0!</v>
      </c>
      <c r="Q114" s="665"/>
      <c r="R114" s="664" t="e">
        <f t="shared" si="6"/>
        <v>#DIV/0!</v>
      </c>
      <c r="S114" s="751"/>
      <c r="T114" s="665"/>
      <c r="U114" s="664" t="e">
        <f t="shared" si="1"/>
        <v>#DIV/0!</v>
      </c>
      <c r="V114" s="751"/>
      <c r="W114" s="665"/>
      <c r="X114" s="664" t="e">
        <f t="shared" si="2"/>
        <v>#DIV/0!</v>
      </c>
      <c r="Y114" s="751"/>
      <c r="Z114" s="665"/>
      <c r="AA114" s="664" t="e">
        <f t="shared" si="3"/>
        <v>#DIV/0!</v>
      </c>
      <c r="AB114" s="751"/>
      <c r="AC114" s="665"/>
      <c r="AD114" s="33"/>
    </row>
    <row r="115" spans="2:29" ht="12" customHeight="1">
      <c r="B115" s="742" t="s">
        <v>1</v>
      </c>
      <c r="C115" s="743"/>
      <c r="D115" s="743"/>
      <c r="E115" s="743"/>
      <c r="F115" s="744"/>
      <c r="G115" s="660" t="e">
        <f>SUM(G97:H114)</f>
        <v>#DIV/0!</v>
      </c>
      <c r="H115" s="661"/>
      <c r="I115" s="660" t="e">
        <f>SUM(I97,I99,I101,I103,I105,I107,I109,I111,I113)</f>
        <v>#DIV/0!</v>
      </c>
      <c r="J115" s="748"/>
      <c r="K115" s="661"/>
      <c r="L115" s="660" t="e">
        <f>SUM(L97,L99,L101,L103,L105,L107,L109,L111,L113)</f>
        <v>#DIV/0!</v>
      </c>
      <c r="M115" s="661"/>
      <c r="N115" s="660" t="e">
        <f>SUM(N97,N99,N101,N103,N105,N107,N109,N111,N113)</f>
        <v>#DIV/0!</v>
      </c>
      <c r="O115" s="661"/>
      <c r="P115" s="660" t="e">
        <f>SUM(P97,P99,P101,P103,P105,P107,P109,P111,P113)</f>
        <v>#DIV/0!</v>
      </c>
      <c r="Q115" s="661"/>
      <c r="R115" s="660" t="e">
        <f>SUM(R97,R99,R101,R103,R105,R107,R109,R111,R113)</f>
        <v>#DIV/0!</v>
      </c>
      <c r="S115" s="748"/>
      <c r="T115" s="661"/>
      <c r="U115" s="660" t="e">
        <f>SUM(U97,U99,U101,U103,U105,U107,U109,U111,U113)</f>
        <v>#DIV/0!</v>
      </c>
      <c r="V115" s="748"/>
      <c r="W115" s="661"/>
      <c r="X115" s="660" t="e">
        <f>SUM(X97,X99,X101,X103,X105,X107,X109,X111,X113)</f>
        <v>#DIV/0!</v>
      </c>
      <c r="Y115" s="748"/>
      <c r="Z115" s="661"/>
      <c r="AA115" s="660" t="e">
        <f>SUM(AA97,AA99,AA101,AA103,AA105,AA107,AA109,AA111,AA113)</f>
        <v>#DIV/0!</v>
      </c>
      <c r="AB115" s="748"/>
      <c r="AC115" s="661"/>
    </row>
    <row r="116" spans="2:29" ht="12" customHeight="1">
      <c r="B116" s="745"/>
      <c r="C116" s="746"/>
      <c r="D116" s="746"/>
      <c r="E116" s="746"/>
      <c r="F116" s="747"/>
      <c r="G116" s="701"/>
      <c r="H116" s="702"/>
      <c r="I116" s="664" t="e">
        <f>SUM(I98,I100,I102,I104,I106,I108,I110,I112,I114)</f>
        <v>#DIV/0!</v>
      </c>
      <c r="J116" s="751"/>
      <c r="K116" s="665"/>
      <c r="L116" s="664" t="e">
        <f>SUM(L98,L100,L102,L104,L106,L108,L110,L112,L114)</f>
        <v>#DIV/0!</v>
      </c>
      <c r="M116" s="665"/>
      <c r="N116" s="664" t="e">
        <f>SUM(N98,N100,N102,N104,N106,N108,N110,N112,N114)</f>
        <v>#DIV/0!</v>
      </c>
      <c r="O116" s="665"/>
      <c r="P116" s="664" t="e">
        <f>SUM(P98,P100,P102,P104,P106,P108,P110,P112,P114)</f>
        <v>#DIV/0!</v>
      </c>
      <c r="Q116" s="665"/>
      <c r="R116" s="664" t="e">
        <f>SUM(R98,R100,R102,R104,R106,R108,R110,R112,R114)</f>
        <v>#DIV/0!</v>
      </c>
      <c r="S116" s="751"/>
      <c r="T116" s="665"/>
      <c r="U116" s="664" t="e">
        <f>SUM(U98,U100,U102,U104,U106,U108,U110,U112,U114)</f>
        <v>#DIV/0!</v>
      </c>
      <c r="V116" s="751"/>
      <c r="W116" s="665"/>
      <c r="X116" s="664" t="e">
        <f>SUM(X98,X100,X102,X104,X106,X108,X110,X112,X114)</f>
        <v>#DIV/0!</v>
      </c>
      <c r="Y116" s="751"/>
      <c r="Z116" s="665"/>
      <c r="AA116" s="664" t="e">
        <f>SUM(AA98,AA100,AA102,AA104,AA106,AA108,AA110,AA112,AA114)</f>
        <v>#DIV/0!</v>
      </c>
      <c r="AB116" s="751"/>
      <c r="AC116" s="665"/>
    </row>
    <row r="117" spans="2:28" ht="15" customHeight="1">
      <c r="B117" s="10" t="s">
        <v>146</v>
      </c>
      <c r="C117" s="153"/>
      <c r="D117" s="153"/>
      <c r="E117" s="153"/>
      <c r="F117" s="153"/>
      <c r="G117" s="153"/>
      <c r="H117" s="153"/>
      <c r="I117" s="153"/>
      <c r="J117" s="2"/>
      <c r="K117" s="2"/>
      <c r="L117" s="2"/>
      <c r="M117" s="2"/>
      <c r="N117" s="153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2:22" s="41" customFormat="1" ht="15" customHeight="1">
      <c r="B118" s="35"/>
      <c r="C118" s="35"/>
      <c r="D118" s="35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</row>
    <row r="119" spans="2:28" ht="15" customHeight="1">
      <c r="B119" s="160" t="s">
        <v>207</v>
      </c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</row>
    <row r="120" spans="2:28" ht="15" customHeight="1">
      <c r="B120" s="161" t="s">
        <v>267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</row>
    <row r="121" spans="2:28" ht="15" customHeight="1">
      <c r="B121" s="161" t="s">
        <v>187</v>
      </c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</row>
    <row r="122" spans="2:28" ht="15" customHeight="1">
      <c r="B122" s="161" t="s">
        <v>147</v>
      </c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</row>
    <row r="123" spans="2:28" ht="15" customHeight="1">
      <c r="B123" s="161" t="s">
        <v>258</v>
      </c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</row>
    <row r="124" spans="2:28" ht="15" customHeight="1"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</row>
    <row r="125" spans="2:28" ht="15" customHeight="1">
      <c r="B125" s="161" t="s">
        <v>259</v>
      </c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</row>
    <row r="126" spans="2:28" ht="30" customHeight="1">
      <c r="B126" s="756" t="s">
        <v>0</v>
      </c>
      <c r="C126" s="757"/>
      <c r="D126" s="757"/>
      <c r="E126" s="758"/>
      <c r="F126" s="759" t="s">
        <v>93</v>
      </c>
      <c r="G126" s="760"/>
      <c r="H126" s="760"/>
      <c r="I126" s="761"/>
      <c r="J126" s="759" t="s">
        <v>94</v>
      </c>
      <c r="K126" s="760"/>
      <c r="L126" s="760"/>
      <c r="M126" s="761"/>
      <c r="N126" s="759" t="s">
        <v>248</v>
      </c>
      <c r="O126" s="760"/>
      <c r="P126" s="760"/>
      <c r="Q126" s="761"/>
      <c r="R126" s="759" t="s">
        <v>177</v>
      </c>
      <c r="S126" s="760"/>
      <c r="T126" s="760"/>
      <c r="U126" s="761"/>
      <c r="V126" s="161"/>
      <c r="W126" s="161"/>
      <c r="X126" s="161"/>
      <c r="Y126" s="161"/>
      <c r="Z126" s="161"/>
      <c r="AA126" s="161"/>
      <c r="AB126" s="161"/>
    </row>
    <row r="127" spans="2:28" ht="15" customHeight="1">
      <c r="B127" s="762" t="s">
        <v>108</v>
      </c>
      <c r="C127" s="763"/>
      <c r="D127" s="763"/>
      <c r="E127" s="764"/>
      <c r="F127" s="771">
        <f>+F141+F155+F175+F190+F212</f>
        <v>0</v>
      </c>
      <c r="G127" s="772"/>
      <c r="H127" s="772"/>
      <c r="I127" s="773"/>
      <c r="J127" s="771">
        <f>+J141+J155+J175+J190+J212</f>
        <v>0</v>
      </c>
      <c r="K127" s="772"/>
      <c r="L127" s="772"/>
      <c r="M127" s="773"/>
      <c r="N127" s="771">
        <f>+N141+N155+N175+N190+N212</f>
        <v>0</v>
      </c>
      <c r="O127" s="772"/>
      <c r="P127" s="772"/>
      <c r="Q127" s="773"/>
      <c r="R127" s="771">
        <f>AVERAGE(F127:Q127)</f>
        <v>0</v>
      </c>
      <c r="S127" s="772"/>
      <c r="T127" s="772"/>
      <c r="U127" s="773"/>
      <c r="V127" s="161"/>
      <c r="W127" s="161"/>
      <c r="X127" s="161"/>
      <c r="Y127" s="161"/>
      <c r="Z127" s="161"/>
      <c r="AA127" s="161"/>
      <c r="AB127" s="161"/>
    </row>
    <row r="128" spans="2:28" ht="15" customHeight="1">
      <c r="B128" s="762" t="s">
        <v>109</v>
      </c>
      <c r="C128" s="763"/>
      <c r="D128" s="763"/>
      <c r="E128" s="764"/>
      <c r="F128" s="771">
        <f>+F142+F156+F176+F191+F213</f>
        <v>0</v>
      </c>
      <c r="G128" s="772"/>
      <c r="H128" s="772"/>
      <c r="I128" s="773"/>
      <c r="J128" s="771">
        <f aca="true" t="shared" si="7" ref="J128:J135">+J142+J156+J176+J191+J213</f>
        <v>0</v>
      </c>
      <c r="K128" s="772"/>
      <c r="L128" s="772"/>
      <c r="M128" s="773"/>
      <c r="N128" s="771">
        <f aca="true" t="shared" si="8" ref="N128:N135">+N142+N156+N176+N191+N213</f>
        <v>0</v>
      </c>
      <c r="O128" s="772"/>
      <c r="P128" s="772"/>
      <c r="Q128" s="773"/>
      <c r="R128" s="771">
        <f aca="true" t="shared" si="9" ref="R128:R135">AVERAGE(F128:Q128)</f>
        <v>0</v>
      </c>
      <c r="S128" s="772"/>
      <c r="T128" s="772"/>
      <c r="U128" s="773"/>
      <c r="V128" s="161"/>
      <c r="W128" s="161"/>
      <c r="X128" s="161"/>
      <c r="Y128" s="161"/>
      <c r="Z128" s="161"/>
      <c r="AA128" s="161"/>
      <c r="AB128" s="161"/>
    </row>
    <row r="129" spans="2:28" ht="15" customHeight="1">
      <c r="B129" s="762" t="s">
        <v>110</v>
      </c>
      <c r="C129" s="763"/>
      <c r="D129" s="763"/>
      <c r="E129" s="764"/>
      <c r="F129" s="771">
        <f aca="true" t="shared" si="10" ref="F129:F135">+F143+F157+F177+F192+F214</f>
        <v>0</v>
      </c>
      <c r="G129" s="772"/>
      <c r="H129" s="772"/>
      <c r="I129" s="773"/>
      <c r="J129" s="771">
        <f t="shared" si="7"/>
        <v>0</v>
      </c>
      <c r="K129" s="772"/>
      <c r="L129" s="772"/>
      <c r="M129" s="773"/>
      <c r="N129" s="771">
        <f t="shared" si="8"/>
        <v>0</v>
      </c>
      <c r="O129" s="772"/>
      <c r="P129" s="772"/>
      <c r="Q129" s="773"/>
      <c r="R129" s="771">
        <f t="shared" si="9"/>
        <v>0</v>
      </c>
      <c r="S129" s="772"/>
      <c r="T129" s="772"/>
      <c r="U129" s="773"/>
      <c r="V129" s="161"/>
      <c r="W129" s="161"/>
      <c r="X129" s="161"/>
      <c r="Y129" s="161"/>
      <c r="Z129" s="161"/>
      <c r="AA129" s="161"/>
      <c r="AB129" s="161"/>
    </row>
    <row r="130" spans="2:28" ht="15" customHeight="1">
      <c r="B130" s="762" t="s">
        <v>111</v>
      </c>
      <c r="C130" s="763"/>
      <c r="D130" s="763"/>
      <c r="E130" s="764"/>
      <c r="F130" s="771">
        <f t="shared" si="10"/>
        <v>0</v>
      </c>
      <c r="G130" s="772"/>
      <c r="H130" s="772"/>
      <c r="I130" s="773"/>
      <c r="J130" s="771">
        <f t="shared" si="7"/>
        <v>0</v>
      </c>
      <c r="K130" s="772"/>
      <c r="L130" s="772"/>
      <c r="M130" s="773"/>
      <c r="N130" s="771">
        <f t="shared" si="8"/>
        <v>0</v>
      </c>
      <c r="O130" s="772"/>
      <c r="P130" s="772"/>
      <c r="Q130" s="773"/>
      <c r="R130" s="771">
        <f t="shared" si="9"/>
        <v>0</v>
      </c>
      <c r="S130" s="772"/>
      <c r="T130" s="772"/>
      <c r="U130" s="773"/>
      <c r="V130" s="161"/>
      <c r="W130" s="161"/>
      <c r="X130" s="161"/>
      <c r="Y130" s="161"/>
      <c r="Z130" s="161"/>
      <c r="AA130" s="161"/>
      <c r="AB130" s="161"/>
    </row>
    <row r="131" spans="2:28" ht="15" customHeight="1">
      <c r="B131" s="762" t="s">
        <v>112</v>
      </c>
      <c r="C131" s="763"/>
      <c r="D131" s="763"/>
      <c r="E131" s="764"/>
      <c r="F131" s="771">
        <f t="shared" si="10"/>
        <v>0</v>
      </c>
      <c r="G131" s="772"/>
      <c r="H131" s="772"/>
      <c r="I131" s="773"/>
      <c r="J131" s="771">
        <f t="shared" si="7"/>
        <v>0</v>
      </c>
      <c r="K131" s="772"/>
      <c r="L131" s="772"/>
      <c r="M131" s="773"/>
      <c r="N131" s="771">
        <f t="shared" si="8"/>
        <v>0</v>
      </c>
      <c r="O131" s="772"/>
      <c r="P131" s="772"/>
      <c r="Q131" s="773"/>
      <c r="R131" s="771">
        <f t="shared" si="9"/>
        <v>0</v>
      </c>
      <c r="S131" s="772"/>
      <c r="T131" s="772"/>
      <c r="U131" s="773"/>
      <c r="V131" s="161"/>
      <c r="W131" s="161"/>
      <c r="X131" s="161"/>
      <c r="Y131" s="161"/>
      <c r="Z131" s="161"/>
      <c r="AA131" s="161"/>
      <c r="AB131" s="161"/>
    </row>
    <row r="132" spans="2:28" ht="15" customHeight="1">
      <c r="B132" s="762" t="s">
        <v>113</v>
      </c>
      <c r="C132" s="763"/>
      <c r="D132" s="763"/>
      <c r="E132" s="764"/>
      <c r="F132" s="771">
        <f t="shared" si="10"/>
        <v>0</v>
      </c>
      <c r="G132" s="772"/>
      <c r="H132" s="772"/>
      <c r="I132" s="773"/>
      <c r="J132" s="771">
        <f t="shared" si="7"/>
        <v>0</v>
      </c>
      <c r="K132" s="772"/>
      <c r="L132" s="772"/>
      <c r="M132" s="773"/>
      <c r="N132" s="771">
        <f t="shared" si="8"/>
        <v>0</v>
      </c>
      <c r="O132" s="772"/>
      <c r="P132" s="772"/>
      <c r="Q132" s="773"/>
      <c r="R132" s="771">
        <f t="shared" si="9"/>
        <v>0</v>
      </c>
      <c r="S132" s="772"/>
      <c r="T132" s="772"/>
      <c r="U132" s="773"/>
      <c r="V132" s="161"/>
      <c r="W132" s="161"/>
      <c r="X132" s="161"/>
      <c r="Y132" s="161"/>
      <c r="Z132" s="161"/>
      <c r="AA132" s="161"/>
      <c r="AB132" s="161"/>
    </row>
    <row r="133" spans="2:28" ht="15" customHeight="1">
      <c r="B133" s="762" t="s">
        <v>114</v>
      </c>
      <c r="C133" s="763"/>
      <c r="D133" s="763"/>
      <c r="E133" s="764"/>
      <c r="F133" s="771">
        <f t="shared" si="10"/>
        <v>0</v>
      </c>
      <c r="G133" s="772"/>
      <c r="H133" s="772"/>
      <c r="I133" s="773"/>
      <c r="J133" s="771">
        <f t="shared" si="7"/>
        <v>0</v>
      </c>
      <c r="K133" s="772"/>
      <c r="L133" s="772"/>
      <c r="M133" s="773"/>
      <c r="N133" s="771">
        <f t="shared" si="8"/>
        <v>0</v>
      </c>
      <c r="O133" s="772"/>
      <c r="P133" s="772"/>
      <c r="Q133" s="773"/>
      <c r="R133" s="771">
        <f t="shared" si="9"/>
        <v>0</v>
      </c>
      <c r="S133" s="772"/>
      <c r="T133" s="772"/>
      <c r="U133" s="773"/>
      <c r="V133" s="161"/>
      <c r="W133" s="161"/>
      <c r="X133" s="161"/>
      <c r="Y133" s="161"/>
      <c r="Z133" s="161"/>
      <c r="AA133" s="161"/>
      <c r="AB133" s="161"/>
    </row>
    <row r="134" spans="2:28" ht="15" customHeight="1">
      <c r="B134" s="762" t="s">
        <v>115</v>
      </c>
      <c r="C134" s="763"/>
      <c r="D134" s="763"/>
      <c r="E134" s="764"/>
      <c r="F134" s="771">
        <f t="shared" si="10"/>
        <v>0</v>
      </c>
      <c r="G134" s="772"/>
      <c r="H134" s="772"/>
      <c r="I134" s="773"/>
      <c r="J134" s="771">
        <f t="shared" si="7"/>
        <v>0</v>
      </c>
      <c r="K134" s="772"/>
      <c r="L134" s="772"/>
      <c r="M134" s="773"/>
      <c r="N134" s="771">
        <f t="shared" si="8"/>
        <v>0</v>
      </c>
      <c r="O134" s="772"/>
      <c r="P134" s="772"/>
      <c r="Q134" s="773"/>
      <c r="R134" s="771">
        <f t="shared" si="9"/>
        <v>0</v>
      </c>
      <c r="S134" s="772"/>
      <c r="T134" s="772"/>
      <c r="U134" s="773"/>
      <c r="V134" s="161"/>
      <c r="W134" s="161"/>
      <c r="X134" s="161"/>
      <c r="Y134" s="161"/>
      <c r="Z134" s="161"/>
      <c r="AA134" s="161"/>
      <c r="AB134" s="161"/>
    </row>
    <row r="135" spans="2:28" ht="15" customHeight="1">
      <c r="B135" s="762" t="s">
        <v>129</v>
      </c>
      <c r="C135" s="763"/>
      <c r="D135" s="763"/>
      <c r="E135" s="764"/>
      <c r="F135" s="771">
        <f t="shared" si="10"/>
        <v>0</v>
      </c>
      <c r="G135" s="772"/>
      <c r="H135" s="772"/>
      <c r="I135" s="773"/>
      <c r="J135" s="771">
        <f t="shared" si="7"/>
        <v>0</v>
      </c>
      <c r="K135" s="772"/>
      <c r="L135" s="772"/>
      <c r="M135" s="773"/>
      <c r="N135" s="771">
        <f t="shared" si="8"/>
        <v>0</v>
      </c>
      <c r="O135" s="772"/>
      <c r="P135" s="772"/>
      <c r="Q135" s="773"/>
      <c r="R135" s="771">
        <f t="shared" si="9"/>
        <v>0</v>
      </c>
      <c r="S135" s="772"/>
      <c r="T135" s="772"/>
      <c r="U135" s="773"/>
      <c r="V135" s="161"/>
      <c r="W135" s="161"/>
      <c r="X135" s="161"/>
      <c r="Y135" s="161"/>
      <c r="Z135" s="161"/>
      <c r="AA135" s="161"/>
      <c r="AB135" s="161"/>
    </row>
    <row r="136" spans="2:28" ht="15" customHeight="1">
      <c r="B136" s="765" t="s">
        <v>8</v>
      </c>
      <c r="C136" s="766"/>
      <c r="D136" s="766"/>
      <c r="E136" s="767"/>
      <c r="F136" s="771">
        <f>SUM(F127:I135)</f>
        <v>0</v>
      </c>
      <c r="G136" s="772"/>
      <c r="H136" s="772"/>
      <c r="I136" s="773"/>
      <c r="J136" s="771">
        <f>SUM(J127:M135)</f>
        <v>0</v>
      </c>
      <c r="K136" s="772"/>
      <c r="L136" s="772"/>
      <c r="M136" s="773"/>
      <c r="N136" s="771">
        <f>SUM(N127:Q135)</f>
        <v>0</v>
      </c>
      <c r="O136" s="772"/>
      <c r="P136" s="772"/>
      <c r="Q136" s="773"/>
      <c r="R136" s="771">
        <f>SUM(R127:U135)</f>
        <v>0</v>
      </c>
      <c r="S136" s="772"/>
      <c r="T136" s="772"/>
      <c r="U136" s="773"/>
      <c r="V136" s="161"/>
      <c r="W136" s="161"/>
      <c r="X136" s="161"/>
      <c r="Y136" s="161"/>
      <c r="Z136" s="161"/>
      <c r="AA136" s="161"/>
      <c r="AB136" s="161"/>
    </row>
    <row r="137" spans="2:28" ht="15" customHeight="1">
      <c r="B137" s="162"/>
      <c r="C137" s="768" t="s">
        <v>227</v>
      </c>
      <c r="D137" s="769"/>
      <c r="E137" s="770"/>
      <c r="F137" s="771">
        <f>+F151+F165+F185+F200+F222</f>
        <v>0</v>
      </c>
      <c r="G137" s="772"/>
      <c r="H137" s="772"/>
      <c r="I137" s="773"/>
      <c r="J137" s="771">
        <f>+J151+J165+J185+J200+J222</f>
        <v>0</v>
      </c>
      <c r="K137" s="772"/>
      <c r="L137" s="772"/>
      <c r="M137" s="773"/>
      <c r="N137" s="771">
        <f>+N151+N165+N185+N200+N222</f>
        <v>0</v>
      </c>
      <c r="O137" s="772"/>
      <c r="P137" s="772"/>
      <c r="Q137" s="773"/>
      <c r="R137" s="771">
        <f>AVERAGE(F137:Q137)</f>
        <v>0</v>
      </c>
      <c r="S137" s="772"/>
      <c r="T137" s="772"/>
      <c r="U137" s="773"/>
      <c r="V137" s="161"/>
      <c r="W137" s="161"/>
      <c r="X137" s="161"/>
      <c r="Y137" s="161"/>
      <c r="Z137" s="161"/>
      <c r="AA137" s="161"/>
      <c r="AB137" s="161"/>
    </row>
    <row r="138" spans="2:28" ht="15" customHeight="1"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</row>
    <row r="139" spans="2:28" ht="15" customHeight="1">
      <c r="B139" s="161" t="s">
        <v>178</v>
      </c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</row>
    <row r="140" spans="2:21" ht="30" customHeight="1">
      <c r="B140" s="228" t="s">
        <v>0</v>
      </c>
      <c r="C140" s="229"/>
      <c r="D140" s="229"/>
      <c r="E140" s="230"/>
      <c r="F140" s="231" t="s">
        <v>93</v>
      </c>
      <c r="G140" s="651"/>
      <c r="H140" s="651"/>
      <c r="I140" s="652"/>
      <c r="J140" s="231" t="s">
        <v>94</v>
      </c>
      <c r="K140" s="651"/>
      <c r="L140" s="651"/>
      <c r="M140" s="652"/>
      <c r="N140" s="231" t="s">
        <v>248</v>
      </c>
      <c r="O140" s="651"/>
      <c r="P140" s="651"/>
      <c r="Q140" s="652"/>
      <c r="R140" s="231" t="s">
        <v>177</v>
      </c>
      <c r="S140" s="651"/>
      <c r="T140" s="651"/>
      <c r="U140" s="652"/>
    </row>
    <row r="141" spans="2:21" ht="15" customHeight="1">
      <c r="B141" s="451" t="s">
        <v>108</v>
      </c>
      <c r="C141" s="452"/>
      <c r="D141" s="452"/>
      <c r="E141" s="453"/>
      <c r="F141" s="515"/>
      <c r="G141" s="627"/>
      <c r="H141" s="627"/>
      <c r="I141" s="514"/>
      <c r="J141" s="515"/>
      <c r="K141" s="627"/>
      <c r="L141" s="627"/>
      <c r="M141" s="514"/>
      <c r="N141" s="515"/>
      <c r="O141" s="627"/>
      <c r="P141" s="627"/>
      <c r="Q141" s="514"/>
      <c r="R141" s="771" t="e">
        <f>AVERAGE(F141:Q141)</f>
        <v>#DIV/0!</v>
      </c>
      <c r="S141" s="772"/>
      <c r="T141" s="772"/>
      <c r="U141" s="773"/>
    </row>
    <row r="142" spans="2:21" ht="15" customHeight="1">
      <c r="B142" s="451" t="s">
        <v>109</v>
      </c>
      <c r="C142" s="452"/>
      <c r="D142" s="452"/>
      <c r="E142" s="453"/>
      <c r="F142" s="515"/>
      <c r="G142" s="627"/>
      <c r="H142" s="627"/>
      <c r="I142" s="514"/>
      <c r="J142" s="515"/>
      <c r="K142" s="627"/>
      <c r="L142" s="627"/>
      <c r="M142" s="514"/>
      <c r="N142" s="515"/>
      <c r="O142" s="627"/>
      <c r="P142" s="627"/>
      <c r="Q142" s="514"/>
      <c r="R142" s="771" t="e">
        <f aca="true" t="shared" si="11" ref="R142:R149">AVERAGE(F142:Q142)</f>
        <v>#DIV/0!</v>
      </c>
      <c r="S142" s="772"/>
      <c r="T142" s="772"/>
      <c r="U142" s="773"/>
    </row>
    <row r="143" spans="2:21" ht="15" customHeight="1">
      <c r="B143" s="451" t="s">
        <v>110</v>
      </c>
      <c r="C143" s="452"/>
      <c r="D143" s="452"/>
      <c r="E143" s="453"/>
      <c r="F143" s="515"/>
      <c r="G143" s="627"/>
      <c r="H143" s="627"/>
      <c r="I143" s="514"/>
      <c r="J143" s="515"/>
      <c r="K143" s="627"/>
      <c r="L143" s="627"/>
      <c r="M143" s="514"/>
      <c r="N143" s="515"/>
      <c r="O143" s="627"/>
      <c r="P143" s="627"/>
      <c r="Q143" s="514"/>
      <c r="R143" s="771" t="e">
        <f t="shared" si="11"/>
        <v>#DIV/0!</v>
      </c>
      <c r="S143" s="772"/>
      <c r="T143" s="772"/>
      <c r="U143" s="773"/>
    </row>
    <row r="144" spans="2:21" ht="15" customHeight="1">
      <c r="B144" s="451" t="s">
        <v>111</v>
      </c>
      <c r="C144" s="452"/>
      <c r="D144" s="452"/>
      <c r="E144" s="453"/>
      <c r="F144" s="515"/>
      <c r="G144" s="627"/>
      <c r="H144" s="627"/>
      <c r="I144" s="514"/>
      <c r="J144" s="515"/>
      <c r="K144" s="627"/>
      <c r="L144" s="627"/>
      <c r="M144" s="514"/>
      <c r="N144" s="515"/>
      <c r="O144" s="627"/>
      <c r="P144" s="627"/>
      <c r="Q144" s="514"/>
      <c r="R144" s="771" t="e">
        <f t="shared" si="11"/>
        <v>#DIV/0!</v>
      </c>
      <c r="S144" s="772"/>
      <c r="T144" s="772"/>
      <c r="U144" s="773"/>
    </row>
    <row r="145" spans="2:21" ht="15" customHeight="1">
      <c r="B145" s="451" t="s">
        <v>112</v>
      </c>
      <c r="C145" s="452"/>
      <c r="D145" s="452"/>
      <c r="E145" s="453"/>
      <c r="F145" s="515"/>
      <c r="G145" s="627"/>
      <c r="H145" s="627"/>
      <c r="I145" s="514"/>
      <c r="J145" s="515"/>
      <c r="K145" s="627"/>
      <c r="L145" s="627"/>
      <c r="M145" s="514"/>
      <c r="N145" s="515"/>
      <c r="O145" s="627"/>
      <c r="P145" s="627"/>
      <c r="Q145" s="514"/>
      <c r="R145" s="771" t="e">
        <f t="shared" si="11"/>
        <v>#DIV/0!</v>
      </c>
      <c r="S145" s="772"/>
      <c r="T145" s="772"/>
      <c r="U145" s="773"/>
    </row>
    <row r="146" spans="2:21" ht="15" customHeight="1">
      <c r="B146" s="451" t="s">
        <v>113</v>
      </c>
      <c r="C146" s="452"/>
      <c r="D146" s="452"/>
      <c r="E146" s="453"/>
      <c r="F146" s="515"/>
      <c r="G146" s="627"/>
      <c r="H146" s="627"/>
      <c r="I146" s="514"/>
      <c r="J146" s="515"/>
      <c r="K146" s="627"/>
      <c r="L146" s="627"/>
      <c r="M146" s="514"/>
      <c r="N146" s="515"/>
      <c r="O146" s="627"/>
      <c r="P146" s="627"/>
      <c r="Q146" s="514"/>
      <c r="R146" s="771" t="e">
        <f t="shared" si="11"/>
        <v>#DIV/0!</v>
      </c>
      <c r="S146" s="772"/>
      <c r="T146" s="772"/>
      <c r="U146" s="773"/>
    </row>
    <row r="147" spans="2:21" ht="15" customHeight="1">
      <c r="B147" s="451" t="s">
        <v>114</v>
      </c>
      <c r="C147" s="452"/>
      <c r="D147" s="452"/>
      <c r="E147" s="453"/>
      <c r="F147" s="515"/>
      <c r="G147" s="627"/>
      <c r="H147" s="627"/>
      <c r="I147" s="514"/>
      <c r="J147" s="515"/>
      <c r="K147" s="627"/>
      <c r="L147" s="627"/>
      <c r="M147" s="514"/>
      <c r="N147" s="515"/>
      <c r="O147" s="627"/>
      <c r="P147" s="627"/>
      <c r="Q147" s="514"/>
      <c r="R147" s="771" t="e">
        <f t="shared" si="11"/>
        <v>#DIV/0!</v>
      </c>
      <c r="S147" s="772"/>
      <c r="T147" s="772"/>
      <c r="U147" s="773"/>
    </row>
    <row r="148" spans="2:21" ht="15" customHeight="1">
      <c r="B148" s="451" t="s">
        <v>115</v>
      </c>
      <c r="C148" s="452"/>
      <c r="D148" s="452"/>
      <c r="E148" s="453"/>
      <c r="F148" s="515"/>
      <c r="G148" s="627"/>
      <c r="H148" s="627"/>
      <c r="I148" s="514"/>
      <c r="J148" s="515"/>
      <c r="K148" s="627"/>
      <c r="L148" s="627"/>
      <c r="M148" s="514"/>
      <c r="N148" s="515"/>
      <c r="O148" s="627"/>
      <c r="P148" s="627"/>
      <c r="Q148" s="514"/>
      <c r="R148" s="771" t="e">
        <f t="shared" si="11"/>
        <v>#DIV/0!</v>
      </c>
      <c r="S148" s="772"/>
      <c r="T148" s="772"/>
      <c r="U148" s="773"/>
    </row>
    <row r="149" spans="2:21" ht="15" customHeight="1">
      <c r="B149" s="451" t="s">
        <v>129</v>
      </c>
      <c r="C149" s="452"/>
      <c r="D149" s="452"/>
      <c r="E149" s="453"/>
      <c r="F149" s="515"/>
      <c r="G149" s="627"/>
      <c r="H149" s="627"/>
      <c r="I149" s="514"/>
      <c r="J149" s="515"/>
      <c r="K149" s="627"/>
      <c r="L149" s="627"/>
      <c r="M149" s="514"/>
      <c r="N149" s="515"/>
      <c r="O149" s="627"/>
      <c r="P149" s="627"/>
      <c r="Q149" s="514"/>
      <c r="R149" s="771" t="e">
        <f t="shared" si="11"/>
        <v>#DIV/0!</v>
      </c>
      <c r="S149" s="772"/>
      <c r="T149" s="772"/>
      <c r="U149" s="773"/>
    </row>
    <row r="150" spans="2:21" ht="15" customHeight="1">
      <c r="B150" s="723" t="s">
        <v>8</v>
      </c>
      <c r="C150" s="724"/>
      <c r="D150" s="724"/>
      <c r="E150" s="725"/>
      <c r="F150" s="771">
        <f>SUM(F141:I149)</f>
        <v>0</v>
      </c>
      <c r="G150" s="772"/>
      <c r="H150" s="772"/>
      <c r="I150" s="773"/>
      <c r="J150" s="771">
        <f>SUM(J141:M149)</f>
        <v>0</v>
      </c>
      <c r="K150" s="772"/>
      <c r="L150" s="772"/>
      <c r="M150" s="773"/>
      <c r="N150" s="771">
        <f>SUM(N141:Q149)</f>
        <v>0</v>
      </c>
      <c r="O150" s="772"/>
      <c r="P150" s="772"/>
      <c r="Q150" s="773"/>
      <c r="R150" s="771" t="e">
        <f>SUM(R141:U149)</f>
        <v>#DIV/0!</v>
      </c>
      <c r="S150" s="772"/>
      <c r="T150" s="772"/>
      <c r="U150" s="773"/>
    </row>
    <row r="151" spans="2:21" ht="15" customHeight="1">
      <c r="B151" s="71"/>
      <c r="C151" s="774" t="s">
        <v>227</v>
      </c>
      <c r="D151" s="775"/>
      <c r="E151" s="776"/>
      <c r="F151" s="515"/>
      <c r="G151" s="627"/>
      <c r="H151" s="627"/>
      <c r="I151" s="514"/>
      <c r="J151" s="515"/>
      <c r="K151" s="627"/>
      <c r="L151" s="627"/>
      <c r="M151" s="514"/>
      <c r="N151" s="515"/>
      <c r="O151" s="627"/>
      <c r="P151" s="627"/>
      <c r="Q151" s="514"/>
      <c r="R151" s="771" t="e">
        <f>AVERAGE(F151:Q151)</f>
        <v>#DIV/0!</v>
      </c>
      <c r="S151" s="772"/>
      <c r="T151" s="772"/>
      <c r="U151" s="773"/>
    </row>
    <row r="152" spans="2:23" ht="15" customHeight="1">
      <c r="B152" s="157"/>
      <c r="C152" s="10"/>
      <c r="D152" s="157"/>
      <c r="E152" s="157"/>
      <c r="F152" s="157"/>
      <c r="G152" s="157"/>
      <c r="H152" s="15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ht="15" customHeight="1">
      <c r="B153" s="1" t="s">
        <v>188</v>
      </c>
    </row>
    <row r="154" spans="2:21" ht="30" customHeight="1">
      <c r="B154" s="228" t="s">
        <v>0</v>
      </c>
      <c r="C154" s="229"/>
      <c r="D154" s="229"/>
      <c r="E154" s="230"/>
      <c r="F154" s="231" t="s">
        <v>93</v>
      </c>
      <c r="G154" s="651"/>
      <c r="H154" s="651"/>
      <c r="I154" s="652"/>
      <c r="J154" s="231" t="s">
        <v>94</v>
      </c>
      <c r="K154" s="651"/>
      <c r="L154" s="651"/>
      <c r="M154" s="652"/>
      <c r="N154" s="231" t="s">
        <v>248</v>
      </c>
      <c r="O154" s="651"/>
      <c r="P154" s="651"/>
      <c r="Q154" s="652"/>
      <c r="R154" s="231" t="s">
        <v>177</v>
      </c>
      <c r="S154" s="651"/>
      <c r="T154" s="651"/>
      <c r="U154" s="652"/>
    </row>
    <row r="155" spans="2:21" ht="15" customHeight="1">
      <c r="B155" s="451" t="s">
        <v>108</v>
      </c>
      <c r="C155" s="452"/>
      <c r="D155" s="452"/>
      <c r="E155" s="453"/>
      <c r="F155" s="515"/>
      <c r="G155" s="627"/>
      <c r="H155" s="777"/>
      <c r="I155" s="778"/>
      <c r="J155" s="515"/>
      <c r="K155" s="627"/>
      <c r="L155" s="777"/>
      <c r="M155" s="778"/>
      <c r="N155" s="515"/>
      <c r="O155" s="627"/>
      <c r="P155" s="777"/>
      <c r="Q155" s="778"/>
      <c r="R155" s="771" t="e">
        <f>AVERAGE(F155,J155,N155)</f>
        <v>#DIV/0!</v>
      </c>
      <c r="S155" s="772"/>
      <c r="T155" s="779" t="e">
        <f>AVERAGE(H155,L155,P155)</f>
        <v>#DIV/0!</v>
      </c>
      <c r="U155" s="780"/>
    </row>
    <row r="156" spans="2:21" ht="15" customHeight="1">
      <c r="B156" s="451" t="s">
        <v>109</v>
      </c>
      <c r="C156" s="452"/>
      <c r="D156" s="452"/>
      <c r="E156" s="453"/>
      <c r="F156" s="515"/>
      <c r="G156" s="627"/>
      <c r="H156" s="777"/>
      <c r="I156" s="778"/>
      <c r="J156" s="515"/>
      <c r="K156" s="627"/>
      <c r="L156" s="777"/>
      <c r="M156" s="778"/>
      <c r="N156" s="515"/>
      <c r="O156" s="627"/>
      <c r="P156" s="777"/>
      <c r="Q156" s="778"/>
      <c r="R156" s="771" t="e">
        <f aca="true" t="shared" si="12" ref="R156:R163">AVERAGE(F156,J156,N156)</f>
        <v>#DIV/0!</v>
      </c>
      <c r="S156" s="772"/>
      <c r="T156" s="779" t="e">
        <f aca="true" t="shared" si="13" ref="T156:T162">AVERAGE(H156,L156,P156)</f>
        <v>#DIV/0!</v>
      </c>
      <c r="U156" s="780"/>
    </row>
    <row r="157" spans="2:21" ht="15" customHeight="1">
      <c r="B157" s="451" t="s">
        <v>110</v>
      </c>
      <c r="C157" s="452"/>
      <c r="D157" s="452"/>
      <c r="E157" s="453"/>
      <c r="F157" s="515"/>
      <c r="G157" s="627"/>
      <c r="H157" s="777"/>
      <c r="I157" s="778"/>
      <c r="J157" s="515"/>
      <c r="K157" s="627"/>
      <c r="L157" s="777"/>
      <c r="M157" s="778"/>
      <c r="N157" s="515"/>
      <c r="O157" s="627"/>
      <c r="P157" s="777"/>
      <c r="Q157" s="778"/>
      <c r="R157" s="771" t="e">
        <f t="shared" si="12"/>
        <v>#DIV/0!</v>
      </c>
      <c r="S157" s="772"/>
      <c r="T157" s="779" t="e">
        <f t="shared" si="13"/>
        <v>#DIV/0!</v>
      </c>
      <c r="U157" s="780"/>
    </row>
    <row r="158" spans="2:21" ht="15" customHeight="1">
      <c r="B158" s="451" t="s">
        <v>111</v>
      </c>
      <c r="C158" s="452"/>
      <c r="D158" s="452"/>
      <c r="E158" s="453"/>
      <c r="F158" s="515"/>
      <c r="G158" s="627"/>
      <c r="H158" s="777"/>
      <c r="I158" s="778"/>
      <c r="J158" s="515"/>
      <c r="K158" s="627"/>
      <c r="L158" s="777"/>
      <c r="M158" s="778"/>
      <c r="N158" s="515"/>
      <c r="O158" s="627"/>
      <c r="P158" s="777"/>
      <c r="Q158" s="778"/>
      <c r="R158" s="771" t="e">
        <f t="shared" si="12"/>
        <v>#DIV/0!</v>
      </c>
      <c r="S158" s="772"/>
      <c r="T158" s="779" t="e">
        <f t="shared" si="13"/>
        <v>#DIV/0!</v>
      </c>
      <c r="U158" s="780"/>
    </row>
    <row r="159" spans="2:21" ht="15" customHeight="1">
      <c r="B159" s="451" t="s">
        <v>112</v>
      </c>
      <c r="C159" s="452"/>
      <c r="D159" s="452"/>
      <c r="E159" s="453"/>
      <c r="F159" s="515"/>
      <c r="G159" s="627"/>
      <c r="H159" s="777"/>
      <c r="I159" s="778"/>
      <c r="J159" s="515"/>
      <c r="K159" s="627"/>
      <c r="L159" s="777"/>
      <c r="M159" s="778"/>
      <c r="N159" s="515"/>
      <c r="O159" s="627"/>
      <c r="P159" s="777"/>
      <c r="Q159" s="778"/>
      <c r="R159" s="771" t="e">
        <f t="shared" si="12"/>
        <v>#DIV/0!</v>
      </c>
      <c r="S159" s="772"/>
      <c r="T159" s="779" t="e">
        <f t="shared" si="13"/>
        <v>#DIV/0!</v>
      </c>
      <c r="U159" s="780"/>
    </row>
    <row r="160" spans="2:21" ht="15" customHeight="1">
      <c r="B160" s="451" t="s">
        <v>113</v>
      </c>
      <c r="C160" s="452"/>
      <c r="D160" s="452"/>
      <c r="E160" s="453"/>
      <c r="F160" s="515"/>
      <c r="G160" s="627"/>
      <c r="H160" s="777"/>
      <c r="I160" s="778"/>
      <c r="J160" s="515"/>
      <c r="K160" s="627"/>
      <c r="L160" s="777"/>
      <c r="M160" s="778"/>
      <c r="N160" s="515"/>
      <c r="O160" s="627"/>
      <c r="P160" s="777"/>
      <c r="Q160" s="778"/>
      <c r="R160" s="771" t="e">
        <f t="shared" si="12"/>
        <v>#DIV/0!</v>
      </c>
      <c r="S160" s="772"/>
      <c r="T160" s="779" t="e">
        <f t="shared" si="13"/>
        <v>#DIV/0!</v>
      </c>
      <c r="U160" s="780"/>
    </row>
    <row r="161" spans="2:21" ht="15" customHeight="1">
      <c r="B161" s="451" t="s">
        <v>114</v>
      </c>
      <c r="C161" s="452"/>
      <c r="D161" s="452"/>
      <c r="E161" s="453"/>
      <c r="F161" s="515"/>
      <c r="G161" s="627"/>
      <c r="H161" s="777"/>
      <c r="I161" s="778"/>
      <c r="J161" s="515"/>
      <c r="K161" s="627"/>
      <c r="L161" s="777"/>
      <c r="M161" s="778"/>
      <c r="N161" s="515"/>
      <c r="O161" s="627"/>
      <c r="P161" s="777"/>
      <c r="Q161" s="778"/>
      <c r="R161" s="771" t="e">
        <f t="shared" si="12"/>
        <v>#DIV/0!</v>
      </c>
      <c r="S161" s="772"/>
      <c r="T161" s="779" t="e">
        <f t="shared" si="13"/>
        <v>#DIV/0!</v>
      </c>
      <c r="U161" s="780"/>
    </row>
    <row r="162" spans="2:21" ht="15" customHeight="1">
      <c r="B162" s="451" t="s">
        <v>115</v>
      </c>
      <c r="C162" s="452"/>
      <c r="D162" s="452"/>
      <c r="E162" s="453"/>
      <c r="F162" s="515"/>
      <c r="G162" s="627"/>
      <c r="H162" s="777"/>
      <c r="I162" s="778"/>
      <c r="J162" s="515"/>
      <c r="K162" s="627"/>
      <c r="L162" s="777"/>
      <c r="M162" s="778"/>
      <c r="N162" s="515"/>
      <c r="O162" s="627"/>
      <c r="P162" s="777"/>
      <c r="Q162" s="778"/>
      <c r="R162" s="771" t="e">
        <f t="shared" si="12"/>
        <v>#DIV/0!</v>
      </c>
      <c r="S162" s="772"/>
      <c r="T162" s="779" t="e">
        <f t="shared" si="13"/>
        <v>#DIV/0!</v>
      </c>
      <c r="U162" s="780"/>
    </row>
    <row r="163" spans="2:21" ht="15" customHeight="1">
      <c r="B163" s="451" t="s">
        <v>129</v>
      </c>
      <c r="C163" s="452"/>
      <c r="D163" s="452"/>
      <c r="E163" s="453"/>
      <c r="F163" s="515"/>
      <c r="G163" s="627"/>
      <c r="H163" s="777"/>
      <c r="I163" s="778"/>
      <c r="J163" s="515"/>
      <c r="K163" s="627"/>
      <c r="L163" s="777"/>
      <c r="M163" s="778"/>
      <c r="N163" s="515"/>
      <c r="O163" s="627"/>
      <c r="P163" s="777"/>
      <c r="Q163" s="778"/>
      <c r="R163" s="771" t="e">
        <f t="shared" si="12"/>
        <v>#DIV/0!</v>
      </c>
      <c r="S163" s="772"/>
      <c r="T163" s="779" t="e">
        <f>AVERAGE(H163,L163,P163)</f>
        <v>#DIV/0!</v>
      </c>
      <c r="U163" s="780"/>
    </row>
    <row r="164" spans="2:21" ht="15" customHeight="1">
      <c r="B164" s="723" t="s">
        <v>8</v>
      </c>
      <c r="C164" s="724"/>
      <c r="D164" s="724"/>
      <c r="E164" s="725"/>
      <c r="F164" s="660">
        <f>SUM(F155:G163)</f>
        <v>0</v>
      </c>
      <c r="G164" s="748"/>
      <c r="H164" s="781">
        <f>SUM(H155:I163)</f>
        <v>0</v>
      </c>
      <c r="I164" s="782"/>
      <c r="J164" s="660">
        <f>SUM(J155:K163)</f>
        <v>0</v>
      </c>
      <c r="K164" s="748"/>
      <c r="L164" s="781">
        <f>SUM(L155:M163)</f>
        <v>0</v>
      </c>
      <c r="M164" s="782"/>
      <c r="N164" s="660">
        <f>SUM(N155:O163)</f>
        <v>0</v>
      </c>
      <c r="O164" s="748"/>
      <c r="P164" s="781">
        <f>SUM(P155:Q163)</f>
        <v>0</v>
      </c>
      <c r="Q164" s="782"/>
      <c r="R164" s="660" t="e">
        <f>SUM(R155:S163)</f>
        <v>#DIV/0!</v>
      </c>
      <c r="S164" s="748"/>
      <c r="T164" s="781" t="e">
        <f>SUM(T155:U163)</f>
        <v>#DIV/0!</v>
      </c>
      <c r="U164" s="782"/>
    </row>
    <row r="165" spans="2:21" ht="15" customHeight="1">
      <c r="B165" s="71"/>
      <c r="C165" s="774" t="s">
        <v>227</v>
      </c>
      <c r="D165" s="775"/>
      <c r="E165" s="776"/>
      <c r="F165" s="515"/>
      <c r="G165" s="627"/>
      <c r="H165" s="777"/>
      <c r="I165" s="778"/>
      <c r="J165" s="515"/>
      <c r="K165" s="627"/>
      <c r="L165" s="777"/>
      <c r="M165" s="778"/>
      <c r="N165" s="515"/>
      <c r="O165" s="627"/>
      <c r="P165" s="777"/>
      <c r="Q165" s="778"/>
      <c r="R165" s="771" t="e">
        <f>AVERAGE(F165,J165,N165)</f>
        <v>#DIV/0!</v>
      </c>
      <c r="S165" s="772"/>
      <c r="T165" s="779" t="e">
        <f>AVERAGE(H165,L165,P165)</f>
        <v>#DIV/0!</v>
      </c>
      <c r="U165" s="780"/>
    </row>
    <row r="166" ht="15" customHeight="1">
      <c r="B166" s="33" t="s">
        <v>240</v>
      </c>
    </row>
    <row r="167" spans="2:3" ht="15" customHeight="1">
      <c r="B167" s="33"/>
      <c r="C167" s="1" t="s">
        <v>185</v>
      </c>
    </row>
    <row r="168" spans="2:3" ht="15" customHeight="1">
      <c r="B168" s="33"/>
      <c r="C168" s="1" t="s">
        <v>260</v>
      </c>
    </row>
    <row r="169" spans="2:3" ht="15" customHeight="1">
      <c r="B169" s="33"/>
      <c r="C169" s="1" t="s">
        <v>186</v>
      </c>
    </row>
    <row r="170" spans="2:28" ht="15" customHeight="1">
      <c r="B170" s="678"/>
      <c r="C170" s="679"/>
      <c r="D170" s="679"/>
      <c r="E170" s="679"/>
      <c r="F170" s="679"/>
      <c r="G170" s="679"/>
      <c r="H170" s="679"/>
      <c r="I170" s="679"/>
      <c r="J170" s="679"/>
      <c r="K170" s="679"/>
      <c r="L170" s="679"/>
      <c r="M170" s="679"/>
      <c r="N170" s="679"/>
      <c r="O170" s="679"/>
      <c r="P170" s="679"/>
      <c r="Q170" s="679"/>
      <c r="R170" s="679"/>
      <c r="S170" s="679"/>
      <c r="T170" s="679"/>
      <c r="U170" s="679"/>
      <c r="V170" s="679"/>
      <c r="W170" s="679"/>
      <c r="X170" s="679"/>
      <c r="Y170" s="679"/>
      <c r="Z170" s="679"/>
      <c r="AA170" s="679"/>
      <c r="AB170" s="593"/>
    </row>
    <row r="171" spans="2:28" ht="15" customHeight="1">
      <c r="B171" s="680"/>
      <c r="C171" s="681"/>
      <c r="D171" s="681"/>
      <c r="E171" s="681"/>
      <c r="F171" s="681"/>
      <c r="G171" s="681"/>
      <c r="H171" s="681"/>
      <c r="I171" s="681"/>
      <c r="J171" s="681"/>
      <c r="K171" s="681"/>
      <c r="L171" s="681"/>
      <c r="M171" s="681"/>
      <c r="N171" s="681"/>
      <c r="O171" s="681"/>
      <c r="P171" s="681"/>
      <c r="Q171" s="681"/>
      <c r="R171" s="681"/>
      <c r="S171" s="681"/>
      <c r="T171" s="681"/>
      <c r="U171" s="681"/>
      <c r="V171" s="681"/>
      <c r="W171" s="681"/>
      <c r="X171" s="681"/>
      <c r="Y171" s="681"/>
      <c r="Z171" s="681"/>
      <c r="AA171" s="681"/>
      <c r="AB171" s="587"/>
    </row>
    <row r="172" spans="2:23" ht="15" customHeight="1">
      <c r="B172" s="157"/>
      <c r="C172" s="10"/>
      <c r="D172" s="157"/>
      <c r="E172" s="157"/>
      <c r="F172" s="157"/>
      <c r="G172" s="157"/>
      <c r="H172" s="15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ht="15" customHeight="1">
      <c r="B173" s="33" t="s">
        <v>242</v>
      </c>
    </row>
    <row r="174" spans="2:21" ht="30" customHeight="1">
      <c r="B174" s="228" t="s">
        <v>0</v>
      </c>
      <c r="C174" s="229"/>
      <c r="D174" s="229"/>
      <c r="E174" s="230"/>
      <c r="F174" s="231" t="s">
        <v>93</v>
      </c>
      <c r="G174" s="651"/>
      <c r="H174" s="651"/>
      <c r="I174" s="652"/>
      <c r="J174" s="231" t="s">
        <v>94</v>
      </c>
      <c r="K174" s="651"/>
      <c r="L174" s="651"/>
      <c r="M174" s="652"/>
      <c r="N174" s="231" t="s">
        <v>248</v>
      </c>
      <c r="O174" s="651"/>
      <c r="P174" s="651"/>
      <c r="Q174" s="652"/>
      <c r="R174" s="231" t="s">
        <v>177</v>
      </c>
      <c r="S174" s="651"/>
      <c r="T174" s="651"/>
      <c r="U174" s="652"/>
    </row>
    <row r="175" spans="2:21" ht="15" customHeight="1">
      <c r="B175" s="451" t="s">
        <v>108</v>
      </c>
      <c r="C175" s="452"/>
      <c r="D175" s="452"/>
      <c r="E175" s="453"/>
      <c r="F175" s="515"/>
      <c r="G175" s="627"/>
      <c r="H175" s="627"/>
      <c r="I175" s="514"/>
      <c r="J175" s="515"/>
      <c r="K175" s="627"/>
      <c r="L175" s="627"/>
      <c r="M175" s="514"/>
      <c r="N175" s="515"/>
      <c r="O175" s="627"/>
      <c r="P175" s="627"/>
      <c r="Q175" s="514"/>
      <c r="R175" s="771" t="e">
        <f>AVERAGE(F175:Q175)</f>
        <v>#DIV/0!</v>
      </c>
      <c r="S175" s="772"/>
      <c r="T175" s="772"/>
      <c r="U175" s="773"/>
    </row>
    <row r="176" spans="2:21" ht="15" customHeight="1">
      <c r="B176" s="451" t="s">
        <v>109</v>
      </c>
      <c r="C176" s="452"/>
      <c r="D176" s="452"/>
      <c r="E176" s="453"/>
      <c r="F176" s="515"/>
      <c r="G176" s="627"/>
      <c r="H176" s="627"/>
      <c r="I176" s="514"/>
      <c r="J176" s="515"/>
      <c r="K176" s="627"/>
      <c r="L176" s="627"/>
      <c r="M176" s="514"/>
      <c r="N176" s="515"/>
      <c r="O176" s="627"/>
      <c r="P176" s="627"/>
      <c r="Q176" s="514"/>
      <c r="R176" s="771" t="e">
        <f aca="true" t="shared" si="14" ref="R176:R183">AVERAGE(F176:Q176)</f>
        <v>#DIV/0!</v>
      </c>
      <c r="S176" s="772"/>
      <c r="T176" s="772"/>
      <c r="U176" s="773"/>
    </row>
    <row r="177" spans="2:21" ht="15" customHeight="1">
      <c r="B177" s="451" t="s">
        <v>110</v>
      </c>
      <c r="C177" s="452"/>
      <c r="D177" s="452"/>
      <c r="E177" s="453"/>
      <c r="F177" s="515"/>
      <c r="G177" s="627"/>
      <c r="H177" s="627"/>
      <c r="I177" s="514"/>
      <c r="J177" s="515"/>
      <c r="K177" s="627"/>
      <c r="L177" s="627"/>
      <c r="M177" s="514"/>
      <c r="N177" s="515"/>
      <c r="O177" s="627"/>
      <c r="P177" s="627"/>
      <c r="Q177" s="514"/>
      <c r="R177" s="771" t="e">
        <f t="shared" si="14"/>
        <v>#DIV/0!</v>
      </c>
      <c r="S177" s="772"/>
      <c r="T177" s="772"/>
      <c r="U177" s="773"/>
    </row>
    <row r="178" spans="2:21" ht="15" customHeight="1">
      <c r="B178" s="451" t="s">
        <v>111</v>
      </c>
      <c r="C178" s="452"/>
      <c r="D178" s="452"/>
      <c r="E178" s="453"/>
      <c r="F178" s="515"/>
      <c r="G178" s="627"/>
      <c r="H178" s="627"/>
      <c r="I178" s="514"/>
      <c r="J178" s="515"/>
      <c r="K178" s="627"/>
      <c r="L178" s="627"/>
      <c r="M178" s="514"/>
      <c r="N178" s="515"/>
      <c r="O178" s="627"/>
      <c r="P178" s="627"/>
      <c r="Q178" s="514"/>
      <c r="R178" s="771" t="e">
        <f t="shared" si="14"/>
        <v>#DIV/0!</v>
      </c>
      <c r="S178" s="772"/>
      <c r="T178" s="772"/>
      <c r="U178" s="773"/>
    </row>
    <row r="179" spans="2:21" ht="15" customHeight="1">
      <c r="B179" s="451" t="s">
        <v>112</v>
      </c>
      <c r="C179" s="452"/>
      <c r="D179" s="452"/>
      <c r="E179" s="453"/>
      <c r="F179" s="515"/>
      <c r="G179" s="627"/>
      <c r="H179" s="627"/>
      <c r="I179" s="514"/>
      <c r="J179" s="515"/>
      <c r="K179" s="627"/>
      <c r="L179" s="627"/>
      <c r="M179" s="514"/>
      <c r="N179" s="515"/>
      <c r="O179" s="627"/>
      <c r="P179" s="627"/>
      <c r="Q179" s="514"/>
      <c r="R179" s="771" t="e">
        <f t="shared" si="14"/>
        <v>#DIV/0!</v>
      </c>
      <c r="S179" s="772"/>
      <c r="T179" s="772"/>
      <c r="U179" s="773"/>
    </row>
    <row r="180" spans="2:21" ht="15" customHeight="1">
      <c r="B180" s="451" t="s">
        <v>113</v>
      </c>
      <c r="C180" s="452"/>
      <c r="D180" s="452"/>
      <c r="E180" s="453"/>
      <c r="F180" s="515"/>
      <c r="G180" s="627"/>
      <c r="H180" s="627"/>
      <c r="I180" s="514"/>
      <c r="J180" s="515"/>
      <c r="K180" s="627"/>
      <c r="L180" s="627"/>
      <c r="M180" s="514"/>
      <c r="N180" s="515"/>
      <c r="O180" s="627"/>
      <c r="P180" s="627"/>
      <c r="Q180" s="514"/>
      <c r="R180" s="771" t="e">
        <f t="shared" si="14"/>
        <v>#DIV/0!</v>
      </c>
      <c r="S180" s="772"/>
      <c r="T180" s="772"/>
      <c r="U180" s="773"/>
    </row>
    <row r="181" spans="2:21" ht="15" customHeight="1">
      <c r="B181" s="451" t="s">
        <v>114</v>
      </c>
      <c r="C181" s="452"/>
      <c r="D181" s="452"/>
      <c r="E181" s="453"/>
      <c r="F181" s="515"/>
      <c r="G181" s="627"/>
      <c r="H181" s="627"/>
      <c r="I181" s="514"/>
      <c r="J181" s="515"/>
      <c r="K181" s="627"/>
      <c r="L181" s="627"/>
      <c r="M181" s="514"/>
      <c r="N181" s="515"/>
      <c r="O181" s="627"/>
      <c r="P181" s="627"/>
      <c r="Q181" s="514"/>
      <c r="R181" s="771" t="e">
        <f t="shared" si="14"/>
        <v>#DIV/0!</v>
      </c>
      <c r="S181" s="772"/>
      <c r="T181" s="772"/>
      <c r="U181" s="773"/>
    </row>
    <row r="182" spans="2:21" ht="15" customHeight="1">
      <c r="B182" s="451" t="s">
        <v>115</v>
      </c>
      <c r="C182" s="452"/>
      <c r="D182" s="452"/>
      <c r="E182" s="453"/>
      <c r="F182" s="515"/>
      <c r="G182" s="627"/>
      <c r="H182" s="627"/>
      <c r="I182" s="514"/>
      <c r="J182" s="515"/>
      <c r="K182" s="627"/>
      <c r="L182" s="627"/>
      <c r="M182" s="514"/>
      <c r="N182" s="515"/>
      <c r="O182" s="627"/>
      <c r="P182" s="627"/>
      <c r="Q182" s="514"/>
      <c r="R182" s="771" t="e">
        <f t="shared" si="14"/>
        <v>#DIV/0!</v>
      </c>
      <c r="S182" s="772"/>
      <c r="T182" s="772"/>
      <c r="U182" s="773"/>
    </row>
    <row r="183" spans="2:21" ht="15" customHeight="1">
      <c r="B183" s="451" t="s">
        <v>129</v>
      </c>
      <c r="C183" s="452"/>
      <c r="D183" s="452"/>
      <c r="E183" s="453"/>
      <c r="F183" s="515"/>
      <c r="G183" s="627"/>
      <c r="H183" s="627"/>
      <c r="I183" s="514"/>
      <c r="J183" s="515"/>
      <c r="K183" s="627"/>
      <c r="L183" s="627"/>
      <c r="M183" s="514"/>
      <c r="N183" s="515"/>
      <c r="O183" s="627"/>
      <c r="P183" s="627"/>
      <c r="Q183" s="514"/>
      <c r="R183" s="771" t="e">
        <f t="shared" si="14"/>
        <v>#DIV/0!</v>
      </c>
      <c r="S183" s="772"/>
      <c r="T183" s="772"/>
      <c r="U183" s="773"/>
    </row>
    <row r="184" spans="2:21" ht="15" customHeight="1">
      <c r="B184" s="723" t="s">
        <v>8</v>
      </c>
      <c r="C184" s="724"/>
      <c r="D184" s="724"/>
      <c r="E184" s="725"/>
      <c r="F184" s="771">
        <f>SUM(F175:I183)</f>
        <v>0</v>
      </c>
      <c r="G184" s="772"/>
      <c r="H184" s="772"/>
      <c r="I184" s="773"/>
      <c r="J184" s="771">
        <f>SUM(J175:M183)</f>
        <v>0</v>
      </c>
      <c r="K184" s="772"/>
      <c r="L184" s="772"/>
      <c r="M184" s="773"/>
      <c r="N184" s="771">
        <f>SUM(N175:Q183)</f>
        <v>0</v>
      </c>
      <c r="O184" s="772"/>
      <c r="P184" s="772"/>
      <c r="Q184" s="773"/>
      <c r="R184" s="771" t="e">
        <f>SUM(R175:U183)</f>
        <v>#DIV/0!</v>
      </c>
      <c r="S184" s="772"/>
      <c r="T184" s="772"/>
      <c r="U184" s="773"/>
    </row>
    <row r="185" spans="2:21" ht="15" customHeight="1">
      <c r="B185" s="71"/>
      <c r="C185" s="774" t="s">
        <v>227</v>
      </c>
      <c r="D185" s="775"/>
      <c r="E185" s="776"/>
      <c r="F185" s="515"/>
      <c r="G185" s="627"/>
      <c r="H185" s="627"/>
      <c r="I185" s="514"/>
      <c r="J185" s="515"/>
      <c r="K185" s="627"/>
      <c r="L185" s="627"/>
      <c r="M185" s="514"/>
      <c r="N185" s="515"/>
      <c r="O185" s="627"/>
      <c r="P185" s="627"/>
      <c r="Q185" s="514"/>
      <c r="R185" s="771" t="e">
        <f>AVERAGE(F185:Q185)</f>
        <v>#DIV/0!</v>
      </c>
      <c r="S185" s="772"/>
      <c r="T185" s="772"/>
      <c r="U185" s="773"/>
    </row>
    <row r="186" spans="2:29" ht="15" customHeight="1">
      <c r="B186" s="33" t="s">
        <v>241</v>
      </c>
      <c r="C186" s="35"/>
      <c r="D186" s="35"/>
      <c r="E186" s="3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</row>
    <row r="187" spans="2:23" ht="15" customHeight="1">
      <c r="B187" s="157"/>
      <c r="C187" s="10"/>
      <c r="D187" s="157"/>
      <c r="E187" s="157"/>
      <c r="F187" s="157"/>
      <c r="G187" s="157"/>
      <c r="H187" s="15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ht="15" customHeight="1">
      <c r="B188" s="1" t="s">
        <v>243</v>
      </c>
    </row>
    <row r="189" spans="2:21" ht="30" customHeight="1">
      <c r="B189" s="228" t="s">
        <v>0</v>
      </c>
      <c r="C189" s="229"/>
      <c r="D189" s="229"/>
      <c r="E189" s="230"/>
      <c r="F189" s="231" t="s">
        <v>93</v>
      </c>
      <c r="G189" s="651"/>
      <c r="H189" s="651"/>
      <c r="I189" s="652"/>
      <c r="J189" s="231" t="s">
        <v>94</v>
      </c>
      <c r="K189" s="651"/>
      <c r="L189" s="651"/>
      <c r="M189" s="652"/>
      <c r="N189" s="231" t="s">
        <v>248</v>
      </c>
      <c r="O189" s="651"/>
      <c r="P189" s="651"/>
      <c r="Q189" s="652"/>
      <c r="R189" s="231" t="s">
        <v>177</v>
      </c>
      <c r="S189" s="651"/>
      <c r="T189" s="651"/>
      <c r="U189" s="652"/>
    </row>
    <row r="190" spans="2:21" ht="15" customHeight="1">
      <c r="B190" s="451" t="s">
        <v>108</v>
      </c>
      <c r="C190" s="452"/>
      <c r="D190" s="452"/>
      <c r="E190" s="453"/>
      <c r="F190" s="515"/>
      <c r="G190" s="627"/>
      <c r="H190" s="777"/>
      <c r="I190" s="778"/>
      <c r="J190" s="515"/>
      <c r="K190" s="627"/>
      <c r="L190" s="777"/>
      <c r="M190" s="778"/>
      <c r="N190" s="515"/>
      <c r="O190" s="627"/>
      <c r="P190" s="777"/>
      <c r="Q190" s="778"/>
      <c r="R190" s="771" t="e">
        <f>AVERAGE(F190,J190,N190)</f>
        <v>#DIV/0!</v>
      </c>
      <c r="S190" s="772"/>
      <c r="T190" s="779" t="e">
        <f>AVERAGE(H190,L190,P190)</f>
        <v>#DIV/0!</v>
      </c>
      <c r="U190" s="780"/>
    </row>
    <row r="191" spans="2:21" ht="15" customHeight="1">
      <c r="B191" s="451" t="s">
        <v>109</v>
      </c>
      <c r="C191" s="452"/>
      <c r="D191" s="452"/>
      <c r="E191" s="453"/>
      <c r="F191" s="515"/>
      <c r="G191" s="627"/>
      <c r="H191" s="777"/>
      <c r="I191" s="778"/>
      <c r="J191" s="515"/>
      <c r="K191" s="627"/>
      <c r="L191" s="777"/>
      <c r="M191" s="778"/>
      <c r="N191" s="515"/>
      <c r="O191" s="627"/>
      <c r="P191" s="777"/>
      <c r="Q191" s="778"/>
      <c r="R191" s="771" t="e">
        <f aca="true" t="shared" si="15" ref="R191:R198">AVERAGE(F191,J191,N191)</f>
        <v>#DIV/0!</v>
      </c>
      <c r="S191" s="772"/>
      <c r="T191" s="779" t="e">
        <f aca="true" t="shared" si="16" ref="T191:T197">AVERAGE(H191,L191,P191)</f>
        <v>#DIV/0!</v>
      </c>
      <c r="U191" s="780"/>
    </row>
    <row r="192" spans="2:21" ht="15" customHeight="1">
      <c r="B192" s="451" t="s">
        <v>110</v>
      </c>
      <c r="C192" s="452"/>
      <c r="D192" s="452"/>
      <c r="E192" s="453"/>
      <c r="F192" s="515"/>
      <c r="G192" s="627"/>
      <c r="H192" s="777"/>
      <c r="I192" s="778"/>
      <c r="J192" s="515"/>
      <c r="K192" s="627"/>
      <c r="L192" s="777"/>
      <c r="M192" s="778"/>
      <c r="N192" s="515"/>
      <c r="O192" s="627"/>
      <c r="P192" s="777"/>
      <c r="Q192" s="778"/>
      <c r="R192" s="771" t="e">
        <f t="shared" si="15"/>
        <v>#DIV/0!</v>
      </c>
      <c r="S192" s="772"/>
      <c r="T192" s="779" t="e">
        <f t="shared" si="16"/>
        <v>#DIV/0!</v>
      </c>
      <c r="U192" s="780"/>
    </row>
    <row r="193" spans="2:21" ht="15" customHeight="1">
      <c r="B193" s="451" t="s">
        <v>111</v>
      </c>
      <c r="C193" s="452"/>
      <c r="D193" s="452"/>
      <c r="E193" s="453"/>
      <c r="F193" s="515"/>
      <c r="G193" s="627"/>
      <c r="H193" s="777"/>
      <c r="I193" s="778"/>
      <c r="J193" s="515"/>
      <c r="K193" s="627"/>
      <c r="L193" s="777"/>
      <c r="M193" s="778"/>
      <c r="N193" s="515"/>
      <c r="O193" s="627"/>
      <c r="P193" s="777"/>
      <c r="Q193" s="778"/>
      <c r="R193" s="771" t="e">
        <f t="shared" si="15"/>
        <v>#DIV/0!</v>
      </c>
      <c r="S193" s="772"/>
      <c r="T193" s="779" t="e">
        <f t="shared" si="16"/>
        <v>#DIV/0!</v>
      </c>
      <c r="U193" s="780"/>
    </row>
    <row r="194" spans="2:21" ht="15" customHeight="1">
      <c r="B194" s="451" t="s">
        <v>112</v>
      </c>
      <c r="C194" s="452"/>
      <c r="D194" s="452"/>
      <c r="E194" s="453"/>
      <c r="F194" s="515"/>
      <c r="G194" s="627"/>
      <c r="H194" s="777"/>
      <c r="I194" s="778"/>
      <c r="J194" s="515"/>
      <c r="K194" s="627"/>
      <c r="L194" s="777"/>
      <c r="M194" s="778"/>
      <c r="N194" s="515"/>
      <c r="O194" s="627"/>
      <c r="P194" s="777"/>
      <c r="Q194" s="778"/>
      <c r="R194" s="771" t="e">
        <f t="shared" si="15"/>
        <v>#DIV/0!</v>
      </c>
      <c r="S194" s="772"/>
      <c r="T194" s="779" t="e">
        <f t="shared" si="16"/>
        <v>#DIV/0!</v>
      </c>
      <c r="U194" s="780"/>
    </row>
    <row r="195" spans="2:21" ht="15" customHeight="1">
      <c r="B195" s="451" t="s">
        <v>113</v>
      </c>
      <c r="C195" s="452"/>
      <c r="D195" s="452"/>
      <c r="E195" s="453"/>
      <c r="F195" s="515"/>
      <c r="G195" s="627"/>
      <c r="H195" s="777"/>
      <c r="I195" s="778"/>
      <c r="J195" s="515"/>
      <c r="K195" s="627"/>
      <c r="L195" s="777"/>
      <c r="M195" s="778"/>
      <c r="N195" s="515"/>
      <c r="O195" s="627"/>
      <c r="P195" s="777"/>
      <c r="Q195" s="778"/>
      <c r="R195" s="771" t="e">
        <f t="shared" si="15"/>
        <v>#DIV/0!</v>
      </c>
      <c r="S195" s="772"/>
      <c r="T195" s="779" t="e">
        <f t="shared" si="16"/>
        <v>#DIV/0!</v>
      </c>
      <c r="U195" s="780"/>
    </row>
    <row r="196" spans="2:21" ht="15" customHeight="1">
      <c r="B196" s="451" t="s">
        <v>114</v>
      </c>
      <c r="C196" s="452"/>
      <c r="D196" s="452"/>
      <c r="E196" s="453"/>
      <c r="F196" s="515"/>
      <c r="G196" s="627"/>
      <c r="H196" s="777"/>
      <c r="I196" s="778"/>
      <c r="J196" s="515"/>
      <c r="K196" s="627"/>
      <c r="L196" s="777"/>
      <c r="M196" s="778"/>
      <c r="N196" s="515"/>
      <c r="O196" s="627"/>
      <c r="P196" s="777"/>
      <c r="Q196" s="778"/>
      <c r="R196" s="771" t="e">
        <f t="shared" si="15"/>
        <v>#DIV/0!</v>
      </c>
      <c r="S196" s="772"/>
      <c r="T196" s="779" t="e">
        <f t="shared" si="16"/>
        <v>#DIV/0!</v>
      </c>
      <c r="U196" s="780"/>
    </row>
    <row r="197" spans="2:21" ht="15" customHeight="1">
      <c r="B197" s="451" t="s">
        <v>115</v>
      </c>
      <c r="C197" s="452"/>
      <c r="D197" s="452"/>
      <c r="E197" s="453"/>
      <c r="F197" s="515"/>
      <c r="G197" s="627"/>
      <c r="H197" s="777"/>
      <c r="I197" s="778"/>
      <c r="J197" s="515"/>
      <c r="K197" s="627"/>
      <c r="L197" s="777"/>
      <c r="M197" s="778"/>
      <c r="N197" s="515"/>
      <c r="O197" s="627"/>
      <c r="P197" s="777"/>
      <c r="Q197" s="778"/>
      <c r="R197" s="771" t="e">
        <f t="shared" si="15"/>
        <v>#DIV/0!</v>
      </c>
      <c r="S197" s="772"/>
      <c r="T197" s="779" t="e">
        <f t="shared" si="16"/>
        <v>#DIV/0!</v>
      </c>
      <c r="U197" s="780"/>
    </row>
    <row r="198" spans="2:21" ht="15" customHeight="1">
      <c r="B198" s="451" t="s">
        <v>129</v>
      </c>
      <c r="C198" s="452"/>
      <c r="D198" s="452"/>
      <c r="E198" s="453"/>
      <c r="F198" s="515"/>
      <c r="G198" s="627"/>
      <c r="H198" s="777"/>
      <c r="I198" s="778"/>
      <c r="J198" s="515"/>
      <c r="K198" s="627"/>
      <c r="L198" s="777"/>
      <c r="M198" s="778"/>
      <c r="N198" s="515"/>
      <c r="O198" s="627"/>
      <c r="P198" s="777"/>
      <c r="Q198" s="778"/>
      <c r="R198" s="771" t="e">
        <f t="shared" si="15"/>
        <v>#DIV/0!</v>
      </c>
      <c r="S198" s="772"/>
      <c r="T198" s="779" t="e">
        <f>AVERAGE(H198,L198,P198)</f>
        <v>#DIV/0!</v>
      </c>
      <c r="U198" s="780"/>
    </row>
    <row r="199" spans="2:21" ht="15" customHeight="1">
      <c r="B199" s="723" t="s">
        <v>8</v>
      </c>
      <c r="C199" s="724"/>
      <c r="D199" s="724"/>
      <c r="E199" s="725"/>
      <c r="F199" s="660">
        <f>SUM(F190:G198)</f>
        <v>0</v>
      </c>
      <c r="G199" s="748"/>
      <c r="H199" s="781">
        <f>SUM(H190:I198)</f>
        <v>0</v>
      </c>
      <c r="I199" s="782"/>
      <c r="J199" s="660">
        <f>SUM(J190:K198)</f>
        <v>0</v>
      </c>
      <c r="K199" s="748"/>
      <c r="L199" s="781">
        <f>SUM(L190:M198)</f>
        <v>0</v>
      </c>
      <c r="M199" s="782"/>
      <c r="N199" s="660">
        <f>SUM(N190:O198)</f>
        <v>0</v>
      </c>
      <c r="O199" s="748"/>
      <c r="P199" s="781">
        <f>SUM(P190:Q198)</f>
        <v>0</v>
      </c>
      <c r="Q199" s="782"/>
      <c r="R199" s="660" t="e">
        <f>SUM(R190:S198)</f>
        <v>#DIV/0!</v>
      </c>
      <c r="S199" s="748"/>
      <c r="T199" s="781" t="e">
        <f>SUM(T190:U198)</f>
        <v>#DIV/0!</v>
      </c>
      <c r="U199" s="782"/>
    </row>
    <row r="200" spans="2:21" ht="15" customHeight="1">
      <c r="B200" s="71"/>
      <c r="C200" s="774" t="s">
        <v>227</v>
      </c>
      <c r="D200" s="775"/>
      <c r="E200" s="776"/>
      <c r="F200" s="515"/>
      <c r="G200" s="627"/>
      <c r="H200" s="777"/>
      <c r="I200" s="778"/>
      <c r="J200" s="515"/>
      <c r="K200" s="627"/>
      <c r="L200" s="777"/>
      <c r="M200" s="778"/>
      <c r="N200" s="515"/>
      <c r="O200" s="627"/>
      <c r="P200" s="777"/>
      <c r="Q200" s="778"/>
      <c r="R200" s="771" t="e">
        <f>AVERAGE(F200,J200,N200)</f>
        <v>#DIV/0!</v>
      </c>
      <c r="S200" s="772"/>
      <c r="T200" s="779" t="e">
        <f>AVERAGE(H200,L200,P200)</f>
        <v>#DIV/0!</v>
      </c>
      <c r="U200" s="780"/>
    </row>
    <row r="201" spans="2:29" ht="15" customHeight="1">
      <c r="B201" s="33" t="s">
        <v>244</v>
      </c>
      <c r="C201" s="35"/>
      <c r="D201" s="35"/>
      <c r="E201" s="3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</row>
    <row r="202" spans="2:23" ht="15" customHeight="1">
      <c r="B202" s="157"/>
      <c r="C202" s="10" t="s">
        <v>261</v>
      </c>
      <c r="D202" s="157"/>
      <c r="E202" s="157"/>
      <c r="F202" s="157"/>
      <c r="G202" s="157"/>
      <c r="H202" s="15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ht="15" customHeight="1">
      <c r="B203" s="33" t="s">
        <v>240</v>
      </c>
    </row>
    <row r="204" spans="2:3" ht="15" customHeight="1">
      <c r="B204" s="33"/>
      <c r="C204" s="1" t="s">
        <v>185</v>
      </c>
    </row>
    <row r="205" spans="2:3" ht="15" customHeight="1">
      <c r="B205" s="33"/>
      <c r="C205" s="1" t="s">
        <v>262</v>
      </c>
    </row>
    <row r="206" spans="2:3" ht="15" customHeight="1">
      <c r="B206" s="33"/>
      <c r="C206" s="1" t="s">
        <v>186</v>
      </c>
    </row>
    <row r="207" spans="2:28" ht="15" customHeight="1">
      <c r="B207" s="678"/>
      <c r="C207" s="679"/>
      <c r="D207" s="679"/>
      <c r="E207" s="679"/>
      <c r="F207" s="679"/>
      <c r="G207" s="679"/>
      <c r="H207" s="679"/>
      <c r="I207" s="679"/>
      <c r="J207" s="679"/>
      <c r="K207" s="679"/>
      <c r="L207" s="679"/>
      <c r="M207" s="679"/>
      <c r="N207" s="679"/>
      <c r="O207" s="679"/>
      <c r="P207" s="679"/>
      <c r="Q207" s="679"/>
      <c r="R207" s="679"/>
      <c r="S207" s="679"/>
      <c r="T207" s="679"/>
      <c r="U207" s="679"/>
      <c r="V207" s="679"/>
      <c r="W207" s="679"/>
      <c r="X207" s="679"/>
      <c r="Y207" s="679"/>
      <c r="Z207" s="679"/>
      <c r="AA207" s="679"/>
      <c r="AB207" s="593"/>
    </row>
    <row r="208" spans="2:28" ht="15" customHeight="1">
      <c r="B208" s="680"/>
      <c r="C208" s="681"/>
      <c r="D208" s="681"/>
      <c r="E208" s="681"/>
      <c r="F208" s="681"/>
      <c r="G208" s="681"/>
      <c r="H208" s="681"/>
      <c r="I208" s="681"/>
      <c r="J208" s="681"/>
      <c r="K208" s="681"/>
      <c r="L208" s="681"/>
      <c r="M208" s="681"/>
      <c r="N208" s="681"/>
      <c r="O208" s="681"/>
      <c r="P208" s="681"/>
      <c r="Q208" s="681"/>
      <c r="R208" s="681"/>
      <c r="S208" s="681"/>
      <c r="T208" s="681"/>
      <c r="U208" s="681"/>
      <c r="V208" s="681"/>
      <c r="W208" s="681"/>
      <c r="X208" s="681"/>
      <c r="Y208" s="681"/>
      <c r="Z208" s="681"/>
      <c r="AA208" s="681"/>
      <c r="AB208" s="587"/>
    </row>
    <row r="209" spans="2:23" ht="15" customHeight="1">
      <c r="B209" s="157"/>
      <c r="C209" s="157"/>
      <c r="D209" s="157"/>
      <c r="E209" s="157"/>
      <c r="F209" s="157"/>
      <c r="G209" s="157"/>
      <c r="H209" s="15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ht="15" customHeight="1">
      <c r="B210" s="33" t="s">
        <v>199</v>
      </c>
    </row>
    <row r="211" spans="2:21" ht="30" customHeight="1">
      <c r="B211" s="228" t="s">
        <v>0</v>
      </c>
      <c r="C211" s="229"/>
      <c r="D211" s="229"/>
      <c r="E211" s="230"/>
      <c r="F211" s="231" t="s">
        <v>93</v>
      </c>
      <c r="G211" s="651"/>
      <c r="H211" s="651"/>
      <c r="I211" s="652"/>
      <c r="J211" s="231" t="s">
        <v>94</v>
      </c>
      <c r="K211" s="651"/>
      <c r="L211" s="651"/>
      <c r="M211" s="652"/>
      <c r="N211" s="231" t="s">
        <v>248</v>
      </c>
      <c r="O211" s="651"/>
      <c r="P211" s="651"/>
      <c r="Q211" s="652"/>
      <c r="R211" s="231" t="s">
        <v>177</v>
      </c>
      <c r="S211" s="651"/>
      <c r="T211" s="651"/>
      <c r="U211" s="652"/>
    </row>
    <row r="212" spans="2:21" ht="15" customHeight="1">
      <c r="B212" s="451" t="s">
        <v>108</v>
      </c>
      <c r="C212" s="452"/>
      <c r="D212" s="452"/>
      <c r="E212" s="453"/>
      <c r="F212" s="515"/>
      <c r="G212" s="627"/>
      <c r="H212" s="627"/>
      <c r="I212" s="514"/>
      <c r="J212" s="515"/>
      <c r="K212" s="627"/>
      <c r="L212" s="627"/>
      <c r="M212" s="514"/>
      <c r="N212" s="515"/>
      <c r="O212" s="627"/>
      <c r="P212" s="627"/>
      <c r="Q212" s="514"/>
      <c r="R212" s="771" t="e">
        <f>AVERAGE(F212:Q212)</f>
        <v>#DIV/0!</v>
      </c>
      <c r="S212" s="772"/>
      <c r="T212" s="772"/>
      <c r="U212" s="773"/>
    </row>
    <row r="213" spans="2:21" ht="15" customHeight="1">
      <c r="B213" s="451" t="s">
        <v>109</v>
      </c>
      <c r="C213" s="452"/>
      <c r="D213" s="452"/>
      <c r="E213" s="453"/>
      <c r="F213" s="515"/>
      <c r="G213" s="627"/>
      <c r="H213" s="627"/>
      <c r="I213" s="514"/>
      <c r="J213" s="515"/>
      <c r="K213" s="627"/>
      <c r="L213" s="627"/>
      <c r="M213" s="514"/>
      <c r="N213" s="515"/>
      <c r="O213" s="627"/>
      <c r="P213" s="627"/>
      <c r="Q213" s="514"/>
      <c r="R213" s="771" t="e">
        <f aca="true" t="shared" si="17" ref="R213:R220">AVERAGE(F213:Q213)</f>
        <v>#DIV/0!</v>
      </c>
      <c r="S213" s="772"/>
      <c r="T213" s="772"/>
      <c r="U213" s="773"/>
    </row>
    <row r="214" spans="2:21" ht="15" customHeight="1">
      <c r="B214" s="451" t="s">
        <v>110</v>
      </c>
      <c r="C214" s="452"/>
      <c r="D214" s="452"/>
      <c r="E214" s="453"/>
      <c r="F214" s="515"/>
      <c r="G214" s="627"/>
      <c r="H214" s="627"/>
      <c r="I214" s="514"/>
      <c r="J214" s="515"/>
      <c r="K214" s="627"/>
      <c r="L214" s="627"/>
      <c r="M214" s="514"/>
      <c r="N214" s="515"/>
      <c r="O214" s="627"/>
      <c r="P214" s="627"/>
      <c r="Q214" s="514"/>
      <c r="R214" s="771" t="e">
        <f t="shared" si="17"/>
        <v>#DIV/0!</v>
      </c>
      <c r="S214" s="772"/>
      <c r="T214" s="772"/>
      <c r="U214" s="773"/>
    </row>
    <row r="215" spans="2:21" ht="15" customHeight="1">
      <c r="B215" s="451" t="s">
        <v>111</v>
      </c>
      <c r="C215" s="452"/>
      <c r="D215" s="452"/>
      <c r="E215" s="453"/>
      <c r="F215" s="515"/>
      <c r="G215" s="627"/>
      <c r="H215" s="627"/>
      <c r="I215" s="514"/>
      <c r="J215" s="515"/>
      <c r="K215" s="627"/>
      <c r="L215" s="627"/>
      <c r="M215" s="514"/>
      <c r="N215" s="515"/>
      <c r="O215" s="627"/>
      <c r="P215" s="627"/>
      <c r="Q215" s="514"/>
      <c r="R215" s="771" t="e">
        <f t="shared" si="17"/>
        <v>#DIV/0!</v>
      </c>
      <c r="S215" s="772"/>
      <c r="T215" s="772"/>
      <c r="U215" s="773"/>
    </row>
    <row r="216" spans="2:21" ht="15" customHeight="1">
      <c r="B216" s="451" t="s">
        <v>112</v>
      </c>
      <c r="C216" s="452"/>
      <c r="D216" s="452"/>
      <c r="E216" s="453"/>
      <c r="F216" s="515"/>
      <c r="G216" s="627"/>
      <c r="H216" s="627"/>
      <c r="I216" s="514"/>
      <c r="J216" s="515"/>
      <c r="K216" s="627"/>
      <c r="L216" s="627"/>
      <c r="M216" s="514"/>
      <c r="N216" s="515"/>
      <c r="O216" s="627"/>
      <c r="P216" s="627"/>
      <c r="Q216" s="514"/>
      <c r="R216" s="771" t="e">
        <f t="shared" si="17"/>
        <v>#DIV/0!</v>
      </c>
      <c r="S216" s="772"/>
      <c r="T216" s="772"/>
      <c r="U216" s="773"/>
    </row>
    <row r="217" spans="2:21" ht="15" customHeight="1">
      <c r="B217" s="451" t="s">
        <v>113</v>
      </c>
      <c r="C217" s="452"/>
      <c r="D217" s="452"/>
      <c r="E217" s="453"/>
      <c r="F217" s="515"/>
      <c r="G217" s="627"/>
      <c r="H217" s="627"/>
      <c r="I217" s="514"/>
      <c r="J217" s="515"/>
      <c r="K217" s="627"/>
      <c r="L217" s="627"/>
      <c r="M217" s="514"/>
      <c r="N217" s="515"/>
      <c r="O217" s="627"/>
      <c r="P217" s="627"/>
      <c r="Q217" s="514"/>
      <c r="R217" s="771" t="e">
        <f t="shared" si="17"/>
        <v>#DIV/0!</v>
      </c>
      <c r="S217" s="772"/>
      <c r="T217" s="772"/>
      <c r="U217" s="773"/>
    </row>
    <row r="218" spans="2:21" ht="15" customHeight="1">
      <c r="B218" s="451" t="s">
        <v>114</v>
      </c>
      <c r="C218" s="452"/>
      <c r="D218" s="452"/>
      <c r="E218" s="453"/>
      <c r="F218" s="515"/>
      <c r="G218" s="627"/>
      <c r="H218" s="627"/>
      <c r="I218" s="514"/>
      <c r="J218" s="515"/>
      <c r="K218" s="627"/>
      <c r="L218" s="627"/>
      <c r="M218" s="514"/>
      <c r="N218" s="515"/>
      <c r="O218" s="627"/>
      <c r="P218" s="627"/>
      <c r="Q218" s="514"/>
      <c r="R218" s="771" t="e">
        <f t="shared" si="17"/>
        <v>#DIV/0!</v>
      </c>
      <c r="S218" s="772"/>
      <c r="T218" s="772"/>
      <c r="U218" s="773"/>
    </row>
    <row r="219" spans="2:21" ht="15" customHeight="1">
      <c r="B219" s="451" t="s">
        <v>115</v>
      </c>
      <c r="C219" s="452"/>
      <c r="D219" s="452"/>
      <c r="E219" s="453"/>
      <c r="F219" s="515"/>
      <c r="G219" s="627"/>
      <c r="H219" s="627"/>
      <c r="I219" s="514"/>
      <c r="J219" s="515"/>
      <c r="K219" s="627"/>
      <c r="L219" s="627"/>
      <c r="M219" s="514"/>
      <c r="N219" s="515"/>
      <c r="O219" s="627"/>
      <c r="P219" s="627"/>
      <c r="Q219" s="514"/>
      <c r="R219" s="771" t="e">
        <f t="shared" si="17"/>
        <v>#DIV/0!</v>
      </c>
      <c r="S219" s="772"/>
      <c r="T219" s="772"/>
      <c r="U219" s="773"/>
    </row>
    <row r="220" spans="2:21" ht="15" customHeight="1">
      <c r="B220" s="451" t="s">
        <v>129</v>
      </c>
      <c r="C220" s="452"/>
      <c r="D220" s="452"/>
      <c r="E220" s="453"/>
      <c r="F220" s="515"/>
      <c r="G220" s="627"/>
      <c r="H220" s="627"/>
      <c r="I220" s="514"/>
      <c r="J220" s="515"/>
      <c r="K220" s="627"/>
      <c r="L220" s="627"/>
      <c r="M220" s="514"/>
      <c r="N220" s="515"/>
      <c r="O220" s="627"/>
      <c r="P220" s="627"/>
      <c r="Q220" s="514"/>
      <c r="R220" s="771" t="e">
        <f t="shared" si="17"/>
        <v>#DIV/0!</v>
      </c>
      <c r="S220" s="772"/>
      <c r="T220" s="772"/>
      <c r="U220" s="773"/>
    </row>
    <row r="221" spans="2:21" ht="15" customHeight="1">
      <c r="B221" s="723" t="s">
        <v>8</v>
      </c>
      <c r="C221" s="724"/>
      <c r="D221" s="724"/>
      <c r="E221" s="725"/>
      <c r="F221" s="771">
        <f>SUM(F212:I220)</f>
        <v>0</v>
      </c>
      <c r="G221" s="772"/>
      <c r="H221" s="772"/>
      <c r="I221" s="773"/>
      <c r="J221" s="771">
        <f>SUM(J212:M220)</f>
        <v>0</v>
      </c>
      <c r="K221" s="772"/>
      <c r="L221" s="772"/>
      <c r="M221" s="773"/>
      <c r="N221" s="771">
        <f>SUM(N212:Q220)</f>
        <v>0</v>
      </c>
      <c r="O221" s="772"/>
      <c r="P221" s="772"/>
      <c r="Q221" s="773"/>
      <c r="R221" s="771" t="e">
        <f>SUM(R212:U220)</f>
        <v>#DIV/0!</v>
      </c>
      <c r="S221" s="772"/>
      <c r="T221" s="772"/>
      <c r="U221" s="773"/>
    </row>
    <row r="222" spans="2:21" ht="15" customHeight="1">
      <c r="B222" s="71"/>
      <c r="C222" s="774" t="s">
        <v>227</v>
      </c>
      <c r="D222" s="775"/>
      <c r="E222" s="776"/>
      <c r="F222" s="515"/>
      <c r="G222" s="627"/>
      <c r="H222" s="627"/>
      <c r="I222" s="514"/>
      <c r="J222" s="515"/>
      <c r="K222" s="627"/>
      <c r="L222" s="627"/>
      <c r="M222" s="514"/>
      <c r="N222" s="515"/>
      <c r="O222" s="627"/>
      <c r="P222" s="627"/>
      <c r="Q222" s="514"/>
      <c r="R222" s="771" t="e">
        <f>AVERAGE(F222:Q222)</f>
        <v>#DIV/0!</v>
      </c>
      <c r="S222" s="772"/>
      <c r="T222" s="772"/>
      <c r="U222" s="773"/>
    </row>
    <row r="223" spans="2:29" ht="15" customHeight="1">
      <c r="B223" s="33" t="s">
        <v>241</v>
      </c>
      <c r="C223" s="35"/>
      <c r="D223" s="35"/>
      <c r="E223" s="3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</row>
    <row r="224" spans="2:23" ht="15" customHeight="1">
      <c r="B224" s="157"/>
      <c r="C224" s="10"/>
      <c r="D224" s="157"/>
      <c r="E224" s="157"/>
      <c r="F224" s="157"/>
      <c r="G224" s="157"/>
      <c r="H224" s="15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ht="15" customHeight="1">
      <c r="B225" s="1" t="s">
        <v>200</v>
      </c>
    </row>
    <row r="226" ht="15" customHeight="1">
      <c r="B226" s="1" t="s">
        <v>86</v>
      </c>
    </row>
    <row r="227" ht="15" customHeight="1">
      <c r="B227" s="1" t="s">
        <v>268</v>
      </c>
    </row>
    <row r="228" spans="2:28" ht="15" customHeight="1">
      <c r="B228" s="214" t="s">
        <v>263</v>
      </c>
      <c r="C228" s="214"/>
      <c r="D228" s="214"/>
      <c r="E228" s="214"/>
      <c r="F228" s="214"/>
      <c r="G228" s="214" t="s">
        <v>45</v>
      </c>
      <c r="H228" s="214"/>
      <c r="I228" s="214"/>
      <c r="J228" s="214"/>
      <c r="K228" s="214" t="s">
        <v>46</v>
      </c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  <c r="AA228" s="214"/>
      <c r="AB228" s="214"/>
    </row>
    <row r="229" spans="2:28" ht="15" customHeight="1">
      <c r="B229" s="214"/>
      <c r="C229" s="214"/>
      <c r="D229" s="214"/>
      <c r="E229" s="214"/>
      <c r="F229" s="214"/>
      <c r="G229" s="214"/>
      <c r="H229" s="214"/>
      <c r="I229" s="214"/>
      <c r="J229" s="214"/>
      <c r="K229" s="783" t="s">
        <v>127</v>
      </c>
      <c r="L229" s="784"/>
      <c r="M229" s="734" t="s">
        <v>47</v>
      </c>
      <c r="N229" s="734"/>
      <c r="O229" s="734"/>
      <c r="P229" s="734"/>
      <c r="Q229" s="734"/>
      <c r="R229" s="734"/>
      <c r="S229" s="734"/>
      <c r="T229" s="734"/>
      <c r="U229" s="734"/>
      <c r="V229" s="734"/>
      <c r="W229" s="734"/>
      <c r="X229" s="734" t="s">
        <v>48</v>
      </c>
      <c r="Y229" s="734"/>
      <c r="Z229" s="734"/>
      <c r="AA229" s="734"/>
      <c r="AB229" s="734"/>
    </row>
    <row r="230" spans="2:28" ht="15" customHeight="1">
      <c r="B230" s="591"/>
      <c r="C230" s="591"/>
      <c r="D230" s="591"/>
      <c r="E230" s="591"/>
      <c r="F230" s="591"/>
      <c r="G230" s="785"/>
      <c r="H230" s="786"/>
      <c r="I230" s="786"/>
      <c r="J230" s="787"/>
      <c r="K230" s="788"/>
      <c r="L230" s="788"/>
      <c r="M230" s="789"/>
      <c r="N230" s="790"/>
      <c r="O230" s="790"/>
      <c r="P230" s="790"/>
      <c r="Q230" s="790"/>
      <c r="R230" s="790"/>
      <c r="S230" s="790"/>
      <c r="T230" s="790"/>
      <c r="U230" s="790"/>
      <c r="V230" s="790"/>
      <c r="W230" s="590"/>
      <c r="X230" s="789"/>
      <c r="Y230" s="790"/>
      <c r="Z230" s="790"/>
      <c r="AA230" s="790"/>
      <c r="AB230" s="590"/>
    </row>
    <row r="231" spans="2:28" ht="15" customHeight="1">
      <c r="B231" s="591"/>
      <c r="C231" s="591"/>
      <c r="D231" s="591"/>
      <c r="E231" s="591"/>
      <c r="F231" s="591"/>
      <c r="G231" s="785"/>
      <c r="H231" s="786"/>
      <c r="I231" s="786"/>
      <c r="J231" s="787"/>
      <c r="K231" s="788"/>
      <c r="L231" s="788"/>
      <c r="M231" s="789"/>
      <c r="N231" s="790"/>
      <c r="O231" s="790"/>
      <c r="P231" s="790"/>
      <c r="Q231" s="790"/>
      <c r="R231" s="790"/>
      <c r="S231" s="790"/>
      <c r="T231" s="790"/>
      <c r="U231" s="790"/>
      <c r="V231" s="790"/>
      <c r="W231" s="590"/>
      <c r="X231" s="789"/>
      <c r="Y231" s="790"/>
      <c r="Z231" s="790"/>
      <c r="AA231" s="790"/>
      <c r="AB231" s="590"/>
    </row>
    <row r="232" spans="2:28" ht="15" customHeight="1">
      <c r="B232" s="591"/>
      <c r="C232" s="591"/>
      <c r="D232" s="591"/>
      <c r="E232" s="591"/>
      <c r="F232" s="591"/>
      <c r="G232" s="785"/>
      <c r="H232" s="786"/>
      <c r="I232" s="786"/>
      <c r="J232" s="787"/>
      <c r="K232" s="788"/>
      <c r="L232" s="788"/>
      <c r="M232" s="789"/>
      <c r="N232" s="790"/>
      <c r="O232" s="790"/>
      <c r="P232" s="790"/>
      <c r="Q232" s="790"/>
      <c r="R232" s="790"/>
      <c r="S232" s="790"/>
      <c r="T232" s="790"/>
      <c r="U232" s="790"/>
      <c r="V232" s="790"/>
      <c r="W232" s="590"/>
      <c r="X232" s="789"/>
      <c r="Y232" s="790"/>
      <c r="Z232" s="790"/>
      <c r="AA232" s="790"/>
      <c r="AB232" s="590"/>
    </row>
    <row r="233" spans="2:23" ht="15" customHeight="1">
      <c r="B233" s="157"/>
      <c r="C233" s="157"/>
      <c r="D233" s="157"/>
      <c r="E233" s="157"/>
      <c r="F233" s="157"/>
      <c r="G233" s="157"/>
      <c r="H233" s="15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ht="15" customHeight="1">
      <c r="B234" s="33" t="s">
        <v>84</v>
      </c>
    </row>
    <row r="235" spans="2:3" ht="15" customHeight="1">
      <c r="B235" s="33"/>
      <c r="C235" s="1" t="s">
        <v>264</v>
      </c>
    </row>
    <row r="236" ht="15" customHeight="1">
      <c r="B236" s="1" t="s">
        <v>269</v>
      </c>
    </row>
    <row r="237" spans="2:28" ht="15" customHeight="1">
      <c r="B237" s="791" t="s">
        <v>83</v>
      </c>
      <c r="C237" s="792"/>
      <c r="D237" s="792"/>
      <c r="E237" s="792"/>
      <c r="F237" s="792"/>
      <c r="G237" s="792"/>
      <c r="H237" s="792"/>
      <c r="I237" s="792"/>
      <c r="J237" s="792"/>
      <c r="K237" s="792"/>
      <c r="L237" s="793"/>
      <c r="M237" s="795"/>
      <c r="N237" s="796"/>
      <c r="O237" s="796"/>
      <c r="P237" s="796"/>
      <c r="Q237" s="796"/>
      <c r="R237" s="796"/>
      <c r="S237" s="796"/>
      <c r="T237" s="796"/>
      <c r="U237" s="796"/>
      <c r="V237" s="796"/>
      <c r="W237" s="796"/>
      <c r="X237" s="796"/>
      <c r="Y237" s="796"/>
      <c r="Z237" s="796"/>
      <c r="AA237" s="796"/>
      <c r="AB237" s="797"/>
    </row>
    <row r="238" spans="2:28" ht="15" customHeight="1">
      <c r="B238" s="783"/>
      <c r="C238" s="794"/>
      <c r="D238" s="794"/>
      <c r="E238" s="794"/>
      <c r="F238" s="794"/>
      <c r="G238" s="794"/>
      <c r="H238" s="794"/>
      <c r="I238" s="794"/>
      <c r="J238" s="794"/>
      <c r="K238" s="794"/>
      <c r="L238" s="784"/>
      <c r="M238" s="798"/>
      <c r="N238" s="799"/>
      <c r="O238" s="799"/>
      <c r="P238" s="799"/>
      <c r="Q238" s="799"/>
      <c r="R238" s="799"/>
      <c r="S238" s="799"/>
      <c r="T238" s="799"/>
      <c r="U238" s="799"/>
      <c r="V238" s="799"/>
      <c r="W238" s="799"/>
      <c r="X238" s="799"/>
      <c r="Y238" s="799"/>
      <c r="Z238" s="799"/>
      <c r="AA238" s="799"/>
      <c r="AB238" s="800"/>
    </row>
    <row r="239" spans="2:28" ht="15" customHeight="1">
      <c r="B239" s="214" t="s">
        <v>265</v>
      </c>
      <c r="C239" s="214"/>
      <c r="D239" s="214"/>
      <c r="E239" s="214"/>
      <c r="F239" s="214"/>
      <c r="G239" s="214" t="s">
        <v>45</v>
      </c>
      <c r="H239" s="214"/>
      <c r="I239" s="214"/>
      <c r="J239" s="214"/>
      <c r="K239" s="214" t="s">
        <v>46</v>
      </c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  <c r="AA239" s="214"/>
      <c r="AB239" s="214"/>
    </row>
    <row r="240" spans="2:28" ht="15" customHeight="1">
      <c r="B240" s="214"/>
      <c r="C240" s="214"/>
      <c r="D240" s="214"/>
      <c r="E240" s="214"/>
      <c r="F240" s="214"/>
      <c r="G240" s="214"/>
      <c r="H240" s="214"/>
      <c r="I240" s="214"/>
      <c r="J240" s="214"/>
      <c r="K240" s="783" t="s">
        <v>127</v>
      </c>
      <c r="L240" s="784"/>
      <c r="M240" s="734" t="s">
        <v>47</v>
      </c>
      <c r="N240" s="734"/>
      <c r="O240" s="734"/>
      <c r="P240" s="734"/>
      <c r="Q240" s="734"/>
      <c r="R240" s="734"/>
      <c r="S240" s="734"/>
      <c r="T240" s="734"/>
      <c r="U240" s="734"/>
      <c r="V240" s="734"/>
      <c r="W240" s="734"/>
      <c r="X240" s="734" t="s">
        <v>48</v>
      </c>
      <c r="Y240" s="734"/>
      <c r="Z240" s="734"/>
      <c r="AA240" s="734"/>
      <c r="AB240" s="734"/>
    </row>
    <row r="241" spans="2:28" ht="15" customHeight="1">
      <c r="B241" s="591"/>
      <c r="C241" s="591"/>
      <c r="D241" s="591"/>
      <c r="E241" s="591"/>
      <c r="F241" s="591"/>
      <c r="G241" s="785"/>
      <c r="H241" s="786"/>
      <c r="I241" s="786"/>
      <c r="J241" s="787"/>
      <c r="K241" s="788"/>
      <c r="L241" s="788"/>
      <c r="M241" s="789"/>
      <c r="N241" s="790"/>
      <c r="O241" s="790"/>
      <c r="P241" s="790"/>
      <c r="Q241" s="790"/>
      <c r="R241" s="790"/>
      <c r="S241" s="790"/>
      <c r="T241" s="790"/>
      <c r="U241" s="790"/>
      <c r="V241" s="790"/>
      <c r="W241" s="590"/>
      <c r="X241" s="789"/>
      <c r="Y241" s="790"/>
      <c r="Z241" s="790"/>
      <c r="AA241" s="790"/>
      <c r="AB241" s="590"/>
    </row>
    <row r="242" spans="2:28" ht="15" customHeight="1">
      <c r="B242" s="591"/>
      <c r="C242" s="591"/>
      <c r="D242" s="591"/>
      <c r="E242" s="591"/>
      <c r="F242" s="591"/>
      <c r="G242" s="785"/>
      <c r="H242" s="786"/>
      <c r="I242" s="786"/>
      <c r="J242" s="787"/>
      <c r="K242" s="788"/>
      <c r="L242" s="788"/>
      <c r="M242" s="789"/>
      <c r="N242" s="790"/>
      <c r="O242" s="790"/>
      <c r="P242" s="790"/>
      <c r="Q242" s="790"/>
      <c r="R242" s="790"/>
      <c r="S242" s="790"/>
      <c r="T242" s="790"/>
      <c r="U242" s="790"/>
      <c r="V242" s="790"/>
      <c r="W242" s="590"/>
      <c r="X242" s="789"/>
      <c r="Y242" s="790"/>
      <c r="Z242" s="790"/>
      <c r="AA242" s="790"/>
      <c r="AB242" s="590"/>
    </row>
    <row r="243" spans="2:28" ht="15" customHeight="1">
      <c r="B243" s="591"/>
      <c r="C243" s="591"/>
      <c r="D243" s="591"/>
      <c r="E243" s="591"/>
      <c r="F243" s="591"/>
      <c r="G243" s="785"/>
      <c r="H243" s="786"/>
      <c r="I243" s="786"/>
      <c r="J243" s="787"/>
      <c r="K243" s="788"/>
      <c r="L243" s="788"/>
      <c r="M243" s="789"/>
      <c r="N243" s="790"/>
      <c r="O243" s="790"/>
      <c r="P243" s="790"/>
      <c r="Q243" s="790"/>
      <c r="R243" s="790"/>
      <c r="S243" s="790"/>
      <c r="T243" s="790"/>
      <c r="U243" s="790"/>
      <c r="V243" s="790"/>
      <c r="W243" s="590"/>
      <c r="X243" s="789"/>
      <c r="Y243" s="790"/>
      <c r="Z243" s="790"/>
      <c r="AA243" s="790"/>
      <c r="AB243" s="590"/>
    </row>
    <row r="244" ht="15" customHeight="1">
      <c r="B244" s="33"/>
    </row>
    <row r="245" spans="2:3" ht="15" customHeight="1">
      <c r="B245" s="76" t="s">
        <v>226</v>
      </c>
      <c r="C245" s="76"/>
    </row>
    <row r="246" spans="2:3" ht="22.5" customHeight="1">
      <c r="B246" s="76"/>
      <c r="C246" s="88" t="s">
        <v>266</v>
      </c>
    </row>
    <row r="247" spans="2:28" ht="15" customHeight="1">
      <c r="B247" s="801"/>
      <c r="C247" s="801"/>
      <c r="D247" s="801"/>
      <c r="E247" s="801"/>
      <c r="F247" s="801"/>
      <c r="G247" s="801"/>
      <c r="H247" s="801"/>
      <c r="I247" s="801"/>
      <c r="J247" s="801"/>
      <c r="K247" s="801"/>
      <c r="L247" s="801"/>
      <c r="M247" s="801"/>
      <c r="N247" s="801"/>
      <c r="O247" s="801"/>
      <c r="P247" s="801"/>
      <c r="Q247" s="801"/>
      <c r="R247" s="801"/>
      <c r="S247" s="801"/>
      <c r="T247" s="801"/>
      <c r="U247" s="801"/>
      <c r="V247" s="801"/>
      <c r="W247" s="801"/>
      <c r="X247" s="801"/>
      <c r="Y247" s="801"/>
      <c r="Z247" s="801"/>
      <c r="AA247" s="801"/>
      <c r="AB247" s="801"/>
    </row>
    <row r="248" spans="2:28" ht="15" customHeight="1">
      <c r="B248" s="801"/>
      <c r="C248" s="801"/>
      <c r="D248" s="801"/>
      <c r="E248" s="801"/>
      <c r="F248" s="801"/>
      <c r="G248" s="801"/>
      <c r="H248" s="801"/>
      <c r="I248" s="801"/>
      <c r="J248" s="801"/>
      <c r="K248" s="801"/>
      <c r="L248" s="801"/>
      <c r="M248" s="801"/>
      <c r="N248" s="801"/>
      <c r="O248" s="801"/>
      <c r="P248" s="801"/>
      <c r="Q248" s="801"/>
      <c r="R248" s="801"/>
      <c r="S248" s="801"/>
      <c r="T248" s="801"/>
      <c r="U248" s="801"/>
      <c r="V248" s="801"/>
      <c r="W248" s="801"/>
      <c r="X248" s="801"/>
      <c r="Y248" s="801"/>
      <c r="Z248" s="801"/>
      <c r="AA248" s="801"/>
      <c r="AB248" s="801"/>
    </row>
    <row r="249" spans="2:28" ht="15" customHeight="1">
      <c r="B249" s="801"/>
      <c r="C249" s="801"/>
      <c r="D249" s="801"/>
      <c r="E249" s="801"/>
      <c r="F249" s="801"/>
      <c r="G249" s="801"/>
      <c r="H249" s="801"/>
      <c r="I249" s="801"/>
      <c r="J249" s="801"/>
      <c r="K249" s="801"/>
      <c r="L249" s="801"/>
      <c r="M249" s="801"/>
      <c r="N249" s="801"/>
      <c r="O249" s="801"/>
      <c r="P249" s="801"/>
      <c r="Q249" s="801"/>
      <c r="R249" s="801"/>
      <c r="S249" s="801"/>
      <c r="T249" s="801"/>
      <c r="U249" s="801"/>
      <c r="V249" s="801"/>
      <c r="W249" s="801"/>
      <c r="X249" s="801"/>
      <c r="Y249" s="801"/>
      <c r="Z249" s="801"/>
      <c r="AA249" s="801"/>
      <c r="AB249" s="801"/>
    </row>
    <row r="250" spans="2:28" ht="15" customHeight="1">
      <c r="B250" s="801"/>
      <c r="C250" s="801"/>
      <c r="D250" s="801"/>
      <c r="E250" s="801"/>
      <c r="F250" s="801"/>
      <c r="G250" s="801"/>
      <c r="H250" s="801"/>
      <c r="I250" s="801"/>
      <c r="J250" s="801"/>
      <c r="K250" s="801"/>
      <c r="L250" s="801"/>
      <c r="M250" s="801"/>
      <c r="N250" s="801"/>
      <c r="O250" s="801"/>
      <c r="P250" s="801"/>
      <c r="Q250" s="801"/>
      <c r="R250" s="801"/>
      <c r="S250" s="801"/>
      <c r="T250" s="801"/>
      <c r="U250" s="801"/>
      <c r="V250" s="801"/>
      <c r="W250" s="801"/>
      <c r="X250" s="801"/>
      <c r="Y250" s="801"/>
      <c r="Z250" s="801"/>
      <c r="AA250" s="801"/>
      <c r="AB250" s="801"/>
    </row>
    <row r="251" spans="2:28" ht="15" customHeight="1">
      <c r="B251" s="801"/>
      <c r="C251" s="801"/>
      <c r="D251" s="801"/>
      <c r="E251" s="801"/>
      <c r="F251" s="801"/>
      <c r="G251" s="801"/>
      <c r="H251" s="801"/>
      <c r="I251" s="801"/>
      <c r="J251" s="801"/>
      <c r="K251" s="801"/>
      <c r="L251" s="801"/>
      <c r="M251" s="801"/>
      <c r="N251" s="801"/>
      <c r="O251" s="801"/>
      <c r="P251" s="801"/>
      <c r="Q251" s="801"/>
      <c r="R251" s="801"/>
      <c r="S251" s="801"/>
      <c r="T251" s="801"/>
      <c r="U251" s="801"/>
      <c r="V251" s="801"/>
      <c r="W251" s="801"/>
      <c r="X251" s="801"/>
      <c r="Y251" s="801"/>
      <c r="Z251" s="801"/>
      <c r="AA251" s="801"/>
      <c r="AB251" s="801"/>
    </row>
    <row r="252" spans="2:28" ht="15" customHeight="1">
      <c r="B252" s="801"/>
      <c r="C252" s="801"/>
      <c r="D252" s="801"/>
      <c r="E252" s="801"/>
      <c r="F252" s="801"/>
      <c r="G252" s="801"/>
      <c r="H252" s="801"/>
      <c r="I252" s="801"/>
      <c r="J252" s="801"/>
      <c r="K252" s="801"/>
      <c r="L252" s="801"/>
      <c r="M252" s="801"/>
      <c r="N252" s="801"/>
      <c r="O252" s="801"/>
      <c r="P252" s="801"/>
      <c r="Q252" s="801"/>
      <c r="R252" s="801"/>
      <c r="S252" s="801"/>
      <c r="T252" s="801"/>
      <c r="U252" s="801"/>
      <c r="V252" s="801"/>
      <c r="W252" s="801"/>
      <c r="X252" s="801"/>
      <c r="Y252" s="801"/>
      <c r="Z252" s="801"/>
      <c r="AA252" s="801"/>
      <c r="AB252" s="801"/>
    </row>
    <row r="253" spans="2:28" ht="15" customHeight="1">
      <c r="B253" s="801"/>
      <c r="C253" s="801"/>
      <c r="D253" s="801"/>
      <c r="E253" s="801"/>
      <c r="F253" s="801"/>
      <c r="G253" s="801"/>
      <c r="H253" s="801"/>
      <c r="I253" s="801"/>
      <c r="J253" s="801"/>
      <c r="K253" s="801"/>
      <c r="L253" s="801"/>
      <c r="M253" s="801"/>
      <c r="N253" s="801"/>
      <c r="O253" s="801"/>
      <c r="P253" s="801"/>
      <c r="Q253" s="801"/>
      <c r="R253" s="801"/>
      <c r="S253" s="801"/>
      <c r="T253" s="801"/>
      <c r="U253" s="801"/>
      <c r="V253" s="801"/>
      <c r="W253" s="801"/>
      <c r="X253" s="801"/>
      <c r="Y253" s="801"/>
      <c r="Z253" s="801"/>
      <c r="AA253" s="801"/>
      <c r="AB253" s="801"/>
    </row>
    <row r="254" spans="2:28" ht="15" customHeight="1">
      <c r="B254" s="12"/>
      <c r="C254" s="13"/>
      <c r="D254" s="13"/>
      <c r="E254" s="13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7"/>
      <c r="AA254" s="157"/>
      <c r="AB254" s="157"/>
    </row>
  </sheetData>
  <sheetProtection/>
  <mergeCells count="1357">
    <mergeCell ref="B243:F243"/>
    <mergeCell ref="G243:J243"/>
    <mergeCell ref="K243:L243"/>
    <mergeCell ref="M243:W243"/>
    <mergeCell ref="X243:AB243"/>
    <mergeCell ref="B247:AB253"/>
    <mergeCell ref="B241:F241"/>
    <mergeCell ref="G241:J241"/>
    <mergeCell ref="K241:L241"/>
    <mergeCell ref="M241:W241"/>
    <mergeCell ref="X241:AB241"/>
    <mergeCell ref="B242:F242"/>
    <mergeCell ref="G242:J242"/>
    <mergeCell ref="K242:L242"/>
    <mergeCell ref="M242:W242"/>
    <mergeCell ref="X242:AB242"/>
    <mergeCell ref="B237:L238"/>
    <mergeCell ref="M237:AB238"/>
    <mergeCell ref="B239:F240"/>
    <mergeCell ref="G239:J240"/>
    <mergeCell ref="K239:AB239"/>
    <mergeCell ref="K240:L240"/>
    <mergeCell ref="M240:W240"/>
    <mergeCell ref="X240:AB240"/>
    <mergeCell ref="B231:F231"/>
    <mergeCell ref="G231:J231"/>
    <mergeCell ref="K231:L231"/>
    <mergeCell ref="M231:W231"/>
    <mergeCell ref="X231:AB231"/>
    <mergeCell ref="B232:F232"/>
    <mergeCell ref="G232:J232"/>
    <mergeCell ref="K232:L232"/>
    <mergeCell ref="M232:W232"/>
    <mergeCell ref="X232:AB232"/>
    <mergeCell ref="X229:AB229"/>
    <mergeCell ref="B230:F230"/>
    <mergeCell ref="G230:J230"/>
    <mergeCell ref="K230:L230"/>
    <mergeCell ref="M230:W230"/>
    <mergeCell ref="X230:AB230"/>
    <mergeCell ref="C222:E222"/>
    <mergeCell ref="F222:I222"/>
    <mergeCell ref="J222:M222"/>
    <mergeCell ref="N222:Q222"/>
    <mergeCell ref="R222:U222"/>
    <mergeCell ref="B228:F229"/>
    <mergeCell ref="G228:J229"/>
    <mergeCell ref="K228:AB228"/>
    <mergeCell ref="K229:L229"/>
    <mergeCell ref="M229:W229"/>
    <mergeCell ref="B220:E220"/>
    <mergeCell ref="F220:I220"/>
    <mergeCell ref="J220:M220"/>
    <mergeCell ref="N220:Q220"/>
    <mergeCell ref="R220:U220"/>
    <mergeCell ref="B221:E221"/>
    <mergeCell ref="F221:I221"/>
    <mergeCell ref="J221:M221"/>
    <mergeCell ref="N221:Q221"/>
    <mergeCell ref="R221:U221"/>
    <mergeCell ref="B218:E218"/>
    <mergeCell ref="F218:I218"/>
    <mergeCell ref="J218:M218"/>
    <mergeCell ref="N218:Q218"/>
    <mergeCell ref="R218:U218"/>
    <mergeCell ref="B219:E219"/>
    <mergeCell ref="F219:I219"/>
    <mergeCell ref="J219:M219"/>
    <mergeCell ref="N219:Q219"/>
    <mergeCell ref="R219:U219"/>
    <mergeCell ref="B216:E216"/>
    <mergeCell ref="F216:I216"/>
    <mergeCell ref="J216:M216"/>
    <mergeCell ref="N216:Q216"/>
    <mergeCell ref="R216:U216"/>
    <mergeCell ref="B217:E217"/>
    <mergeCell ref="F217:I217"/>
    <mergeCell ref="J217:M217"/>
    <mergeCell ref="N217:Q217"/>
    <mergeCell ref="R217:U217"/>
    <mergeCell ref="B214:E214"/>
    <mergeCell ref="F214:I214"/>
    <mergeCell ref="J214:M214"/>
    <mergeCell ref="N214:Q214"/>
    <mergeCell ref="R214:U214"/>
    <mergeCell ref="B215:E215"/>
    <mergeCell ref="F215:I215"/>
    <mergeCell ref="J215:M215"/>
    <mergeCell ref="N215:Q215"/>
    <mergeCell ref="R215:U215"/>
    <mergeCell ref="B212:E212"/>
    <mergeCell ref="F212:I212"/>
    <mergeCell ref="J212:M212"/>
    <mergeCell ref="N212:Q212"/>
    <mergeCell ref="R212:U212"/>
    <mergeCell ref="B213:E213"/>
    <mergeCell ref="F213:I213"/>
    <mergeCell ref="J213:M213"/>
    <mergeCell ref="N213:Q213"/>
    <mergeCell ref="R213:U213"/>
    <mergeCell ref="T200:U200"/>
    <mergeCell ref="B207:AB208"/>
    <mergeCell ref="B211:E211"/>
    <mergeCell ref="F211:I211"/>
    <mergeCell ref="J211:M211"/>
    <mergeCell ref="N211:Q211"/>
    <mergeCell ref="R211:U211"/>
    <mergeCell ref="R199:S199"/>
    <mergeCell ref="T199:U199"/>
    <mergeCell ref="C200:E200"/>
    <mergeCell ref="F200:G200"/>
    <mergeCell ref="H200:I200"/>
    <mergeCell ref="J200:K200"/>
    <mergeCell ref="L200:M200"/>
    <mergeCell ref="N200:O200"/>
    <mergeCell ref="P200:Q200"/>
    <mergeCell ref="R200:S200"/>
    <mergeCell ref="P198:Q198"/>
    <mergeCell ref="R198:S198"/>
    <mergeCell ref="T198:U198"/>
    <mergeCell ref="B199:E199"/>
    <mergeCell ref="F199:G199"/>
    <mergeCell ref="H199:I199"/>
    <mergeCell ref="J199:K199"/>
    <mergeCell ref="L199:M199"/>
    <mergeCell ref="N199:O199"/>
    <mergeCell ref="P199:Q199"/>
    <mergeCell ref="B198:E198"/>
    <mergeCell ref="F198:G198"/>
    <mergeCell ref="H198:I198"/>
    <mergeCell ref="J198:K198"/>
    <mergeCell ref="L198:M198"/>
    <mergeCell ref="N198:O198"/>
    <mergeCell ref="T196:U196"/>
    <mergeCell ref="B197:E197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R195:S195"/>
    <mergeCell ref="T195:U195"/>
    <mergeCell ref="B196:E196"/>
    <mergeCell ref="F196:G196"/>
    <mergeCell ref="H196:I196"/>
    <mergeCell ref="J196:K196"/>
    <mergeCell ref="L196:M196"/>
    <mergeCell ref="N196:O196"/>
    <mergeCell ref="P196:Q196"/>
    <mergeCell ref="R196:S196"/>
    <mergeCell ref="P194:Q194"/>
    <mergeCell ref="R194:S194"/>
    <mergeCell ref="T194:U194"/>
    <mergeCell ref="B195:E195"/>
    <mergeCell ref="F195:G195"/>
    <mergeCell ref="H195:I195"/>
    <mergeCell ref="J195:K195"/>
    <mergeCell ref="L195:M195"/>
    <mergeCell ref="N195:O195"/>
    <mergeCell ref="P195:Q195"/>
    <mergeCell ref="B194:E194"/>
    <mergeCell ref="F194:G194"/>
    <mergeCell ref="H194:I194"/>
    <mergeCell ref="J194:K194"/>
    <mergeCell ref="L194:M194"/>
    <mergeCell ref="N194:O194"/>
    <mergeCell ref="T192:U192"/>
    <mergeCell ref="B193:E193"/>
    <mergeCell ref="F193:G193"/>
    <mergeCell ref="H193:I193"/>
    <mergeCell ref="J193:K193"/>
    <mergeCell ref="L193:M193"/>
    <mergeCell ref="N193:O193"/>
    <mergeCell ref="P193:Q193"/>
    <mergeCell ref="R193:S193"/>
    <mergeCell ref="T193:U193"/>
    <mergeCell ref="R191:S191"/>
    <mergeCell ref="T191:U191"/>
    <mergeCell ref="B192:E192"/>
    <mergeCell ref="F192:G192"/>
    <mergeCell ref="H192:I192"/>
    <mergeCell ref="J192:K192"/>
    <mergeCell ref="L192:M192"/>
    <mergeCell ref="N192:O192"/>
    <mergeCell ref="P192:Q192"/>
    <mergeCell ref="R192:S192"/>
    <mergeCell ref="P190:Q190"/>
    <mergeCell ref="R190:S190"/>
    <mergeCell ref="T190:U190"/>
    <mergeCell ref="B191:E191"/>
    <mergeCell ref="F191:G191"/>
    <mergeCell ref="H191:I191"/>
    <mergeCell ref="J191:K191"/>
    <mergeCell ref="L191:M191"/>
    <mergeCell ref="N191:O191"/>
    <mergeCell ref="P191:Q191"/>
    <mergeCell ref="B190:E190"/>
    <mergeCell ref="F190:G190"/>
    <mergeCell ref="H190:I190"/>
    <mergeCell ref="J190:K190"/>
    <mergeCell ref="L190:M190"/>
    <mergeCell ref="N190:O190"/>
    <mergeCell ref="C185:E185"/>
    <mergeCell ref="F185:I185"/>
    <mergeCell ref="J185:M185"/>
    <mergeCell ref="N185:Q185"/>
    <mergeCell ref="R185:U185"/>
    <mergeCell ref="B189:E189"/>
    <mergeCell ref="F189:I189"/>
    <mergeCell ref="J189:M189"/>
    <mergeCell ref="N189:Q189"/>
    <mergeCell ref="R189:U189"/>
    <mergeCell ref="B183:E183"/>
    <mergeCell ref="F183:I183"/>
    <mergeCell ref="J183:M183"/>
    <mergeCell ref="N183:Q183"/>
    <mergeCell ref="R183:U183"/>
    <mergeCell ref="B184:E184"/>
    <mergeCell ref="F184:I184"/>
    <mergeCell ref="J184:M184"/>
    <mergeCell ref="N184:Q184"/>
    <mergeCell ref="R184:U184"/>
    <mergeCell ref="B181:E181"/>
    <mergeCell ref="F181:I181"/>
    <mergeCell ref="J181:M181"/>
    <mergeCell ref="N181:Q181"/>
    <mergeCell ref="R181:U181"/>
    <mergeCell ref="B182:E182"/>
    <mergeCell ref="F182:I182"/>
    <mergeCell ref="J182:M182"/>
    <mergeCell ref="N182:Q182"/>
    <mergeCell ref="R182:U182"/>
    <mergeCell ref="B179:E179"/>
    <mergeCell ref="F179:I179"/>
    <mergeCell ref="J179:M179"/>
    <mergeCell ref="N179:Q179"/>
    <mergeCell ref="R179:U179"/>
    <mergeCell ref="B180:E180"/>
    <mergeCell ref="F180:I180"/>
    <mergeCell ref="J180:M180"/>
    <mergeCell ref="N180:Q180"/>
    <mergeCell ref="R180:U180"/>
    <mergeCell ref="B177:E177"/>
    <mergeCell ref="F177:I177"/>
    <mergeCell ref="J177:M177"/>
    <mergeCell ref="N177:Q177"/>
    <mergeCell ref="R177:U177"/>
    <mergeCell ref="B178:E178"/>
    <mergeCell ref="F178:I178"/>
    <mergeCell ref="J178:M178"/>
    <mergeCell ref="N178:Q178"/>
    <mergeCell ref="R178:U178"/>
    <mergeCell ref="B175:E175"/>
    <mergeCell ref="F175:I175"/>
    <mergeCell ref="J175:M175"/>
    <mergeCell ref="N175:Q175"/>
    <mergeCell ref="R175:U175"/>
    <mergeCell ref="B176:E176"/>
    <mergeCell ref="F176:I176"/>
    <mergeCell ref="J176:M176"/>
    <mergeCell ref="N176:Q176"/>
    <mergeCell ref="R176:U176"/>
    <mergeCell ref="R165:S165"/>
    <mergeCell ref="T165:U165"/>
    <mergeCell ref="B170:AB171"/>
    <mergeCell ref="B174:E174"/>
    <mergeCell ref="F174:I174"/>
    <mergeCell ref="J174:M174"/>
    <mergeCell ref="N174:Q174"/>
    <mergeCell ref="R174:U174"/>
    <mergeCell ref="P164:Q164"/>
    <mergeCell ref="R164:S164"/>
    <mergeCell ref="T164:U164"/>
    <mergeCell ref="C165:E165"/>
    <mergeCell ref="F165:G165"/>
    <mergeCell ref="H165:I165"/>
    <mergeCell ref="J165:K165"/>
    <mergeCell ref="L165:M165"/>
    <mergeCell ref="N165:O165"/>
    <mergeCell ref="P165:Q165"/>
    <mergeCell ref="B164:E164"/>
    <mergeCell ref="F164:G164"/>
    <mergeCell ref="H164:I164"/>
    <mergeCell ref="J164:K164"/>
    <mergeCell ref="L164:M164"/>
    <mergeCell ref="N164:O164"/>
    <mergeCell ref="T162:U162"/>
    <mergeCell ref="B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R161:S161"/>
    <mergeCell ref="T161:U161"/>
    <mergeCell ref="B162:E162"/>
    <mergeCell ref="F162:G162"/>
    <mergeCell ref="H162:I162"/>
    <mergeCell ref="J162:K162"/>
    <mergeCell ref="L162:M162"/>
    <mergeCell ref="N162:O162"/>
    <mergeCell ref="P162:Q162"/>
    <mergeCell ref="R162:S162"/>
    <mergeCell ref="P160:Q160"/>
    <mergeCell ref="R160:S160"/>
    <mergeCell ref="T160:U160"/>
    <mergeCell ref="B161:E161"/>
    <mergeCell ref="F161:G161"/>
    <mergeCell ref="H161:I161"/>
    <mergeCell ref="J161:K161"/>
    <mergeCell ref="L161:M161"/>
    <mergeCell ref="N161:O161"/>
    <mergeCell ref="P161:Q161"/>
    <mergeCell ref="B160:E160"/>
    <mergeCell ref="F160:G160"/>
    <mergeCell ref="H160:I160"/>
    <mergeCell ref="J160:K160"/>
    <mergeCell ref="L160:M160"/>
    <mergeCell ref="N160:O160"/>
    <mergeCell ref="T158:U158"/>
    <mergeCell ref="B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R157:S157"/>
    <mergeCell ref="T157:U157"/>
    <mergeCell ref="B158:E158"/>
    <mergeCell ref="F158:G158"/>
    <mergeCell ref="H158:I158"/>
    <mergeCell ref="J158:K158"/>
    <mergeCell ref="L158:M158"/>
    <mergeCell ref="N158:O158"/>
    <mergeCell ref="P158:Q158"/>
    <mergeCell ref="R158:S158"/>
    <mergeCell ref="P156:Q156"/>
    <mergeCell ref="R156:S156"/>
    <mergeCell ref="T156:U156"/>
    <mergeCell ref="B157:E157"/>
    <mergeCell ref="F157:G157"/>
    <mergeCell ref="H157:I157"/>
    <mergeCell ref="J157:K157"/>
    <mergeCell ref="L157:M157"/>
    <mergeCell ref="N157:O157"/>
    <mergeCell ref="P157:Q157"/>
    <mergeCell ref="N155:O155"/>
    <mergeCell ref="P155:Q155"/>
    <mergeCell ref="R155:S155"/>
    <mergeCell ref="T155:U155"/>
    <mergeCell ref="B156:E156"/>
    <mergeCell ref="F156:G156"/>
    <mergeCell ref="H156:I156"/>
    <mergeCell ref="J156:K156"/>
    <mergeCell ref="L156:M156"/>
    <mergeCell ref="N156:O156"/>
    <mergeCell ref="B154:E154"/>
    <mergeCell ref="F154:I154"/>
    <mergeCell ref="J154:M154"/>
    <mergeCell ref="N154:Q154"/>
    <mergeCell ref="R154:U154"/>
    <mergeCell ref="B155:E155"/>
    <mergeCell ref="F155:G155"/>
    <mergeCell ref="H155:I155"/>
    <mergeCell ref="J155:K155"/>
    <mergeCell ref="L155:M155"/>
    <mergeCell ref="B150:E150"/>
    <mergeCell ref="F150:I150"/>
    <mergeCell ref="J150:M150"/>
    <mergeCell ref="N150:Q150"/>
    <mergeCell ref="R150:U150"/>
    <mergeCell ref="C151:E151"/>
    <mergeCell ref="F151:I151"/>
    <mergeCell ref="J151:M151"/>
    <mergeCell ref="N151:Q151"/>
    <mergeCell ref="R151:U151"/>
    <mergeCell ref="B148:E148"/>
    <mergeCell ref="F148:I148"/>
    <mergeCell ref="J148:M148"/>
    <mergeCell ref="N148:Q148"/>
    <mergeCell ref="R148:U148"/>
    <mergeCell ref="B149:E149"/>
    <mergeCell ref="F149:I149"/>
    <mergeCell ref="J149:M149"/>
    <mergeCell ref="N149:Q149"/>
    <mergeCell ref="R149:U149"/>
    <mergeCell ref="B146:E146"/>
    <mergeCell ref="F146:I146"/>
    <mergeCell ref="J146:M146"/>
    <mergeCell ref="N146:Q146"/>
    <mergeCell ref="R146:U146"/>
    <mergeCell ref="B147:E147"/>
    <mergeCell ref="F147:I147"/>
    <mergeCell ref="J147:M147"/>
    <mergeCell ref="N147:Q147"/>
    <mergeCell ref="R147:U147"/>
    <mergeCell ref="B144:E144"/>
    <mergeCell ref="F144:I144"/>
    <mergeCell ref="J144:M144"/>
    <mergeCell ref="N144:Q144"/>
    <mergeCell ref="R144:U144"/>
    <mergeCell ref="B145:E145"/>
    <mergeCell ref="F145:I145"/>
    <mergeCell ref="J145:M145"/>
    <mergeCell ref="N145:Q145"/>
    <mergeCell ref="R145:U145"/>
    <mergeCell ref="B142:E142"/>
    <mergeCell ref="F142:I142"/>
    <mergeCell ref="J142:M142"/>
    <mergeCell ref="N142:Q142"/>
    <mergeCell ref="R142:U142"/>
    <mergeCell ref="B143:E143"/>
    <mergeCell ref="F143:I143"/>
    <mergeCell ref="J143:M143"/>
    <mergeCell ref="N143:Q143"/>
    <mergeCell ref="R143:U143"/>
    <mergeCell ref="B140:E140"/>
    <mergeCell ref="F140:I140"/>
    <mergeCell ref="J140:M140"/>
    <mergeCell ref="N140:Q140"/>
    <mergeCell ref="R140:U140"/>
    <mergeCell ref="B141:E141"/>
    <mergeCell ref="F141:I141"/>
    <mergeCell ref="J141:M141"/>
    <mergeCell ref="N141:Q141"/>
    <mergeCell ref="R141:U141"/>
    <mergeCell ref="B136:E136"/>
    <mergeCell ref="F136:I136"/>
    <mergeCell ref="J136:M136"/>
    <mergeCell ref="N136:Q136"/>
    <mergeCell ref="R136:U136"/>
    <mergeCell ref="C137:E137"/>
    <mergeCell ref="F137:I137"/>
    <mergeCell ref="J137:M137"/>
    <mergeCell ref="N137:Q137"/>
    <mergeCell ref="R137:U137"/>
    <mergeCell ref="B134:E134"/>
    <mergeCell ref="J134:M134"/>
    <mergeCell ref="N134:Q134"/>
    <mergeCell ref="R134:U134"/>
    <mergeCell ref="B135:E135"/>
    <mergeCell ref="J135:M135"/>
    <mergeCell ref="N135:Q135"/>
    <mergeCell ref="R135:U135"/>
    <mergeCell ref="F134:I134"/>
    <mergeCell ref="F135:I135"/>
    <mergeCell ref="B132:E132"/>
    <mergeCell ref="J132:M132"/>
    <mergeCell ref="N132:Q132"/>
    <mergeCell ref="R132:U132"/>
    <mergeCell ref="B133:E133"/>
    <mergeCell ref="J133:M133"/>
    <mergeCell ref="N133:Q133"/>
    <mergeCell ref="R133:U133"/>
    <mergeCell ref="F132:I132"/>
    <mergeCell ref="F133:I133"/>
    <mergeCell ref="B130:E130"/>
    <mergeCell ref="J130:M130"/>
    <mergeCell ref="N130:Q130"/>
    <mergeCell ref="R130:U130"/>
    <mergeCell ref="B131:E131"/>
    <mergeCell ref="J131:M131"/>
    <mergeCell ref="N131:Q131"/>
    <mergeCell ref="R131:U131"/>
    <mergeCell ref="F130:I130"/>
    <mergeCell ref="F131:I131"/>
    <mergeCell ref="B128:E128"/>
    <mergeCell ref="J128:M128"/>
    <mergeCell ref="N128:Q128"/>
    <mergeCell ref="R128:U128"/>
    <mergeCell ref="B129:E129"/>
    <mergeCell ref="J129:M129"/>
    <mergeCell ref="N129:Q129"/>
    <mergeCell ref="R129:U129"/>
    <mergeCell ref="F128:I128"/>
    <mergeCell ref="F129:I129"/>
    <mergeCell ref="B126:E126"/>
    <mergeCell ref="F126:I126"/>
    <mergeCell ref="J126:M126"/>
    <mergeCell ref="N126:Q126"/>
    <mergeCell ref="R126:U126"/>
    <mergeCell ref="B127:E127"/>
    <mergeCell ref="F127:I127"/>
    <mergeCell ref="R127:U127"/>
    <mergeCell ref="J127:M127"/>
    <mergeCell ref="N127:Q127"/>
    <mergeCell ref="X115:Z115"/>
    <mergeCell ref="AA115:AC115"/>
    <mergeCell ref="I116:K116"/>
    <mergeCell ref="L116:M116"/>
    <mergeCell ref="N116:O116"/>
    <mergeCell ref="P116:Q116"/>
    <mergeCell ref="R116:T116"/>
    <mergeCell ref="U116:W116"/>
    <mergeCell ref="X116:Z116"/>
    <mergeCell ref="AA116:AC116"/>
    <mergeCell ref="X114:Z114"/>
    <mergeCell ref="AA114:AC114"/>
    <mergeCell ref="B115:F116"/>
    <mergeCell ref="G115:H116"/>
    <mergeCell ref="I115:K115"/>
    <mergeCell ref="L115:M115"/>
    <mergeCell ref="N115:O115"/>
    <mergeCell ref="P115:Q115"/>
    <mergeCell ref="R115:T115"/>
    <mergeCell ref="U115:W115"/>
    <mergeCell ref="R113:T113"/>
    <mergeCell ref="U113:W113"/>
    <mergeCell ref="X113:Z113"/>
    <mergeCell ref="AA113:AC113"/>
    <mergeCell ref="I114:K114"/>
    <mergeCell ref="L114:M114"/>
    <mergeCell ref="N114:O114"/>
    <mergeCell ref="P114:Q114"/>
    <mergeCell ref="R114:T114"/>
    <mergeCell ref="U114:W114"/>
    <mergeCell ref="B113:F114"/>
    <mergeCell ref="G113:H114"/>
    <mergeCell ref="I113:K113"/>
    <mergeCell ref="L113:M113"/>
    <mergeCell ref="N113:O113"/>
    <mergeCell ref="P113:Q113"/>
    <mergeCell ref="X111:Z111"/>
    <mergeCell ref="AA111:AC111"/>
    <mergeCell ref="I112:K112"/>
    <mergeCell ref="L112:M112"/>
    <mergeCell ref="N112:O112"/>
    <mergeCell ref="P112:Q112"/>
    <mergeCell ref="R112:T112"/>
    <mergeCell ref="U112:W112"/>
    <mergeCell ref="X112:Z112"/>
    <mergeCell ref="AA112:AC112"/>
    <mergeCell ref="X110:Z110"/>
    <mergeCell ref="AA110:AC110"/>
    <mergeCell ref="B111:F112"/>
    <mergeCell ref="G111:H112"/>
    <mergeCell ref="I111:K111"/>
    <mergeCell ref="L111:M111"/>
    <mergeCell ref="N111:O111"/>
    <mergeCell ref="P111:Q111"/>
    <mergeCell ref="R111:T111"/>
    <mergeCell ref="U111:W111"/>
    <mergeCell ref="R109:T109"/>
    <mergeCell ref="U109:W109"/>
    <mergeCell ref="X109:Z109"/>
    <mergeCell ref="AA109:AC109"/>
    <mergeCell ref="I110:K110"/>
    <mergeCell ref="L110:M110"/>
    <mergeCell ref="N110:O110"/>
    <mergeCell ref="P110:Q110"/>
    <mergeCell ref="R110:T110"/>
    <mergeCell ref="U110:W110"/>
    <mergeCell ref="B109:F110"/>
    <mergeCell ref="G109:H110"/>
    <mergeCell ref="I109:K109"/>
    <mergeCell ref="L109:M109"/>
    <mergeCell ref="N109:O109"/>
    <mergeCell ref="P109:Q109"/>
    <mergeCell ref="X107:Z107"/>
    <mergeCell ref="AA107:AC107"/>
    <mergeCell ref="I108:K108"/>
    <mergeCell ref="L108:M108"/>
    <mergeCell ref="N108:O108"/>
    <mergeCell ref="P108:Q108"/>
    <mergeCell ref="R108:T108"/>
    <mergeCell ref="U108:W108"/>
    <mergeCell ref="X108:Z108"/>
    <mergeCell ref="AA108:AC108"/>
    <mergeCell ref="X106:Z106"/>
    <mergeCell ref="AA106:AC106"/>
    <mergeCell ref="B107:F108"/>
    <mergeCell ref="G107:H108"/>
    <mergeCell ref="I107:K107"/>
    <mergeCell ref="L107:M107"/>
    <mergeCell ref="N107:O107"/>
    <mergeCell ref="P107:Q107"/>
    <mergeCell ref="R107:T107"/>
    <mergeCell ref="U107:W107"/>
    <mergeCell ref="R105:T105"/>
    <mergeCell ref="U105:W105"/>
    <mergeCell ref="X105:Z105"/>
    <mergeCell ref="AA105:AC105"/>
    <mergeCell ref="I106:K106"/>
    <mergeCell ref="L106:M106"/>
    <mergeCell ref="N106:O106"/>
    <mergeCell ref="P106:Q106"/>
    <mergeCell ref="R106:T106"/>
    <mergeCell ref="U106:W106"/>
    <mergeCell ref="B105:F106"/>
    <mergeCell ref="G105:H106"/>
    <mergeCell ref="I105:K105"/>
    <mergeCell ref="L105:M105"/>
    <mergeCell ref="N105:O105"/>
    <mergeCell ref="P105:Q105"/>
    <mergeCell ref="X103:Z103"/>
    <mergeCell ref="AA103:AC103"/>
    <mergeCell ref="I104:K104"/>
    <mergeCell ref="L104:M104"/>
    <mergeCell ref="N104:O104"/>
    <mergeCell ref="P104:Q104"/>
    <mergeCell ref="R104:T104"/>
    <mergeCell ref="U104:W104"/>
    <mergeCell ref="X104:Z104"/>
    <mergeCell ref="AA104:AC104"/>
    <mergeCell ref="X102:Z102"/>
    <mergeCell ref="AA102:AC102"/>
    <mergeCell ref="B103:F104"/>
    <mergeCell ref="G103:H104"/>
    <mergeCell ref="I103:K103"/>
    <mergeCell ref="L103:M103"/>
    <mergeCell ref="N103:O103"/>
    <mergeCell ref="P103:Q103"/>
    <mergeCell ref="R103:T103"/>
    <mergeCell ref="U103:W103"/>
    <mergeCell ref="R101:T101"/>
    <mergeCell ref="U101:W101"/>
    <mergeCell ref="X101:Z101"/>
    <mergeCell ref="AA101:AC101"/>
    <mergeCell ref="I102:K102"/>
    <mergeCell ref="L102:M102"/>
    <mergeCell ref="N102:O102"/>
    <mergeCell ref="P102:Q102"/>
    <mergeCell ref="R102:T102"/>
    <mergeCell ref="U102:W102"/>
    <mergeCell ref="B101:F102"/>
    <mergeCell ref="G101:H102"/>
    <mergeCell ref="I101:K101"/>
    <mergeCell ref="L101:M101"/>
    <mergeCell ref="N101:O101"/>
    <mergeCell ref="P101:Q101"/>
    <mergeCell ref="AA99:AC99"/>
    <mergeCell ref="I100:K100"/>
    <mergeCell ref="L100:M100"/>
    <mergeCell ref="N100:O100"/>
    <mergeCell ref="P100:Q100"/>
    <mergeCell ref="R100:T100"/>
    <mergeCell ref="U100:W100"/>
    <mergeCell ref="X100:Z100"/>
    <mergeCell ref="AA100:AC100"/>
    <mergeCell ref="AA98:AC98"/>
    <mergeCell ref="B99:F100"/>
    <mergeCell ref="G99:H100"/>
    <mergeCell ref="I99:K99"/>
    <mergeCell ref="L99:M99"/>
    <mergeCell ref="N99:O99"/>
    <mergeCell ref="P99:Q99"/>
    <mergeCell ref="R99:T99"/>
    <mergeCell ref="U99:W99"/>
    <mergeCell ref="X99:Z99"/>
    <mergeCell ref="U97:W97"/>
    <mergeCell ref="X97:Z97"/>
    <mergeCell ref="AA97:AC97"/>
    <mergeCell ref="I98:K98"/>
    <mergeCell ref="L98:M98"/>
    <mergeCell ref="N98:O98"/>
    <mergeCell ref="P98:Q98"/>
    <mergeCell ref="R98:T98"/>
    <mergeCell ref="U98:W98"/>
    <mergeCell ref="X98:Z98"/>
    <mergeCell ref="U96:W96"/>
    <mergeCell ref="X96:Z96"/>
    <mergeCell ref="AA96:AC96"/>
    <mergeCell ref="B97:F98"/>
    <mergeCell ref="G97:H98"/>
    <mergeCell ref="I97:K97"/>
    <mergeCell ref="L97:M97"/>
    <mergeCell ref="N97:O97"/>
    <mergeCell ref="P97:Q97"/>
    <mergeCell ref="R97:T97"/>
    <mergeCell ref="B94:F96"/>
    <mergeCell ref="G94:AC94"/>
    <mergeCell ref="G95:H96"/>
    <mergeCell ref="I95:Q95"/>
    <mergeCell ref="R95:AC95"/>
    <mergeCell ref="I96:K96"/>
    <mergeCell ref="L96:M96"/>
    <mergeCell ref="N96:O96"/>
    <mergeCell ref="P96:Q96"/>
    <mergeCell ref="R96:T96"/>
    <mergeCell ref="X91:Z91"/>
    <mergeCell ref="AA91:AC91"/>
    <mergeCell ref="I92:K92"/>
    <mergeCell ref="L92:M92"/>
    <mergeCell ref="N92:O92"/>
    <mergeCell ref="P92:Q92"/>
    <mergeCell ref="R92:T92"/>
    <mergeCell ref="U92:W92"/>
    <mergeCell ref="X92:Z92"/>
    <mergeCell ref="AA92:AC92"/>
    <mergeCell ref="X90:Z90"/>
    <mergeCell ref="AA90:AC90"/>
    <mergeCell ref="B91:F92"/>
    <mergeCell ref="G91:H92"/>
    <mergeCell ref="I91:K91"/>
    <mergeCell ref="L91:M91"/>
    <mergeCell ref="N91:O91"/>
    <mergeCell ref="P91:Q91"/>
    <mergeCell ref="R91:T91"/>
    <mergeCell ref="U91:W91"/>
    <mergeCell ref="R89:T89"/>
    <mergeCell ref="U89:W89"/>
    <mergeCell ref="X89:Z89"/>
    <mergeCell ref="AA89:AC89"/>
    <mergeCell ref="I90:K90"/>
    <mergeCell ref="L90:M90"/>
    <mergeCell ref="N90:O90"/>
    <mergeCell ref="P90:Q90"/>
    <mergeCell ref="R90:T90"/>
    <mergeCell ref="U90:W90"/>
    <mergeCell ref="B89:F90"/>
    <mergeCell ref="G89:H90"/>
    <mergeCell ref="I89:K89"/>
    <mergeCell ref="L89:M89"/>
    <mergeCell ref="N89:O89"/>
    <mergeCell ref="P89:Q89"/>
    <mergeCell ref="X87:Z87"/>
    <mergeCell ref="AA87:AC87"/>
    <mergeCell ref="I88:K88"/>
    <mergeCell ref="L88:M88"/>
    <mergeCell ref="N88:O88"/>
    <mergeCell ref="P88:Q88"/>
    <mergeCell ref="R88:T88"/>
    <mergeCell ref="U88:W88"/>
    <mergeCell ref="X88:Z88"/>
    <mergeCell ref="AA88:AC88"/>
    <mergeCell ref="X86:Z86"/>
    <mergeCell ref="AA86:AC86"/>
    <mergeCell ref="B87:F88"/>
    <mergeCell ref="G87:H88"/>
    <mergeCell ref="I87:K87"/>
    <mergeCell ref="L87:M87"/>
    <mergeCell ref="N87:O87"/>
    <mergeCell ref="P87:Q87"/>
    <mergeCell ref="R87:T87"/>
    <mergeCell ref="U87:W87"/>
    <mergeCell ref="R85:T85"/>
    <mergeCell ref="U85:W85"/>
    <mergeCell ref="X85:Z85"/>
    <mergeCell ref="AA85:AC85"/>
    <mergeCell ref="I86:K86"/>
    <mergeCell ref="L86:M86"/>
    <mergeCell ref="N86:O86"/>
    <mergeCell ref="P86:Q86"/>
    <mergeCell ref="R86:T86"/>
    <mergeCell ref="U86:W86"/>
    <mergeCell ref="B85:F86"/>
    <mergeCell ref="G85:H86"/>
    <mergeCell ref="I85:K85"/>
    <mergeCell ref="L85:M85"/>
    <mergeCell ref="N85:O85"/>
    <mergeCell ref="P85:Q85"/>
    <mergeCell ref="X83:Z83"/>
    <mergeCell ref="AA83:AC83"/>
    <mergeCell ref="I84:K84"/>
    <mergeCell ref="L84:M84"/>
    <mergeCell ref="N84:O84"/>
    <mergeCell ref="P84:Q84"/>
    <mergeCell ref="R84:T84"/>
    <mergeCell ref="U84:W84"/>
    <mergeCell ref="X84:Z84"/>
    <mergeCell ref="AA84:AC84"/>
    <mergeCell ref="X82:Z82"/>
    <mergeCell ref="AA82:AC82"/>
    <mergeCell ref="B83:F84"/>
    <mergeCell ref="G83:H84"/>
    <mergeCell ref="I83:K83"/>
    <mergeCell ref="L83:M83"/>
    <mergeCell ref="N83:O83"/>
    <mergeCell ref="P83:Q83"/>
    <mergeCell ref="R83:T83"/>
    <mergeCell ref="U83:W83"/>
    <mergeCell ref="R81:T81"/>
    <mergeCell ref="U81:W81"/>
    <mergeCell ref="X81:Z81"/>
    <mergeCell ref="AA81:AC81"/>
    <mergeCell ref="I82:K82"/>
    <mergeCell ref="L82:M82"/>
    <mergeCell ref="N82:O82"/>
    <mergeCell ref="P82:Q82"/>
    <mergeCell ref="R82:T82"/>
    <mergeCell ref="U82:W82"/>
    <mergeCell ref="B81:F82"/>
    <mergeCell ref="G81:H82"/>
    <mergeCell ref="I81:K81"/>
    <mergeCell ref="L81:M81"/>
    <mergeCell ref="N81:O81"/>
    <mergeCell ref="P81:Q81"/>
    <mergeCell ref="X79:Z79"/>
    <mergeCell ref="AA79:AC79"/>
    <mergeCell ref="I80:K80"/>
    <mergeCell ref="L80:M80"/>
    <mergeCell ref="N80:O80"/>
    <mergeCell ref="P80:Q80"/>
    <mergeCell ref="R80:T80"/>
    <mergeCell ref="U80:W80"/>
    <mergeCell ref="X80:Z80"/>
    <mergeCell ref="AA80:AC80"/>
    <mergeCell ref="X78:Z78"/>
    <mergeCell ref="AA78:AC78"/>
    <mergeCell ref="B79:F80"/>
    <mergeCell ref="G79:H80"/>
    <mergeCell ref="I79:K79"/>
    <mergeCell ref="L79:M79"/>
    <mergeCell ref="N79:O79"/>
    <mergeCell ref="P79:Q79"/>
    <mergeCell ref="R79:T79"/>
    <mergeCell ref="U79:W79"/>
    <mergeCell ref="R77:T77"/>
    <mergeCell ref="U77:W77"/>
    <mergeCell ref="X77:Z77"/>
    <mergeCell ref="AA77:AC77"/>
    <mergeCell ref="I78:K78"/>
    <mergeCell ref="L78:M78"/>
    <mergeCell ref="N78:O78"/>
    <mergeCell ref="P78:Q78"/>
    <mergeCell ref="R78:T78"/>
    <mergeCell ref="U78:W78"/>
    <mergeCell ref="B77:F78"/>
    <mergeCell ref="G77:H78"/>
    <mergeCell ref="I77:K77"/>
    <mergeCell ref="L77:M77"/>
    <mergeCell ref="N77:O77"/>
    <mergeCell ref="P77:Q77"/>
    <mergeCell ref="AA75:AC75"/>
    <mergeCell ref="I76:K76"/>
    <mergeCell ref="L76:M76"/>
    <mergeCell ref="N76:O76"/>
    <mergeCell ref="P76:Q76"/>
    <mergeCell ref="R76:T76"/>
    <mergeCell ref="U76:W76"/>
    <mergeCell ref="X76:Z76"/>
    <mergeCell ref="AA76:AC76"/>
    <mergeCell ref="AA74:AC74"/>
    <mergeCell ref="B75:F76"/>
    <mergeCell ref="G75:H76"/>
    <mergeCell ref="I75:K75"/>
    <mergeCell ref="L75:M75"/>
    <mergeCell ref="N75:O75"/>
    <mergeCell ref="P75:Q75"/>
    <mergeCell ref="R75:T75"/>
    <mergeCell ref="U75:W75"/>
    <mergeCell ref="X75:Z75"/>
    <mergeCell ref="U73:W73"/>
    <mergeCell ref="X73:Z73"/>
    <mergeCell ref="AA73:AC73"/>
    <mergeCell ref="I74:K74"/>
    <mergeCell ref="L74:M74"/>
    <mergeCell ref="N74:O74"/>
    <mergeCell ref="P74:Q74"/>
    <mergeCell ref="R74:T74"/>
    <mergeCell ref="U74:W74"/>
    <mergeCell ref="X74:Z74"/>
    <mergeCell ref="U72:W72"/>
    <mergeCell ref="X72:Z72"/>
    <mergeCell ref="AA72:AC72"/>
    <mergeCell ref="B73:F74"/>
    <mergeCell ref="G73:H74"/>
    <mergeCell ref="I73:K73"/>
    <mergeCell ref="L73:M73"/>
    <mergeCell ref="N73:O73"/>
    <mergeCell ref="P73:Q73"/>
    <mergeCell ref="R73:T73"/>
    <mergeCell ref="B70:F72"/>
    <mergeCell ref="G70:AC70"/>
    <mergeCell ref="G71:H72"/>
    <mergeCell ref="I71:Q71"/>
    <mergeCell ref="R71:AC71"/>
    <mergeCell ref="I72:K72"/>
    <mergeCell ref="L72:M72"/>
    <mergeCell ref="N72:O72"/>
    <mergeCell ref="P72:Q72"/>
    <mergeCell ref="R72:T72"/>
    <mergeCell ref="X67:Z67"/>
    <mergeCell ref="AA67:AC67"/>
    <mergeCell ref="I68:K68"/>
    <mergeCell ref="L68:M68"/>
    <mergeCell ref="N68:O68"/>
    <mergeCell ref="P68:Q68"/>
    <mergeCell ref="R68:T68"/>
    <mergeCell ref="U68:W68"/>
    <mergeCell ref="X68:Z68"/>
    <mergeCell ref="AA68:AC68"/>
    <mergeCell ref="X66:Z66"/>
    <mergeCell ref="AA66:AC66"/>
    <mergeCell ref="B67:F68"/>
    <mergeCell ref="G67:H68"/>
    <mergeCell ref="I67:K67"/>
    <mergeCell ref="L67:M67"/>
    <mergeCell ref="N67:O67"/>
    <mergeCell ref="P67:Q67"/>
    <mergeCell ref="R67:T67"/>
    <mergeCell ref="U67:W67"/>
    <mergeCell ref="R65:T65"/>
    <mergeCell ref="U65:W65"/>
    <mergeCell ref="X65:Z65"/>
    <mergeCell ref="AA65:AC65"/>
    <mergeCell ref="I66:K66"/>
    <mergeCell ref="L66:M66"/>
    <mergeCell ref="N66:O66"/>
    <mergeCell ref="P66:Q66"/>
    <mergeCell ref="R66:T66"/>
    <mergeCell ref="U66:W66"/>
    <mergeCell ref="B65:F66"/>
    <mergeCell ref="G65:H66"/>
    <mergeCell ref="I65:K65"/>
    <mergeCell ref="L65:M65"/>
    <mergeCell ref="N65:O65"/>
    <mergeCell ref="P65:Q65"/>
    <mergeCell ref="X63:Z63"/>
    <mergeCell ref="AA63:AC63"/>
    <mergeCell ref="I64:K64"/>
    <mergeCell ref="L64:M64"/>
    <mergeCell ref="N64:O64"/>
    <mergeCell ref="P64:Q64"/>
    <mergeCell ref="R64:T64"/>
    <mergeCell ref="U64:W64"/>
    <mergeCell ref="X64:Z64"/>
    <mergeCell ref="AA64:AC64"/>
    <mergeCell ref="X62:Z62"/>
    <mergeCell ref="AA62:AC62"/>
    <mergeCell ref="B63:F64"/>
    <mergeCell ref="G63:H64"/>
    <mergeCell ref="I63:K63"/>
    <mergeCell ref="L63:M63"/>
    <mergeCell ref="N63:O63"/>
    <mergeCell ref="P63:Q63"/>
    <mergeCell ref="R63:T63"/>
    <mergeCell ref="U63:W63"/>
    <mergeCell ref="R61:T61"/>
    <mergeCell ref="U61:W61"/>
    <mergeCell ref="X61:Z61"/>
    <mergeCell ref="AA61:AC61"/>
    <mergeCell ref="I62:K62"/>
    <mergeCell ref="L62:M62"/>
    <mergeCell ref="N62:O62"/>
    <mergeCell ref="P62:Q62"/>
    <mergeCell ref="R62:T62"/>
    <mergeCell ref="U62:W62"/>
    <mergeCell ref="B61:F62"/>
    <mergeCell ref="G61:H62"/>
    <mergeCell ref="I61:K61"/>
    <mergeCell ref="L61:M61"/>
    <mergeCell ref="N61:O61"/>
    <mergeCell ref="P61:Q61"/>
    <mergeCell ref="X59:Z59"/>
    <mergeCell ref="AA59:AC59"/>
    <mergeCell ref="I60:K60"/>
    <mergeCell ref="L60:M60"/>
    <mergeCell ref="N60:O60"/>
    <mergeCell ref="P60:Q60"/>
    <mergeCell ref="R60:T60"/>
    <mergeCell ref="U60:W60"/>
    <mergeCell ref="X60:Z60"/>
    <mergeCell ref="AA60:AC60"/>
    <mergeCell ref="X58:Z58"/>
    <mergeCell ref="AA58:AC58"/>
    <mergeCell ref="B59:F60"/>
    <mergeCell ref="G59:H60"/>
    <mergeCell ref="I59:K59"/>
    <mergeCell ref="L59:M59"/>
    <mergeCell ref="N59:O59"/>
    <mergeCell ref="P59:Q59"/>
    <mergeCell ref="R59:T59"/>
    <mergeCell ref="U59:W59"/>
    <mergeCell ref="R57:T57"/>
    <mergeCell ref="U57:W57"/>
    <mergeCell ref="X57:Z57"/>
    <mergeCell ref="AA57:AC57"/>
    <mergeCell ref="I58:K58"/>
    <mergeCell ref="L58:M58"/>
    <mergeCell ref="N58:O58"/>
    <mergeCell ref="P58:Q58"/>
    <mergeCell ref="R58:T58"/>
    <mergeCell ref="U58:W58"/>
    <mergeCell ref="B57:F58"/>
    <mergeCell ref="G57:H58"/>
    <mergeCell ref="I57:K57"/>
    <mergeCell ref="L57:M57"/>
    <mergeCell ref="N57:O57"/>
    <mergeCell ref="P57:Q57"/>
    <mergeCell ref="X55:Z55"/>
    <mergeCell ref="AA55:AC55"/>
    <mergeCell ref="I56:K56"/>
    <mergeCell ref="L56:M56"/>
    <mergeCell ref="N56:O56"/>
    <mergeCell ref="P56:Q56"/>
    <mergeCell ref="R56:T56"/>
    <mergeCell ref="U56:W56"/>
    <mergeCell ref="X56:Z56"/>
    <mergeCell ref="AA56:AC56"/>
    <mergeCell ref="X54:Z54"/>
    <mergeCell ref="AA54:AC54"/>
    <mergeCell ref="B55:F56"/>
    <mergeCell ref="G55:H56"/>
    <mergeCell ref="I55:K55"/>
    <mergeCell ref="L55:M55"/>
    <mergeCell ref="N55:O55"/>
    <mergeCell ref="P55:Q55"/>
    <mergeCell ref="R55:T55"/>
    <mergeCell ref="U55:W55"/>
    <mergeCell ref="R53:T53"/>
    <mergeCell ref="U53:W53"/>
    <mergeCell ref="X53:Z53"/>
    <mergeCell ref="AA53:AC53"/>
    <mergeCell ref="I54:K54"/>
    <mergeCell ref="L54:M54"/>
    <mergeCell ref="N54:O54"/>
    <mergeCell ref="P54:Q54"/>
    <mergeCell ref="R54:T54"/>
    <mergeCell ref="U54:W54"/>
    <mergeCell ref="B53:F54"/>
    <mergeCell ref="G53:H54"/>
    <mergeCell ref="I53:K53"/>
    <mergeCell ref="L53:M53"/>
    <mergeCell ref="N53:O53"/>
    <mergeCell ref="P53:Q53"/>
    <mergeCell ref="AA51:AC51"/>
    <mergeCell ref="I52:K52"/>
    <mergeCell ref="L52:M52"/>
    <mergeCell ref="N52:O52"/>
    <mergeCell ref="P52:Q52"/>
    <mergeCell ref="R52:T52"/>
    <mergeCell ref="U52:W52"/>
    <mergeCell ref="X52:Z52"/>
    <mergeCell ref="AA52:AC52"/>
    <mergeCell ref="AA50:AC50"/>
    <mergeCell ref="B51:F52"/>
    <mergeCell ref="G51:H52"/>
    <mergeCell ref="I51:K51"/>
    <mergeCell ref="L51:M51"/>
    <mergeCell ref="N51:O51"/>
    <mergeCell ref="P51:Q51"/>
    <mergeCell ref="R51:T51"/>
    <mergeCell ref="U51:W51"/>
    <mergeCell ref="X51:Z51"/>
    <mergeCell ref="U49:W49"/>
    <mergeCell ref="X49:Z49"/>
    <mergeCell ref="AA49:AC49"/>
    <mergeCell ref="I50:K50"/>
    <mergeCell ref="L50:M50"/>
    <mergeCell ref="N50:O50"/>
    <mergeCell ref="P50:Q50"/>
    <mergeCell ref="R50:T50"/>
    <mergeCell ref="U50:W50"/>
    <mergeCell ref="X50:Z50"/>
    <mergeCell ref="U48:W48"/>
    <mergeCell ref="X48:Z48"/>
    <mergeCell ref="AA48:AC48"/>
    <mergeCell ref="B49:F50"/>
    <mergeCell ref="G49:H50"/>
    <mergeCell ref="I49:K49"/>
    <mergeCell ref="L49:M49"/>
    <mergeCell ref="N49:O49"/>
    <mergeCell ref="P49:Q49"/>
    <mergeCell ref="R49:T49"/>
    <mergeCell ref="B46:F48"/>
    <mergeCell ref="G46:AC46"/>
    <mergeCell ref="G47:H48"/>
    <mergeCell ref="I47:Q47"/>
    <mergeCell ref="R47:AC47"/>
    <mergeCell ref="I48:K48"/>
    <mergeCell ref="L48:M48"/>
    <mergeCell ref="N48:O48"/>
    <mergeCell ref="P48:Q48"/>
    <mergeCell ref="R48:T48"/>
    <mergeCell ref="X43:Z43"/>
    <mergeCell ref="AA43:AC43"/>
    <mergeCell ref="I44:K44"/>
    <mergeCell ref="L44:M44"/>
    <mergeCell ref="N44:O44"/>
    <mergeCell ref="P44:Q44"/>
    <mergeCell ref="R44:T44"/>
    <mergeCell ref="U44:W44"/>
    <mergeCell ref="X44:Z44"/>
    <mergeCell ref="AA44:AC44"/>
    <mergeCell ref="X42:Z42"/>
    <mergeCell ref="AA42:AC42"/>
    <mergeCell ref="B43:F44"/>
    <mergeCell ref="G43:H44"/>
    <mergeCell ref="I43:K43"/>
    <mergeCell ref="L43:M43"/>
    <mergeCell ref="N43:O43"/>
    <mergeCell ref="P43:Q43"/>
    <mergeCell ref="R43:T43"/>
    <mergeCell ref="U43:W43"/>
    <mergeCell ref="R41:T41"/>
    <mergeCell ref="U41:W41"/>
    <mergeCell ref="X41:Z41"/>
    <mergeCell ref="AA41:AC41"/>
    <mergeCell ref="I42:K42"/>
    <mergeCell ref="L42:M42"/>
    <mergeCell ref="N42:O42"/>
    <mergeCell ref="P42:Q42"/>
    <mergeCell ref="R42:T42"/>
    <mergeCell ref="U42:W42"/>
    <mergeCell ref="B41:F42"/>
    <mergeCell ref="G41:H42"/>
    <mergeCell ref="I41:K41"/>
    <mergeCell ref="L41:M41"/>
    <mergeCell ref="N41:O41"/>
    <mergeCell ref="P41:Q41"/>
    <mergeCell ref="X39:Z39"/>
    <mergeCell ref="AA39:AC39"/>
    <mergeCell ref="I40:K40"/>
    <mergeCell ref="L40:M40"/>
    <mergeCell ref="N40:O40"/>
    <mergeCell ref="P40:Q40"/>
    <mergeCell ref="R40:T40"/>
    <mergeCell ref="U40:W40"/>
    <mergeCell ref="X40:Z40"/>
    <mergeCell ref="AA40:AC40"/>
    <mergeCell ref="X38:Z38"/>
    <mergeCell ref="AA38:AC38"/>
    <mergeCell ref="B39:F40"/>
    <mergeCell ref="G39:H40"/>
    <mergeCell ref="I39:K39"/>
    <mergeCell ref="L39:M39"/>
    <mergeCell ref="N39:O39"/>
    <mergeCell ref="P39:Q39"/>
    <mergeCell ref="R39:T39"/>
    <mergeCell ref="U39:W39"/>
    <mergeCell ref="R37:T37"/>
    <mergeCell ref="U37:W37"/>
    <mergeCell ref="X37:Z37"/>
    <mergeCell ref="AA37:AC37"/>
    <mergeCell ref="I38:K38"/>
    <mergeCell ref="L38:M38"/>
    <mergeCell ref="N38:O38"/>
    <mergeCell ref="P38:Q38"/>
    <mergeCell ref="R38:T38"/>
    <mergeCell ref="U38:W38"/>
    <mergeCell ref="B37:F38"/>
    <mergeCell ref="G37:H38"/>
    <mergeCell ref="I37:K37"/>
    <mergeCell ref="L37:M37"/>
    <mergeCell ref="N37:O37"/>
    <mergeCell ref="P37:Q37"/>
    <mergeCell ref="X35:Z35"/>
    <mergeCell ref="AA35:AC35"/>
    <mergeCell ref="I36:K36"/>
    <mergeCell ref="L36:M36"/>
    <mergeCell ref="N36:O36"/>
    <mergeCell ref="P36:Q36"/>
    <mergeCell ref="R36:T36"/>
    <mergeCell ref="U36:W36"/>
    <mergeCell ref="X36:Z36"/>
    <mergeCell ref="AA36:AC36"/>
    <mergeCell ref="X34:Z34"/>
    <mergeCell ref="AA34:AC34"/>
    <mergeCell ref="B35:F36"/>
    <mergeCell ref="G35:H36"/>
    <mergeCell ref="I35:K35"/>
    <mergeCell ref="L35:M35"/>
    <mergeCell ref="N35:O35"/>
    <mergeCell ref="P35:Q35"/>
    <mergeCell ref="R35:T35"/>
    <mergeCell ref="U35:W35"/>
    <mergeCell ref="R33:T33"/>
    <mergeCell ref="U33:W33"/>
    <mergeCell ref="X33:Z33"/>
    <mergeCell ref="AA33:AC33"/>
    <mergeCell ref="I34:K34"/>
    <mergeCell ref="L34:M34"/>
    <mergeCell ref="N34:O34"/>
    <mergeCell ref="P34:Q34"/>
    <mergeCell ref="R34:T34"/>
    <mergeCell ref="U34:W34"/>
    <mergeCell ref="B33:F34"/>
    <mergeCell ref="G33:H34"/>
    <mergeCell ref="I33:K33"/>
    <mergeCell ref="L33:M33"/>
    <mergeCell ref="N33:O33"/>
    <mergeCell ref="P33:Q33"/>
    <mergeCell ref="X31:Z31"/>
    <mergeCell ref="AA31:AC31"/>
    <mergeCell ref="I32:K32"/>
    <mergeCell ref="L32:M32"/>
    <mergeCell ref="N32:O32"/>
    <mergeCell ref="P32:Q32"/>
    <mergeCell ref="R32:T32"/>
    <mergeCell ref="U32:W32"/>
    <mergeCell ref="X32:Z32"/>
    <mergeCell ref="AA32:AC32"/>
    <mergeCell ref="X30:Z30"/>
    <mergeCell ref="AA30:AC30"/>
    <mergeCell ref="B31:F32"/>
    <mergeCell ref="G31:H32"/>
    <mergeCell ref="I31:K31"/>
    <mergeCell ref="L31:M31"/>
    <mergeCell ref="N31:O31"/>
    <mergeCell ref="P31:Q31"/>
    <mergeCell ref="R31:T31"/>
    <mergeCell ref="U31:W31"/>
    <mergeCell ref="R29:T29"/>
    <mergeCell ref="U29:W29"/>
    <mergeCell ref="X29:Z29"/>
    <mergeCell ref="AA29:AC29"/>
    <mergeCell ref="I30:K30"/>
    <mergeCell ref="L30:M30"/>
    <mergeCell ref="N30:O30"/>
    <mergeCell ref="P30:Q30"/>
    <mergeCell ref="R30:T30"/>
    <mergeCell ref="U30:W30"/>
    <mergeCell ref="B29:F30"/>
    <mergeCell ref="G29:H30"/>
    <mergeCell ref="I29:K29"/>
    <mergeCell ref="L29:M29"/>
    <mergeCell ref="N29:O29"/>
    <mergeCell ref="P29:Q29"/>
    <mergeCell ref="AA27:AC27"/>
    <mergeCell ref="I28:K28"/>
    <mergeCell ref="L28:M28"/>
    <mergeCell ref="N28:O28"/>
    <mergeCell ref="P28:Q28"/>
    <mergeCell ref="R28:T28"/>
    <mergeCell ref="U28:W28"/>
    <mergeCell ref="X28:Z28"/>
    <mergeCell ref="AA28:AC28"/>
    <mergeCell ref="AA26:AC26"/>
    <mergeCell ref="B27:F28"/>
    <mergeCell ref="G27:H28"/>
    <mergeCell ref="I27:K27"/>
    <mergeCell ref="L27:M27"/>
    <mergeCell ref="N27:O27"/>
    <mergeCell ref="P27:Q27"/>
    <mergeCell ref="R27:T27"/>
    <mergeCell ref="U27:W27"/>
    <mergeCell ref="X27:Z27"/>
    <mergeCell ref="U25:W25"/>
    <mergeCell ref="X25:Z25"/>
    <mergeCell ref="AA25:AC25"/>
    <mergeCell ref="I26:K26"/>
    <mergeCell ref="L26:M26"/>
    <mergeCell ref="N26:O26"/>
    <mergeCell ref="P26:Q26"/>
    <mergeCell ref="R26:T26"/>
    <mergeCell ref="U26:W26"/>
    <mergeCell ref="X26:Z26"/>
    <mergeCell ref="U24:W24"/>
    <mergeCell ref="X24:Z24"/>
    <mergeCell ref="AA24:AC24"/>
    <mergeCell ref="B25:F26"/>
    <mergeCell ref="G25:H26"/>
    <mergeCell ref="I25:K25"/>
    <mergeCell ref="L25:M25"/>
    <mergeCell ref="N25:O25"/>
    <mergeCell ref="P25:Q25"/>
    <mergeCell ref="R25:T25"/>
    <mergeCell ref="B22:F24"/>
    <mergeCell ref="G22:AC22"/>
    <mergeCell ref="G23:H24"/>
    <mergeCell ref="I23:Q23"/>
    <mergeCell ref="R23:AC23"/>
    <mergeCell ref="I24:K24"/>
    <mergeCell ref="L24:M24"/>
    <mergeCell ref="N24:O24"/>
    <mergeCell ref="P24:Q24"/>
    <mergeCell ref="R24:T24"/>
    <mergeCell ref="D18:H18"/>
    <mergeCell ref="I18:J18"/>
    <mergeCell ref="L18:M18"/>
    <mergeCell ref="O18:P18"/>
    <mergeCell ref="R18:S18"/>
    <mergeCell ref="E19:H19"/>
    <mergeCell ref="I19:J19"/>
    <mergeCell ref="L19:M19"/>
    <mergeCell ref="O19:P19"/>
    <mergeCell ref="R19:S19"/>
    <mergeCell ref="R16:S16"/>
    <mergeCell ref="D17:H17"/>
    <mergeCell ref="I17:J17"/>
    <mergeCell ref="L17:M17"/>
    <mergeCell ref="O17:P17"/>
    <mergeCell ref="R17:S17"/>
    <mergeCell ref="E15:H15"/>
    <mergeCell ref="I15:J15"/>
    <mergeCell ref="L15:M15"/>
    <mergeCell ref="O15:P15"/>
    <mergeCell ref="R15:S15"/>
    <mergeCell ref="C16:C19"/>
    <mergeCell ref="D16:H16"/>
    <mergeCell ref="I16:J16"/>
    <mergeCell ref="L16:M16"/>
    <mergeCell ref="O16:P16"/>
    <mergeCell ref="R13:S13"/>
    <mergeCell ref="D14:H14"/>
    <mergeCell ref="I14:J14"/>
    <mergeCell ref="L14:M14"/>
    <mergeCell ref="O14:P14"/>
    <mergeCell ref="R14:S14"/>
    <mergeCell ref="C12:C15"/>
    <mergeCell ref="D12:H12"/>
    <mergeCell ref="I12:J12"/>
    <mergeCell ref="L12:M12"/>
    <mergeCell ref="O12:P12"/>
    <mergeCell ref="R12:S12"/>
    <mergeCell ref="D13:H13"/>
    <mergeCell ref="I13:J13"/>
    <mergeCell ref="L13:M13"/>
    <mergeCell ref="O13:P13"/>
    <mergeCell ref="R10:S10"/>
    <mergeCell ref="E11:H11"/>
    <mergeCell ref="I11:J11"/>
    <mergeCell ref="L11:M11"/>
    <mergeCell ref="O11:P11"/>
    <mergeCell ref="R11:S11"/>
    <mergeCell ref="R8:S8"/>
    <mergeCell ref="D9:H9"/>
    <mergeCell ref="I9:J9"/>
    <mergeCell ref="L9:M9"/>
    <mergeCell ref="O9:P9"/>
    <mergeCell ref="R9:S9"/>
    <mergeCell ref="B8:B19"/>
    <mergeCell ref="C8:C11"/>
    <mergeCell ref="D8:H8"/>
    <mergeCell ref="I8:J8"/>
    <mergeCell ref="L8:M8"/>
    <mergeCell ref="O8:P8"/>
    <mergeCell ref="D10:H10"/>
    <mergeCell ref="I10:J10"/>
    <mergeCell ref="L10:M10"/>
    <mergeCell ref="O10:P10"/>
    <mergeCell ref="C6:H6"/>
    <mergeCell ref="I6:J6"/>
    <mergeCell ref="L6:M6"/>
    <mergeCell ref="O6:P6"/>
    <mergeCell ref="R6:S6"/>
    <mergeCell ref="C7:H7"/>
    <mergeCell ref="I7:J7"/>
    <mergeCell ref="L7:M7"/>
    <mergeCell ref="O7:P7"/>
    <mergeCell ref="R7:S7"/>
    <mergeCell ref="R4:S4"/>
    <mergeCell ref="C5:H5"/>
    <mergeCell ref="I5:J5"/>
    <mergeCell ref="L5:M5"/>
    <mergeCell ref="O5:P5"/>
    <mergeCell ref="R5:S5"/>
    <mergeCell ref="B3:H3"/>
    <mergeCell ref="I3:K3"/>
    <mergeCell ref="L3:N3"/>
    <mergeCell ref="O3:Q3"/>
    <mergeCell ref="R3:T3"/>
    <mergeCell ref="B4:B7"/>
    <mergeCell ref="C4:H4"/>
    <mergeCell ref="I4:J4"/>
    <mergeCell ref="L4:M4"/>
    <mergeCell ref="O4:P4"/>
  </mergeCells>
  <dataValidations count="2">
    <dataValidation allowBlank="1" showInputMessage="1" showErrorMessage="1" imeMode="on" sqref="M237:AB238 B247:AB253"/>
    <dataValidation allowBlank="1" showInputMessage="1" showErrorMessage="1" imeMode="off" sqref="G49:AC66 I4:T19 G25:AC42 G73:AC90 G230:L232 F212:Q220 F222:Q222 F190:Q198 F200:Q200 F175:Q183 F185:Q185 F155:Q163 F165:Q165 F141:Q149 F151:Q151 G241:L243 F127:Q135 F137:Q137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rowBreaks count="4" manualBreakCount="4">
    <brk id="45" max="32" man="1"/>
    <brk id="117" max="32" man="1"/>
    <brk id="172" max="32" man="1"/>
    <brk id="224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2017-02-15T08:47:59Z</cp:lastPrinted>
  <dcterms:created xsi:type="dcterms:W3CDTF">2006-02-01T11:35:33Z</dcterms:created>
  <dcterms:modified xsi:type="dcterms:W3CDTF">2017-02-15T08:48:55Z</dcterms:modified>
  <cp:category/>
  <cp:version/>
  <cp:contentType/>
  <cp:contentStatus/>
</cp:coreProperties>
</file>