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<sst xmlns="http://schemas.openxmlformats.org/spreadsheetml/2006/main" count="2963" uniqueCount="661">
  <si>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</si>
  <si>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</si>
  <si>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</si>
  <si>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</si>
  <si>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</si>
  <si>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</si>
  <si>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</si>
  <si>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</si>
  <si>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</si>
  <si>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</si>
  <si>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</si>
  <si>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</si>
  <si>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</si>
  <si>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</si>
  <si>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</si>
  <si>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</si>
  <si>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</si>
  <si>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</si>
  <si>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</si>
  <si>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</si>
  <si>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</si>
  <si>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</si>
  <si>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</si>
  <si>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</si>
  <si>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</si>
  <si>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</si>
  <si>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</si>
  <si>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</si>
  <si>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</si>
  <si>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</si>
  <si>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</si>
  <si>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</si>
  <si>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</si>
  <si>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</si>
  <si>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</si>
  <si>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</si>
  <si>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</si>
  <si>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</si>
  <si>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</si>
  <si>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</si>
  <si>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</si>
  <si>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</si>
  <si>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</si>
  <si>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</si>
  <si>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</si>
  <si>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</si>
  <si>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</si>
  <si>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</si>
  <si>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</si>
  <si>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</si>
  <si>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</si>
  <si>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</si>
  <si>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</si>
  <si>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</si>
  <si>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</si>
  <si>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</si>
  <si>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</si>
  <si>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</si>
  <si>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</si>
  <si>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</si>
  <si>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</si>
  <si>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</si>
  <si>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</si>
  <si>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</si>
  <si>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</si>
  <si>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</si>
  <si>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</si>
  <si>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</si>
  <si>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</si>
  <si>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</si>
  <si>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</si>
  <si>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</si>
  <si>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</si>
  <si>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</si>
  <si>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</si>
  <si>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</si>
  <si>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</si>
  <si>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</si>
  <si>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</si>
  <si>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</si>
  <si>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</si>
  <si>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</si>
  <si>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</si>
  <si>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</si>
  <si>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</si>
  <si>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</si>
  <si>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</si>
  <si>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</si>
  <si>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</si>
  <si>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</si>
  <si>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</si>
  <si>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</si>
  <si>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</si>
  <si>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</si>
  <si>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</si>
  <si>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</si>
  <si>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</si>
  <si>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</si>
  <si>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</si>
  <si>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</si>
  <si>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</si>
  <si>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</si>
  <si>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</si>
  <si>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</si>
  <si>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</si>
  <si>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</si>
  <si>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</si>
  <si>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</si>
  <si>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</si>
  <si>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</si>
  <si>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</si>
  <si>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</si>
  <si>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</si>
  <si>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</si>
  <si>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</si>
  <si>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</si>
  <si>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</si>
  <si>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</si>
  <si>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</si>
  <si>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</si>
  <si>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</si>
  <si>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</si>
  <si>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</si>
  <si>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</si>
  <si>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</si>
  <si>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</si>
  <si>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</si>
  <si>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</si>
  <si>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</si>
  <si>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</si>
  <si>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</si>
  <si>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</si>
  <si>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</si>
  <si>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</si>
  <si>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</si>
  <si>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</si>
  <si>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</si>
  <si>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</si>
  <si>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</si>
  <si>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</si>
  <si>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</si>
  <si>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</si>
  <si>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</si>
  <si>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</si>
  <si>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</si>
  <si>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</si>
  <si>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</si>
  <si>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</si>
  <si>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</si>
  <si>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</si>
  <si>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</si>
  <si>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</si>
  <si>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</si>
  <si>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</si>
  <si>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</si>
  <si>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</si>
  <si>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</si>
  <si>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</si>
  <si>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</si>
  <si>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</si>
  <si>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</si>
  <si>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</si>
  <si>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</si>
  <si>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</si>
  <si>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</si>
  <si>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</si>
  <si>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</si>
  <si>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</si>
  <si>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</si>
  <si>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</si>
  <si>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</si>
  <si>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</si>
  <si>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</si>
  <si>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</si>
  <si>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</si>
  <si>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</si>
  <si>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</si>
  <si>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</si>
  <si>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</si>
  <si>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</si>
  <si>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</si>
  <si>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</si>
  <si>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</si>
  <si>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</si>
  <si>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</si>
  <si>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</si>
  <si>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</si>
  <si>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</si>
  <si>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</si>
  <si>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</si>
  <si>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</si>
  <si>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</si>
  <si>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</si>
  <si>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</si>
  <si>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</si>
  <si>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</si>
  <si>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</si>
  <si>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</si>
  <si>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</si>
  <si>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</si>
  <si>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</si>
  <si>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</si>
  <si>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</si>
  <si>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</si>
  <si>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</si>
  <si>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</si>
  <si>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</si>
  <si>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</si>
  <si>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</si>
  <si>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</si>
  <si>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</si>
  <si>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</si>
  <si>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</si>
  <si>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</si>
  <si>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</si>
  <si>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</si>
  <si>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</si>
  <si>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</si>
  <si>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</si>
  <si>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</si>
  <si>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</si>
  <si>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</si>
  <si>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</si>
  <si>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</si>
  <si>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</si>
  <si>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</si>
  <si>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</si>
  <si>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</si>
  <si>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</si>
  <si>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</si>
  <si>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</si>
  <si>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</si>
  <si>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</si>
  <si>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</si>
  <si>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</si>
  <si>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</si>
  <si>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</si>
  <si>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</si>
  <si>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</si>
  <si>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</si>
  <si>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</si>
  <si>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</si>
  <si>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</si>
  <si>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</si>
  <si>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</si>
  <si>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</si>
  <si>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</si>
  <si>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</si>
  <si>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</si>
  <si>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</si>
  <si>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</si>
  <si>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</si>
  <si>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</si>
  <si>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</si>
  <si>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</si>
  <si>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</si>
  <si>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</si>
  <si>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</si>
  <si>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</si>
  <si>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</si>
  <si>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</si>
  <si>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</si>
  <si>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</si>
  <si>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</si>
  <si>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</si>
  <si>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</si>
  <si>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</si>
  <si>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</si>
  <si>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</si>
  <si>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</si>
  <si>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</si>
  <si>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</si>
  <si>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</si>
  <si>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</si>
  <si>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</si>
  <si>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</si>
  <si>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</si>
  <si>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</si>
  <si>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</si>
  <si>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</si>
  <si>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</si>
  <si>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</si>
  <si>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</si>
  <si>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</si>
  <si>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</si>
  <si>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</si>
  <si>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</si>
  <si>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</si>
  <si>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</si>
  <si>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</si>
  <si>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</si>
  <si>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</si>
  <si>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</si>
  <si>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</si>
  <si>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</si>
  <si>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</si>
  <si>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</si>
  <si>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</si>
  <si>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</si>
  <si>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</si>
  <si>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</si>
  <si>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</si>
  <si>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</si>
  <si>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</si>
  <si>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</si>
  <si>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</si>
  <si>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</si>
  <si>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</si>
  <si>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</si>
  <si>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</si>
  <si>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</si>
  <si>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</si>
  <si>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</si>
  <si>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</si>
  <si>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</si>
  <si>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</si>
  <si>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</si>
  <si>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</si>
  <si>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</si>
  <si>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</si>
  <si>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</si>
  <si>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</si>
  <si>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</si>
  <si>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</si>
  <si>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</si>
  <si>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</si>
  <si>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</si>
  <si>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</si>
  <si>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</si>
  <si>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</si>
  <si>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</si>
  <si>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</si>
  <si>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</si>
  <si>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</si>
  <si>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</si>
  <si>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</si>
  <si>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</si>
  <si>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</si>
  <si>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</si>
  <si>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</si>
  <si>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</si>
  <si>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</si>
  <si>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</si>
  <si>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</si>
  <si>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</si>
  <si>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</si>
  <si>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</si>
  <si>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</si>
  <si>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</si>
  <si>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</si>
  <si>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</si>
  <si>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</si>
  <si>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</si>
  <si>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</si>
  <si>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</si>
  <si>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</si>
  <si>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</si>
  <si>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</si>
  <si>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</si>
  <si>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</si>
  <si>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</si>
  <si>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</si>
  <si>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</si>
  <si>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</si>
  <si>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</si>
  <si>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</si>
  <si>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</si>
  <si>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</si>
  <si>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</si>
  <si>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</si>
  <si>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</si>
  <si>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</si>
  <si>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</si>
  <si>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</si>
  <si>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</si>
  <si>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</si>
  <si>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</si>
  <si>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</si>
  <si>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</si>
  <si>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</si>
  <si>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</si>
  <si>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</si>
  <si>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</si>
  <si>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</si>
  <si>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</si>
  <si>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</si>
  <si>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</si>
  <si>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</si>
  <si>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</si>
  <si>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</si>
  <si>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</si>
  <si>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</si>
  <si>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</si>
  <si>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</si>
  <si>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</si>
  <si>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</si>
  <si>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</si>
  <si>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</si>
  <si>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</si>
  <si>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</si>
  <si>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</si>
  <si>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</si>
  <si>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</si>
  <si>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</si>
  <si>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</si>
  <si>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</si>
  <si>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</si>
  <si>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</si>
  <si>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</si>
  <si>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</si>
  <si>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</si>
  <si>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</si>
  <si>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</si>
  <si>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</si>
  <si>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</si>
  <si>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</si>
  <si>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</si>
  <si>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</si>
  <si>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</si>
  <si>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</si>
  <si>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</si>
  <si>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</si>
  <si>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</si>
  <si>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</si>
  <si>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</si>
  <si>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</si>
  <si>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</si>
  <si>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</si>
  <si>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</si>
  <si>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</si>
  <si>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</si>
  <si>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</si>
  <si>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</si>
  <si>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</si>
  <si>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</si>
  <si>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</si>
  <si>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</si>
  <si>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</si>
  <si>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</si>
  <si>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</si>
  <si>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</si>
  <si>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</si>
  <si>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</si>
  <si>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</si>
  <si>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</si>
  <si>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</si>
  <si>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</si>
  <si>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</si>
  <si>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</si>
  <si>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</si>
  <si>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</si>
  <si>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</si>
  <si>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</si>
  <si>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</si>
  <si>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</si>
  <si>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</si>
  <si>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</si>
  <si>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</si>
  <si>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</si>
  <si>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</si>
  <si>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</si>
  <si>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</si>
  <si>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</si>
  <si>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</si>
  <si>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</si>
  <si>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</si>
  <si>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</si>
  <si>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</si>
  <si>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</si>
  <si>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</si>
  <si>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</si>
  <si>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</si>
  <si>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</si>
  <si>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</si>
  <si>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</si>
  <si>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</si>
  <si>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</si>
  <si>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</si>
  <si>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</si>
  <si>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</si>
  <si>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</si>
  <si>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</si>
  <si>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</si>
  <si>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</si>
  <si>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</si>
  <si>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</si>
  <si>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</si>
  <si>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</si>
  <si>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</si>
  <si>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</si>
  <si>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</si>
  <si>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</si>
  <si>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</si>
  <si>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</si>
  <si>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</si>
  <si>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</si>
  <si>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</si>
  <si>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</si>
  <si>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</si>
  <si>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</si>
  <si>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</si>
  <si>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</si>
  <si>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</si>
  <si>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</si>
  <si>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</si>
  <si>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</si>
  <si>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</si>
  <si>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</si>
  <si>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</si>
  <si>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</si>
  <si>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</si>
  <si>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</si>
  <si>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</si>
  <si>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</si>
  <si>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</si>
  <si>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</si>
  <si>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</si>
  <si>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</si>
  <si>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</si>
  <si>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</si>
  <si>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</si>
  <si>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</si>
  <si>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</si>
  <si>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</si>
  <si>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</si>
  <si>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</si>
  <si>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</si>
  <si>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</si>
  <si>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</si>
  <si>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</si>
  <si>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</si>
  <si>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</si>
  <si>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</si>
  <si>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</si>
  <si>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</si>
  <si>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</si>
  <si>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</si>
  <si>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</si>
  <si>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</si>
  <si>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</si>
  <si>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</si>
  <si>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</si>
  <si>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</si>
  <si>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</si>
  <si>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</si>
  <si>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</si>
  <si>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</si>
  <si>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</si>
  <si>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</si>
  <si>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</si>
  <si>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</si>
  <si>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</si>
  <si>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</si>
  <si>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</si>
  <si>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</si>
  <si>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</si>
  <si>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</si>
  <si>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</si>
  <si>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</si>
  <si>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</si>
  <si>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</si>
  <si>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</si>
  <si>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</si>
  <si>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</si>
  <si>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</si>
  <si>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</si>
  <si>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</si>
  <si>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</si>
  <si>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</si>
  <si>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</si>
  <si>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</si>
  <si>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</si>
  <si>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</si>
  <si>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</si>
  <si>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平成１６年度</t>
  </si>
  <si>
    <t>終了予定なし</t>
  </si>
  <si>
    <t>国立大学法人法（平成15年法律第112号）第35号において準用する独立行政法人通則法（平成11年法律第103号）第46条</t>
  </si>
  <si>
    <t>第5期科学技術基本計画（平成28年1月閣議決定）</t>
  </si>
  <si>
    <t>　国立大学法人等において、先端的・独創的な研究に必要不可欠な研究設備のうち、既存の経費（国立大学法人運営費交付金等）や競争的資金では整備が不可能なものについて、国立大学法人等が策定する設備整備のための中長期的計画（設備マスタープラン）を踏まえた上で、国立大学法人等に対し必要な経費を補助する。
補助率：定額</t>
  </si>
  <si>
    <t>国立大学法人先端研究等施設整備費補助金</t>
  </si>
  <si>
    <t>　大学等全体を見通したうえで、先端的・大型の研究設備の安定的・計画的な整備を図る。</t>
  </si>
  <si>
    <t>先端的・大型の研究設備の整備件数</t>
  </si>
  <si>
    <t>件</t>
  </si>
  <si>
    <t>文部科学省調べ</t>
  </si>
  <si>
    <t>我が国の学術研究の水準を向上させるための先端的・大型の研究設備の整備に係る予算執行件数</t>
  </si>
  <si>
    <t>各法人により整備する設備が異なるため、単純に単位当たりのコストを記載することはなじまない。　　　　　　　　　　　</t>
    <phoneticPr fontId="5"/>
  </si>
  <si>
    <t>　　/</t>
    <phoneticPr fontId="5"/>
  </si>
  <si>
    <t>／　</t>
    <phoneticPr fontId="5"/>
  </si>
  <si>
    <t>／　　　　　　　　　　　　　　</t>
    <phoneticPr fontId="5"/>
  </si>
  <si>
    <t>　　/</t>
    <phoneticPr fontId="5"/>
  </si>
  <si>
    <t>4 個性が輝く高等教育の振興</t>
  </si>
  <si>
    <t>先端的・大型の研究設備の整備によって、国立大学法人等の教育研究基盤の整備が図られ、先端的・独創的な研究の推進、さらには我が国の学術研究の水準の向上に寄与。</t>
  </si>
  <si>
    <t>-</t>
    <phoneticPr fontId="5"/>
  </si>
  <si>
    <t>-</t>
    <phoneticPr fontId="5"/>
  </si>
  <si>
    <t>-</t>
    <phoneticPr fontId="5"/>
  </si>
  <si>
    <t>　国立大学法人等が高度化、多様化する教育研究活動に対応し、優れた人材を惹き付けるとともに、国際競争力の強化、産学連携の推進、地域貢献、さらには国際化を推進するためには、十分な機能を持つ質の高い施設や設備を整備する必要があり、社会的ニーズを反映している。</t>
  </si>
  <si>
    <t>　本事業は、国立大学法人等が自己財源や競争的資金では整備が困難な大型で最先端の研究設備について、国立大学等全体を見通して安定的・計画的な設備の整備を図る必要があることから、国が総合的に推進していく必要がある。</t>
  </si>
  <si>
    <t>　第５期科学技術基本計画において、「国は、大学及び公的研究機関の研究施設・設備について、計画的な更新や整備を進めるとともに、更新・整備された施設・設備については各機関に共用取組の実施を促しつつ、その運転時間や利用体制を確保するための適切な支援を行う」とされており、政策目的を達成する手段として、必要かつ適切であり、優先度も高い事業である。</t>
  </si>
  <si>
    <t>　国立大学法人等が策定する設備整備のための中長期的計画（設備マスタープラン）に基づき優先度の高い設備について選定している。</t>
  </si>
  <si>
    <t>　国立大学法人等の研究に必要な設備のみを交付対象としており、また各国立大学法人等に直接に補助している。</t>
  </si>
  <si>
    <t>　各法人においては、一般競争入札を原則とし、その妥当性や競争性を確保しているところである。</t>
  </si>
  <si>
    <t>　計画変更や事業完了報告時において、費目・使途の内容を厳正に審査するなどその必要性について適切に確認を行っている。</t>
  </si>
  <si>
    <t>　整備に当たっては計画的に行われているものの、必要機材の取得困難な状況や、外的要因に伴う仕様の見直しが必要となるなどにより繰越が発生しているが、やむを得ない理由による妥当なものである。</t>
  </si>
  <si>
    <t>　各大学の会計規則に従った一般競争入札等を行っており、競争性を確保しつつコスト削減を行っている。
　また、経費執行においても、各国立大学の会計基準に従い、適正・公正な執行管理に努めている。</t>
  </si>
  <si>
    <t>　本事業は、国立大学法人等が整備する研究設備について、国が、大学等全体を見通したうえで安定的・計画的な設備の整備を図り我が国の学術研究の水準の向上を目指しているものであり、限られた予算の中で、一定の整備件数の実績があがっている。</t>
  </si>
  <si>
    <t>整備を予定していた研究設備について、納期の遅延や仕様の見直しが必要とされたものなど、不測の事態に伴うものを除き、当初の計画どおり予算執行が行われており、概ね見込みに見合った実績があがっている。</t>
  </si>
  <si>
    <t>　国立大学法人等が策定する設備整備のための中長期的計画（設備マスタープラン）を踏まえて、計画的な整備を推進しており、十分に活用されている。</t>
  </si>
  <si>
    <t>0256</t>
  </si>
  <si>
    <t>0243</t>
  </si>
  <si>
    <t>0258</t>
  </si>
  <si>
    <t>0157</t>
  </si>
  <si>
    <t>0158</t>
  </si>
  <si>
    <t>0144</t>
  </si>
  <si>
    <t>0143</t>
  </si>
  <si>
    <t>4-2 大学などにおける教育研究基盤の整備</t>
  </si>
  <si>
    <t>我が国の学術研究の水準を向上させるための先端的・大型の研究設備の整備件数</t>
  </si>
  <si>
    <t>　先端的・大型の研究設備の整備によって、国立大学法人等の教育研究基盤の整備が図られ、先端的・独創的な研究の推進、さらには我が国の学術研究の水準の向上に寄与。</t>
  </si>
  <si>
    <t>8 科学技術イノベーションの基盤的な力の強化</t>
  </si>
  <si>
    <t>8-2 イノベーションの源泉としての学術研究と基礎研究の推進</t>
  </si>
  <si>
    <t>独創的・先進的基礎研究の推進により生まれた成果の状況</t>
  </si>
  <si>
    <t>我が国の学術研究の発展に資する画期的な成果の創出</t>
  </si>
  <si>
    <t>毎年度</t>
  </si>
  <si>
    <t xml:space="preserve">27年度 （国文学研究資料館）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生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余り見られなかった他分野との交流が促進されることにより、新たな発想に基づく分野を超えた、横断的な研究成果の創出が期待される。
28年度（東京大学宇宙線研究所・高エネルギー加速器研究機構J-PARC）
茨城県東海村にある高エネルギー加速器研究機構の実験施設「大強度陽子加速器施設（J-PARC）」からニュートリノと反粒子の「反ニュートリノ」を発射し、それを岐阜県神岡鉱山の地下に設置された、東京大学宇宙線研究所の観測施設「スーパーカミオカンデ」で検出する実験（T2K実験）により、地下を通過中にミュー型から電子型に変化する現象に着目し、ニュートリノと反ニュートリノの違いを調べた。これにより、ニュートリノと反ニュートリノで、電子型ニュートリノの出現が同じ頻度では起きない可能性が高く、宇宙誕生時には同数あったとされる物質と反物質のうち、現在の宇宙には反物質はほとんど存在しない謎を解く鍵となる「CP対称性の破れ」がニュートリノでもあることを示唆する結果が得られた。この結果は、物質の起源や宇宙の成り立ちを解明する大きな手掛かりとなることが期待される。今後は、ニュートリノビームを作る陽子ビームの強度をさらに大きくし、データ量を増やすことで、統計的により高い信頼度で検証することを目指す。また、ニュートリノの検出効率を上げるための「スーパーカミオカンデガドリニウムプロジェクト」が開始されるなど、次のステージへ向けて、更なる発展が期待される。
29年度
大規模学術フロンティア促進事業については、科学技術・学術審議会の学術研究の大型プロジェクトに関する作業部会において、各プロジェクトの年次計画に基づき、進捗管理を実施している。29年度はすばる及びアルマプロジェクトの進捗評価を実施し、国際共同研究を推進する上での模範ともなるべき成果を創出していると確認されている。特に、すばる計画については 「重力波」を観測する国際研究チームが、二つの中性子星が合体して放出された重力波の観測に世界で初めて成功した。これを踏まえて、日本の重力波追跡観測チームが、大学共同利用機関法人自然科学研究機構国立天文台が有するすばる望遠鏡（米ハワイ州）により、その重力波源である中性子星の観測を行うことで、明るさの時間変化を追跡し、中性子星の合体によって起きた光を初めて捉えることに成功した。一つの天体現象で重力波と光を同時に観測したのは初めてであり、この成果は、これまで分からなかった金などの鉄より重い元素が誕生した起源にも関係すると予想されており、新たな天文学の進展につながることが期待される。 </t>
  </si>
  <si>
    <t>○</t>
  </si>
  <si>
    <t>4　個性が輝く高等教育の振興</t>
    <phoneticPr fontId="5"/>
  </si>
  <si>
    <t>4-1  大学などにおける教育研究の質の向上</t>
    <phoneticPr fontId="5"/>
  </si>
  <si>
    <t>国立大学法人施設整備（大型特別機械整備費等（最先端等））</t>
    <phoneticPr fontId="5"/>
  </si>
  <si>
    <t>研究振興局</t>
    <phoneticPr fontId="5"/>
  </si>
  <si>
    <t>学術機関課</t>
    <phoneticPr fontId="5"/>
  </si>
  <si>
    <t>-</t>
    <phoneticPr fontId="5"/>
  </si>
  <si>
    <t>学術機関課長
西井　知紀　
国立大学法人支援課長
渕上　孝</t>
    <rPh sb="25" eb="27">
      <t>フチガミ</t>
    </rPh>
    <rPh sb="28" eb="29">
      <t>タカシ</t>
    </rPh>
    <phoneticPr fontId="5"/>
  </si>
  <si>
    <t>設備費</t>
    <rPh sb="0" eb="2">
      <t>セツビ</t>
    </rPh>
    <rPh sb="2" eb="3">
      <t>ヒ</t>
    </rPh>
    <phoneticPr fontId="5"/>
  </si>
  <si>
    <t>-</t>
    <phoneticPr fontId="5"/>
  </si>
  <si>
    <t>次世代型重粒子線がん治療装置の開発に向けた革新的技術開発</t>
    <phoneticPr fontId="5"/>
  </si>
  <si>
    <t>次世代型重粒子線がん治療装置の開発に向けた革新的技術開発</t>
    <phoneticPr fontId="5"/>
  </si>
  <si>
    <t>補助金等交付</t>
  </si>
  <si>
    <t>国立大学法人山形大学</t>
    <rPh sb="0" eb="2">
      <t>コクリツ</t>
    </rPh>
    <rPh sb="2" eb="4">
      <t>ダイガク</t>
    </rPh>
    <rPh sb="4" eb="6">
      <t>ホウジン</t>
    </rPh>
    <rPh sb="6" eb="8">
      <t>ヤマガタ</t>
    </rPh>
    <rPh sb="8" eb="10">
      <t>ダイガク</t>
    </rPh>
    <phoneticPr fontId="5"/>
  </si>
  <si>
    <t>地球惑星物質総合解析システム</t>
    <phoneticPr fontId="5"/>
  </si>
  <si>
    <t>国立大学法人岡山大学</t>
    <rPh sb="0" eb="6">
      <t>コクリツダイガクホウジン</t>
    </rPh>
    <rPh sb="6" eb="8">
      <t>オカヤマ</t>
    </rPh>
    <rPh sb="8" eb="10">
      <t>ダイガク</t>
    </rPh>
    <phoneticPr fontId="5"/>
  </si>
  <si>
    <t>大学共同利用機関法人自然科学研究機構</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phoneticPr fontId="5"/>
  </si>
  <si>
    <t>３０ｍ光学赤外線望遠鏡（ＴＭＴ）計画の推進</t>
  </si>
  <si>
    <t>ＧａＮ研究コンソーシアム形成事業</t>
    <phoneticPr fontId="5"/>
  </si>
  <si>
    <t>国立大学法人名古屋大学</t>
    <rPh sb="0" eb="6">
      <t>コクリツダイガクホウジン</t>
    </rPh>
    <rPh sb="6" eb="9">
      <t>ナゴヤ</t>
    </rPh>
    <rPh sb="9" eb="11">
      <t>ダイガク</t>
    </rPh>
    <phoneticPr fontId="5"/>
  </si>
  <si>
    <t>大口径チェレンコフ宇宙ガンマ線望遠鏡（ＣＴＡ）計画</t>
  </si>
  <si>
    <t>大口径チェレンコフ宇宙ガンマ線望遠鏡（ＣＴＡ）計画</t>
    <phoneticPr fontId="5"/>
  </si>
  <si>
    <t>国立大学法人東京大学</t>
    <rPh sb="0" eb="2">
      <t>コクリツ</t>
    </rPh>
    <rPh sb="2" eb="4">
      <t>ダイガク</t>
    </rPh>
    <rPh sb="4" eb="6">
      <t>ホウジン</t>
    </rPh>
    <rPh sb="6" eb="10">
      <t>トウキョウダイガク</t>
    </rPh>
    <phoneticPr fontId="5"/>
  </si>
  <si>
    <t>スーパーＫＥＫＢによる実験研究</t>
    <phoneticPr fontId="5"/>
  </si>
  <si>
    <t>大学共同利用機関法人高エネルギー加速器研究機構</t>
    <rPh sb="0" eb="6">
      <t>ダイガクキョウドウリヨウ</t>
    </rPh>
    <rPh sb="6" eb="8">
      <t>キカン</t>
    </rPh>
    <rPh sb="8" eb="10">
      <t>ホウジン</t>
    </rPh>
    <rPh sb="10" eb="11">
      <t>コウ</t>
    </rPh>
    <rPh sb="16" eb="19">
      <t>カソクキ</t>
    </rPh>
    <rPh sb="19" eb="21">
      <t>ケンキュウ</t>
    </rPh>
    <rPh sb="21" eb="23">
      <t>キコウ</t>
    </rPh>
    <phoneticPr fontId="5"/>
  </si>
  <si>
    <t>無</t>
  </si>
  <si>
    <t>‐</t>
  </si>
  <si>
    <t>　本事業は、国立大学法人等が行う先端的・独創的研究活動に資するために必要な事業であり、国立大学法人等が策定する設備マスタープランを踏まえた上で、今後も重点的・計画的かつ適正な事業実施に努める必要がある。</t>
    <phoneticPr fontId="5"/>
  </si>
  <si>
    <t>　引き続き、交付先における契約の競争性、公平性、透明性を確保すべく、ヒアリング等を行い国立大学法人等の状況確認に努めていく。</t>
    <phoneticPr fontId="5"/>
  </si>
  <si>
    <t>A.国立大学法人山形大学</t>
    <phoneticPr fontId="5"/>
  </si>
  <si>
    <t>１．事業評価の観点：この事業は、国立大学法人等が策定する設備整備のための中長期的計画（設備マスタープラン）を踏まえた上で、国立大学法人等の先端的・独創的な研究に不可欠な研究設備のうち、既存の経費や競争的資金では整備が不可能な大型で最先端の研究設備の整備に対し補助金を交付するであり、契約・予算手続の執行の観点から検証を行った。
２．所見：この事業は平成16年以降長期に継続している事業であり、国立大学法人等が策定する中長期的計画（設備マスタープラン）に従って着実に実施しており、計画に基づき整備をした設備等については、大学の強み・特色を活かし改革構想の実現や教育研究のために有効利用が望まれるが、当初目標・見込みに比して実績が低いことから、計画に基づいた適切な予算執行に努めるべきである。</t>
    <phoneticPr fontId="5"/>
  </si>
  <si>
    <t>外部有識者による点検対象外</t>
    <phoneticPr fontId="5"/>
  </si>
  <si>
    <t>本事業については、それぞれの年度における事業の計画に基づき、必要な件数が適切に実施されるべきものであり、これまでは事業完了に着目し、目標値を設定し整備状況を把握していた。
今後は、事業の計画に基づき必要な件数が適切に実施されるべきという本来の趣旨を踏まえ、事業完了ではなく計画的な事業実施に着目し、より適切な目標設定を行う。</t>
    <phoneticPr fontId="5"/>
  </si>
  <si>
    <t>執行等改善</t>
  </si>
  <si>
    <t>※金額は単位未満四捨五入して記載していることから、合計が一致しない場合がある
「新しい日本のための優先課題推進枠」8,761</t>
    <rPh sb="41" eb="42">
      <t>アタラ</t>
    </rPh>
    <phoneticPr fontId="5"/>
  </si>
  <si>
    <t>-</t>
    <phoneticPr fontId="5"/>
  </si>
  <si>
    <t>　国立大学法人及び大学共同利用機関法人（90法人）が行う最先端の大規模研究プロジェクトに供する先端的・大型の研究設備の整備の支援を通じて、充実した研究環境を実現し、我が国の学術研究の水準の向上を目指す。</t>
    <rPh sb="15" eb="17">
      <t>キカン</t>
    </rPh>
    <rPh sb="22" eb="24">
      <t>ホウジン</t>
    </rPh>
    <rPh sb="26" eb="27">
      <t>オコナ</t>
    </rPh>
    <rPh sb="28" eb="31">
      <t>サイセンタン</t>
    </rPh>
    <rPh sb="32" eb="35">
      <t>ダイキボ</t>
    </rPh>
    <rPh sb="35" eb="37">
      <t>ケンキュウ</t>
    </rPh>
    <rPh sb="44" eb="45">
      <t>キョウ</t>
    </rPh>
    <phoneticPr fontId="5"/>
  </si>
  <si>
    <t>0154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</si>
</sst>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743</xdr:row>
      <xdr:rowOff>0</xdr:rowOff>
    </xdr:from>
    <xdr:to>
      <xdr:col>35</xdr:col>
      <xdr:colOff>16329</xdr:colOff>
      <xdr:row>745</xdr:row>
      <xdr:rowOff>341652</xdr:rowOff>
    </xdr:to>
    <xdr:sp macro="" textlink="">
      <xdr:nvSpPr>
        <xdr:cNvPr id="3" name="Rectangle 13">
          <a:extLst>
            <a:ext uri="{FF2B5EF4-FFF2-40B4-BE49-F238E27FC236}">
              <a16:creationId xmlns:a16="http://schemas.microsoft.com/office/drawing/2014/main" id="{6A8BF919-FE79-4E17-8F10-6806F7594A83}"/>
            </a:ext>
          </a:extLst>
        </xdr:cNvPr>
        <xdr:cNvSpPr>
          <a:spLocks noChangeArrowheads="1"/>
        </xdr:cNvSpPr>
      </xdr:nvSpPr>
      <xdr:spPr bwMode="auto">
        <a:xfrm>
          <a:off x="3200400" y="61036200"/>
          <a:ext cx="3616779" cy="104650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upright="1"/>
        <a:lstStyle/>
        <a:p>
          <a:pPr algn="ctr" rtl="0">
            <a:lnSpc>
              <a:spcPts val="1600"/>
            </a:lnSpc>
            <a:defRPr sz="1000"/>
          </a:pPr>
          <a:r>
            <a:rPr lang="ja-JP" altLang="en-US" sz="18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800" b="0" i="0" u="none" strike="noStrike" baseline="0">
              <a:solidFill>
                <a:srgbClr val="000000"/>
              </a:solidFill>
              <a:latin typeface="ＭＳ Ｐゴシック"/>
              <a:ea typeface="ＭＳ Ｐゴシック"/>
            </a:rPr>
            <a:t>5,238</a:t>
          </a:r>
          <a:r>
            <a:rPr lang="ja-JP" altLang="en-US" sz="1800" b="0" i="0" u="none" strike="noStrike" baseline="0">
              <a:solidFill>
                <a:srgbClr val="000000"/>
              </a:solidFill>
              <a:latin typeface="ＭＳ Ｐゴシック"/>
              <a:ea typeface="ＭＳ Ｐゴシック"/>
            </a:rPr>
            <a:t>百万円</a:t>
          </a:r>
          <a:endParaRPr lang="ja-JP" altLang="en-US" sz="1800"/>
        </a:p>
      </xdr:txBody>
    </xdr:sp>
    <xdr:clientData/>
  </xdr:twoCellAnchor>
  <xdr:oneCellAnchor>
    <xdr:from>
      <xdr:col>17</xdr:col>
      <xdr:colOff>0</xdr:colOff>
      <xdr:row>746</xdr:row>
      <xdr:rowOff>113620</xdr:rowOff>
    </xdr:from>
    <xdr:ext cx="3643312" cy="685800"/>
    <xdr:sp macro="" textlink="">
      <xdr:nvSpPr>
        <xdr:cNvPr id="4" name="AutoShape 14">
          <a:extLst>
            <a:ext uri="{FF2B5EF4-FFF2-40B4-BE49-F238E27FC236}">
              <a16:creationId xmlns:a16="http://schemas.microsoft.com/office/drawing/2014/main" id="{6EAC1701-CBBD-452A-A8A5-2BD14113D445}"/>
            </a:ext>
          </a:extLst>
        </xdr:cNvPr>
        <xdr:cNvSpPr>
          <a:spLocks noChangeArrowheads="1"/>
        </xdr:cNvSpPr>
      </xdr:nvSpPr>
      <xdr:spPr bwMode="auto">
        <a:xfrm>
          <a:off x="3200400" y="62207095"/>
          <a:ext cx="3643312" cy="685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対象となる国立大学法人等から提案のあった事業内容を審査の上、支援対象となる設備を選定し、補助金を交付する。</a:t>
          </a:r>
          <a:endParaRPr lang="ja-JP" altLang="en-US" sz="1100"/>
        </a:p>
      </xdr:txBody>
    </xdr:sp>
    <xdr:clientData/>
  </xdr:oneCellAnchor>
  <xdr:twoCellAnchor>
    <xdr:from>
      <xdr:col>26</xdr:col>
      <xdr:colOff>8164</xdr:colOff>
      <xdr:row>748</xdr:row>
      <xdr:rowOff>169523</xdr:rowOff>
    </xdr:from>
    <xdr:to>
      <xdr:col>26</xdr:col>
      <xdr:colOff>8164</xdr:colOff>
      <xdr:row>751</xdr:row>
      <xdr:rowOff>164080</xdr:rowOff>
    </xdr:to>
    <xdr:sp macro="" textlink="">
      <xdr:nvSpPr>
        <xdr:cNvPr id="5" name="Line 18">
          <a:extLst>
            <a:ext uri="{FF2B5EF4-FFF2-40B4-BE49-F238E27FC236}">
              <a16:creationId xmlns:a16="http://schemas.microsoft.com/office/drawing/2014/main" id="{232D056B-03E1-42DC-B057-B801E0A46279}"/>
            </a:ext>
          </a:extLst>
        </xdr:cNvPr>
        <xdr:cNvSpPr>
          <a:spLocks noChangeShapeType="1"/>
        </xdr:cNvSpPr>
      </xdr:nvSpPr>
      <xdr:spPr bwMode="auto">
        <a:xfrm>
          <a:off x="5008789" y="62967848"/>
          <a:ext cx="0" cy="10518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751</xdr:row>
      <xdr:rowOff>306955</xdr:rowOff>
    </xdr:from>
    <xdr:to>
      <xdr:col>35</xdr:col>
      <xdr:colOff>16329</xdr:colOff>
      <xdr:row>754</xdr:row>
      <xdr:rowOff>289605</xdr:rowOff>
    </xdr:to>
    <xdr:sp macro="" textlink="">
      <xdr:nvSpPr>
        <xdr:cNvPr id="6" name="Rectangle 15">
          <a:extLst>
            <a:ext uri="{FF2B5EF4-FFF2-40B4-BE49-F238E27FC236}">
              <a16:creationId xmlns:a16="http://schemas.microsoft.com/office/drawing/2014/main" id="{B228813C-4A02-4BC3-932B-B48ADB851E24}"/>
            </a:ext>
          </a:extLst>
        </xdr:cNvPr>
        <xdr:cNvSpPr>
          <a:spLocks noChangeArrowheads="1"/>
        </xdr:cNvSpPr>
      </xdr:nvSpPr>
      <xdr:spPr bwMode="auto">
        <a:xfrm>
          <a:off x="3200400" y="64162555"/>
          <a:ext cx="3616779" cy="1039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700"/>
            </a:lnSpc>
            <a:defRPr sz="1000"/>
          </a:pPr>
          <a:r>
            <a:rPr lang="ja-JP" altLang="en-US" sz="1800" b="0" i="0" u="none" strike="noStrike" baseline="0">
              <a:solidFill>
                <a:srgbClr val="000000"/>
              </a:solidFill>
              <a:latin typeface="ＭＳ Ｐゴシック"/>
              <a:ea typeface="ＭＳ Ｐゴシック"/>
            </a:rPr>
            <a:t>Ａ．国立大学法人施設整備事業</a:t>
          </a:r>
        </a:p>
        <a:p>
          <a:pPr algn="ctr" rtl="0">
            <a:lnSpc>
              <a:spcPts val="1700"/>
            </a:lnSpc>
            <a:defRPr sz="1000"/>
          </a:pPr>
          <a:r>
            <a:rPr lang="en-US" altLang="ja-JP" sz="1800" b="0" i="0" u="none" strike="noStrike" baseline="0">
              <a:solidFill>
                <a:srgbClr val="000000"/>
              </a:solidFill>
              <a:latin typeface="ＭＳ Ｐゴシック"/>
              <a:ea typeface="ＭＳ Ｐゴシック"/>
            </a:rPr>
            <a:t>5,238</a:t>
          </a:r>
          <a:r>
            <a:rPr lang="ja-JP" altLang="en-US" sz="1800" b="0" i="0" u="none" strike="noStrike" baseline="0">
              <a:solidFill>
                <a:srgbClr val="000000"/>
              </a:solidFill>
              <a:latin typeface="ＭＳ Ｐゴシック"/>
              <a:ea typeface="ＭＳ Ｐゴシック"/>
            </a:rPr>
            <a:t>百万円</a:t>
          </a:r>
        </a:p>
        <a:p>
          <a:pPr algn="ctr" rtl="0">
            <a:lnSpc>
              <a:spcPts val="1700"/>
            </a:lnSpc>
            <a:defRPr sz="1000"/>
          </a:pPr>
          <a:r>
            <a:rPr lang="ja-JP" altLang="en-US" sz="1800" b="0" i="0" u="none" strike="noStrike" baseline="0">
              <a:solidFill>
                <a:srgbClr val="000000"/>
              </a:solidFill>
              <a:latin typeface="ＭＳ Ｐゴシック"/>
              <a:ea typeface="ＭＳ Ｐゴシック"/>
            </a:rPr>
            <a:t>国立大学法人等</a:t>
          </a:r>
        </a:p>
        <a:p>
          <a:pPr algn="ctr" rtl="0">
            <a:lnSpc>
              <a:spcPts val="1700"/>
            </a:lnSpc>
            <a:defRPr sz="1000"/>
          </a:pPr>
          <a:r>
            <a:rPr lang="ja-JP" altLang="en-US" sz="1800" b="0" i="0" u="none" strike="noStrike" baseline="0">
              <a:solidFill>
                <a:srgbClr val="000000"/>
              </a:solidFill>
              <a:latin typeface="ＭＳ Ｐゴシック"/>
              <a:ea typeface="ＭＳ Ｐゴシック"/>
            </a:rPr>
            <a:t>全</a:t>
          </a:r>
          <a:r>
            <a:rPr lang="en-US" altLang="ja-JP" sz="1800" b="0" i="0" u="none" strike="noStrike" baseline="0">
              <a:solidFill>
                <a:srgbClr val="000000"/>
              </a:solidFill>
              <a:latin typeface="ＭＳ Ｐゴシック"/>
              <a:ea typeface="ＭＳ Ｐゴシック"/>
            </a:rPr>
            <a:t>6</a:t>
          </a:r>
          <a:r>
            <a:rPr lang="ja-JP" altLang="en-US" sz="1800" b="0" i="0" u="none" strike="noStrike" baseline="0">
              <a:solidFill>
                <a:srgbClr val="000000"/>
              </a:solidFill>
              <a:latin typeface="ＭＳ Ｐゴシック"/>
              <a:ea typeface="ＭＳ Ｐゴシック"/>
            </a:rPr>
            <a:t>法人</a:t>
          </a:r>
          <a:endParaRPr lang="ja-JP" altLang="en-US" sz="1800"/>
        </a:p>
      </xdr:txBody>
    </xdr:sp>
    <xdr:clientData/>
  </xdr:twoCellAnchor>
  <xdr:oneCellAnchor>
    <xdr:from>
      <xdr:col>17</xdr:col>
      <xdr:colOff>11906</xdr:colOff>
      <xdr:row>755</xdr:row>
      <xdr:rowOff>97292</xdr:rowOff>
    </xdr:from>
    <xdr:ext cx="3643312" cy="714375"/>
    <xdr:sp macro="" textlink="">
      <xdr:nvSpPr>
        <xdr:cNvPr id="7" name="AutoShape 19">
          <a:extLst>
            <a:ext uri="{FF2B5EF4-FFF2-40B4-BE49-F238E27FC236}">
              <a16:creationId xmlns:a16="http://schemas.microsoft.com/office/drawing/2014/main" id="{ADEDC4DD-EBDD-43D6-A225-D492CAB25D96}"/>
            </a:ext>
          </a:extLst>
        </xdr:cNvPr>
        <xdr:cNvSpPr>
          <a:spLocks noChangeArrowheads="1"/>
        </xdr:cNvSpPr>
      </xdr:nvSpPr>
      <xdr:spPr bwMode="auto">
        <a:xfrm>
          <a:off x="3212306" y="65362592"/>
          <a:ext cx="3643312" cy="714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国立大学法人等における先端的・大型の研究設備の整備。</a:t>
          </a: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149</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627</v>
      </c>
      <c r="AF4" s="688"/>
      <c r="AG4" s="688"/>
      <c r="AH4" s="688"/>
      <c r="AI4" s="688"/>
      <c r="AJ4" s="688"/>
      <c r="AK4" s="688"/>
      <c r="AL4" s="688"/>
      <c r="AM4" s="688"/>
      <c r="AN4" s="688"/>
      <c r="AO4" s="688"/>
      <c r="AP4" s="689"/>
      <c r="AQ4" s="690" t="s">
        <v>2</v>
      </c>
      <c r="AR4" s="685"/>
      <c r="AS4" s="685"/>
      <c r="AT4" s="685"/>
      <c r="AU4" s="685"/>
      <c r="AV4" s="685"/>
      <c r="AW4" s="685"/>
      <c r="AX4" s="691"/>
    </row>
    <row r="5" spans="1:50" ht="84.75"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628</v>
      </c>
      <c r="AF5" s="699"/>
      <c r="AG5" s="699"/>
      <c r="AH5" s="699"/>
      <c r="AI5" s="699"/>
      <c r="AJ5" s="699"/>
      <c r="AK5" s="699"/>
      <c r="AL5" s="699"/>
      <c r="AM5" s="699"/>
      <c r="AN5" s="699"/>
      <c r="AO5" s="699"/>
      <c r="AP5" s="700"/>
      <c r="AQ5" s="701" t="s">
        <v>630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9"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3478</v>
      </c>
      <c r="Q13" s="658"/>
      <c r="R13" s="658"/>
      <c r="S13" s="658"/>
      <c r="T13" s="658"/>
      <c r="U13" s="658"/>
      <c r="V13" s="659"/>
      <c r="W13" s="657">
        <v>2800</v>
      </c>
      <c r="X13" s="658"/>
      <c r="Y13" s="658"/>
      <c r="Z13" s="658"/>
      <c r="AA13" s="658"/>
      <c r="AB13" s="658"/>
      <c r="AC13" s="659"/>
      <c r="AD13" s="657">
        <v>3065</v>
      </c>
      <c r="AE13" s="658"/>
      <c r="AF13" s="658"/>
      <c r="AG13" s="658"/>
      <c r="AH13" s="658"/>
      <c r="AI13" s="658"/>
      <c r="AJ13" s="659"/>
      <c r="AK13" s="657">
        <v>7541</v>
      </c>
      <c r="AL13" s="658"/>
      <c r="AM13" s="658"/>
      <c r="AN13" s="658"/>
      <c r="AO13" s="658"/>
      <c r="AP13" s="658"/>
      <c r="AQ13" s="659"/>
      <c r="AR13" s="919">
        <v>9857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6099</v>
      </c>
      <c r="Q14" s="658"/>
      <c r="R14" s="658"/>
      <c r="S14" s="658"/>
      <c r="T14" s="658"/>
      <c r="U14" s="658"/>
      <c r="V14" s="659"/>
      <c r="W14" s="657">
        <v>541</v>
      </c>
      <c r="X14" s="658"/>
      <c r="Y14" s="658"/>
      <c r="Z14" s="658"/>
      <c r="AA14" s="658"/>
      <c r="AB14" s="658"/>
      <c r="AC14" s="659"/>
      <c r="AD14" s="657" t="s">
        <v>629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1181</v>
      </c>
      <c r="Q15" s="658"/>
      <c r="R15" s="658"/>
      <c r="S15" s="658"/>
      <c r="T15" s="658"/>
      <c r="U15" s="658"/>
      <c r="V15" s="659"/>
      <c r="W15" s="657">
        <v>6159</v>
      </c>
      <c r="X15" s="658"/>
      <c r="Y15" s="658"/>
      <c r="Z15" s="658"/>
      <c r="AA15" s="658"/>
      <c r="AB15" s="658"/>
      <c r="AC15" s="659"/>
      <c r="AD15" s="657">
        <v>2511</v>
      </c>
      <c r="AE15" s="658"/>
      <c r="AF15" s="658"/>
      <c r="AG15" s="658"/>
      <c r="AH15" s="658"/>
      <c r="AI15" s="658"/>
      <c r="AJ15" s="659"/>
      <c r="AK15" s="657">
        <v>337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-6159</v>
      </c>
      <c r="Q16" s="658"/>
      <c r="R16" s="658"/>
      <c r="S16" s="658"/>
      <c r="T16" s="658"/>
      <c r="U16" s="658"/>
      <c r="V16" s="659"/>
      <c r="W16" s="657">
        <v>-2511</v>
      </c>
      <c r="X16" s="658"/>
      <c r="Y16" s="658"/>
      <c r="Z16" s="658"/>
      <c r="AA16" s="658"/>
      <c r="AB16" s="658"/>
      <c r="AC16" s="659"/>
      <c r="AD16" s="657">
        <v>-337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4599</v>
      </c>
      <c r="Q18" s="879"/>
      <c r="R18" s="879"/>
      <c r="S18" s="879"/>
      <c r="T18" s="879"/>
      <c r="U18" s="879"/>
      <c r="V18" s="880"/>
      <c r="W18" s="878">
        <f>SUM(W13:AC17)</f>
        <v>6989</v>
      </c>
      <c r="X18" s="879"/>
      <c r="Y18" s="879"/>
      <c r="Z18" s="879"/>
      <c r="AA18" s="879"/>
      <c r="AB18" s="879"/>
      <c r="AC18" s="880"/>
      <c r="AD18" s="878">
        <f>SUM(AD13:AJ17)</f>
        <v>5239</v>
      </c>
      <c r="AE18" s="879"/>
      <c r="AF18" s="879"/>
      <c r="AG18" s="879"/>
      <c r="AH18" s="879"/>
      <c r="AI18" s="879"/>
      <c r="AJ18" s="880"/>
      <c r="AK18" s="878">
        <f>SUM(AK13:AQ17)</f>
        <v>7878</v>
      </c>
      <c r="AL18" s="879"/>
      <c r="AM18" s="879"/>
      <c r="AN18" s="879"/>
      <c r="AO18" s="879"/>
      <c r="AP18" s="879"/>
      <c r="AQ18" s="880"/>
      <c r="AR18" s="878">
        <f>SUM(AR13:AX17)</f>
        <v>9857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4597</v>
      </c>
      <c r="Q19" s="658"/>
      <c r="R19" s="658"/>
      <c r="S19" s="658"/>
      <c r="T19" s="658"/>
      <c r="U19" s="658"/>
      <c r="V19" s="659"/>
      <c r="W19" s="657">
        <v>6988</v>
      </c>
      <c r="X19" s="658"/>
      <c r="Y19" s="658"/>
      <c r="Z19" s="658"/>
      <c r="AA19" s="658"/>
      <c r="AB19" s="658"/>
      <c r="AC19" s="659"/>
      <c r="AD19" s="657">
        <v>5238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0.99956512285279409</v>
      </c>
      <c r="Q20" s="318"/>
      <c r="R20" s="318"/>
      <c r="S20" s="318"/>
      <c r="T20" s="318"/>
      <c r="U20" s="318"/>
      <c r="V20" s="318"/>
      <c r="W20" s="318">
        <f t="shared" ref="W20" si="0">IF(W18=0, "-", SUM(W19)/W18)</f>
        <v>0.99985691801402199</v>
      </c>
      <c r="X20" s="318"/>
      <c r="Y20" s="318"/>
      <c r="Z20" s="318"/>
      <c r="AA20" s="318"/>
      <c r="AB20" s="318"/>
      <c r="AC20" s="318"/>
      <c r="AD20" s="318">
        <f t="shared" ref="AD20" si="1">IF(AD18=0, "-", SUM(AD19)/AD18)</f>
        <v>0.99980912387860277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0.48000417667327971</v>
      </c>
      <c r="Q21" s="318"/>
      <c r="R21" s="318"/>
      <c r="S21" s="318"/>
      <c r="T21" s="318"/>
      <c r="U21" s="318"/>
      <c r="V21" s="318"/>
      <c r="W21" s="318">
        <f t="shared" ref="W21" si="2">IF(W19=0, "-", SUM(W19)/SUM(W13,W14))</f>
        <v>2.0915893445076326</v>
      </c>
      <c r="X21" s="318"/>
      <c r="Y21" s="318"/>
      <c r="Z21" s="318"/>
      <c r="AA21" s="318"/>
      <c r="AB21" s="318"/>
      <c r="AC21" s="318"/>
      <c r="AD21" s="318">
        <f t="shared" ref="AD21" si="3">IF(AD19=0, "-", SUM(AD19)/SUM(AD13,AD14))</f>
        <v>1.7089722675367047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2.75" customHeight="1" x14ac:dyDescent="0.15">
      <c r="A23" s="967"/>
      <c r="B23" s="968"/>
      <c r="C23" s="968"/>
      <c r="D23" s="968"/>
      <c r="E23" s="968"/>
      <c r="F23" s="969"/>
      <c r="G23" s="952" t="s">
        <v>579</v>
      </c>
      <c r="H23" s="953"/>
      <c r="I23" s="953"/>
      <c r="J23" s="953"/>
      <c r="K23" s="953"/>
      <c r="L23" s="953"/>
      <c r="M23" s="953"/>
      <c r="N23" s="953"/>
      <c r="O23" s="954"/>
      <c r="P23" s="919">
        <v>7541</v>
      </c>
      <c r="Q23" s="920"/>
      <c r="R23" s="920"/>
      <c r="S23" s="920"/>
      <c r="T23" s="920"/>
      <c r="U23" s="920"/>
      <c r="V23" s="937"/>
      <c r="W23" s="919">
        <v>9857</v>
      </c>
      <c r="X23" s="920"/>
      <c r="Y23" s="920"/>
      <c r="Z23" s="920"/>
      <c r="AA23" s="920"/>
      <c r="AB23" s="920"/>
      <c r="AC23" s="937"/>
      <c r="AD23" s="974" t="s">
        <v>657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v>7541</v>
      </c>
      <c r="Q29" s="658"/>
      <c r="R29" s="658"/>
      <c r="S29" s="658"/>
      <c r="T29" s="658"/>
      <c r="U29" s="658"/>
      <c r="V29" s="659"/>
      <c r="W29" s="933">
        <f>AR13</f>
        <v>9857</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568</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13</v>
      </c>
      <c r="AF32" s="219"/>
      <c r="AG32" s="219"/>
      <c r="AH32" s="219"/>
      <c r="AI32" s="218">
        <v>17</v>
      </c>
      <c r="AJ32" s="219"/>
      <c r="AK32" s="219"/>
      <c r="AL32" s="219"/>
      <c r="AM32" s="218">
        <v>6</v>
      </c>
      <c r="AN32" s="219"/>
      <c r="AO32" s="219"/>
      <c r="AP32" s="219"/>
      <c r="AQ32" s="340" t="s">
        <v>568</v>
      </c>
      <c r="AR32" s="207"/>
      <c r="AS32" s="207"/>
      <c r="AT32" s="341"/>
      <c r="AU32" s="219" t="s">
        <v>568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9</v>
      </c>
      <c r="AF33" s="219"/>
      <c r="AG33" s="219"/>
      <c r="AH33" s="219"/>
      <c r="AI33" s="218">
        <v>21</v>
      </c>
      <c r="AJ33" s="219"/>
      <c r="AK33" s="219"/>
      <c r="AL33" s="219"/>
      <c r="AM33" s="218">
        <v>8</v>
      </c>
      <c r="AN33" s="219"/>
      <c r="AO33" s="219"/>
      <c r="AP33" s="219"/>
      <c r="AQ33" s="340">
        <v>19</v>
      </c>
      <c r="AR33" s="207"/>
      <c r="AS33" s="207"/>
      <c r="AT33" s="341"/>
      <c r="AU33" s="219" t="s">
        <v>568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144.4</v>
      </c>
      <c r="AF34" s="219"/>
      <c r="AG34" s="219"/>
      <c r="AH34" s="219"/>
      <c r="AI34" s="218">
        <v>81</v>
      </c>
      <c r="AJ34" s="219"/>
      <c r="AK34" s="219"/>
      <c r="AL34" s="219"/>
      <c r="AM34" s="218">
        <v>75</v>
      </c>
      <c r="AN34" s="219"/>
      <c r="AO34" s="219"/>
      <c r="AP34" s="219"/>
      <c r="AQ34" s="340" t="s">
        <v>568</v>
      </c>
      <c r="AR34" s="207"/>
      <c r="AS34" s="207"/>
      <c r="AT34" s="341"/>
      <c r="AU34" s="219" t="s">
        <v>568</v>
      </c>
      <c r="AV34" s="219"/>
      <c r="AW34" s="219"/>
      <c r="AX34" s="221"/>
    </row>
    <row r="35" spans="1:50" ht="23.25" customHeight="1" x14ac:dyDescent="0.15">
      <c r="A35" s="226" t="s">
        <v>502</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13</v>
      </c>
      <c r="AF101" s="219"/>
      <c r="AG101" s="219"/>
      <c r="AH101" s="220"/>
      <c r="AI101" s="218">
        <v>17</v>
      </c>
      <c r="AJ101" s="219"/>
      <c r="AK101" s="219"/>
      <c r="AL101" s="220"/>
      <c r="AM101" s="218">
        <v>6</v>
      </c>
      <c r="AN101" s="219"/>
      <c r="AO101" s="219"/>
      <c r="AP101" s="220"/>
      <c r="AQ101" s="218" t="s">
        <v>568</v>
      </c>
      <c r="AR101" s="219"/>
      <c r="AS101" s="219"/>
      <c r="AT101" s="220"/>
      <c r="AU101" s="218" t="s">
        <v>632</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9</v>
      </c>
      <c r="AF102" s="418"/>
      <c r="AG102" s="418"/>
      <c r="AH102" s="418"/>
      <c r="AI102" s="418">
        <v>21</v>
      </c>
      <c r="AJ102" s="418"/>
      <c r="AK102" s="418"/>
      <c r="AL102" s="418"/>
      <c r="AM102" s="418">
        <v>8</v>
      </c>
      <c r="AN102" s="418"/>
      <c r="AO102" s="418"/>
      <c r="AP102" s="418"/>
      <c r="AQ102" s="273">
        <v>19</v>
      </c>
      <c r="AR102" s="274"/>
      <c r="AS102" s="274"/>
      <c r="AT102" s="319"/>
      <c r="AU102" s="273">
        <v>3</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568</v>
      </c>
      <c r="AC116" s="463"/>
      <c r="AD116" s="464"/>
      <c r="AE116" s="418" t="s">
        <v>568</v>
      </c>
      <c r="AF116" s="418"/>
      <c r="AG116" s="418"/>
      <c r="AH116" s="418"/>
      <c r="AI116" s="418" t="s">
        <v>568</v>
      </c>
      <c r="AJ116" s="418"/>
      <c r="AK116" s="418"/>
      <c r="AL116" s="418"/>
      <c r="AM116" s="418" t="s">
        <v>568</v>
      </c>
      <c r="AN116" s="418"/>
      <c r="AO116" s="418"/>
      <c r="AP116" s="418"/>
      <c r="AQ116" s="218" t="s">
        <v>658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568</v>
      </c>
      <c r="AF117" s="551"/>
      <c r="AG117" s="551"/>
      <c r="AH117" s="551"/>
      <c r="AI117" s="551" t="s">
        <v>568</v>
      </c>
      <c r="AJ117" s="551"/>
      <c r="AK117" s="551"/>
      <c r="AL117" s="551"/>
      <c r="AM117" s="551" t="s">
        <v>568</v>
      </c>
      <c r="AN117" s="551"/>
      <c r="AO117" s="551"/>
      <c r="AP117" s="551"/>
      <c r="AQ117" s="551" t="s">
        <v>658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587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588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588</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589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588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568</v>
      </c>
      <c r="AR133" s="199"/>
      <c r="AS133" s="133" t="s">
        <v>355</v>
      </c>
      <c r="AT133" s="134"/>
      <c r="AU133" s="200" t="s">
        <v>568</v>
      </c>
      <c r="AV133" s="200"/>
      <c r="AW133" s="133" t="s">
        <v>300</v>
      </c>
      <c r="AX133" s="195"/>
    </row>
    <row r="134" spans="1:50" ht="39.75" customHeight="1" x14ac:dyDescent="0.15">
      <c r="A134" s="189"/>
      <c r="B134" s="186"/>
      <c r="C134" s="180"/>
      <c r="D134" s="186"/>
      <c r="E134" s="180"/>
      <c r="F134" s="181"/>
      <c r="G134" s="104" t="s">
        <v>568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568</v>
      </c>
      <c r="AC134" s="205"/>
      <c r="AD134" s="205"/>
      <c r="AE134" s="206" t="s">
        <v>568</v>
      </c>
      <c r="AF134" s="207"/>
      <c r="AG134" s="207"/>
      <c r="AH134" s="207"/>
      <c r="AI134" s="206" t="s">
        <v>568</v>
      </c>
      <c r="AJ134" s="207"/>
      <c r="AK134" s="207"/>
      <c r="AL134" s="207"/>
      <c r="AM134" s="206" t="s">
        <v>568</v>
      </c>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568</v>
      </c>
      <c r="AC135" s="213"/>
      <c r="AD135" s="213"/>
      <c r="AE135" s="206" t="s">
        <v>568</v>
      </c>
      <c r="AF135" s="207"/>
      <c r="AG135" s="207"/>
      <c r="AH135" s="207"/>
      <c r="AI135" s="206" t="s">
        <v>568</v>
      </c>
      <c r="AJ135" s="207"/>
      <c r="AK135" s="207"/>
      <c r="AL135" s="207"/>
      <c r="AM135" s="206" t="s">
        <v>568</v>
      </c>
      <c r="AN135" s="207"/>
      <c r="AO135" s="207"/>
      <c r="AP135" s="207"/>
      <c r="AQ135" s="206" t="s">
        <v>568</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568</v>
      </c>
      <c r="H154" s="105"/>
      <c r="I154" s="105"/>
      <c r="J154" s="105"/>
      <c r="K154" s="105"/>
      <c r="L154" s="105"/>
      <c r="M154" s="105"/>
      <c r="N154" s="105"/>
      <c r="O154" s="105"/>
      <c r="P154" s="106"/>
      <c r="Q154" s="125" t="s">
        <v>568</v>
      </c>
      <c r="R154" s="105"/>
      <c r="S154" s="105"/>
      <c r="T154" s="105"/>
      <c r="U154" s="105"/>
      <c r="V154" s="105"/>
      <c r="W154" s="105"/>
      <c r="X154" s="105"/>
      <c r="Y154" s="105"/>
      <c r="Z154" s="105"/>
      <c r="AA154" s="293"/>
      <c r="AB154" s="141" t="s">
        <v>568</v>
      </c>
      <c r="AC154" s="142"/>
      <c r="AD154" s="142"/>
      <c r="AE154" s="147" t="s">
        <v>568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t="s">
        <v>590</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t="s">
        <v>614</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v>30</v>
      </c>
      <c r="AR193" s="199"/>
      <c r="AS193" s="133" t="s">
        <v>355</v>
      </c>
      <c r="AT193" s="134"/>
      <c r="AU193" s="200" t="s">
        <v>568</v>
      </c>
      <c r="AV193" s="200"/>
      <c r="AW193" s="133" t="s">
        <v>300</v>
      </c>
      <c r="AX193" s="195"/>
    </row>
    <row r="194" spans="1:50" ht="39.75" hidden="1" customHeight="1" x14ac:dyDescent="0.15">
      <c r="A194" s="189"/>
      <c r="B194" s="186"/>
      <c r="C194" s="180"/>
      <c r="D194" s="186"/>
      <c r="E194" s="180"/>
      <c r="F194" s="181"/>
      <c r="G194" s="104" t="s">
        <v>615</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582</v>
      </c>
      <c r="AC194" s="205"/>
      <c r="AD194" s="205"/>
      <c r="AE194" s="206">
        <v>15</v>
      </c>
      <c r="AF194" s="207"/>
      <c r="AG194" s="207"/>
      <c r="AH194" s="207"/>
      <c r="AI194" s="206">
        <v>26</v>
      </c>
      <c r="AJ194" s="207"/>
      <c r="AK194" s="207"/>
      <c r="AL194" s="207"/>
      <c r="AM194" s="206"/>
      <c r="AN194" s="207"/>
      <c r="AO194" s="207"/>
      <c r="AP194" s="207"/>
      <c r="AQ194" s="206" t="s">
        <v>568</v>
      </c>
      <c r="AR194" s="207"/>
      <c r="AS194" s="207"/>
      <c r="AT194" s="207"/>
      <c r="AU194" s="206" t="s">
        <v>568</v>
      </c>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582</v>
      </c>
      <c r="AC195" s="213"/>
      <c r="AD195" s="213"/>
      <c r="AE195" s="206">
        <v>31</v>
      </c>
      <c r="AF195" s="207"/>
      <c r="AG195" s="207"/>
      <c r="AH195" s="207"/>
      <c r="AI195" s="206">
        <v>31</v>
      </c>
      <c r="AJ195" s="207"/>
      <c r="AK195" s="207"/>
      <c r="AL195" s="207"/>
      <c r="AM195" s="206"/>
      <c r="AN195" s="207"/>
      <c r="AO195" s="207"/>
      <c r="AP195" s="207"/>
      <c r="AQ195" s="206">
        <v>34</v>
      </c>
      <c r="AR195" s="207"/>
      <c r="AS195" s="207"/>
      <c r="AT195" s="207"/>
      <c r="AU195" s="206" t="s">
        <v>568</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616</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t="s">
        <v>617</v>
      </c>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t="s">
        <v>618</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v>30</v>
      </c>
      <c r="AR253" s="199"/>
      <c r="AS253" s="133" t="s">
        <v>355</v>
      </c>
      <c r="AT253" s="134"/>
      <c r="AU253" s="200" t="s">
        <v>568</v>
      </c>
      <c r="AV253" s="200"/>
      <c r="AW253" s="133" t="s">
        <v>300</v>
      </c>
      <c r="AX253" s="195"/>
    </row>
    <row r="254" spans="1:50" ht="39.75" hidden="1" customHeight="1" x14ac:dyDescent="0.15">
      <c r="A254" s="189"/>
      <c r="B254" s="186"/>
      <c r="C254" s="180"/>
      <c r="D254" s="186"/>
      <c r="E254" s="180"/>
      <c r="F254" s="181"/>
      <c r="G254" s="104" t="s">
        <v>615</v>
      </c>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t="s">
        <v>582</v>
      </c>
      <c r="AC254" s="205"/>
      <c r="AD254" s="205"/>
      <c r="AE254" s="206">
        <v>15</v>
      </c>
      <c r="AF254" s="207"/>
      <c r="AG254" s="207"/>
      <c r="AH254" s="207"/>
      <c r="AI254" s="206">
        <v>26</v>
      </c>
      <c r="AJ254" s="207"/>
      <c r="AK254" s="207"/>
      <c r="AL254" s="207"/>
      <c r="AM254" s="206"/>
      <c r="AN254" s="207"/>
      <c r="AO254" s="207"/>
      <c r="AP254" s="207"/>
      <c r="AQ254" s="206" t="s">
        <v>568</v>
      </c>
      <c r="AR254" s="207"/>
      <c r="AS254" s="207"/>
      <c r="AT254" s="207"/>
      <c r="AU254" s="206" t="s">
        <v>568</v>
      </c>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t="s">
        <v>582</v>
      </c>
      <c r="AC255" s="213"/>
      <c r="AD255" s="213"/>
      <c r="AE255" s="206">
        <v>31</v>
      </c>
      <c r="AF255" s="207"/>
      <c r="AG255" s="207"/>
      <c r="AH255" s="207"/>
      <c r="AI255" s="206">
        <v>31</v>
      </c>
      <c r="AJ255" s="207"/>
      <c r="AK255" s="207"/>
      <c r="AL255" s="207"/>
      <c r="AM255" s="206"/>
      <c r="AN255" s="207"/>
      <c r="AO255" s="207"/>
      <c r="AP255" s="207"/>
      <c r="AQ255" s="206">
        <v>34</v>
      </c>
      <c r="AR255" s="207"/>
      <c r="AS255" s="207"/>
      <c r="AT255" s="207"/>
      <c r="AU255" s="206" t="s">
        <v>568</v>
      </c>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t="s">
        <v>568</v>
      </c>
      <c r="AR257" s="199"/>
      <c r="AS257" s="133" t="s">
        <v>355</v>
      </c>
      <c r="AT257" s="134"/>
      <c r="AU257" s="200" t="s">
        <v>568</v>
      </c>
      <c r="AV257" s="200"/>
      <c r="AW257" s="133" t="s">
        <v>300</v>
      </c>
      <c r="AX257" s="195"/>
    </row>
    <row r="258" spans="1:50" ht="39.75" hidden="1" customHeight="1" x14ac:dyDescent="0.15">
      <c r="A258" s="189"/>
      <c r="B258" s="186"/>
      <c r="C258" s="180"/>
      <c r="D258" s="186"/>
      <c r="E258" s="180"/>
      <c r="F258" s="181"/>
      <c r="G258" s="104" t="s">
        <v>568</v>
      </c>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t="s">
        <v>568</v>
      </c>
      <c r="AC258" s="205"/>
      <c r="AD258" s="205"/>
      <c r="AE258" s="206" t="s">
        <v>568</v>
      </c>
      <c r="AF258" s="207"/>
      <c r="AG258" s="207"/>
      <c r="AH258" s="207"/>
      <c r="AI258" s="206" t="s">
        <v>568</v>
      </c>
      <c r="AJ258" s="207"/>
      <c r="AK258" s="207"/>
      <c r="AL258" s="207"/>
      <c r="AM258" s="206"/>
      <c r="AN258" s="207"/>
      <c r="AO258" s="207"/>
      <c r="AP258" s="207"/>
      <c r="AQ258" s="206" t="s">
        <v>568</v>
      </c>
      <c r="AR258" s="207"/>
      <c r="AS258" s="207"/>
      <c r="AT258" s="207"/>
      <c r="AU258" s="206" t="s">
        <v>568</v>
      </c>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t="s">
        <v>568</v>
      </c>
      <c r="AC259" s="213"/>
      <c r="AD259" s="213"/>
      <c r="AE259" s="206" t="s">
        <v>568</v>
      </c>
      <c r="AF259" s="207"/>
      <c r="AG259" s="207"/>
      <c r="AH259" s="207"/>
      <c r="AI259" s="206" t="s">
        <v>568</v>
      </c>
      <c r="AJ259" s="207"/>
      <c r="AK259" s="207"/>
      <c r="AL259" s="207"/>
      <c r="AM259" s="206"/>
      <c r="AN259" s="207"/>
      <c r="AO259" s="207"/>
      <c r="AP259" s="207"/>
      <c r="AQ259" s="206" t="s">
        <v>568</v>
      </c>
      <c r="AR259" s="207"/>
      <c r="AS259" s="207"/>
      <c r="AT259" s="207"/>
      <c r="AU259" s="206" t="s">
        <v>568</v>
      </c>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t="s">
        <v>619</v>
      </c>
      <c r="H274" s="105"/>
      <c r="I274" s="105"/>
      <c r="J274" s="105"/>
      <c r="K274" s="105"/>
      <c r="L274" s="105"/>
      <c r="M274" s="105"/>
      <c r="N274" s="105"/>
      <c r="O274" s="105"/>
      <c r="P274" s="106"/>
      <c r="Q274" s="113" t="s">
        <v>620</v>
      </c>
      <c r="R274" s="114"/>
      <c r="S274" s="114"/>
      <c r="T274" s="114"/>
      <c r="U274" s="114"/>
      <c r="V274" s="114"/>
      <c r="W274" s="114"/>
      <c r="X274" s="114"/>
      <c r="Y274" s="114"/>
      <c r="Z274" s="114"/>
      <c r="AA274" s="115"/>
      <c r="AB274" s="141" t="s">
        <v>621</v>
      </c>
      <c r="AC274" s="142"/>
      <c r="AD274" s="142"/>
      <c r="AE274" s="147" t="s">
        <v>568</v>
      </c>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t="s">
        <v>622</v>
      </c>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t="s">
        <v>591</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592</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0" t="s">
        <v>594</v>
      </c>
      <c r="AR432" s="200"/>
      <c r="AS432" s="133" t="s">
        <v>355</v>
      </c>
      <c r="AT432" s="134"/>
      <c r="AU432" s="200" t="s">
        <v>563</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592</v>
      </c>
      <c r="AF433" s="207"/>
      <c r="AG433" s="207"/>
      <c r="AH433" s="341"/>
      <c r="AI433" s="340" t="s">
        <v>592</v>
      </c>
      <c r="AJ433" s="207"/>
      <c r="AK433" s="207"/>
      <c r="AL433" s="207"/>
      <c r="AM433" s="340" t="s">
        <v>568</v>
      </c>
      <c r="AN433" s="207"/>
      <c r="AO433" s="207"/>
      <c r="AP433" s="341"/>
      <c r="AQ433" s="340" t="s">
        <v>592</v>
      </c>
      <c r="AR433" s="207"/>
      <c r="AS433" s="207"/>
      <c r="AT433" s="341"/>
      <c r="AU433" s="207" t="s">
        <v>592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592</v>
      </c>
      <c r="AF434" s="207"/>
      <c r="AG434" s="207"/>
      <c r="AH434" s="341"/>
      <c r="AI434" s="340" t="s">
        <v>592</v>
      </c>
      <c r="AJ434" s="207"/>
      <c r="AK434" s="207"/>
      <c r="AL434" s="207"/>
      <c r="AM434" s="340" t="s">
        <v>568</v>
      </c>
      <c r="AN434" s="207"/>
      <c r="AO434" s="207"/>
      <c r="AP434" s="341"/>
      <c r="AQ434" s="340" t="s">
        <v>592</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593</v>
      </c>
      <c r="AF435" s="207"/>
      <c r="AG435" s="207"/>
      <c r="AH435" s="341"/>
      <c r="AI435" s="340" t="s">
        <v>592</v>
      </c>
      <c r="AJ435" s="207"/>
      <c r="AK435" s="207"/>
      <c r="AL435" s="207"/>
      <c r="AM435" s="340" t="s">
        <v>568</v>
      </c>
      <c r="AN435" s="207"/>
      <c r="AO435" s="207"/>
      <c r="AP435" s="341"/>
      <c r="AQ435" s="340" t="s">
        <v>592</v>
      </c>
      <c r="AR435" s="207"/>
      <c r="AS435" s="207"/>
      <c r="AT435" s="341"/>
      <c r="AU435" s="207" t="s">
        <v>592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594</v>
      </c>
      <c r="AF457" s="200"/>
      <c r="AG457" s="133" t="s">
        <v>355</v>
      </c>
      <c r="AH457" s="134"/>
      <c r="AI457" s="156"/>
      <c r="AJ457" s="156"/>
      <c r="AK457" s="156"/>
      <c r="AL457" s="154"/>
      <c r="AM457" s="156"/>
      <c r="AN457" s="156"/>
      <c r="AO457" s="156"/>
      <c r="AP457" s="154"/>
      <c r="AQ457" s="590" t="s">
        <v>594</v>
      </c>
      <c r="AR457" s="200"/>
      <c r="AS457" s="133" t="s">
        <v>355</v>
      </c>
      <c r="AT457" s="134"/>
      <c r="AU457" s="200" t="s">
        <v>594</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592</v>
      </c>
      <c r="AF458" s="207"/>
      <c r="AG458" s="207"/>
      <c r="AH458" s="207"/>
      <c r="AI458" s="340" t="s">
        <v>592</v>
      </c>
      <c r="AJ458" s="207"/>
      <c r="AK458" s="207"/>
      <c r="AL458" s="207"/>
      <c r="AM458" s="340" t="s">
        <v>568</v>
      </c>
      <c r="AN458" s="207"/>
      <c r="AO458" s="207"/>
      <c r="AP458" s="341"/>
      <c r="AQ458" s="340" t="s">
        <v>593</v>
      </c>
      <c r="AR458" s="207"/>
      <c r="AS458" s="207"/>
      <c r="AT458" s="341"/>
      <c r="AU458" s="207" t="s">
        <v>593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592</v>
      </c>
      <c r="AF459" s="207"/>
      <c r="AG459" s="207"/>
      <c r="AH459" s="341"/>
      <c r="AI459" s="340" t="s">
        <v>592</v>
      </c>
      <c r="AJ459" s="207"/>
      <c r="AK459" s="207"/>
      <c r="AL459" s="207"/>
      <c r="AM459" s="340" t="s">
        <v>568</v>
      </c>
      <c r="AN459" s="207"/>
      <c r="AO459" s="207"/>
      <c r="AP459" s="341"/>
      <c r="AQ459" s="340" t="s">
        <v>592</v>
      </c>
      <c r="AR459" s="207"/>
      <c r="AS459" s="207"/>
      <c r="AT459" s="341"/>
      <c r="AU459" s="207" t="s">
        <v>592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592</v>
      </c>
      <c r="AF460" s="207"/>
      <c r="AG460" s="207"/>
      <c r="AH460" s="341"/>
      <c r="AI460" s="340" t="s">
        <v>592</v>
      </c>
      <c r="AJ460" s="207"/>
      <c r="AK460" s="207"/>
      <c r="AL460" s="207"/>
      <c r="AM460" s="340" t="s">
        <v>568</v>
      </c>
      <c r="AN460" s="207"/>
      <c r="AO460" s="207"/>
      <c r="AP460" s="341"/>
      <c r="AQ460" s="340" t="s">
        <v>592</v>
      </c>
      <c r="AR460" s="207"/>
      <c r="AS460" s="207"/>
      <c r="AT460" s="341"/>
      <c r="AU460" s="207" t="s">
        <v>592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623</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6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623</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105.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623</v>
      </c>
      <c r="AE704" s="783"/>
      <c r="AF704" s="783"/>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623</v>
      </c>
      <c r="AE705" s="715"/>
      <c r="AF705" s="715"/>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623</v>
      </c>
      <c r="AE708" s="605"/>
      <c r="AF708" s="605"/>
      <c r="AG708" s="742" t="s">
        <v>599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649</v>
      </c>
      <c r="AE709" s="329"/>
      <c r="AF709" s="329"/>
      <c r="AG709" s="101" t="s">
        <v>568</v>
      </c>
      <c r="AH709" s="102"/>
      <c r="AI709" s="102"/>
      <c r="AJ709" s="102"/>
      <c r="AK709" s="102"/>
      <c r="AL709" s="102"/>
      <c r="AM709" s="102"/>
      <c r="AN709" s="102"/>
      <c r="AO709" s="102"/>
      <c r="AP709" s="102"/>
      <c r="AQ709" s="102"/>
      <c r="AR709" s="102"/>
      <c r="AS709" s="102"/>
      <c r="AT709" s="102"/>
      <c r="AU709" s="102"/>
      <c r="AV709" s="102"/>
      <c r="AW709" s="102"/>
      <c r="AX709" s="103"/>
    </row>
    <row r="710" spans="1:50" ht="40.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623</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44.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623</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649</v>
      </c>
      <c r="AE712" s="783"/>
      <c r="AF712" s="783"/>
      <c r="AG712" s="810" t="s">
        <v>568</v>
      </c>
      <c r="AH712" s="811"/>
      <c r="AI712" s="811"/>
      <c r="AJ712" s="811"/>
      <c r="AK712" s="811"/>
      <c r="AL712" s="811"/>
      <c r="AM712" s="811"/>
      <c r="AN712" s="811"/>
      <c r="AO712" s="811"/>
      <c r="AP712" s="811"/>
      <c r="AQ712" s="811"/>
      <c r="AR712" s="811"/>
      <c r="AS712" s="811"/>
      <c r="AT712" s="811"/>
      <c r="AU712" s="811"/>
      <c r="AV712" s="811"/>
      <c r="AW712" s="811"/>
      <c r="AX712" s="812"/>
    </row>
    <row r="713" spans="1:50" ht="64.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623</v>
      </c>
      <c r="AE713" s="329"/>
      <c r="AF713" s="663"/>
      <c r="AG713" s="101" t="s">
        <v>602</v>
      </c>
      <c r="AH713" s="102"/>
      <c r="AI713" s="102"/>
      <c r="AJ713" s="102"/>
      <c r="AK713" s="102"/>
      <c r="AL713" s="102"/>
      <c r="AM713" s="102"/>
      <c r="AN713" s="102"/>
      <c r="AO713" s="102"/>
      <c r="AP713" s="102"/>
      <c r="AQ713" s="102"/>
      <c r="AR713" s="102"/>
      <c r="AS713" s="102"/>
      <c r="AT713" s="102"/>
      <c r="AU713" s="102"/>
      <c r="AV713" s="102"/>
      <c r="AW713" s="102"/>
      <c r="AX713" s="103"/>
    </row>
    <row r="714" spans="1:50" ht="66"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623</v>
      </c>
      <c r="AE714" s="808"/>
      <c r="AF714" s="809"/>
      <c r="AG714" s="736" t="s">
        <v>603</v>
      </c>
      <c r="AH714" s="737"/>
      <c r="AI714" s="737"/>
      <c r="AJ714" s="737"/>
      <c r="AK714" s="737"/>
      <c r="AL714" s="737"/>
      <c r="AM714" s="737"/>
      <c r="AN714" s="737"/>
      <c r="AO714" s="737"/>
      <c r="AP714" s="737"/>
      <c r="AQ714" s="737"/>
      <c r="AR714" s="737"/>
      <c r="AS714" s="737"/>
      <c r="AT714" s="737"/>
      <c r="AU714" s="737"/>
      <c r="AV714" s="737"/>
      <c r="AW714" s="737"/>
      <c r="AX714" s="738"/>
    </row>
    <row r="715" spans="1:50" ht="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623</v>
      </c>
      <c r="AE715" s="605"/>
      <c r="AF715" s="656"/>
      <c r="AG715" s="742" t="s">
        <v>604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649</v>
      </c>
      <c r="AE716" s="627"/>
      <c r="AF716" s="627"/>
      <c r="AG716" s="101" t="s">
        <v>568</v>
      </c>
      <c r="AH716" s="102"/>
      <c r="AI716" s="102"/>
      <c r="AJ716" s="102"/>
      <c r="AK716" s="102"/>
      <c r="AL716" s="102"/>
      <c r="AM716" s="102"/>
      <c r="AN716" s="102"/>
      <c r="AO716" s="102"/>
      <c r="AP716" s="102"/>
      <c r="AQ716" s="102"/>
      <c r="AR716" s="102"/>
      <c r="AS716" s="102"/>
      <c r="AT716" s="102"/>
      <c r="AU716" s="102"/>
      <c r="AV716" s="102"/>
      <c r="AW716" s="102"/>
      <c r="AX716" s="103"/>
    </row>
    <row r="717" spans="1:50" ht="69"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623</v>
      </c>
      <c r="AE717" s="329"/>
      <c r="AF717" s="329"/>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59.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623</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649</v>
      </c>
      <c r="AE719" s="605"/>
      <c r="AF719" s="605"/>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23" customHeight="1" thickBot="1" x14ac:dyDescent="0.2">
      <c r="A731" s="799" t="s">
        <v>256</v>
      </c>
      <c r="B731" s="800"/>
      <c r="C731" s="800"/>
      <c r="D731" s="800"/>
      <c r="E731" s="801"/>
      <c r="F731" s="729" t="s">
        <v>653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656</v>
      </c>
      <c r="B733" s="674"/>
      <c r="C733" s="674"/>
      <c r="D733" s="674"/>
      <c r="E733" s="675"/>
      <c r="F733" s="637" t="s">
        <v>655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9.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607</v>
      </c>
      <c r="F737" s="990"/>
      <c r="G737" s="990"/>
      <c r="H737" s="990"/>
      <c r="I737" s="990"/>
      <c r="J737" s="990"/>
      <c r="K737" s="990"/>
      <c r="L737" s="990"/>
      <c r="M737" s="990"/>
      <c r="N737" s="365" t="s">
        <v>539</v>
      </c>
      <c r="O737" s="365"/>
      <c r="P737" s="365"/>
      <c r="Q737" s="365"/>
      <c r="R737" s="990" t="s">
        <v>608</v>
      </c>
      <c r="S737" s="990"/>
      <c r="T737" s="990"/>
      <c r="U737" s="990"/>
      <c r="V737" s="990"/>
      <c r="W737" s="990"/>
      <c r="X737" s="990"/>
      <c r="Y737" s="990"/>
      <c r="Z737" s="990"/>
      <c r="AA737" s="365" t="s">
        <v>538</v>
      </c>
      <c r="AB737" s="365"/>
      <c r="AC737" s="365"/>
      <c r="AD737" s="365"/>
      <c r="AE737" s="990" t="s">
        <v>609</v>
      </c>
      <c r="AF737" s="990"/>
      <c r="AG737" s="990"/>
      <c r="AH737" s="990"/>
      <c r="AI737" s="990"/>
      <c r="AJ737" s="990"/>
      <c r="AK737" s="990"/>
      <c r="AL737" s="990"/>
      <c r="AM737" s="990"/>
      <c r="AN737" s="365" t="s">
        <v>537</v>
      </c>
      <c r="AO737" s="365"/>
      <c r="AP737" s="365"/>
      <c r="AQ737" s="365"/>
      <c r="AR737" s="982" t="s">
        <v>610</v>
      </c>
      <c r="AS737" s="983"/>
      <c r="AT737" s="983"/>
      <c r="AU737" s="983"/>
      <c r="AV737" s="983"/>
      <c r="AW737" s="983"/>
      <c r="AX737" s="984"/>
      <c r="AY737" s="89"/>
      <c r="AZ737" s="89"/>
    </row>
    <row r="738" spans="1:52" ht="24.75" customHeight="1" x14ac:dyDescent="0.15">
      <c r="A738" s="991" t="s">
        <v>536</v>
      </c>
      <c r="B738" s="210"/>
      <c r="C738" s="210"/>
      <c r="D738" s="211"/>
      <c r="E738" s="990" t="s">
        <v>611</v>
      </c>
      <c r="F738" s="990"/>
      <c r="G738" s="990"/>
      <c r="H738" s="990"/>
      <c r="I738" s="990"/>
      <c r="J738" s="990"/>
      <c r="K738" s="990"/>
      <c r="L738" s="990"/>
      <c r="M738" s="990"/>
      <c r="N738" s="365" t="s">
        <v>535</v>
      </c>
      <c r="O738" s="365"/>
      <c r="P738" s="365"/>
      <c r="Q738" s="365"/>
      <c r="R738" s="990" t="s">
        <v>612</v>
      </c>
      <c r="S738" s="990"/>
      <c r="T738" s="990"/>
      <c r="U738" s="990"/>
      <c r="V738" s="990"/>
      <c r="W738" s="990"/>
      <c r="X738" s="990"/>
      <c r="Y738" s="990"/>
      <c r="Z738" s="990"/>
      <c r="AA738" s="365" t="s">
        <v>534</v>
      </c>
      <c r="AB738" s="365"/>
      <c r="AC738" s="365"/>
      <c r="AD738" s="365"/>
      <c r="AE738" s="990" t="s">
        <v>613</v>
      </c>
      <c r="AF738" s="990"/>
      <c r="AG738" s="990"/>
      <c r="AH738" s="990"/>
      <c r="AI738" s="990"/>
      <c r="AJ738" s="990"/>
      <c r="AK738" s="990"/>
      <c r="AL738" s="990"/>
      <c r="AM738" s="990"/>
      <c r="AN738" s="365" t="s">
        <v>530</v>
      </c>
      <c r="AO738" s="365"/>
      <c r="AP738" s="365"/>
      <c r="AQ738" s="365"/>
      <c r="AR738" s="982" t="s">
        <v>660</v>
      </c>
      <c r="AS738" s="983"/>
      <c r="AT738" s="983"/>
      <c r="AU738" s="983"/>
      <c r="AV738" s="983"/>
      <c r="AW738" s="983"/>
      <c r="AX738" s="984"/>
    </row>
    <row r="739" spans="1:52" ht="24.75" customHeight="1" thickBot="1" x14ac:dyDescent="0.2">
      <c r="A739" s="992" t="s">
        <v>526</v>
      </c>
      <c r="B739" s="993"/>
      <c r="C739" s="993"/>
      <c r="D739" s="994"/>
      <c r="E739" s="995" t="s">
        <v>566</v>
      </c>
      <c r="F739" s="985"/>
      <c r="G739" s="985"/>
      <c r="H739" s="93" t="str">
        <f>IF(E739="", "", "(")</f>
        <v>(</v>
      </c>
      <c r="I739" s="985"/>
      <c r="J739" s="985"/>
      <c r="K739" s="93" t="str">
        <f>IF(OR(I739="　", I739=""), "", "-")</f>
        <v/>
      </c>
      <c r="L739" s="986">
        <v>157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0.2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0.2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652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631</v>
      </c>
      <c r="H781" s="671"/>
      <c r="I781" s="671"/>
      <c r="J781" s="671"/>
      <c r="K781" s="672"/>
      <c r="L781" s="664" t="s">
        <v>633</v>
      </c>
      <c r="M781" s="665"/>
      <c r="N781" s="665"/>
      <c r="O781" s="665"/>
      <c r="P781" s="665"/>
      <c r="Q781" s="665"/>
      <c r="R781" s="665"/>
      <c r="S781" s="665"/>
      <c r="T781" s="665"/>
      <c r="U781" s="665"/>
      <c r="V781" s="665"/>
      <c r="W781" s="665"/>
      <c r="X781" s="666"/>
      <c r="Y781" s="388">
        <v>4073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4073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7" customHeight="1" x14ac:dyDescent="0.15">
      <c r="A837" s="376">
        <v>1</v>
      </c>
      <c r="B837" s="376">
        <v>1</v>
      </c>
      <c r="C837" s="361" t="s">
        <v>636</v>
      </c>
      <c r="D837" s="347"/>
      <c r="E837" s="347"/>
      <c r="F837" s="347"/>
      <c r="G837" s="347"/>
      <c r="H837" s="347"/>
      <c r="I837" s="347"/>
      <c r="J837" s="348">
        <v>8390005002565</v>
      </c>
      <c r="K837" s="349"/>
      <c r="L837" s="349"/>
      <c r="M837" s="349"/>
      <c r="N837" s="349"/>
      <c r="O837" s="349"/>
      <c r="P837" s="362" t="s">
        <v>634</v>
      </c>
      <c r="Q837" s="350"/>
      <c r="R837" s="350"/>
      <c r="S837" s="350"/>
      <c r="T837" s="350"/>
      <c r="U837" s="350"/>
      <c r="V837" s="350"/>
      <c r="W837" s="350"/>
      <c r="X837" s="350"/>
      <c r="Y837" s="351">
        <v>2218</v>
      </c>
      <c r="Z837" s="352"/>
      <c r="AA837" s="352"/>
      <c r="AB837" s="353"/>
      <c r="AC837" s="363" t="s">
        <v>635</v>
      </c>
      <c r="AD837" s="371"/>
      <c r="AE837" s="371"/>
      <c r="AF837" s="371"/>
      <c r="AG837" s="371"/>
      <c r="AH837" s="372" t="s">
        <v>632</v>
      </c>
      <c r="AI837" s="373"/>
      <c r="AJ837" s="373"/>
      <c r="AK837" s="373"/>
      <c r="AL837" s="357" t="s">
        <v>632</v>
      </c>
      <c r="AM837" s="358"/>
      <c r="AN837" s="358"/>
      <c r="AO837" s="359"/>
      <c r="AP837" s="360" t="s">
        <v>632</v>
      </c>
      <c r="AQ837" s="360"/>
      <c r="AR837" s="360"/>
      <c r="AS837" s="360"/>
      <c r="AT837" s="360"/>
      <c r="AU837" s="360"/>
      <c r="AV837" s="360"/>
      <c r="AW837" s="360"/>
      <c r="AX837" s="360"/>
    </row>
    <row r="838" spans="1:50" ht="57" customHeight="1" x14ac:dyDescent="0.15">
      <c r="A838" s="376">
        <v>2</v>
      </c>
      <c r="B838" s="376">
        <v>1</v>
      </c>
      <c r="C838" s="361" t="s">
        <v>636</v>
      </c>
      <c r="D838" s="347"/>
      <c r="E838" s="347"/>
      <c r="F838" s="347"/>
      <c r="G838" s="347"/>
      <c r="H838" s="347"/>
      <c r="I838" s="347"/>
      <c r="J838" s="348">
        <v>8390005002565</v>
      </c>
      <c r="K838" s="349"/>
      <c r="L838" s="349"/>
      <c r="M838" s="349"/>
      <c r="N838" s="349"/>
      <c r="O838" s="349"/>
      <c r="P838" s="362" t="s">
        <v>634</v>
      </c>
      <c r="Q838" s="350"/>
      <c r="R838" s="350"/>
      <c r="S838" s="350"/>
      <c r="T838" s="350"/>
      <c r="U838" s="350"/>
      <c r="V838" s="350"/>
      <c r="W838" s="350"/>
      <c r="X838" s="350"/>
      <c r="Y838" s="351">
        <v>1855</v>
      </c>
      <c r="Z838" s="352"/>
      <c r="AA838" s="352"/>
      <c r="AB838" s="353"/>
      <c r="AC838" s="363" t="s">
        <v>635</v>
      </c>
      <c r="AD838" s="371"/>
      <c r="AE838" s="371"/>
      <c r="AF838" s="371"/>
      <c r="AG838" s="371"/>
      <c r="AH838" s="372" t="s">
        <v>632</v>
      </c>
      <c r="AI838" s="373"/>
      <c r="AJ838" s="373"/>
      <c r="AK838" s="373"/>
      <c r="AL838" s="357" t="s">
        <v>632</v>
      </c>
      <c r="AM838" s="358"/>
      <c r="AN838" s="358"/>
      <c r="AO838" s="359"/>
      <c r="AP838" s="360" t="s">
        <v>632</v>
      </c>
      <c r="AQ838" s="360"/>
      <c r="AR838" s="360"/>
      <c r="AS838" s="360"/>
      <c r="AT838" s="360"/>
      <c r="AU838" s="360"/>
      <c r="AV838" s="360"/>
      <c r="AW838" s="360"/>
      <c r="AX838" s="360"/>
    </row>
    <row r="839" spans="1:50" ht="30" customHeight="1" x14ac:dyDescent="0.15">
      <c r="A839" s="376">
        <v>3</v>
      </c>
      <c r="B839" s="376">
        <v>1</v>
      </c>
      <c r="C839" s="361" t="s">
        <v>638</v>
      </c>
      <c r="D839" s="347"/>
      <c r="E839" s="347"/>
      <c r="F839" s="347"/>
      <c r="G839" s="347"/>
      <c r="H839" s="347"/>
      <c r="I839" s="347"/>
      <c r="J839" s="348">
        <v>2260005002575</v>
      </c>
      <c r="K839" s="349"/>
      <c r="L839" s="349"/>
      <c r="M839" s="349"/>
      <c r="N839" s="349"/>
      <c r="O839" s="349"/>
      <c r="P839" s="362" t="s">
        <v>637</v>
      </c>
      <c r="Q839" s="350"/>
      <c r="R839" s="350"/>
      <c r="S839" s="350"/>
      <c r="T839" s="350"/>
      <c r="U839" s="350"/>
      <c r="V839" s="350"/>
      <c r="W839" s="350"/>
      <c r="X839" s="350"/>
      <c r="Y839" s="351">
        <v>541</v>
      </c>
      <c r="Z839" s="352"/>
      <c r="AA839" s="352"/>
      <c r="AB839" s="353"/>
      <c r="AC839" s="363" t="s">
        <v>635</v>
      </c>
      <c r="AD839" s="371"/>
      <c r="AE839" s="371"/>
      <c r="AF839" s="371"/>
      <c r="AG839" s="371"/>
      <c r="AH839" s="372" t="s">
        <v>632</v>
      </c>
      <c r="AI839" s="373"/>
      <c r="AJ839" s="373"/>
      <c r="AK839" s="373"/>
      <c r="AL839" s="357" t="s">
        <v>632</v>
      </c>
      <c r="AM839" s="358"/>
      <c r="AN839" s="358"/>
      <c r="AO839" s="359"/>
      <c r="AP839" s="360" t="s">
        <v>632</v>
      </c>
      <c r="AQ839" s="360"/>
      <c r="AR839" s="360"/>
      <c r="AS839" s="360"/>
      <c r="AT839" s="360"/>
      <c r="AU839" s="360"/>
      <c r="AV839" s="360"/>
      <c r="AW839" s="360"/>
      <c r="AX839" s="360"/>
    </row>
    <row r="840" spans="1:50" ht="56.25" customHeight="1" x14ac:dyDescent="0.15">
      <c r="A840" s="376">
        <v>4</v>
      </c>
      <c r="B840" s="376">
        <v>1</v>
      </c>
      <c r="C840" s="361" t="s">
        <v>639</v>
      </c>
      <c r="D840" s="347"/>
      <c r="E840" s="347"/>
      <c r="F840" s="347"/>
      <c r="G840" s="347"/>
      <c r="H840" s="347"/>
      <c r="I840" s="347"/>
      <c r="J840" s="348">
        <v>5012405001823</v>
      </c>
      <c r="K840" s="349"/>
      <c r="L840" s="349"/>
      <c r="M840" s="349"/>
      <c r="N840" s="349"/>
      <c r="O840" s="349"/>
      <c r="P840" s="362" t="s">
        <v>640</v>
      </c>
      <c r="Q840" s="350"/>
      <c r="R840" s="350"/>
      <c r="S840" s="350"/>
      <c r="T840" s="350"/>
      <c r="U840" s="350"/>
      <c r="V840" s="350"/>
      <c r="W840" s="350"/>
      <c r="X840" s="350"/>
      <c r="Y840" s="351">
        <v>310</v>
      </c>
      <c r="Z840" s="352"/>
      <c r="AA840" s="352"/>
      <c r="AB840" s="353"/>
      <c r="AC840" s="363" t="s">
        <v>635</v>
      </c>
      <c r="AD840" s="371"/>
      <c r="AE840" s="371"/>
      <c r="AF840" s="371"/>
      <c r="AG840" s="371"/>
      <c r="AH840" s="372" t="s">
        <v>632</v>
      </c>
      <c r="AI840" s="373"/>
      <c r="AJ840" s="373"/>
      <c r="AK840" s="373"/>
      <c r="AL840" s="357" t="s">
        <v>632</v>
      </c>
      <c r="AM840" s="358"/>
      <c r="AN840" s="358"/>
      <c r="AO840" s="359"/>
      <c r="AP840" s="360" t="s">
        <v>632</v>
      </c>
      <c r="AQ840" s="360"/>
      <c r="AR840" s="360"/>
      <c r="AS840" s="360"/>
      <c r="AT840" s="360"/>
      <c r="AU840" s="360"/>
      <c r="AV840" s="360"/>
      <c r="AW840" s="360"/>
      <c r="AX840" s="360"/>
    </row>
    <row r="841" spans="1:50" ht="30" customHeight="1" x14ac:dyDescent="0.15">
      <c r="A841" s="376">
        <v>5</v>
      </c>
      <c r="B841" s="376">
        <v>1</v>
      </c>
      <c r="C841" s="361" t="s">
        <v>642</v>
      </c>
      <c r="D841" s="347"/>
      <c r="E841" s="347"/>
      <c r="F841" s="347"/>
      <c r="G841" s="347"/>
      <c r="H841" s="347"/>
      <c r="I841" s="347"/>
      <c r="J841" s="348">
        <v>3180005006071</v>
      </c>
      <c r="K841" s="349"/>
      <c r="L841" s="349"/>
      <c r="M841" s="349"/>
      <c r="N841" s="349"/>
      <c r="O841" s="349"/>
      <c r="P841" s="362" t="s">
        <v>641</v>
      </c>
      <c r="Q841" s="350"/>
      <c r="R841" s="350"/>
      <c r="S841" s="350"/>
      <c r="T841" s="350"/>
      <c r="U841" s="350"/>
      <c r="V841" s="350"/>
      <c r="W841" s="350"/>
      <c r="X841" s="350"/>
      <c r="Y841" s="351">
        <v>199</v>
      </c>
      <c r="Z841" s="352"/>
      <c r="AA841" s="352"/>
      <c r="AB841" s="353"/>
      <c r="AC841" s="363" t="s">
        <v>635</v>
      </c>
      <c r="AD841" s="371"/>
      <c r="AE841" s="371"/>
      <c r="AF841" s="371"/>
      <c r="AG841" s="371"/>
      <c r="AH841" s="372" t="s">
        <v>632</v>
      </c>
      <c r="AI841" s="373"/>
      <c r="AJ841" s="373"/>
      <c r="AK841" s="373"/>
      <c r="AL841" s="357" t="s">
        <v>632</v>
      </c>
      <c r="AM841" s="358"/>
      <c r="AN841" s="358"/>
      <c r="AO841" s="359"/>
      <c r="AP841" s="360" t="s">
        <v>632</v>
      </c>
      <c r="AQ841" s="360"/>
      <c r="AR841" s="360"/>
      <c r="AS841" s="360"/>
      <c r="AT841" s="360"/>
      <c r="AU841" s="360"/>
      <c r="AV841" s="360"/>
      <c r="AW841" s="360"/>
      <c r="AX841" s="360"/>
    </row>
    <row r="842" spans="1:50" ht="30" customHeight="1" x14ac:dyDescent="0.15">
      <c r="A842" s="376">
        <v>6</v>
      </c>
      <c r="B842" s="376">
        <v>1</v>
      </c>
      <c r="C842" s="361" t="s">
        <v>645</v>
      </c>
      <c r="D842" s="347"/>
      <c r="E842" s="347"/>
      <c r="F842" s="347"/>
      <c r="G842" s="347"/>
      <c r="H842" s="347"/>
      <c r="I842" s="347"/>
      <c r="J842" s="348">
        <v>5010005007398</v>
      </c>
      <c r="K842" s="349"/>
      <c r="L842" s="349"/>
      <c r="M842" s="349"/>
      <c r="N842" s="349"/>
      <c r="O842" s="349"/>
      <c r="P842" s="362" t="s">
        <v>644</v>
      </c>
      <c r="Q842" s="350"/>
      <c r="R842" s="350"/>
      <c r="S842" s="350"/>
      <c r="T842" s="350"/>
      <c r="U842" s="350"/>
      <c r="V842" s="350"/>
      <c r="W842" s="350"/>
      <c r="X842" s="350"/>
      <c r="Y842" s="351">
        <v>55</v>
      </c>
      <c r="Z842" s="352"/>
      <c r="AA842" s="352"/>
      <c r="AB842" s="353"/>
      <c r="AC842" s="363" t="s">
        <v>635</v>
      </c>
      <c r="AD842" s="371"/>
      <c r="AE842" s="371"/>
      <c r="AF842" s="371"/>
      <c r="AG842" s="371"/>
      <c r="AH842" s="372" t="s">
        <v>632</v>
      </c>
      <c r="AI842" s="373"/>
      <c r="AJ842" s="373"/>
      <c r="AK842" s="373"/>
      <c r="AL842" s="357" t="s">
        <v>632</v>
      </c>
      <c r="AM842" s="358"/>
      <c r="AN842" s="358"/>
      <c r="AO842" s="359"/>
      <c r="AP842" s="360" t="s">
        <v>632</v>
      </c>
      <c r="AQ842" s="360"/>
      <c r="AR842" s="360"/>
      <c r="AS842" s="360"/>
      <c r="AT842" s="360"/>
      <c r="AU842" s="360"/>
      <c r="AV842" s="360"/>
      <c r="AW842" s="360"/>
      <c r="AX842" s="360"/>
    </row>
    <row r="843" spans="1:50" ht="30" customHeight="1" x14ac:dyDescent="0.15">
      <c r="A843" s="376">
        <v>7</v>
      </c>
      <c r="B843" s="376">
        <v>1</v>
      </c>
      <c r="C843" s="361" t="s">
        <v>645</v>
      </c>
      <c r="D843" s="347"/>
      <c r="E843" s="347"/>
      <c r="F843" s="347"/>
      <c r="G843" s="347"/>
      <c r="H843" s="347"/>
      <c r="I843" s="347"/>
      <c r="J843" s="348">
        <v>5010005007398</v>
      </c>
      <c r="K843" s="349"/>
      <c r="L843" s="349"/>
      <c r="M843" s="349"/>
      <c r="N843" s="349"/>
      <c r="O843" s="349"/>
      <c r="P843" s="350" t="s">
        <v>643</v>
      </c>
      <c r="Q843" s="350"/>
      <c r="R843" s="350"/>
      <c r="S843" s="350"/>
      <c r="T843" s="350"/>
      <c r="U843" s="350"/>
      <c r="V843" s="350"/>
      <c r="W843" s="350"/>
      <c r="X843" s="350"/>
      <c r="Y843" s="351">
        <v>17</v>
      </c>
      <c r="Z843" s="352"/>
      <c r="AA843" s="352"/>
      <c r="AB843" s="353"/>
      <c r="AC843" s="363" t="s">
        <v>635</v>
      </c>
      <c r="AD843" s="371"/>
      <c r="AE843" s="371"/>
      <c r="AF843" s="371"/>
      <c r="AG843" s="371"/>
      <c r="AH843" s="372" t="s">
        <v>632</v>
      </c>
      <c r="AI843" s="373"/>
      <c r="AJ843" s="373"/>
      <c r="AK843" s="373"/>
      <c r="AL843" s="357" t="s">
        <v>632</v>
      </c>
      <c r="AM843" s="358"/>
      <c r="AN843" s="358"/>
      <c r="AO843" s="359"/>
      <c r="AP843" s="360" t="s">
        <v>632</v>
      </c>
      <c r="AQ843" s="360"/>
      <c r="AR843" s="360"/>
      <c r="AS843" s="360"/>
      <c r="AT843" s="360"/>
      <c r="AU843" s="360"/>
      <c r="AV843" s="360"/>
      <c r="AW843" s="360"/>
      <c r="AX843" s="360"/>
    </row>
    <row r="844" spans="1:50" ht="55.5" customHeight="1" x14ac:dyDescent="0.15">
      <c r="A844" s="376">
        <v>8</v>
      </c>
      <c r="B844" s="376">
        <v>1</v>
      </c>
      <c r="C844" s="361" t="s">
        <v>647</v>
      </c>
      <c r="D844" s="347"/>
      <c r="E844" s="347"/>
      <c r="F844" s="347"/>
      <c r="G844" s="347"/>
      <c r="H844" s="347"/>
      <c r="I844" s="347"/>
      <c r="J844" s="348">
        <v>4050005005267</v>
      </c>
      <c r="K844" s="349"/>
      <c r="L844" s="349"/>
      <c r="M844" s="349"/>
      <c r="N844" s="349"/>
      <c r="O844" s="349"/>
      <c r="P844" s="362" t="s">
        <v>646</v>
      </c>
      <c r="Q844" s="350"/>
      <c r="R844" s="350"/>
      <c r="S844" s="350"/>
      <c r="T844" s="350"/>
      <c r="U844" s="350"/>
      <c r="V844" s="350"/>
      <c r="W844" s="350"/>
      <c r="X844" s="350"/>
      <c r="Y844" s="351">
        <v>44</v>
      </c>
      <c r="Z844" s="352"/>
      <c r="AA844" s="352"/>
      <c r="AB844" s="353"/>
      <c r="AC844" s="363" t="s">
        <v>635</v>
      </c>
      <c r="AD844" s="371"/>
      <c r="AE844" s="371"/>
      <c r="AF844" s="371"/>
      <c r="AG844" s="371"/>
      <c r="AH844" s="372" t="s">
        <v>632</v>
      </c>
      <c r="AI844" s="373"/>
      <c r="AJ844" s="373"/>
      <c r="AK844" s="373"/>
      <c r="AL844" s="357" t="s">
        <v>632</v>
      </c>
      <c r="AM844" s="358"/>
      <c r="AN844" s="358"/>
      <c r="AO844" s="359"/>
      <c r="AP844" s="360" t="s">
        <v>632</v>
      </c>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3:Y790 Y781">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Q134:AQ135 AU134:AU135 AM134:AM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5:AO866">
    <cfRule type="expression" dxfId="2515" priority="6643">
      <formula>IF(AND(AL845&gt;=0, RIGHT(TEXT(AL845,"0.#"),1)&lt;&gt;"."),TRUE,FALSE)</formula>
    </cfRule>
    <cfRule type="expression" dxfId="2514" priority="6644">
      <formula>IF(AND(AL845&gt;=0, RIGHT(TEXT(AL845,"0.#"),1)="."),TRUE,FALSE)</formula>
    </cfRule>
    <cfRule type="expression" dxfId="2513" priority="6645">
      <formula>IF(AND(AL845&lt;0, RIGHT(TEXT(AL845,"0.#"),1)&lt;&gt;"."),TRUE,FALSE)</formula>
    </cfRule>
    <cfRule type="expression" dxfId="2512" priority="6646">
      <formula>IF(AND(AL845&lt;0, RIGHT(TEXT(AL845,"0.#"),1)="."),TRUE,FALSE)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42 Y845: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42">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1">
    <cfRule type="expression" dxfId="2073" priority="2081">
      <formula>IF(RIGHT(TEXT(Y871,"0.#"),1)=".",FALSE,TRUE)</formula>
    </cfRule>
    <cfRule type="expression" dxfId="2072" priority="2082">
      <formula>IF(RIGHT(TEXT(Y871,"0.#"),1)=".",TRUE,FALSE)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1:AO871">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843">
    <cfRule type="expression" dxfId="711" priority="11">
      <formula>IF(RIGHT(TEXT(Y843,"0.#"),1)=".",FALSE,TRUE)</formula>
    </cfRule>
    <cfRule type="expression" dxfId="710" priority="12">
      <formula>IF(RIGHT(TEXT(Y843,"0.#"),1)=".",TRUE,FALSE)</formula>
    </cfRule>
  </conditionalFormatting>
  <conditionalFormatting sqref="AL843:AO843">
    <cfRule type="expression" dxfId="709" priority="7">
      <formula>IF(AND(AL843&gt;=0, RIGHT(TEXT(AL843,"0.#"),1)&lt;&gt;"."),TRUE,FALSE)</formula>
    </cfRule>
    <cfRule type="expression" dxfId="708" priority="8">
      <formula>IF(AND(AL843&gt;=0, RIGHT(TEXT(AL843,"0.#"),1)="."),TRUE,FALSE)</formula>
    </cfRule>
    <cfRule type="expression" dxfId="707" priority="9">
      <formula>IF(AND(AL843&lt;0, RIGHT(TEXT(AL843,"0.#"),1)&lt;&gt;"."),TRUE,FALSE)</formula>
    </cfRule>
    <cfRule type="expression" dxfId="706" priority="10">
      <formula>IF(AND(AL843&lt;0, RIGHT(TEXT(AL843,"0.#"),1)="."),TRUE,FALSE)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AL844:AO844">
    <cfRule type="expression" dxfId="703" priority="1">
      <formula>IF(AND(AL844&gt;=0, RIGHT(TEXT(AL844,"0.#"),1)&lt;&gt;"."),TRUE,FALSE)</formula>
    </cfRule>
    <cfRule type="expression" dxfId="702" priority="2">
      <formula>IF(AND(AL844&gt;=0, RIGHT(TEXT(AL844,"0.#"),1)="."),TRUE,FALSE)</formula>
    </cfRule>
    <cfRule type="expression" dxfId="701" priority="3">
      <formula>IF(AND(AL844&lt;0, RIGHT(TEXT(AL844,"0.#"),1)&lt;&gt;"."),TRUE,FALSE)</formula>
    </cfRule>
    <cfRule type="expression" dxfId="700" priority="4">
      <formula>IF(AND(AL844&lt;0, RIGHT(TEXT(AL844,"0.#"),1)="."),TRUE,FALSE)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16383" man="1"/>
    <brk id="699" max="16383" man="1"/>
    <brk id="727" max="49" man="1"/>
    <brk id="830"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623</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2019-05-31T07:17:29Z</cp:lastPrinted>
  <dcterms:created xsi:type="dcterms:W3CDTF">2012-03-13T00:50:25Z</dcterms:created>
  <dcterms:modified xsi:type="dcterms:W3CDTF">2020-11-24T01:47:59Z</dcterms:modified>
</cp:coreProperties>
</file>