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N:\【05】基金関係\★基金関係\基金シート\31\190924 最終公表\地交体執行状況表　最終\"/>
    </mc:Choice>
  </mc:AlternateContent>
  <xr:revisionPtr revIDLastSave="0" documentId="13_ncr:1_{50BC3662-02F1-41F5-ADF1-6D4F2180F01F}" xr6:coauthVersionLast="36" xr6:coauthVersionMax="36" xr10:uidLastSave="{00000000-0000-0000-0000-000000000000}"/>
  <bookViews>
    <workbookView xWindow="0" yWindow="0" windowWidth="27525" windowHeight="9300" xr2:uid="{183AAD36-C79F-440D-A9E7-31844C9D1A86}"/>
  </bookViews>
  <sheets>
    <sheet name="個別表 （立地交付金）" sheetId="1" r:id="rId1"/>
  </sheets>
  <definedNames>
    <definedName name="_xlnm._FilterDatabase" localSheetId="0" hidden="1">'個別表 （立地交付金）'!$A$1:$Y$36</definedName>
    <definedName name="_xlnm.Print_Area" localSheetId="0">'個別表 （立地交付金）'!$A$1:$X$46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36" i="1" l="1"/>
  <c r="W36" i="1"/>
  <c r="V36" i="1"/>
  <c r="U36" i="1"/>
  <c r="T36" i="1"/>
  <c r="S36" i="1"/>
  <c r="R36" i="1"/>
  <c r="Q36" i="1"/>
  <c r="X35" i="1"/>
  <c r="W35" i="1"/>
  <c r="V35" i="1"/>
  <c r="U35" i="1"/>
  <c r="T35" i="1"/>
  <c r="S35" i="1"/>
  <c r="R35" i="1"/>
  <c r="Q35" i="1"/>
  <c r="N35" i="1"/>
  <c r="M35" i="1"/>
  <c r="L35" i="1"/>
  <c r="K35" i="1"/>
  <c r="J35" i="1"/>
  <c r="I35" i="1"/>
  <c r="F35" i="1"/>
  <c r="H33" i="1"/>
  <c r="G33" i="1"/>
  <c r="E33" i="1"/>
  <c r="O33" i="1" s="1"/>
  <c r="P33" i="1" s="1"/>
  <c r="H31" i="1"/>
  <c r="G31" i="1" s="1"/>
  <c r="O31" i="1" s="1"/>
  <c r="P31" i="1" s="1"/>
  <c r="E31" i="1"/>
  <c r="H29" i="1"/>
  <c r="G29" i="1" s="1"/>
  <c r="O29" i="1" s="1"/>
  <c r="P29" i="1" s="1"/>
  <c r="E29" i="1"/>
  <c r="H27" i="1"/>
  <c r="G27" i="1" s="1"/>
  <c r="E27" i="1"/>
  <c r="O27" i="1" s="1"/>
  <c r="P27" i="1" s="1"/>
  <c r="H25" i="1"/>
  <c r="G25" i="1"/>
  <c r="O25" i="1" s="1"/>
  <c r="P25" i="1" s="1"/>
  <c r="E25" i="1"/>
  <c r="H23" i="1"/>
  <c r="G23" i="1" s="1"/>
  <c r="E23" i="1"/>
  <c r="O21" i="1"/>
  <c r="P21" i="1" s="1"/>
  <c r="H21" i="1"/>
  <c r="G21" i="1"/>
  <c r="E21" i="1"/>
  <c r="H19" i="1"/>
  <c r="G19" i="1" s="1"/>
  <c r="E19" i="1"/>
  <c r="H17" i="1"/>
  <c r="G17" i="1"/>
  <c r="O17" i="1" s="1"/>
  <c r="P17" i="1" s="1"/>
  <c r="E17" i="1"/>
  <c r="H15" i="1"/>
  <c r="G15" i="1" s="1"/>
  <c r="E15" i="1"/>
  <c r="O15" i="1" s="1"/>
  <c r="P15" i="1" s="1"/>
  <c r="O13" i="1"/>
  <c r="P13" i="1" s="1"/>
  <c r="H13" i="1"/>
  <c r="G13" i="1"/>
  <c r="E13" i="1"/>
  <c r="H11" i="1"/>
  <c r="G11" i="1" s="1"/>
  <c r="E11" i="1"/>
  <c r="O11" i="1" s="1"/>
  <c r="P11" i="1" s="1"/>
  <c r="H9" i="1"/>
  <c r="H35" i="1" s="1"/>
  <c r="G9" i="1"/>
  <c r="O9" i="1" s="1"/>
  <c r="E9" i="1"/>
  <c r="P9" i="1" l="1"/>
  <c r="O19" i="1"/>
  <c r="P19" i="1" s="1"/>
  <c r="O23" i="1"/>
  <c r="P23" i="1" s="1"/>
  <c r="E35" i="1"/>
  <c r="G35" i="1"/>
  <c r="O35" i="1" l="1"/>
  <c r="O48" i="1"/>
  <c r="P35" i="1"/>
</calcChain>
</file>

<file path=xl/sharedStrings.xml><?xml version="1.0" encoding="utf-8"?>
<sst xmlns="http://schemas.openxmlformats.org/spreadsheetml/2006/main" count="135" uniqueCount="79">
  <si>
    <t>※平成３１年以降の表記は、新元号に読み替えることとする。</t>
    <phoneticPr fontId="2"/>
  </si>
  <si>
    <t>番
号</t>
    <rPh sb="0" eb="1">
      <t>バン</t>
    </rPh>
    <rPh sb="2" eb="3">
      <t>ゴウ</t>
    </rPh>
    <phoneticPr fontId="2"/>
  </si>
  <si>
    <t>基金の造成団体の名称</t>
    <rPh sb="0" eb="2">
      <t>キキン</t>
    </rPh>
    <rPh sb="3" eb="5">
      <t>ゾウセイ</t>
    </rPh>
    <rPh sb="5" eb="7">
      <t>ダンタイ</t>
    </rPh>
    <rPh sb="8" eb="10">
      <t>メイショウ</t>
    </rPh>
    <phoneticPr fontId="2"/>
  </si>
  <si>
    <t>基金の名称</t>
    <rPh sb="0" eb="2">
      <t>キキン</t>
    </rPh>
    <rPh sb="3" eb="5">
      <t>メイショウ</t>
    </rPh>
    <phoneticPr fontId="2"/>
  </si>
  <si>
    <t>事務・事業の概要</t>
    <rPh sb="0" eb="2">
      <t>ジム</t>
    </rPh>
    <rPh sb="3" eb="5">
      <t>ジギョウ</t>
    </rPh>
    <rPh sb="6" eb="8">
      <t>ガイヨウ</t>
    </rPh>
    <phoneticPr fontId="2"/>
  </si>
  <si>
    <t>29年度末基金残高
（ａ）</t>
    <rPh sb="2" eb="4">
      <t>ネンド</t>
    </rPh>
    <rPh sb="4" eb="5">
      <t>マツ</t>
    </rPh>
    <rPh sb="5" eb="7">
      <t>キキン</t>
    </rPh>
    <rPh sb="7" eb="9">
      <t>ザンダカ</t>
    </rPh>
    <phoneticPr fontId="2"/>
  </si>
  <si>
    <t>30　年　度　収　入　支　出</t>
    <rPh sb="3" eb="4">
      <t>トシ</t>
    </rPh>
    <rPh sb="5" eb="6">
      <t>ド</t>
    </rPh>
    <rPh sb="7" eb="8">
      <t>オサム</t>
    </rPh>
    <rPh sb="9" eb="10">
      <t>イ</t>
    </rPh>
    <rPh sb="11" eb="12">
      <t>シ</t>
    </rPh>
    <rPh sb="13" eb="14">
      <t>デ</t>
    </rPh>
    <phoneticPr fontId="2"/>
  </si>
  <si>
    <t>30年度
国庫返納額
（ｄ）</t>
    <rPh sb="2" eb="4">
      <t>ネンド</t>
    </rPh>
    <rPh sb="7" eb="9">
      <t>ヘンノウ</t>
    </rPh>
    <phoneticPr fontId="2"/>
  </si>
  <si>
    <t>30年度末基金残高
(ｅ=ａ+ｂ-ｃ-ｄ)</t>
    <rPh sb="2" eb="4">
      <t>ネンド</t>
    </rPh>
    <rPh sb="4" eb="5">
      <t>マツ</t>
    </rPh>
    <rPh sb="5" eb="7">
      <t>キキン</t>
    </rPh>
    <rPh sb="7" eb="9">
      <t>ザンダカ</t>
    </rPh>
    <phoneticPr fontId="2"/>
  </si>
  <si>
    <t>30年度　事業実施決定等</t>
    <rPh sb="2" eb="4">
      <t>ネンド</t>
    </rPh>
    <rPh sb="5" eb="7">
      <t>ジギョウ</t>
    </rPh>
    <rPh sb="7" eb="9">
      <t>ジッシ</t>
    </rPh>
    <rPh sb="9" eb="11">
      <t>ケッテイ</t>
    </rPh>
    <rPh sb="11" eb="12">
      <t>トウ</t>
    </rPh>
    <phoneticPr fontId="2"/>
  </si>
  <si>
    <t>30年度末　貸付残高等</t>
    <rPh sb="2" eb="4">
      <t>ネンド</t>
    </rPh>
    <rPh sb="4" eb="5">
      <t>マツ</t>
    </rPh>
    <rPh sb="6" eb="8">
      <t>カシツ</t>
    </rPh>
    <rPh sb="8" eb="10">
      <t>ザンダカ</t>
    </rPh>
    <rPh sb="10" eb="11">
      <t>トウ</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</si>
  <si>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</si>
  <si>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</si>
  <si>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</si>
  <si>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</si>
  <si>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</si>
  <si>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</si>
  <si>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</si>
  <si>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</si>
  <si>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</si>
  <si>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</si>
  <si>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</si>
  <si>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</si>
  <si>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</si>
  <si>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</si>
  <si>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</si>
  <si>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</si>
  <si>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t>
    <rPh sb="0" eb="3">
      <t>ヨビヒ</t>
    </rPh>
    <phoneticPr fontId="2"/>
  </si>
  <si>
    <t>金額</t>
    <rPh sb="0" eb="2">
      <t>キンガク</t>
    </rPh>
    <phoneticPr fontId="2"/>
  </si>
  <si>
    <t>茨城県
水戸市</t>
    <rPh sb="0" eb="3">
      <t>イバラキケン</t>
    </rPh>
    <rPh sb="4" eb="7">
      <t>ミトシ</t>
    </rPh>
    <phoneticPr fontId="2"/>
  </si>
  <si>
    <t>水戸市電源立地振興基金</t>
    <rPh sb="0" eb="3">
      <t>ミトシ</t>
    </rPh>
    <rPh sb="3" eb="5">
      <t>デンゲン</t>
    </rPh>
    <rPh sb="5" eb="7">
      <t>リッチ</t>
    </rPh>
    <rPh sb="7" eb="9">
      <t>シンコウ</t>
    </rPh>
    <rPh sb="9" eb="11">
      <t>キキン</t>
    </rPh>
    <phoneticPr fontId="2"/>
  </si>
  <si>
    <t>（仮称）水戸市保健所施設の整備</t>
    <rPh sb="1" eb="3">
      <t>カショウ</t>
    </rPh>
    <rPh sb="4" eb="7">
      <t>ミトシ</t>
    </rPh>
    <rPh sb="7" eb="10">
      <t>ホケンショ</t>
    </rPh>
    <rPh sb="10" eb="12">
      <t>シセツ</t>
    </rPh>
    <rPh sb="13" eb="15">
      <t>セイビ</t>
    </rPh>
    <phoneticPr fontId="2"/>
  </si>
  <si>
    <t>福井県</t>
    <rPh sb="0" eb="3">
      <t>フクイケン</t>
    </rPh>
    <phoneticPr fontId="2"/>
  </si>
  <si>
    <t>福井県企業立地促進資金貸付基金</t>
    <rPh sb="0" eb="3">
      <t>フクイケン</t>
    </rPh>
    <rPh sb="3" eb="5">
      <t>キギョウ</t>
    </rPh>
    <rPh sb="5" eb="7">
      <t>リッチ</t>
    </rPh>
    <rPh sb="7" eb="9">
      <t>ソクシン</t>
    </rPh>
    <rPh sb="9" eb="11">
      <t>シキン</t>
    </rPh>
    <rPh sb="11" eb="12">
      <t>カ</t>
    </rPh>
    <rPh sb="12" eb="13">
      <t>ツ</t>
    </rPh>
    <rPh sb="13" eb="15">
      <t>キキン</t>
    </rPh>
    <phoneticPr fontId="2"/>
  </si>
  <si>
    <t>企業の立地を促進するための資金の貸付けを行うことにより、雇用の安定および増大を図る</t>
    <rPh sb="0" eb="2">
      <t>キギョウ</t>
    </rPh>
    <rPh sb="3" eb="5">
      <t>リッチ</t>
    </rPh>
    <rPh sb="6" eb="8">
      <t>ソクシン</t>
    </rPh>
    <rPh sb="13" eb="15">
      <t>シキン</t>
    </rPh>
    <rPh sb="16" eb="17">
      <t>カ</t>
    </rPh>
    <rPh sb="17" eb="18">
      <t>ツ</t>
    </rPh>
    <rPh sb="20" eb="21">
      <t>オコナ</t>
    </rPh>
    <rPh sb="28" eb="30">
      <t>コヨウ</t>
    </rPh>
    <rPh sb="31" eb="33">
      <t>アンテイ</t>
    </rPh>
    <rPh sb="36" eb="38">
      <t>ゾウダイ</t>
    </rPh>
    <rPh sb="39" eb="40">
      <t>ハカ</t>
    </rPh>
    <phoneticPr fontId="2"/>
  </si>
  <si>
    <t>福井県特別経済対策産業団地整備基金</t>
    <rPh sb="0" eb="3">
      <t>フクイケン</t>
    </rPh>
    <rPh sb="3" eb="5">
      <t>トクベツ</t>
    </rPh>
    <rPh sb="5" eb="7">
      <t>ケイザイ</t>
    </rPh>
    <rPh sb="7" eb="9">
      <t>タイサク</t>
    </rPh>
    <rPh sb="9" eb="11">
      <t>サンギョウ</t>
    </rPh>
    <rPh sb="11" eb="13">
      <t>ダンチ</t>
    </rPh>
    <rPh sb="13" eb="15">
      <t>セイビ</t>
    </rPh>
    <rPh sb="15" eb="17">
      <t>キキン</t>
    </rPh>
    <phoneticPr fontId="2"/>
  </si>
  <si>
    <t>嶺南市町が実施する産業団地の整備に要する経費に対し、負担が発生しないよう支援を行う</t>
    <rPh sb="0" eb="2">
      <t>レイナン</t>
    </rPh>
    <rPh sb="2" eb="4">
      <t>シチョウ</t>
    </rPh>
    <rPh sb="5" eb="7">
      <t>ジッシ</t>
    </rPh>
    <rPh sb="9" eb="11">
      <t>サンギョウ</t>
    </rPh>
    <rPh sb="11" eb="13">
      <t>ダンチ</t>
    </rPh>
    <rPh sb="14" eb="16">
      <t>セイビ</t>
    </rPh>
    <rPh sb="17" eb="18">
      <t>ヨウ</t>
    </rPh>
    <rPh sb="20" eb="22">
      <t>ケイヒ</t>
    </rPh>
    <rPh sb="23" eb="24">
      <t>タイ</t>
    </rPh>
    <rPh sb="26" eb="28">
      <t>フタン</t>
    </rPh>
    <rPh sb="29" eb="31">
      <t>ハッセイ</t>
    </rPh>
    <rPh sb="36" eb="38">
      <t>シエン</t>
    </rPh>
    <rPh sb="39" eb="40">
      <t>オコナ</t>
    </rPh>
    <phoneticPr fontId="2"/>
  </si>
  <si>
    <t>福井県地域活性化基金</t>
    <phoneticPr fontId="2"/>
  </si>
  <si>
    <t>企業の立地を促進するための必要な補助を行うことにより、雇用の確保を図る</t>
    <rPh sb="0" eb="2">
      <t>キギョウ</t>
    </rPh>
    <rPh sb="3" eb="5">
      <t>リッチ</t>
    </rPh>
    <rPh sb="6" eb="8">
      <t>ソクシン</t>
    </rPh>
    <rPh sb="13" eb="15">
      <t>ヒツヨウ</t>
    </rPh>
    <rPh sb="16" eb="18">
      <t>ホジョ</t>
    </rPh>
    <rPh sb="19" eb="20">
      <t>オコナ</t>
    </rPh>
    <rPh sb="27" eb="29">
      <t>コヨウ</t>
    </rPh>
    <rPh sb="30" eb="32">
      <t>カクホ</t>
    </rPh>
    <rPh sb="33" eb="34">
      <t>ハカ</t>
    </rPh>
    <phoneticPr fontId="2"/>
  </si>
  <si>
    <t>福井県
南越前町</t>
    <rPh sb="0" eb="3">
      <t>フクイケン</t>
    </rPh>
    <rPh sb="4" eb="8">
      <t>ミナミエチゼンチョウ</t>
    </rPh>
    <phoneticPr fontId="2"/>
  </si>
  <si>
    <t>南越前町電源立地地域対策交付金事業維持基金</t>
    <rPh sb="0" eb="4">
      <t>ミナミエチゼンチョウ</t>
    </rPh>
    <rPh sb="4" eb="6">
      <t>デンゲン</t>
    </rPh>
    <rPh sb="6" eb="8">
      <t>リッチ</t>
    </rPh>
    <rPh sb="8" eb="10">
      <t>チイキ</t>
    </rPh>
    <rPh sb="10" eb="12">
      <t>タイサク</t>
    </rPh>
    <rPh sb="12" eb="15">
      <t>コウフキン</t>
    </rPh>
    <rPh sb="15" eb="17">
      <t>ジギョウ</t>
    </rPh>
    <rPh sb="17" eb="19">
      <t>イジ</t>
    </rPh>
    <rPh sb="19" eb="21">
      <t>キキン</t>
    </rPh>
    <phoneticPr fontId="2"/>
  </si>
  <si>
    <t>電源立地地域対策交付金により整備した公共用施設の修繕その他の維持補修</t>
    <rPh sb="14" eb="16">
      <t>セイビ</t>
    </rPh>
    <rPh sb="18" eb="21">
      <t>コウキョウヨウ</t>
    </rPh>
    <rPh sb="21" eb="23">
      <t>シセツ</t>
    </rPh>
    <rPh sb="24" eb="26">
      <t>シュウゼン</t>
    </rPh>
    <rPh sb="28" eb="29">
      <t>タ</t>
    </rPh>
    <rPh sb="30" eb="32">
      <t>イジ</t>
    </rPh>
    <rPh sb="32" eb="34">
      <t>ホシュウ</t>
    </rPh>
    <phoneticPr fontId="2"/>
  </si>
  <si>
    <t>南越前町広域観光推進事業基金</t>
    <rPh sb="0" eb="4">
      <t>ミナミエチゼンチョウ</t>
    </rPh>
    <rPh sb="4" eb="6">
      <t>コウイキ</t>
    </rPh>
    <rPh sb="6" eb="8">
      <t>カンコウ</t>
    </rPh>
    <rPh sb="8" eb="10">
      <t>スイシン</t>
    </rPh>
    <rPh sb="10" eb="12">
      <t>ジギョウ</t>
    </rPh>
    <rPh sb="12" eb="14">
      <t>キキン</t>
    </rPh>
    <phoneticPr fontId="2"/>
  </si>
  <si>
    <t>史跡杣山城跡整備事業及び旧北陸線トンネル群観光連携事業を行う</t>
    <rPh sb="0" eb="2">
      <t>シセキ</t>
    </rPh>
    <rPh sb="2" eb="4">
      <t>ソマヤマ</t>
    </rPh>
    <rPh sb="4" eb="5">
      <t>ジョウ</t>
    </rPh>
    <rPh sb="5" eb="6">
      <t>アト</t>
    </rPh>
    <rPh sb="6" eb="8">
      <t>セイビ</t>
    </rPh>
    <rPh sb="8" eb="10">
      <t>ジギョウ</t>
    </rPh>
    <rPh sb="10" eb="11">
      <t>オヨ</t>
    </rPh>
    <rPh sb="12" eb="13">
      <t>キュウ</t>
    </rPh>
    <rPh sb="13" eb="16">
      <t>ホクリクセン</t>
    </rPh>
    <rPh sb="20" eb="21">
      <t>グン</t>
    </rPh>
    <rPh sb="21" eb="23">
      <t>カンコウ</t>
    </rPh>
    <rPh sb="23" eb="25">
      <t>レンケイ</t>
    </rPh>
    <rPh sb="25" eb="27">
      <t>ジギョウ</t>
    </rPh>
    <rPh sb="28" eb="29">
      <t>オコナ</t>
    </rPh>
    <phoneticPr fontId="2"/>
  </si>
  <si>
    <t>福井県
敦賀市</t>
    <rPh sb="0" eb="3">
      <t>フクイケン</t>
    </rPh>
    <rPh sb="4" eb="7">
      <t>ツルガシ</t>
    </rPh>
    <phoneticPr fontId="2"/>
  </si>
  <si>
    <t>敦賀市企業立地促進基金</t>
    <rPh sb="0" eb="3">
      <t>ツルガシ</t>
    </rPh>
    <rPh sb="3" eb="5">
      <t>キギョウ</t>
    </rPh>
    <rPh sb="5" eb="7">
      <t>リッチ</t>
    </rPh>
    <rPh sb="7" eb="9">
      <t>ソクシン</t>
    </rPh>
    <rPh sb="9" eb="11">
      <t>キキン</t>
    </rPh>
    <phoneticPr fontId="2"/>
  </si>
  <si>
    <t>福井県
美浜町</t>
    <rPh sb="0" eb="3">
      <t>フクイケン</t>
    </rPh>
    <rPh sb="4" eb="7">
      <t>ミハマチョウ</t>
    </rPh>
    <phoneticPr fontId="2"/>
  </si>
  <si>
    <t>美浜町町道日向線道路改良事業基金</t>
    <rPh sb="0" eb="3">
      <t>ミハマチョウ</t>
    </rPh>
    <rPh sb="3" eb="5">
      <t>チョウドウ</t>
    </rPh>
    <rPh sb="5" eb="7">
      <t>ヒュウガ</t>
    </rPh>
    <rPh sb="7" eb="8">
      <t>セン</t>
    </rPh>
    <rPh sb="8" eb="10">
      <t>ドウロ</t>
    </rPh>
    <rPh sb="10" eb="12">
      <t>カイリョウ</t>
    </rPh>
    <rPh sb="12" eb="14">
      <t>ジギョウ</t>
    </rPh>
    <rPh sb="14" eb="16">
      <t>キキン</t>
    </rPh>
    <phoneticPr fontId="2"/>
  </si>
  <si>
    <t>町道日向線道路の改良</t>
    <rPh sb="0" eb="2">
      <t>チョウドウ</t>
    </rPh>
    <rPh sb="2" eb="4">
      <t>ヒュウガ</t>
    </rPh>
    <rPh sb="4" eb="5">
      <t>セン</t>
    </rPh>
    <rPh sb="5" eb="7">
      <t>ドウロ</t>
    </rPh>
    <rPh sb="8" eb="10">
      <t>カイリョウ</t>
    </rPh>
    <phoneticPr fontId="2"/>
  </si>
  <si>
    <t>美浜町町道太田・上野線道路改良事業基金</t>
    <rPh sb="0" eb="3">
      <t>ミハマチョウ</t>
    </rPh>
    <rPh sb="3" eb="5">
      <t>チョウドウ</t>
    </rPh>
    <rPh sb="5" eb="7">
      <t>オオタ</t>
    </rPh>
    <rPh sb="8" eb="10">
      <t>ウエノ</t>
    </rPh>
    <rPh sb="10" eb="11">
      <t>セン</t>
    </rPh>
    <rPh sb="11" eb="13">
      <t>ドウロ</t>
    </rPh>
    <rPh sb="13" eb="15">
      <t>カイリョウ</t>
    </rPh>
    <rPh sb="15" eb="17">
      <t>ジギョウ</t>
    </rPh>
    <rPh sb="17" eb="19">
      <t>キキン</t>
    </rPh>
    <phoneticPr fontId="2"/>
  </si>
  <si>
    <t>町道太田・上野線道路の改良</t>
    <rPh sb="0" eb="2">
      <t>チョウドウ</t>
    </rPh>
    <rPh sb="2" eb="4">
      <t>オオタ</t>
    </rPh>
    <rPh sb="5" eb="7">
      <t>ウエノ</t>
    </rPh>
    <rPh sb="7" eb="8">
      <t>セン</t>
    </rPh>
    <rPh sb="8" eb="10">
      <t>ドウロ</t>
    </rPh>
    <rPh sb="11" eb="13">
      <t>カイリョウ</t>
    </rPh>
    <phoneticPr fontId="2"/>
  </si>
  <si>
    <t>美浜町町道久々子・金山線及び町道佐柿・郷市線道路改良事業基金</t>
    <rPh sb="0" eb="3">
      <t>ミハマチョウ</t>
    </rPh>
    <rPh sb="3" eb="5">
      <t>チョウドウ</t>
    </rPh>
    <rPh sb="5" eb="7">
      <t>ヒサビサ</t>
    </rPh>
    <rPh sb="7" eb="8">
      <t>コ</t>
    </rPh>
    <rPh sb="9" eb="11">
      <t>カナヤマ</t>
    </rPh>
    <rPh sb="11" eb="12">
      <t>セン</t>
    </rPh>
    <rPh sb="12" eb="13">
      <t>オヨ</t>
    </rPh>
    <rPh sb="14" eb="16">
      <t>チョウドウ</t>
    </rPh>
    <rPh sb="16" eb="17">
      <t>サ</t>
    </rPh>
    <rPh sb="17" eb="18">
      <t>カキ</t>
    </rPh>
    <rPh sb="19" eb="20">
      <t>ゴウ</t>
    </rPh>
    <rPh sb="20" eb="21">
      <t>シ</t>
    </rPh>
    <rPh sb="21" eb="22">
      <t>セン</t>
    </rPh>
    <rPh sb="22" eb="24">
      <t>ドウロ</t>
    </rPh>
    <rPh sb="24" eb="26">
      <t>カイリョウ</t>
    </rPh>
    <rPh sb="26" eb="28">
      <t>ジギョウ</t>
    </rPh>
    <rPh sb="28" eb="30">
      <t>キキン</t>
    </rPh>
    <phoneticPr fontId="2"/>
  </si>
  <si>
    <t>美浜町町道久々子・金山線及び町道佐柿・郷市線道路の改良</t>
    <phoneticPr fontId="2"/>
  </si>
  <si>
    <t>美浜町丹生地区農業用施設及び菅浜地区農業用施設改修事業基金</t>
    <rPh sb="0" eb="3">
      <t>ミハマチョウ</t>
    </rPh>
    <rPh sb="3" eb="5">
      <t>ウニュウ</t>
    </rPh>
    <rPh sb="5" eb="7">
      <t>チク</t>
    </rPh>
    <rPh sb="7" eb="9">
      <t>ノウギョウ</t>
    </rPh>
    <rPh sb="9" eb="10">
      <t>ヨウ</t>
    </rPh>
    <rPh sb="10" eb="12">
      <t>シセツ</t>
    </rPh>
    <rPh sb="12" eb="13">
      <t>オヨ</t>
    </rPh>
    <rPh sb="14" eb="16">
      <t>スガハマ</t>
    </rPh>
    <rPh sb="16" eb="18">
      <t>チク</t>
    </rPh>
    <rPh sb="18" eb="21">
      <t>ノウギョウヨウ</t>
    </rPh>
    <rPh sb="21" eb="23">
      <t>シセツ</t>
    </rPh>
    <rPh sb="23" eb="25">
      <t>カイシュウ</t>
    </rPh>
    <rPh sb="25" eb="27">
      <t>ジギョウ</t>
    </rPh>
    <rPh sb="27" eb="29">
      <t>キキン</t>
    </rPh>
    <phoneticPr fontId="2"/>
  </si>
  <si>
    <t>農業用排水路の改修</t>
    <rPh sb="3" eb="6">
      <t>ハイスイロ</t>
    </rPh>
    <phoneticPr fontId="2"/>
  </si>
  <si>
    <t>美浜町水産振興施設整備事業基金</t>
    <rPh sb="0" eb="3">
      <t>ミハマチョウ</t>
    </rPh>
    <rPh sb="3" eb="5">
      <t>スイサン</t>
    </rPh>
    <rPh sb="5" eb="7">
      <t>シンコウ</t>
    </rPh>
    <rPh sb="7" eb="9">
      <t>シセツ</t>
    </rPh>
    <rPh sb="9" eb="11">
      <t>セイビ</t>
    </rPh>
    <rPh sb="11" eb="13">
      <t>ジギョウ</t>
    </rPh>
    <rPh sb="13" eb="15">
      <t>キキン</t>
    </rPh>
    <phoneticPr fontId="2"/>
  </si>
  <si>
    <t>漁業用冷凍冷蔵施設の改修</t>
    <rPh sb="0" eb="3">
      <t>ギョギョウヨウ</t>
    </rPh>
    <rPh sb="3" eb="5">
      <t>レイトウ</t>
    </rPh>
    <rPh sb="5" eb="7">
      <t>レイゾウ</t>
    </rPh>
    <rPh sb="7" eb="9">
      <t>シセツ</t>
    </rPh>
    <rPh sb="10" eb="12">
      <t>カイシュウ</t>
    </rPh>
    <phoneticPr fontId="2"/>
  </si>
  <si>
    <t>鳥取県
三朝町</t>
    <rPh sb="0" eb="3">
      <t>トットリケン</t>
    </rPh>
    <rPh sb="4" eb="7">
      <t>ミササチョウ</t>
    </rPh>
    <phoneticPr fontId="2"/>
  </si>
  <si>
    <t>電源地域対策交付金基金</t>
    <rPh sb="0" eb="2">
      <t>デンゲン</t>
    </rPh>
    <rPh sb="2" eb="4">
      <t>チイキ</t>
    </rPh>
    <rPh sb="4" eb="6">
      <t>タイサク</t>
    </rPh>
    <rPh sb="6" eb="9">
      <t>コウフキン</t>
    </rPh>
    <rPh sb="9" eb="11">
      <t>キキン</t>
    </rPh>
    <phoneticPr fontId="2"/>
  </si>
  <si>
    <t>三朝温泉熱気浴施設の整備</t>
    <rPh sb="10" eb="12">
      <t>セイビ</t>
    </rPh>
    <phoneticPr fontId="2"/>
  </si>
  <si>
    <t>計</t>
    <rPh sb="0" eb="1">
      <t>ケイ</t>
    </rPh>
    <phoneticPr fontId="2"/>
  </si>
  <si>
    <t>※会計区分を番号で記載</t>
    <rPh sb="1" eb="3">
      <t>カイケイ</t>
    </rPh>
    <rPh sb="3" eb="5">
      <t>クブン</t>
    </rPh>
    <rPh sb="6" eb="8">
      <t>バンゴウ</t>
    </rPh>
    <rPh sb="9" eb="11">
      <t>キサイ</t>
    </rPh>
    <phoneticPr fontId="2"/>
  </si>
  <si>
    <t>①一般会計</t>
    <rPh sb="1" eb="3">
      <t>イッパン</t>
    </rPh>
    <rPh sb="3" eb="5">
      <t>カイケイ</t>
    </rPh>
    <phoneticPr fontId="2"/>
  </si>
  <si>
    <t>⑪森林保険特別会計</t>
    <rPh sb="1" eb="3">
      <t>シンリン</t>
    </rPh>
    <rPh sb="3" eb="5">
      <t>ホケン</t>
    </rPh>
    <rPh sb="5" eb="7">
      <t>トクベツ</t>
    </rPh>
    <rPh sb="7" eb="9">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</si>
  <si>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</si>
  <si>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</si>
  <si>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③地震再保険特別会計</t>
    <rPh sb="1" eb="3">
      <t>ジシン</t>
    </rPh>
    <rPh sb="3" eb="6">
      <t>サイホケン</t>
    </rPh>
    <rPh sb="6" eb="8">
      <t>トクベツ</t>
    </rPh>
    <rPh sb="8" eb="10">
      <t>カイケイ</t>
    </rPh>
    <phoneticPr fontId="2"/>
  </si>
  <si>
    <t>⑬貿易再保険特別会計</t>
    <rPh sb="1" eb="3">
      <t>ボウエキ</t>
    </rPh>
    <rPh sb="3" eb="6">
      <t>サイホケン</t>
    </rPh>
    <rPh sb="6" eb="8">
      <t>トクベツ</t>
    </rPh>
    <rPh sb="8" eb="10">
      <t>カイケイ</t>
    </rPh>
    <phoneticPr fontId="2"/>
  </si>
  <si>
    <t>④国債整理基金特別会計</t>
    <rPh sb="1" eb="3">
      <t>コクサイ</t>
    </rPh>
    <rPh sb="3" eb="5">
      <t>セイリ</t>
    </rPh>
    <rPh sb="5" eb="7">
      <t>キキン</t>
    </rPh>
    <rPh sb="7" eb="9">
      <t>トクベツ</t>
    </rPh>
    <rPh sb="9" eb="11">
      <t>カイケイ</t>
    </rPh>
    <phoneticPr fontId="2"/>
  </si>
  <si>
    <t>⑭特許特別会計</t>
    <rPh sb="1" eb="3">
      <t>トッキョ</t>
    </rPh>
    <rPh sb="3" eb="5">
      <t>トクベツ</t>
    </rPh>
    <rPh sb="5" eb="7">
      <t>カイケイ</t>
    </rPh>
    <phoneticPr fontId="2"/>
  </si>
  <si>
    <t>⑤外国為替資金特別会計</t>
    <rPh sb="1" eb="3">
      <t>ガイコク</t>
    </rPh>
    <rPh sb="3" eb="5">
      <t>カワセ</t>
    </rPh>
    <rPh sb="5" eb="7">
      <t>シキン</t>
    </rPh>
    <rPh sb="7" eb="9">
      <t>トクベツ</t>
    </rPh>
    <rPh sb="9" eb="11">
      <t>カイケイ</t>
    </rPh>
    <phoneticPr fontId="2"/>
  </si>
  <si>
    <t>⑮自動車安全特別会計</t>
    <rPh sb="1" eb="4">
      <t>ジドウシャ</t>
    </rPh>
    <rPh sb="4" eb="6">
      <t>アンゼン</t>
    </rPh>
    <rPh sb="6" eb="8">
      <t>トクベツ</t>
    </rPh>
    <rPh sb="8" eb="10">
      <t>カイケイ</t>
    </rPh>
    <phoneticPr fontId="2"/>
  </si>
  <si>
    <t>⑥財政投融資特別会計</t>
    <rPh sb="1" eb="3">
      <t>ザイセイ</t>
    </rPh>
    <rPh sb="3" eb="6">
      <t>トウユウシ</t>
    </rPh>
    <rPh sb="6" eb="8">
      <t>トクベツ</t>
    </rPh>
    <rPh sb="8" eb="10">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</si>
  <si>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</si>
  <si>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⑦エネルギー対策特別会計</t>
    <rPh sb="6" eb="8">
      <t>タイサク</t>
    </rPh>
    <rPh sb="8" eb="10">
      <t>トクベツ</t>
    </rPh>
    <rPh sb="10" eb="12">
      <t>カイケイ</t>
    </rPh>
    <phoneticPr fontId="2"/>
  </si>
  <si>
    <t>⑧労働保険特別会計</t>
    <rPh sb="1" eb="3">
      <t>ロウドウ</t>
    </rPh>
    <rPh sb="3" eb="5">
      <t>ホケン</t>
    </rPh>
    <rPh sb="5" eb="7">
      <t>トクベツ</t>
    </rPh>
    <rPh sb="7" eb="9">
      <t>カイケイ</t>
    </rPh>
    <phoneticPr fontId="2"/>
  </si>
  <si>
    <t>⑨年金特別会計</t>
    <rPh sb="1" eb="3">
      <t>ネンキン</t>
    </rPh>
    <rPh sb="3" eb="5">
      <t>トクベツ</t>
    </rPh>
    <rPh sb="5" eb="7">
      <t>カイケイ</t>
    </rPh>
    <phoneticPr fontId="2"/>
  </si>
  <si>
    <t>⑩食料安定供給特別会計</t>
    <rPh sb="1" eb="3">
      <t>ショクリョウ</t>
    </rPh>
    <rPh sb="3" eb="5">
      <t>アンテイ</t>
    </rPh>
    <rPh sb="5" eb="7">
      <t>キョウキュウ</t>
    </rPh>
    <rPh sb="7" eb="9">
      <t>トクベツ</t>
    </rPh>
    <rPh sb="9" eb="11">
      <t>カイケイ</t>
    </rPh>
    <phoneticPr fontId="2"/>
  </si>
  <si>
    <t>【個別表】平成31年度基金造成団体別基金執行状況表（005電源立地地域対策交付金基金）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</si>
</sst>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7" formatCode="\(#,##0\);\(* \-#,##0\);\(* \ &quot;-&quot;\ \);@\ "/>
    <numFmt numFmtId="178" formatCode="* #,##0;* \-#,##0;* &quot;-&quot;_ ;@\ "/>
  </numFmts>
  <fonts count="20" x14ac:knownFonts="1">
    <font>
      <sz val="11"/>
      <color theme="1"/>
      <name val="游ゴシック"/>
      <family val="2"/>
      <charset val="128"/>
      <scheme val="minor"/>
    </font>
    <font>
      <b/>
      <sz val="12"/>
      <color theme="1"/>
      <name val="ＭＳ ゴシック"/>
      <family val="3"/>
      <charset val="128"/>
    </font>
    <font>
      <sz val="6"/>
      <name val="游ゴシック"/>
      <family val="2"/>
      <charset val="128"/>
      <scheme val="minor"/>
    </font>
    <font>
      <sz val="11"/>
      <color theme="1"/>
      <name val="ＭＳ ゴシック"/>
      <family val="3"/>
      <charset val="128"/>
    </font>
    <font>
      <sz val="11"/>
      <color rgb="FFFF0000"/>
      <name val="ＭＳ ゴシック"/>
      <family val="3"/>
      <charset val="128"/>
    </font>
    <font>
      <b/>
      <sz val="10"/>
      <color theme="1"/>
      <name val="ＭＳ ゴシック"/>
      <family val="3"/>
      <charset val="128"/>
    </font>
    <font>
      <sz val="10"/>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0"/>
      <color rgb="FFFF0000"/>
      <name val="ＭＳ ゴシック"/>
      <family val="3"/>
      <charset val="128"/>
    </font>
    <font>
      <sz val="9"/>
      <color theme="1"/>
      <name val="ＭＳ ゴシック"/>
      <family val="3"/>
      <charset val="128"/>
    </font>
    <font>
      <sz val="7"/>
      <color theme="1"/>
      <name val="游ゴシック"/>
      <family val="2"/>
      <charset val="128"/>
      <scheme val="minor"/>
    </font>
    <font>
      <sz val="9"/>
      <color theme="1"/>
      <name val="游ゴシック"/>
      <family val="2"/>
      <charset val="128"/>
      <scheme val="minor"/>
    </font>
    <font>
      <sz val="7"/>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rgb="FFFF0000"/>
      <name val="游ゴシック"/>
      <family val="3"/>
      <charset val="128"/>
      <scheme val="minor"/>
    </font>
    <font>
      <sz val="9"/>
      <color rgb="FFFF0000"/>
      <name val="ＭＳ ゴシック"/>
      <family val="3"/>
      <charset val="128"/>
    </font>
    <font>
      <sz val="8"/>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s>
  <borders count="4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43">
    <xf numFmtId="0" fontId="0" fillId="0" borderId="0" xfId="0">
      <alignment vertical="center"/>
    </xf>
    <xf numFmtId="0" fontId="1" fillId="0" borderId="0" xfId="0" applyFont="1" applyAlignme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vertical="center"/>
    </xf>
    <xf numFmtId="0" fontId="9" fillId="0" borderId="0" xfId="0" applyFont="1">
      <alignment vertical="center"/>
    </xf>
    <xf numFmtId="0" fontId="6" fillId="0" borderId="0" xfId="0" applyFont="1">
      <alignment vertical="center"/>
    </xf>
    <xf numFmtId="0" fontId="10"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10" fillId="2" borderId="16" xfId="0" applyFont="1" applyFill="1" applyBorder="1" applyAlignment="1">
      <alignment horizontal="left" vertical="center" wrapText="1"/>
    </xf>
    <xf numFmtId="0" fontId="6" fillId="2" borderId="10" xfId="0" applyFont="1" applyFill="1" applyBorder="1" applyAlignment="1">
      <alignment horizontal="left" vertical="center"/>
    </xf>
    <xf numFmtId="0" fontId="0" fillId="2" borderId="17" xfId="0" applyFill="1" applyBorder="1" applyAlignment="1">
      <alignment vertical="center"/>
    </xf>
    <xf numFmtId="0" fontId="12" fillId="2" borderId="11"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4" fillId="2" borderId="18" xfId="0" applyFont="1" applyFill="1" applyBorder="1" applyAlignment="1">
      <alignment horizontal="center" vertical="center" wrapText="1"/>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6" fillId="2" borderId="6" xfId="0" applyFont="1" applyFill="1" applyBorder="1" applyAlignment="1">
      <alignment horizontal="center" vertical="center"/>
    </xf>
    <xf numFmtId="0" fontId="6" fillId="2" borderId="38" xfId="0" applyFont="1" applyFill="1" applyBorder="1" applyAlignment="1">
      <alignment horizontal="center" vertical="center"/>
    </xf>
    <xf numFmtId="0" fontId="14" fillId="2" borderId="40"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0" fillId="2" borderId="42"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43" xfId="0" applyFont="1" applyFill="1" applyBorder="1" applyAlignment="1">
      <alignment horizontal="center" vertical="center"/>
    </xf>
    <xf numFmtId="0" fontId="17" fillId="2" borderId="6" xfId="0" applyFont="1" applyFill="1" applyBorder="1" applyAlignment="1">
      <alignment horizontal="center" vertical="center"/>
    </xf>
    <xf numFmtId="177" fontId="6" fillId="0" borderId="2" xfId="0" applyNumberFormat="1" applyFont="1" applyBorder="1" applyAlignment="1">
      <alignment horizontal="right" vertical="center"/>
    </xf>
    <xf numFmtId="177" fontId="6" fillId="0" borderId="47" xfId="0" applyNumberFormat="1" applyFont="1" applyBorder="1" applyAlignment="1">
      <alignment horizontal="right" vertical="center"/>
    </xf>
    <xf numFmtId="177" fontId="6" fillId="0" borderId="46" xfId="0" applyNumberFormat="1" applyFont="1" applyBorder="1" applyAlignment="1">
      <alignment horizontal="right" vertical="center"/>
    </xf>
    <xf numFmtId="177" fontId="6" fillId="0" borderId="3" xfId="0" applyNumberFormat="1" applyFont="1" applyBorder="1" applyAlignment="1">
      <alignment horizontal="right" vertical="center"/>
    </xf>
    <xf numFmtId="0" fontId="16" fillId="2" borderId="0" xfId="0" applyFont="1" applyFill="1" applyBorder="1" applyAlignment="1">
      <alignment horizontal="center" vertical="center"/>
    </xf>
    <xf numFmtId="41" fontId="6" fillId="0" borderId="38" xfId="0" applyNumberFormat="1" applyFont="1" applyBorder="1" applyAlignment="1">
      <alignment horizontal="right" vertical="center"/>
    </xf>
    <xf numFmtId="41" fontId="6" fillId="0" borderId="40" xfId="0" applyNumberFormat="1" applyFont="1" applyBorder="1" applyAlignment="1">
      <alignment horizontal="right" vertical="center"/>
    </xf>
    <xf numFmtId="41" fontId="6" fillId="0" borderId="41" xfId="0" applyNumberFormat="1" applyFont="1" applyBorder="1" applyAlignment="1">
      <alignment horizontal="right" vertical="center"/>
    </xf>
    <xf numFmtId="41" fontId="6" fillId="0" borderId="43" xfId="0" applyNumberFormat="1" applyFont="1" applyBorder="1" applyAlignment="1">
      <alignment horizontal="right" vertical="center"/>
    </xf>
    <xf numFmtId="0" fontId="17" fillId="2" borderId="0" xfId="0" applyFont="1" applyFill="1" applyBorder="1" applyAlignment="1">
      <alignment horizontal="center" vertical="center"/>
    </xf>
    <xf numFmtId="177" fontId="6" fillId="5" borderId="2" xfId="0" applyNumberFormat="1" applyFont="1" applyFill="1" applyBorder="1" applyAlignment="1">
      <alignment horizontal="right" vertical="center"/>
    </xf>
    <xf numFmtId="177" fontId="6" fillId="5" borderId="47" xfId="0" applyNumberFormat="1" applyFont="1" applyFill="1" applyBorder="1" applyAlignment="1">
      <alignment horizontal="right" vertical="center"/>
    </xf>
    <xf numFmtId="177" fontId="6" fillId="5" borderId="46" xfId="0" applyNumberFormat="1" applyFont="1" applyFill="1" applyBorder="1" applyAlignment="1">
      <alignment horizontal="right" vertical="center"/>
    </xf>
    <xf numFmtId="177" fontId="6" fillId="5" borderId="3" xfId="0" applyNumberFormat="1" applyFont="1" applyFill="1" applyBorder="1" applyAlignment="1">
      <alignment horizontal="right" vertical="center"/>
    </xf>
    <xf numFmtId="0" fontId="10" fillId="0" borderId="0" xfId="0" applyFont="1" applyAlignment="1">
      <alignment vertical="center" wrapText="1"/>
    </xf>
    <xf numFmtId="41" fontId="6" fillId="5" borderId="38" xfId="0" applyNumberFormat="1" applyFont="1" applyFill="1" applyBorder="1" applyAlignment="1">
      <alignment horizontal="right" vertical="center"/>
    </xf>
    <xf numFmtId="41" fontId="6" fillId="5" borderId="40" xfId="0" applyNumberFormat="1" applyFont="1" applyFill="1" applyBorder="1" applyAlignment="1">
      <alignment horizontal="right" vertical="center"/>
    </xf>
    <xf numFmtId="41" fontId="6" fillId="5" borderId="41" xfId="0" applyNumberFormat="1" applyFont="1" applyFill="1" applyBorder="1" applyAlignment="1">
      <alignment horizontal="right" vertical="center"/>
    </xf>
    <xf numFmtId="41" fontId="6" fillId="5" borderId="43" xfId="0" applyNumberFormat="1" applyFont="1" applyFill="1" applyBorder="1" applyAlignment="1">
      <alignment horizontal="right" vertical="center"/>
    </xf>
    <xf numFmtId="178" fontId="0" fillId="0" borderId="0" xfId="0" applyNumberFormat="1" applyFill="1" applyBorder="1" applyAlignment="1">
      <alignment vertical="center"/>
    </xf>
    <xf numFmtId="178" fontId="6" fillId="0" borderId="4" xfId="0" applyNumberFormat="1" applyFont="1" applyFill="1" applyBorder="1" applyAlignment="1">
      <alignment vertical="center"/>
    </xf>
    <xf numFmtId="41" fontId="6" fillId="5" borderId="46" xfId="0" applyNumberFormat="1" applyFont="1" applyFill="1" applyBorder="1" applyAlignment="1">
      <alignment horizontal="right" vertical="center"/>
    </xf>
    <xf numFmtId="41" fontId="0" fillId="5" borderId="41" xfId="0" applyNumberFormat="1" applyFill="1" applyBorder="1" applyAlignment="1">
      <alignment horizontal="right" vertical="center"/>
    </xf>
    <xf numFmtId="41" fontId="6" fillId="5" borderId="2" xfId="0" applyNumberFormat="1" applyFont="1" applyFill="1" applyBorder="1" applyAlignment="1">
      <alignment horizontal="right" vertical="center"/>
    </xf>
    <xf numFmtId="41" fontId="0" fillId="5" borderId="48" xfId="0" applyNumberFormat="1" applyFill="1" applyBorder="1" applyAlignment="1">
      <alignment horizontal="right" vertical="center"/>
    </xf>
    <xf numFmtId="41" fontId="6" fillId="5" borderId="44" xfId="0" applyNumberFormat="1" applyFont="1" applyFill="1" applyBorder="1" applyAlignment="1">
      <alignment horizontal="right" vertical="center"/>
    </xf>
    <xf numFmtId="41" fontId="0" fillId="5" borderId="42" xfId="0" applyNumberFormat="1" applyFill="1" applyBorder="1" applyAlignment="1">
      <alignment horizontal="right" vertical="center"/>
    </xf>
    <xf numFmtId="41" fontId="6" fillId="5" borderId="45" xfId="0" applyNumberFormat="1" applyFont="1" applyFill="1" applyBorder="1" applyAlignment="1">
      <alignment horizontal="right" vertical="center"/>
    </xf>
    <xf numFmtId="41" fontId="0" fillId="5" borderId="39" xfId="0" applyNumberFormat="1" applyFill="1" applyBorder="1" applyAlignment="1">
      <alignment horizontal="right" vertical="center"/>
    </xf>
    <xf numFmtId="176" fontId="6" fillId="0" borderId="1" xfId="0" applyNumberFormat="1" applyFont="1" applyBorder="1" applyAlignment="1">
      <alignment horizontal="center" vertical="center"/>
    </xf>
    <xf numFmtId="176" fontId="6" fillId="0" borderId="37" xfId="0" applyNumberFormat="1" applyFont="1" applyBorder="1" applyAlignment="1">
      <alignment horizontal="center" vertical="center"/>
    </xf>
    <xf numFmtId="0" fontId="6" fillId="0" borderId="1" xfId="0" applyFont="1" applyBorder="1" applyAlignment="1">
      <alignment horizontal="center" vertical="center"/>
    </xf>
    <xf numFmtId="0" fontId="6" fillId="0" borderId="37" xfId="0" applyFont="1" applyBorder="1" applyAlignment="1">
      <alignment horizontal="center" vertical="center"/>
    </xf>
    <xf numFmtId="0" fontId="18" fillId="0" borderId="1" xfId="0" applyFont="1" applyBorder="1" applyAlignment="1">
      <alignment horizontal="left" vertical="center"/>
    </xf>
    <xf numFmtId="0" fontId="18" fillId="0" borderId="37" xfId="0" applyFont="1" applyBorder="1" applyAlignment="1">
      <alignment horizontal="left" vertical="center"/>
    </xf>
    <xf numFmtId="41" fontId="6" fillId="0" borderId="44" xfId="0" applyNumberFormat="1" applyFont="1" applyBorder="1" applyAlignment="1">
      <alignment horizontal="right" vertical="center"/>
    </xf>
    <xf numFmtId="41" fontId="0" fillId="0" borderId="42" xfId="0" applyNumberFormat="1" applyBorder="1" applyAlignment="1">
      <alignment horizontal="right" vertical="center"/>
    </xf>
    <xf numFmtId="41" fontId="6" fillId="4" borderId="46" xfId="0" applyNumberFormat="1" applyFont="1" applyFill="1" applyBorder="1" applyAlignment="1">
      <alignment horizontal="right" vertical="center"/>
    </xf>
    <xf numFmtId="41" fontId="0" fillId="4" borderId="41" xfId="0" applyNumberFormat="1" applyFill="1" applyBorder="1" applyAlignment="1">
      <alignment horizontal="right" vertical="center"/>
    </xf>
    <xf numFmtId="41" fontId="6" fillId="4" borderId="41" xfId="0" applyNumberFormat="1" applyFont="1" applyFill="1" applyBorder="1" applyAlignment="1">
      <alignment horizontal="right" vertical="center"/>
    </xf>
    <xf numFmtId="41" fontId="6" fillId="0" borderId="45" xfId="0" applyNumberFormat="1" applyFont="1" applyFill="1" applyBorder="1" applyAlignment="1">
      <alignment horizontal="center" vertical="center"/>
    </xf>
    <xf numFmtId="41" fontId="6" fillId="0" borderId="39" xfId="0" applyNumberFormat="1" applyFont="1" applyFill="1" applyBorder="1" applyAlignment="1">
      <alignment horizontal="center" vertical="center"/>
    </xf>
    <xf numFmtId="41" fontId="6" fillId="0" borderId="44" xfId="0" applyNumberFormat="1" applyFont="1" applyBorder="1" applyAlignment="1">
      <alignment vertical="center"/>
    </xf>
    <xf numFmtId="41" fontId="0" fillId="0" borderId="42" xfId="0" applyNumberFormat="1" applyBorder="1" applyAlignment="1">
      <alignment vertical="center"/>
    </xf>
    <xf numFmtId="41" fontId="6" fillId="0" borderId="45" xfId="0" applyNumberFormat="1" applyFont="1" applyBorder="1" applyAlignment="1">
      <alignment horizontal="right" vertical="center"/>
    </xf>
    <xf numFmtId="41" fontId="0" fillId="0" borderId="39" xfId="0" applyNumberFormat="1" applyBorder="1" applyAlignment="1">
      <alignment horizontal="right" vertical="center"/>
    </xf>
    <xf numFmtId="176" fontId="6" fillId="0" borderId="1" xfId="0" applyNumberFormat="1" applyFont="1" applyFill="1" applyBorder="1" applyAlignment="1">
      <alignment horizontal="center" vertical="center"/>
    </xf>
    <xf numFmtId="176" fontId="6" fillId="0" borderId="37"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37" xfId="0" applyFont="1" applyFill="1" applyBorder="1" applyAlignment="1">
      <alignment horizontal="center" vertical="center"/>
    </xf>
    <xf numFmtId="0" fontId="6" fillId="0" borderId="1" xfId="0" applyFont="1" applyFill="1" applyBorder="1" applyAlignment="1">
      <alignment vertical="center" wrapText="1"/>
    </xf>
    <xf numFmtId="0" fontId="6" fillId="0" borderId="37" xfId="0" applyFont="1" applyFill="1" applyBorder="1" applyAlignment="1">
      <alignment vertical="center"/>
    </xf>
    <xf numFmtId="0" fontId="18" fillId="0" borderId="1" xfId="0" applyFont="1" applyFill="1" applyBorder="1" applyAlignment="1">
      <alignment horizontal="left" vertical="center"/>
    </xf>
    <xf numFmtId="0" fontId="18" fillId="0" borderId="37"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37" xfId="0"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37" xfId="0" applyFont="1" applyFill="1" applyBorder="1" applyAlignment="1">
      <alignment horizontal="left" vertical="center" wrapText="1"/>
    </xf>
    <xf numFmtId="41" fontId="6" fillId="5" borderId="42" xfId="0" applyNumberFormat="1" applyFont="1" applyFill="1" applyBorder="1" applyAlignment="1">
      <alignment horizontal="right" vertical="center"/>
    </xf>
    <xf numFmtId="0" fontId="6"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0" borderId="37" xfId="0" applyFont="1" applyBorder="1" applyAlignment="1">
      <alignment horizontal="left" vertical="center" wrapText="1"/>
    </xf>
    <xf numFmtId="41" fontId="6" fillId="0" borderId="46" xfId="0" applyNumberFormat="1" applyFont="1" applyFill="1" applyBorder="1" applyAlignment="1">
      <alignment horizontal="right" vertical="center"/>
    </xf>
    <xf numFmtId="41" fontId="0" fillId="0" borderId="41" xfId="0" applyNumberFormat="1" applyFill="1" applyBorder="1" applyAlignment="1">
      <alignment horizontal="right" vertical="center"/>
    </xf>
    <xf numFmtId="0" fontId="6" fillId="0" borderId="1" xfId="0" applyFont="1" applyBorder="1" applyAlignment="1">
      <alignment vertical="center" wrapText="1"/>
    </xf>
    <xf numFmtId="0" fontId="6" fillId="0" borderId="37" xfId="0" applyFont="1" applyBorder="1" applyAlignment="1">
      <alignment vertical="center"/>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7" fillId="2" borderId="15" xfId="0" applyFont="1" applyFill="1" applyBorder="1" applyAlignment="1">
      <alignment horizontal="center" vertical="center" wrapText="1"/>
    </xf>
    <xf numFmtId="0" fontId="0" fillId="0" borderId="21" xfId="0" applyBorder="1" applyAlignment="1">
      <alignment vertical="center" wrapText="1"/>
    </xf>
    <xf numFmtId="0" fontId="0" fillId="0" borderId="28" xfId="0" applyBorder="1" applyAlignment="1">
      <alignment vertical="center"/>
    </xf>
    <xf numFmtId="0" fontId="6" fillId="2" borderId="1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11" fillId="2" borderId="6" xfId="0" applyFont="1" applyFill="1" applyBorder="1" applyAlignment="1">
      <alignment vertical="center" wrapText="1"/>
    </xf>
    <xf numFmtId="0" fontId="13" fillId="2" borderId="23" xfId="0" applyFont="1" applyFill="1" applyBorder="1" applyAlignment="1">
      <alignment vertical="center"/>
    </xf>
    <xf numFmtId="0" fontId="10" fillId="2" borderId="15" xfId="0" applyFont="1" applyFill="1" applyBorder="1" applyAlignment="1">
      <alignment horizontal="left" vertical="center" wrapText="1"/>
    </xf>
    <xf numFmtId="0" fontId="0" fillId="0" borderId="21" xfId="0" applyBorder="1" applyAlignment="1">
      <alignment horizontal="left" vertical="center" wrapText="1"/>
    </xf>
    <xf numFmtId="0" fontId="0" fillId="0" borderId="39" xfId="0" applyBorder="1" applyAlignment="1">
      <alignment horizontal="left"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7" fillId="2" borderId="11"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xf>
    <xf numFmtId="0" fontId="7" fillId="2" borderId="12" xfId="0" applyFont="1" applyFill="1" applyBorder="1" applyAlignment="1">
      <alignment horizontal="center" vertical="center" wrapText="1"/>
    </xf>
    <xf numFmtId="0" fontId="0" fillId="0" borderId="19" xfId="0" applyBorder="1" applyAlignment="1">
      <alignment vertical="center" wrapText="1"/>
    </xf>
    <xf numFmtId="0" fontId="0" fillId="0" borderId="25" xfId="0" applyBorder="1" applyAlignment="1">
      <alignment vertical="center"/>
    </xf>
    <xf numFmtId="0" fontId="7" fillId="2" borderId="13" xfId="0" applyFont="1" applyFill="1" applyBorder="1" applyAlignment="1">
      <alignment horizontal="center" vertical="center" wrapText="1"/>
    </xf>
    <xf numFmtId="0" fontId="0" fillId="0" borderId="7" xfId="0" applyBorder="1" applyAlignment="1">
      <alignment vertical="center"/>
    </xf>
    <xf numFmtId="0" fontId="0" fillId="0" borderId="26" xfId="0" applyBorder="1" applyAlignment="1">
      <alignment vertical="center"/>
    </xf>
    <xf numFmtId="0" fontId="10" fillId="2" borderId="14" xfId="0" applyFont="1" applyFill="1" applyBorder="1" applyAlignment="1">
      <alignment horizontal="center" vertical="center" wrapText="1"/>
    </xf>
    <xf numFmtId="0" fontId="12" fillId="0" borderId="20" xfId="0" applyFont="1" applyBorder="1" applyAlignment="1">
      <alignment vertical="center" wrapText="1"/>
    </xf>
    <xf numFmtId="0" fontId="0" fillId="0" borderId="27"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A0F3B-F2A4-4063-B4F0-B8B77246C1CA}">
  <sheetPr>
    <tabColor rgb="FF00B0F0"/>
    <pageSetUpPr fitToPage="1"/>
  </sheetPr>
  <dimension ref="A1:Y48"/>
  <sheetViews>
    <sheetView tabSelected="1" view="pageBreakPreview" zoomScale="85" zoomScaleNormal="100" zoomScaleSheetLayoutView="85" workbookViewId="0">
      <pane ySplit="8" topLeftCell="A9" activePane="bottomLeft" state="frozen"/>
      <selection pane="bottomLeft" activeCell="A2" sqref="A2"/>
    </sheetView>
  </sheetViews>
  <sheetFormatPr defaultColWidth="9" defaultRowHeight="18.75" outlineLevelRow="1" x14ac:dyDescent="0.4"/>
  <cols>
    <col min="1" max="1" width="4.125" customWidth="1"/>
    <col min="2" max="2" width="7.875" customWidth="1"/>
    <col min="3" max="3" width="17.75" customWidth="1"/>
    <col min="4" max="4" width="33" customWidth="1"/>
    <col min="5" max="16" width="9" customWidth="1"/>
    <col min="17" max="24" width="8" customWidth="1"/>
  </cols>
  <sheetData>
    <row r="1" spans="1:25" ht="20.25" customHeight="1" x14ac:dyDescent="0.4">
      <c r="A1" s="1" t="s">
        <v>78</v>
      </c>
      <c r="B1" s="1"/>
      <c r="C1" s="2"/>
      <c r="D1" s="2"/>
      <c r="E1" s="2"/>
      <c r="F1" s="2"/>
      <c r="G1" s="2"/>
      <c r="H1" s="2"/>
      <c r="I1" s="2"/>
      <c r="J1" s="2"/>
      <c r="K1" s="2"/>
      <c r="L1" s="2"/>
      <c r="M1" s="2"/>
      <c r="N1" s="2"/>
      <c r="O1" s="2"/>
      <c r="P1" s="2"/>
      <c r="Q1" s="2"/>
      <c r="R1" s="2"/>
      <c r="S1" s="2"/>
      <c r="T1" s="2"/>
      <c r="U1" s="2"/>
      <c r="V1" s="2"/>
      <c r="W1" s="2"/>
      <c r="X1" s="2"/>
      <c r="Y1" s="3"/>
    </row>
    <row r="2" spans="1:25" ht="20.25" customHeight="1" thickBot="1" x14ac:dyDescent="0.45">
      <c r="A2" s="4" t="s">
        <v>0</v>
      </c>
      <c r="B2" s="1"/>
      <c r="C2" s="2"/>
      <c r="D2" s="2"/>
      <c r="E2" s="2"/>
      <c r="F2" s="2"/>
      <c r="G2" s="2"/>
      <c r="H2" s="2"/>
      <c r="I2" s="2"/>
      <c r="J2" s="2"/>
      <c r="K2" s="2"/>
      <c r="L2" s="2"/>
      <c r="M2" s="2"/>
      <c r="N2" s="2"/>
      <c r="O2" s="2"/>
      <c r="P2" s="2"/>
      <c r="Q2" s="2"/>
      <c r="R2" s="2"/>
      <c r="S2" s="2"/>
      <c r="T2" s="2"/>
      <c r="U2" s="2"/>
      <c r="V2" s="2"/>
      <c r="W2" s="2"/>
      <c r="X2" s="2"/>
      <c r="Y2" s="3"/>
    </row>
    <row r="3" spans="1:25" s="6" customFormat="1" ht="12.75" customHeight="1" x14ac:dyDescent="0.4">
      <c r="A3" s="98" t="s">
        <v>1</v>
      </c>
      <c r="B3" s="98" t="s">
        <v>2</v>
      </c>
      <c r="C3" s="98" t="s">
        <v>3</v>
      </c>
      <c r="D3" s="98" t="s">
        <v>4</v>
      </c>
      <c r="E3" s="103" t="s">
        <v>5</v>
      </c>
      <c r="F3" s="104"/>
      <c r="G3" s="103" t="s">
        <v>6</v>
      </c>
      <c r="H3" s="107"/>
      <c r="I3" s="107"/>
      <c r="J3" s="107"/>
      <c r="K3" s="107"/>
      <c r="L3" s="107"/>
      <c r="M3" s="107"/>
      <c r="N3" s="126" t="s">
        <v>7</v>
      </c>
      <c r="O3" s="103" t="s">
        <v>8</v>
      </c>
      <c r="P3" s="104"/>
      <c r="Q3" s="103" t="s">
        <v>9</v>
      </c>
      <c r="R3" s="129"/>
      <c r="S3" s="129"/>
      <c r="T3" s="129"/>
      <c r="U3" s="129"/>
      <c r="V3" s="103" t="s">
        <v>10</v>
      </c>
      <c r="W3" s="129"/>
      <c r="X3" s="130"/>
      <c r="Y3" s="5"/>
    </row>
    <row r="4" spans="1:25" s="6" customFormat="1" ht="12" customHeight="1" x14ac:dyDescent="0.4">
      <c r="A4" s="99"/>
      <c r="B4" s="101"/>
      <c r="C4" s="99"/>
      <c r="D4" s="99"/>
      <c r="E4" s="105"/>
      <c r="F4" s="106"/>
      <c r="G4" s="108"/>
      <c r="H4" s="109"/>
      <c r="I4" s="109"/>
      <c r="J4" s="109"/>
      <c r="K4" s="109"/>
      <c r="L4" s="109"/>
      <c r="M4" s="109"/>
      <c r="N4" s="127"/>
      <c r="O4" s="105"/>
      <c r="P4" s="106"/>
      <c r="Q4" s="7" t="s">
        <v>11</v>
      </c>
      <c r="R4" s="131" t="s">
        <v>12</v>
      </c>
      <c r="S4" s="131" t="s">
        <v>13</v>
      </c>
      <c r="T4" s="134" t="s">
        <v>14</v>
      </c>
      <c r="U4" s="137" t="s">
        <v>15</v>
      </c>
      <c r="V4" s="140" t="s">
        <v>12</v>
      </c>
      <c r="W4" s="134" t="s">
        <v>13</v>
      </c>
      <c r="X4" s="110" t="s">
        <v>14</v>
      </c>
      <c r="Y4" s="5"/>
    </row>
    <row r="5" spans="1:25" s="6" customFormat="1" ht="13.5" customHeight="1" x14ac:dyDescent="0.4">
      <c r="A5" s="99"/>
      <c r="B5" s="101"/>
      <c r="C5" s="99"/>
      <c r="D5" s="99"/>
      <c r="E5" s="8"/>
      <c r="F5" s="9"/>
      <c r="G5" s="10" t="s">
        <v>16</v>
      </c>
      <c r="H5" s="11"/>
      <c r="I5" s="11"/>
      <c r="J5" s="11"/>
      <c r="K5" s="11"/>
      <c r="L5" s="11"/>
      <c r="M5" s="113" t="s">
        <v>17</v>
      </c>
      <c r="N5" s="127"/>
      <c r="O5" s="8"/>
      <c r="P5" s="9"/>
      <c r="Q5" s="116" t="s">
        <v>18</v>
      </c>
      <c r="R5" s="132"/>
      <c r="S5" s="132"/>
      <c r="T5" s="135"/>
      <c r="U5" s="138"/>
      <c r="V5" s="141"/>
      <c r="W5" s="135"/>
      <c r="X5" s="111"/>
      <c r="Y5" s="5"/>
    </row>
    <row r="6" spans="1:25" s="6" customFormat="1" ht="12" customHeight="1" x14ac:dyDescent="0.4">
      <c r="A6" s="99"/>
      <c r="B6" s="101"/>
      <c r="C6" s="99"/>
      <c r="D6" s="99"/>
      <c r="E6" s="8"/>
      <c r="F6" s="118" t="s">
        <v>19</v>
      </c>
      <c r="G6" s="8"/>
      <c r="H6" s="12" t="s">
        <v>20</v>
      </c>
      <c r="I6" s="13"/>
      <c r="J6" s="13"/>
      <c r="K6" s="13"/>
      <c r="L6" s="14"/>
      <c r="M6" s="114"/>
      <c r="N6" s="127"/>
      <c r="O6" s="8"/>
      <c r="P6" s="118" t="s">
        <v>19</v>
      </c>
      <c r="Q6" s="117"/>
      <c r="R6" s="133"/>
      <c r="S6" s="133"/>
      <c r="T6" s="136"/>
      <c r="U6" s="139"/>
      <c r="V6" s="142"/>
      <c r="W6" s="136"/>
      <c r="X6" s="112"/>
      <c r="Y6" s="5"/>
    </row>
    <row r="7" spans="1:25" s="6" customFormat="1" ht="12" customHeight="1" x14ac:dyDescent="0.4">
      <c r="A7" s="99"/>
      <c r="B7" s="101"/>
      <c r="C7" s="99"/>
      <c r="D7" s="99"/>
      <c r="E7" s="8"/>
      <c r="F7" s="119"/>
      <c r="G7" s="8"/>
      <c r="H7" s="15" t="s">
        <v>21</v>
      </c>
      <c r="I7" s="121" t="s">
        <v>22</v>
      </c>
      <c r="J7" s="122"/>
      <c r="K7" s="123"/>
      <c r="L7" s="124" t="s">
        <v>23</v>
      </c>
      <c r="M7" s="114"/>
      <c r="N7" s="127"/>
      <c r="O7" s="8"/>
      <c r="P7" s="119"/>
      <c r="Q7" s="16" t="s">
        <v>24</v>
      </c>
      <c r="R7" s="17" t="s">
        <v>24</v>
      </c>
      <c r="S7" s="17" t="s">
        <v>24</v>
      </c>
      <c r="T7" s="18" t="s">
        <v>24</v>
      </c>
      <c r="U7" s="19" t="s">
        <v>24</v>
      </c>
      <c r="V7" s="20" t="s">
        <v>24</v>
      </c>
      <c r="W7" s="18" t="s">
        <v>24</v>
      </c>
      <c r="X7" s="19" t="s">
        <v>24</v>
      </c>
      <c r="Y7" s="21" t="s">
        <v>24</v>
      </c>
    </row>
    <row r="8" spans="1:25" s="6" customFormat="1" ht="12.75" customHeight="1" thickBot="1" x14ac:dyDescent="0.45">
      <c r="A8" s="100"/>
      <c r="B8" s="102"/>
      <c r="C8" s="100"/>
      <c r="D8" s="100"/>
      <c r="E8" s="22"/>
      <c r="F8" s="120"/>
      <c r="G8" s="22"/>
      <c r="H8" s="23"/>
      <c r="I8" s="24" t="s">
        <v>25</v>
      </c>
      <c r="J8" s="24" t="s">
        <v>26</v>
      </c>
      <c r="K8" s="24" t="s">
        <v>27</v>
      </c>
      <c r="L8" s="125"/>
      <c r="M8" s="115"/>
      <c r="N8" s="128"/>
      <c r="O8" s="22"/>
      <c r="P8" s="120"/>
      <c r="Q8" s="25" t="s">
        <v>28</v>
      </c>
      <c r="R8" s="26" t="s">
        <v>28</v>
      </c>
      <c r="S8" s="26" t="s">
        <v>28</v>
      </c>
      <c r="T8" s="27" t="s">
        <v>28</v>
      </c>
      <c r="U8" s="28" t="s">
        <v>28</v>
      </c>
      <c r="V8" s="29" t="s">
        <v>28</v>
      </c>
      <c r="W8" s="27" t="s">
        <v>28</v>
      </c>
      <c r="X8" s="30" t="s">
        <v>28</v>
      </c>
      <c r="Y8" s="31" t="s">
        <v>28</v>
      </c>
    </row>
    <row r="9" spans="1:25" s="6" customFormat="1" ht="18" customHeight="1" x14ac:dyDescent="0.4">
      <c r="A9" s="78">
        <v>1</v>
      </c>
      <c r="B9" s="91" t="s">
        <v>29</v>
      </c>
      <c r="C9" s="96" t="s">
        <v>30</v>
      </c>
      <c r="D9" s="92" t="s">
        <v>31</v>
      </c>
      <c r="E9" s="67">
        <f>F9</f>
        <v>406.274</v>
      </c>
      <c r="F9" s="76">
        <v>406.274</v>
      </c>
      <c r="G9" s="67">
        <f>H9</f>
        <v>408.85399999999998</v>
      </c>
      <c r="H9" s="69">
        <f>SUBTOTAL(9,I9:L10)</f>
        <v>408.85399999999998</v>
      </c>
      <c r="I9" s="69">
        <v>408.81299999999999</v>
      </c>
      <c r="J9" s="69">
        <v>0</v>
      </c>
      <c r="K9" s="69">
        <v>0</v>
      </c>
      <c r="L9" s="69">
        <v>4.1000000000000002E-2</v>
      </c>
      <c r="M9" s="94">
        <v>252</v>
      </c>
      <c r="N9" s="74">
        <v>0</v>
      </c>
      <c r="O9" s="57">
        <f>+(+E9+G9)-(M9+N9)</f>
        <v>563.12799999999993</v>
      </c>
      <c r="P9" s="76">
        <f>O9</f>
        <v>563.12799999999993</v>
      </c>
      <c r="Q9" s="32">
        <v>1</v>
      </c>
      <c r="R9" s="33">
        <v>0</v>
      </c>
      <c r="S9" s="33">
        <v>0</v>
      </c>
      <c r="T9" s="34">
        <v>0</v>
      </c>
      <c r="U9" s="33">
        <v>0</v>
      </c>
      <c r="V9" s="32">
        <v>0</v>
      </c>
      <c r="W9" s="34">
        <v>0</v>
      </c>
      <c r="X9" s="35">
        <v>0</v>
      </c>
      <c r="Y9" s="36" t="s">
        <v>24</v>
      </c>
    </row>
    <row r="10" spans="1:25" s="6" customFormat="1" ht="18" customHeight="1" thickBot="1" x14ac:dyDescent="0.45">
      <c r="A10" s="79"/>
      <c r="B10" s="64"/>
      <c r="C10" s="97"/>
      <c r="D10" s="93"/>
      <c r="E10" s="68"/>
      <c r="F10" s="77"/>
      <c r="G10" s="68"/>
      <c r="H10" s="70"/>
      <c r="I10" s="70"/>
      <c r="J10" s="70"/>
      <c r="K10" s="70"/>
      <c r="L10" s="70"/>
      <c r="M10" s="95"/>
      <c r="N10" s="75"/>
      <c r="O10" s="58"/>
      <c r="P10" s="77"/>
      <c r="Q10" s="37">
        <v>252</v>
      </c>
      <c r="R10" s="38">
        <v>0</v>
      </c>
      <c r="S10" s="38">
        <v>0</v>
      </c>
      <c r="T10" s="39">
        <v>0</v>
      </c>
      <c r="U10" s="38">
        <v>0</v>
      </c>
      <c r="V10" s="37">
        <v>0</v>
      </c>
      <c r="W10" s="39">
        <v>0</v>
      </c>
      <c r="X10" s="40">
        <v>0</v>
      </c>
      <c r="Y10" s="41" t="s">
        <v>28</v>
      </c>
    </row>
    <row r="11" spans="1:25" s="6" customFormat="1" ht="18" customHeight="1" x14ac:dyDescent="0.4">
      <c r="A11" s="78">
        <v>2</v>
      </c>
      <c r="B11" s="63" t="s">
        <v>32</v>
      </c>
      <c r="C11" s="96" t="s">
        <v>33</v>
      </c>
      <c r="D11" s="88" t="s">
        <v>34</v>
      </c>
      <c r="E11" s="67">
        <f t="shared" ref="E11" si="0">F11</f>
        <v>525.32799999999997</v>
      </c>
      <c r="F11" s="76">
        <v>525.32799999999997</v>
      </c>
      <c r="G11" s="67">
        <f t="shared" ref="G11" si="1">H11</f>
        <v>1.6E-2</v>
      </c>
      <c r="H11" s="69">
        <f t="shared" ref="H11" si="2">SUBTOTAL(9,I11:L12)</f>
        <v>1.6E-2</v>
      </c>
      <c r="I11" s="69">
        <v>0</v>
      </c>
      <c r="J11" s="69">
        <v>0</v>
      </c>
      <c r="K11" s="69">
        <v>0</v>
      </c>
      <c r="L11" s="69">
        <v>1.6E-2</v>
      </c>
      <c r="M11" s="72">
        <v>0</v>
      </c>
      <c r="N11" s="74">
        <v>0</v>
      </c>
      <c r="O11" s="57">
        <f>+(+E11+G11)-(M11+N11)</f>
        <v>525.34399999999994</v>
      </c>
      <c r="P11" s="76">
        <f t="shared" ref="P11" si="3">O11</f>
        <v>525.34399999999994</v>
      </c>
      <c r="Q11" s="32">
        <v>0</v>
      </c>
      <c r="R11" s="33">
        <v>0</v>
      </c>
      <c r="S11" s="33">
        <v>0</v>
      </c>
      <c r="T11" s="34">
        <v>0</v>
      </c>
      <c r="U11" s="33">
        <v>0</v>
      </c>
      <c r="V11" s="32">
        <v>0</v>
      </c>
      <c r="W11" s="34">
        <v>3</v>
      </c>
      <c r="X11" s="35">
        <v>0</v>
      </c>
      <c r="Y11" s="36" t="s">
        <v>24</v>
      </c>
    </row>
    <row r="12" spans="1:25" s="6" customFormat="1" ht="18" customHeight="1" thickBot="1" x14ac:dyDescent="0.45">
      <c r="A12" s="79"/>
      <c r="B12" s="64"/>
      <c r="C12" s="97"/>
      <c r="D12" s="89"/>
      <c r="E12" s="68"/>
      <c r="F12" s="77"/>
      <c r="G12" s="68"/>
      <c r="H12" s="70"/>
      <c r="I12" s="71"/>
      <c r="J12" s="71"/>
      <c r="K12" s="71"/>
      <c r="L12" s="71"/>
      <c r="M12" s="73"/>
      <c r="N12" s="75"/>
      <c r="O12" s="90"/>
      <c r="P12" s="77"/>
      <c r="Q12" s="37">
        <v>0</v>
      </c>
      <c r="R12" s="38">
        <v>0</v>
      </c>
      <c r="S12" s="38">
        <v>0</v>
      </c>
      <c r="T12" s="39">
        <v>0</v>
      </c>
      <c r="U12" s="38">
        <v>0</v>
      </c>
      <c r="V12" s="37">
        <v>0</v>
      </c>
      <c r="W12" s="39">
        <v>110.664</v>
      </c>
      <c r="X12" s="40">
        <v>0</v>
      </c>
      <c r="Y12" s="41" t="s">
        <v>28</v>
      </c>
    </row>
    <row r="13" spans="1:25" s="6" customFormat="1" ht="18" customHeight="1" x14ac:dyDescent="0.4">
      <c r="A13" s="78">
        <v>3</v>
      </c>
      <c r="B13" s="91" t="s">
        <v>32</v>
      </c>
      <c r="C13" s="82" t="s">
        <v>35</v>
      </c>
      <c r="D13" s="92" t="s">
        <v>36</v>
      </c>
      <c r="E13" s="67">
        <f t="shared" ref="E13" si="4">F13</f>
        <v>2842.18</v>
      </c>
      <c r="F13" s="76">
        <v>2842.18</v>
      </c>
      <c r="G13" s="67">
        <f t="shared" ref="G13" si="5">H13</f>
        <v>61.256</v>
      </c>
      <c r="H13" s="69">
        <f t="shared" ref="H13" si="6">SUBTOTAL(9,I13:L14)</f>
        <v>61.256</v>
      </c>
      <c r="I13" s="69">
        <v>0</v>
      </c>
      <c r="J13" s="69">
        <v>0</v>
      </c>
      <c r="K13" s="69">
        <v>0</v>
      </c>
      <c r="L13" s="69">
        <v>61.256</v>
      </c>
      <c r="M13" s="72">
        <v>231</v>
      </c>
      <c r="N13" s="74">
        <v>0</v>
      </c>
      <c r="O13" s="57">
        <f>+(+E13+G13)-(M13+N13)</f>
        <v>2672.4359999999997</v>
      </c>
      <c r="P13" s="76">
        <f t="shared" ref="P13" si="7">O13</f>
        <v>2672.4359999999997</v>
      </c>
      <c r="Q13" s="32">
        <v>0</v>
      </c>
      <c r="R13" s="33">
        <v>0</v>
      </c>
      <c r="S13" s="33">
        <v>1</v>
      </c>
      <c r="T13" s="34">
        <v>0</v>
      </c>
      <c r="U13" s="33">
        <v>0</v>
      </c>
      <c r="V13" s="32">
        <v>0</v>
      </c>
      <c r="W13" s="34">
        <v>7</v>
      </c>
      <c r="X13" s="35">
        <v>0</v>
      </c>
      <c r="Y13" s="36" t="s">
        <v>24</v>
      </c>
    </row>
    <row r="14" spans="1:25" s="6" customFormat="1" ht="18" customHeight="1" thickBot="1" x14ac:dyDescent="0.45">
      <c r="A14" s="79"/>
      <c r="B14" s="64"/>
      <c r="C14" s="83"/>
      <c r="D14" s="93"/>
      <c r="E14" s="68"/>
      <c r="F14" s="77"/>
      <c r="G14" s="68"/>
      <c r="H14" s="70"/>
      <c r="I14" s="71"/>
      <c r="J14" s="71"/>
      <c r="K14" s="71"/>
      <c r="L14" s="71"/>
      <c r="M14" s="73"/>
      <c r="N14" s="75"/>
      <c r="O14" s="58"/>
      <c r="P14" s="77"/>
      <c r="Q14" s="37">
        <v>0</v>
      </c>
      <c r="R14" s="38">
        <v>0</v>
      </c>
      <c r="S14" s="38">
        <v>231</v>
      </c>
      <c r="T14" s="39">
        <v>0</v>
      </c>
      <c r="U14" s="38">
        <v>0</v>
      </c>
      <c r="V14" s="37">
        <v>0</v>
      </c>
      <c r="W14" s="39">
        <v>1740.008</v>
      </c>
      <c r="X14" s="40">
        <v>0</v>
      </c>
      <c r="Y14" s="41" t="s">
        <v>28</v>
      </c>
    </row>
    <row r="15" spans="1:25" s="6" customFormat="1" ht="18" customHeight="1" x14ac:dyDescent="0.4">
      <c r="A15" s="78">
        <v>4</v>
      </c>
      <c r="B15" s="86" t="s">
        <v>32</v>
      </c>
      <c r="C15" s="82" t="s">
        <v>37</v>
      </c>
      <c r="D15" s="88" t="s">
        <v>38</v>
      </c>
      <c r="E15" s="67">
        <f t="shared" ref="E15" si="8">F15</f>
        <v>0</v>
      </c>
      <c r="F15" s="76">
        <v>0</v>
      </c>
      <c r="G15" s="67">
        <f t="shared" ref="G15" si="9">H15</f>
        <v>110.4</v>
      </c>
      <c r="H15" s="69">
        <f t="shared" ref="H15" si="10">SUBTOTAL(9,I15:L16)</f>
        <v>110.4</v>
      </c>
      <c r="I15" s="69">
        <v>110.4</v>
      </c>
      <c r="J15" s="69">
        <v>0</v>
      </c>
      <c r="K15" s="69">
        <v>0</v>
      </c>
      <c r="L15" s="69">
        <v>0</v>
      </c>
      <c r="M15" s="72">
        <v>0</v>
      </c>
      <c r="N15" s="74">
        <v>0</v>
      </c>
      <c r="O15" s="57">
        <f>+(+E15+G15)-(M15+N15)</f>
        <v>110.4</v>
      </c>
      <c r="P15" s="76">
        <f t="shared" ref="P15" si="11">O15</f>
        <v>110.4</v>
      </c>
      <c r="Q15" s="32">
        <v>0</v>
      </c>
      <c r="R15" s="33">
        <v>0</v>
      </c>
      <c r="S15" s="33">
        <v>0</v>
      </c>
      <c r="T15" s="34">
        <v>0</v>
      </c>
      <c r="U15" s="33">
        <v>0</v>
      </c>
      <c r="V15" s="32">
        <v>0</v>
      </c>
      <c r="W15" s="34">
        <v>0</v>
      </c>
      <c r="X15" s="35">
        <v>0</v>
      </c>
      <c r="Y15" s="36" t="s">
        <v>24</v>
      </c>
    </row>
    <row r="16" spans="1:25" s="6" customFormat="1" ht="18" customHeight="1" thickBot="1" x14ac:dyDescent="0.45">
      <c r="A16" s="79"/>
      <c r="B16" s="87"/>
      <c r="C16" s="83"/>
      <c r="D16" s="89"/>
      <c r="E16" s="68"/>
      <c r="F16" s="77"/>
      <c r="G16" s="68"/>
      <c r="H16" s="70"/>
      <c r="I16" s="71"/>
      <c r="J16" s="71"/>
      <c r="K16" s="71"/>
      <c r="L16" s="71"/>
      <c r="M16" s="73"/>
      <c r="N16" s="75"/>
      <c r="O16" s="58"/>
      <c r="P16" s="77"/>
      <c r="Q16" s="37">
        <v>0</v>
      </c>
      <c r="R16" s="38">
        <v>0</v>
      </c>
      <c r="S16" s="38">
        <v>0</v>
      </c>
      <c r="T16" s="39">
        <v>0</v>
      </c>
      <c r="U16" s="38">
        <v>0</v>
      </c>
      <c r="V16" s="37">
        <v>0</v>
      </c>
      <c r="W16" s="39">
        <v>0</v>
      </c>
      <c r="X16" s="40">
        <v>0</v>
      </c>
      <c r="Y16" s="41" t="s">
        <v>28</v>
      </c>
    </row>
    <row r="17" spans="1:25" s="6" customFormat="1" ht="21.75" customHeight="1" x14ac:dyDescent="0.4">
      <c r="A17" s="78">
        <v>5</v>
      </c>
      <c r="B17" s="86" t="s">
        <v>39</v>
      </c>
      <c r="C17" s="82" t="s">
        <v>40</v>
      </c>
      <c r="D17" s="88" t="s">
        <v>41</v>
      </c>
      <c r="E17" s="67">
        <f t="shared" ref="E17" si="12">F17</f>
        <v>41.423999999999999</v>
      </c>
      <c r="F17" s="76">
        <v>41.423999999999999</v>
      </c>
      <c r="G17" s="67">
        <f t="shared" ref="G17" si="13">H17</f>
        <v>9.2999999999999999E-2</v>
      </c>
      <c r="H17" s="69">
        <f t="shared" ref="H17" si="14">SUBTOTAL(9,I17:L18)</f>
        <v>9.2999999999999999E-2</v>
      </c>
      <c r="I17" s="69">
        <v>0</v>
      </c>
      <c r="J17" s="69">
        <v>0</v>
      </c>
      <c r="K17" s="69">
        <v>0</v>
      </c>
      <c r="L17" s="69">
        <v>9.2999999999999999E-2</v>
      </c>
      <c r="M17" s="72">
        <v>0.7</v>
      </c>
      <c r="N17" s="74">
        <v>0</v>
      </c>
      <c r="O17" s="57">
        <f>+(+E17+G17)-(M17+N17)</f>
        <v>40.817</v>
      </c>
      <c r="P17" s="76">
        <f t="shared" ref="P17" si="15">O17</f>
        <v>40.817</v>
      </c>
      <c r="Q17" s="32">
        <v>1</v>
      </c>
      <c r="R17" s="33">
        <v>0</v>
      </c>
      <c r="S17" s="33">
        <v>0</v>
      </c>
      <c r="T17" s="34">
        <v>0</v>
      </c>
      <c r="U17" s="33">
        <v>0</v>
      </c>
      <c r="V17" s="32">
        <v>0</v>
      </c>
      <c r="W17" s="34">
        <v>0</v>
      </c>
      <c r="X17" s="35">
        <v>0</v>
      </c>
      <c r="Y17" s="36" t="s">
        <v>24</v>
      </c>
    </row>
    <row r="18" spans="1:25" s="6" customFormat="1" ht="21.75" customHeight="1" thickBot="1" x14ac:dyDescent="0.45">
      <c r="A18" s="79"/>
      <c r="B18" s="87"/>
      <c r="C18" s="83"/>
      <c r="D18" s="89"/>
      <c r="E18" s="68"/>
      <c r="F18" s="77"/>
      <c r="G18" s="68"/>
      <c r="H18" s="70"/>
      <c r="I18" s="71"/>
      <c r="J18" s="71"/>
      <c r="K18" s="71"/>
      <c r="L18" s="71"/>
      <c r="M18" s="73"/>
      <c r="N18" s="75"/>
      <c r="O18" s="58"/>
      <c r="P18" s="77"/>
      <c r="Q18" s="37">
        <v>0.7</v>
      </c>
      <c r="R18" s="38">
        <v>0</v>
      </c>
      <c r="S18" s="38">
        <v>0</v>
      </c>
      <c r="T18" s="39">
        <v>0</v>
      </c>
      <c r="U18" s="38">
        <v>0</v>
      </c>
      <c r="V18" s="37">
        <v>0</v>
      </c>
      <c r="W18" s="39">
        <v>0</v>
      </c>
      <c r="X18" s="40">
        <v>0</v>
      </c>
      <c r="Y18" s="41" t="s">
        <v>28</v>
      </c>
    </row>
    <row r="19" spans="1:25" s="6" customFormat="1" ht="21" customHeight="1" x14ac:dyDescent="0.4">
      <c r="A19" s="78">
        <v>6</v>
      </c>
      <c r="B19" s="86" t="s">
        <v>39</v>
      </c>
      <c r="C19" s="82" t="s">
        <v>42</v>
      </c>
      <c r="D19" s="88" t="s">
        <v>43</v>
      </c>
      <c r="E19" s="67">
        <f t="shared" ref="E19" si="16">F19</f>
        <v>0</v>
      </c>
      <c r="F19" s="76">
        <v>0</v>
      </c>
      <c r="G19" s="67">
        <f>H19</f>
        <v>15.6</v>
      </c>
      <c r="H19" s="69">
        <f t="shared" ref="H19" si="17">SUBTOTAL(9,I19:L20)</f>
        <v>15.6</v>
      </c>
      <c r="I19" s="69">
        <v>15.6</v>
      </c>
      <c r="J19" s="69">
        <v>0</v>
      </c>
      <c r="K19" s="69">
        <v>0</v>
      </c>
      <c r="L19" s="69">
        <v>0</v>
      </c>
      <c r="M19" s="72">
        <v>0</v>
      </c>
      <c r="N19" s="74">
        <v>0</v>
      </c>
      <c r="O19" s="57">
        <f>+(+E19+G19)-(M19+N19)</f>
        <v>15.6</v>
      </c>
      <c r="P19" s="76">
        <f t="shared" ref="P19" si="18">O19</f>
        <v>15.6</v>
      </c>
      <c r="Q19" s="32">
        <v>0</v>
      </c>
      <c r="R19" s="33">
        <v>0</v>
      </c>
      <c r="S19" s="33">
        <v>0</v>
      </c>
      <c r="T19" s="34">
        <v>0</v>
      </c>
      <c r="U19" s="33">
        <v>0</v>
      </c>
      <c r="V19" s="32">
        <v>0</v>
      </c>
      <c r="W19" s="34">
        <v>0</v>
      </c>
      <c r="X19" s="35">
        <v>0</v>
      </c>
      <c r="Y19" s="36" t="s">
        <v>24</v>
      </c>
    </row>
    <row r="20" spans="1:25" s="6" customFormat="1" ht="21" customHeight="1" thickBot="1" x14ac:dyDescent="0.45">
      <c r="A20" s="79"/>
      <c r="B20" s="87"/>
      <c r="C20" s="83"/>
      <c r="D20" s="89"/>
      <c r="E20" s="68"/>
      <c r="F20" s="77"/>
      <c r="G20" s="68"/>
      <c r="H20" s="70"/>
      <c r="I20" s="71"/>
      <c r="J20" s="71"/>
      <c r="K20" s="71"/>
      <c r="L20" s="71"/>
      <c r="M20" s="73"/>
      <c r="N20" s="75"/>
      <c r="O20" s="58"/>
      <c r="P20" s="77"/>
      <c r="Q20" s="37">
        <v>0</v>
      </c>
      <c r="R20" s="38">
        <v>0</v>
      </c>
      <c r="S20" s="38">
        <v>0</v>
      </c>
      <c r="T20" s="39">
        <v>0</v>
      </c>
      <c r="U20" s="38">
        <v>0</v>
      </c>
      <c r="V20" s="37">
        <v>0</v>
      </c>
      <c r="W20" s="39">
        <v>0</v>
      </c>
      <c r="X20" s="40">
        <v>0</v>
      </c>
      <c r="Y20" s="41" t="s">
        <v>28</v>
      </c>
    </row>
    <row r="21" spans="1:25" s="6" customFormat="1" ht="18" customHeight="1" x14ac:dyDescent="0.4">
      <c r="A21" s="78">
        <v>7</v>
      </c>
      <c r="B21" s="86" t="s">
        <v>44</v>
      </c>
      <c r="C21" s="82" t="s">
        <v>45</v>
      </c>
      <c r="D21" s="88" t="s">
        <v>38</v>
      </c>
      <c r="E21" s="67">
        <f t="shared" ref="E21" si="19">F21</f>
        <v>100.003</v>
      </c>
      <c r="F21" s="76">
        <v>100.003</v>
      </c>
      <c r="G21" s="67">
        <f t="shared" ref="G21" si="20">H21</f>
        <v>0.12</v>
      </c>
      <c r="H21" s="69">
        <f t="shared" ref="H21" si="21">SUBTOTAL(9,I21:L22)</f>
        <v>0.12</v>
      </c>
      <c r="I21" s="69">
        <v>0</v>
      </c>
      <c r="J21" s="69">
        <v>0</v>
      </c>
      <c r="K21" s="69">
        <v>0</v>
      </c>
      <c r="L21" s="69">
        <v>0.12</v>
      </c>
      <c r="M21" s="72">
        <v>0</v>
      </c>
      <c r="N21" s="74">
        <v>0</v>
      </c>
      <c r="O21" s="57">
        <f>+(+E21+G21)-(M21+N21)</f>
        <v>100.123</v>
      </c>
      <c r="P21" s="76">
        <f t="shared" ref="P21" si="22">O21</f>
        <v>100.123</v>
      </c>
      <c r="Q21" s="32">
        <v>0</v>
      </c>
      <c r="R21" s="33">
        <v>0</v>
      </c>
      <c r="S21" s="33">
        <v>0</v>
      </c>
      <c r="T21" s="34">
        <v>0</v>
      </c>
      <c r="U21" s="33">
        <v>0</v>
      </c>
      <c r="V21" s="32">
        <v>0</v>
      </c>
      <c r="W21" s="34">
        <v>0</v>
      </c>
      <c r="X21" s="35">
        <v>0</v>
      </c>
      <c r="Y21" s="36" t="s">
        <v>24</v>
      </c>
    </row>
    <row r="22" spans="1:25" s="6" customFormat="1" ht="18" customHeight="1" thickBot="1" x14ac:dyDescent="0.45">
      <c r="A22" s="79"/>
      <c r="B22" s="87"/>
      <c r="C22" s="83"/>
      <c r="D22" s="89"/>
      <c r="E22" s="68"/>
      <c r="F22" s="77"/>
      <c r="G22" s="68"/>
      <c r="H22" s="70"/>
      <c r="I22" s="71"/>
      <c r="J22" s="71"/>
      <c r="K22" s="71"/>
      <c r="L22" s="71"/>
      <c r="M22" s="73"/>
      <c r="N22" s="75"/>
      <c r="O22" s="58"/>
      <c r="P22" s="77"/>
      <c r="Q22" s="37">
        <v>0</v>
      </c>
      <c r="R22" s="38">
        <v>0</v>
      </c>
      <c r="S22" s="38">
        <v>0</v>
      </c>
      <c r="T22" s="39">
        <v>0</v>
      </c>
      <c r="U22" s="38">
        <v>0</v>
      </c>
      <c r="V22" s="37">
        <v>0</v>
      </c>
      <c r="W22" s="39">
        <v>0</v>
      </c>
      <c r="X22" s="40">
        <v>0</v>
      </c>
      <c r="Y22" s="41" t="s">
        <v>28</v>
      </c>
    </row>
    <row r="23" spans="1:25" s="6" customFormat="1" ht="17.25" customHeight="1" x14ac:dyDescent="0.4">
      <c r="A23" s="78">
        <v>8</v>
      </c>
      <c r="B23" s="86" t="s">
        <v>46</v>
      </c>
      <c r="C23" s="82" t="s">
        <v>47</v>
      </c>
      <c r="D23" s="88" t="s">
        <v>48</v>
      </c>
      <c r="E23" s="67">
        <f t="shared" ref="E23:E25" si="23">F23</f>
        <v>45</v>
      </c>
      <c r="F23" s="76">
        <v>45</v>
      </c>
      <c r="G23" s="67">
        <f t="shared" ref="G23:G25" si="24">H23</f>
        <v>9.9000000000000005E-2</v>
      </c>
      <c r="H23" s="69">
        <f t="shared" ref="H23" si="25">SUBTOTAL(9,I23:L24)</f>
        <v>9.9000000000000005E-2</v>
      </c>
      <c r="I23" s="69">
        <v>0</v>
      </c>
      <c r="J23" s="69">
        <v>0</v>
      </c>
      <c r="K23" s="69">
        <v>0</v>
      </c>
      <c r="L23" s="69">
        <v>9.9000000000000005E-2</v>
      </c>
      <c r="M23" s="72">
        <v>2.3540000000000001</v>
      </c>
      <c r="N23" s="74">
        <v>0</v>
      </c>
      <c r="O23" s="57">
        <f>+(+E23+G23)-(M23+N23)</f>
        <v>42.744999999999997</v>
      </c>
      <c r="P23" s="76">
        <f t="shared" ref="P23:P25" si="26">O23</f>
        <v>42.744999999999997</v>
      </c>
      <c r="Q23" s="32">
        <v>1</v>
      </c>
      <c r="R23" s="33">
        <v>0</v>
      </c>
      <c r="S23" s="33">
        <v>0</v>
      </c>
      <c r="T23" s="34">
        <v>0</v>
      </c>
      <c r="U23" s="33">
        <v>0</v>
      </c>
      <c r="V23" s="32">
        <v>0</v>
      </c>
      <c r="W23" s="34">
        <v>0</v>
      </c>
      <c r="X23" s="35">
        <v>0</v>
      </c>
      <c r="Y23" s="36" t="s">
        <v>24</v>
      </c>
    </row>
    <row r="24" spans="1:25" s="6" customFormat="1" ht="17.25" customHeight="1" thickBot="1" x14ac:dyDescent="0.45">
      <c r="A24" s="79"/>
      <c r="B24" s="87"/>
      <c r="C24" s="83"/>
      <c r="D24" s="89"/>
      <c r="E24" s="68"/>
      <c r="F24" s="77"/>
      <c r="G24" s="68"/>
      <c r="H24" s="70"/>
      <c r="I24" s="71"/>
      <c r="J24" s="71"/>
      <c r="K24" s="71"/>
      <c r="L24" s="71"/>
      <c r="M24" s="73"/>
      <c r="N24" s="75"/>
      <c r="O24" s="58"/>
      <c r="P24" s="77"/>
      <c r="Q24" s="37">
        <v>2.3540000000000001</v>
      </c>
      <c r="R24" s="38">
        <v>0</v>
      </c>
      <c r="S24" s="38">
        <v>0</v>
      </c>
      <c r="T24" s="39">
        <v>0</v>
      </c>
      <c r="U24" s="38">
        <v>0</v>
      </c>
      <c r="V24" s="37">
        <v>0</v>
      </c>
      <c r="W24" s="39">
        <v>0</v>
      </c>
      <c r="X24" s="40">
        <v>0</v>
      </c>
      <c r="Y24" s="41" t="s">
        <v>28</v>
      </c>
    </row>
    <row r="25" spans="1:25" s="6" customFormat="1" ht="20.25" customHeight="1" x14ac:dyDescent="0.4">
      <c r="A25" s="78">
        <v>9</v>
      </c>
      <c r="B25" s="86" t="s">
        <v>46</v>
      </c>
      <c r="C25" s="82" t="s">
        <v>49</v>
      </c>
      <c r="D25" s="88" t="s">
        <v>50</v>
      </c>
      <c r="E25" s="67">
        <f t="shared" si="23"/>
        <v>55</v>
      </c>
      <c r="F25" s="76">
        <v>55</v>
      </c>
      <c r="G25" s="67">
        <f t="shared" si="24"/>
        <v>0.121</v>
      </c>
      <c r="H25" s="69">
        <f t="shared" ref="H25" si="27">SUBTOTAL(9,I25:L26)</f>
        <v>0.121</v>
      </c>
      <c r="I25" s="69">
        <v>0</v>
      </c>
      <c r="J25" s="69">
        <v>0</v>
      </c>
      <c r="K25" s="69">
        <v>0</v>
      </c>
      <c r="L25" s="69">
        <v>0.121</v>
      </c>
      <c r="M25" s="72">
        <v>7.8970000000000002</v>
      </c>
      <c r="N25" s="74">
        <v>0</v>
      </c>
      <c r="O25" s="57">
        <f>+(+E25+G25)-(M25+N25)</f>
        <v>47.224000000000004</v>
      </c>
      <c r="P25" s="76">
        <f t="shared" si="26"/>
        <v>47.224000000000004</v>
      </c>
      <c r="Q25" s="32">
        <v>1</v>
      </c>
      <c r="R25" s="33">
        <v>0</v>
      </c>
      <c r="S25" s="33">
        <v>0</v>
      </c>
      <c r="T25" s="34">
        <v>0</v>
      </c>
      <c r="U25" s="33">
        <v>0</v>
      </c>
      <c r="V25" s="32">
        <v>0</v>
      </c>
      <c r="W25" s="34">
        <v>0</v>
      </c>
      <c r="X25" s="35">
        <v>0</v>
      </c>
      <c r="Y25" s="36" t="s">
        <v>24</v>
      </c>
    </row>
    <row r="26" spans="1:25" s="6" customFormat="1" ht="20.25" customHeight="1" thickBot="1" x14ac:dyDescent="0.45">
      <c r="A26" s="79"/>
      <c r="B26" s="87"/>
      <c r="C26" s="83"/>
      <c r="D26" s="89"/>
      <c r="E26" s="68"/>
      <c r="F26" s="77"/>
      <c r="G26" s="68"/>
      <c r="H26" s="70"/>
      <c r="I26" s="71"/>
      <c r="J26" s="71"/>
      <c r="K26" s="71"/>
      <c r="L26" s="71"/>
      <c r="M26" s="73"/>
      <c r="N26" s="75"/>
      <c r="O26" s="58"/>
      <c r="P26" s="77"/>
      <c r="Q26" s="37">
        <v>7.8970000000000002</v>
      </c>
      <c r="R26" s="38">
        <v>0</v>
      </c>
      <c r="S26" s="38">
        <v>0</v>
      </c>
      <c r="T26" s="39">
        <v>0</v>
      </c>
      <c r="U26" s="38">
        <v>0</v>
      </c>
      <c r="V26" s="37">
        <v>0</v>
      </c>
      <c r="W26" s="39">
        <v>0</v>
      </c>
      <c r="X26" s="40">
        <v>0</v>
      </c>
      <c r="Y26" s="41" t="s">
        <v>28</v>
      </c>
    </row>
    <row r="27" spans="1:25" s="6" customFormat="1" ht="24.75" customHeight="1" x14ac:dyDescent="0.4">
      <c r="A27" s="78">
        <v>10</v>
      </c>
      <c r="B27" s="86" t="s">
        <v>46</v>
      </c>
      <c r="C27" s="82" t="s">
        <v>51</v>
      </c>
      <c r="D27" s="88" t="s">
        <v>52</v>
      </c>
      <c r="E27" s="67">
        <f t="shared" ref="E27" si="28">F27</f>
        <v>0</v>
      </c>
      <c r="F27" s="76">
        <v>0</v>
      </c>
      <c r="G27" s="67">
        <f t="shared" ref="G27" si="29">H27</f>
        <v>60</v>
      </c>
      <c r="H27" s="69">
        <f t="shared" ref="H27" si="30">SUBTOTAL(9,I27:L28)</f>
        <v>60</v>
      </c>
      <c r="I27" s="69">
        <v>60</v>
      </c>
      <c r="J27" s="69">
        <v>0</v>
      </c>
      <c r="K27" s="69">
        <v>0</v>
      </c>
      <c r="L27" s="69">
        <v>0</v>
      </c>
      <c r="M27" s="72">
        <v>0</v>
      </c>
      <c r="N27" s="74">
        <v>0</v>
      </c>
      <c r="O27" s="57">
        <f>+(+E27+G27)-(M27+N27)</f>
        <v>60</v>
      </c>
      <c r="P27" s="76">
        <f t="shared" ref="P27" si="31">O27</f>
        <v>60</v>
      </c>
      <c r="Q27" s="32">
        <v>0</v>
      </c>
      <c r="R27" s="33">
        <v>0</v>
      </c>
      <c r="S27" s="33">
        <v>0</v>
      </c>
      <c r="T27" s="34">
        <v>0</v>
      </c>
      <c r="U27" s="33">
        <v>0</v>
      </c>
      <c r="V27" s="32">
        <v>0</v>
      </c>
      <c r="W27" s="34">
        <v>0</v>
      </c>
      <c r="X27" s="35">
        <v>0</v>
      </c>
      <c r="Y27" s="36" t="s">
        <v>24</v>
      </c>
    </row>
    <row r="28" spans="1:25" s="6" customFormat="1" ht="24.75" customHeight="1" thickBot="1" x14ac:dyDescent="0.45">
      <c r="A28" s="79"/>
      <c r="B28" s="87"/>
      <c r="C28" s="83"/>
      <c r="D28" s="89"/>
      <c r="E28" s="68"/>
      <c r="F28" s="77"/>
      <c r="G28" s="68"/>
      <c r="H28" s="70"/>
      <c r="I28" s="71"/>
      <c r="J28" s="71"/>
      <c r="K28" s="71"/>
      <c r="L28" s="71"/>
      <c r="M28" s="73"/>
      <c r="N28" s="75"/>
      <c r="O28" s="58"/>
      <c r="P28" s="77"/>
      <c r="Q28" s="37">
        <v>0</v>
      </c>
      <c r="R28" s="38">
        <v>0</v>
      </c>
      <c r="S28" s="38">
        <v>0</v>
      </c>
      <c r="T28" s="39">
        <v>0</v>
      </c>
      <c r="U28" s="38">
        <v>0</v>
      </c>
      <c r="V28" s="37">
        <v>0</v>
      </c>
      <c r="W28" s="39">
        <v>0</v>
      </c>
      <c r="X28" s="40">
        <v>0</v>
      </c>
      <c r="Y28" s="41" t="s">
        <v>28</v>
      </c>
    </row>
    <row r="29" spans="1:25" s="6" customFormat="1" ht="24.75" customHeight="1" x14ac:dyDescent="0.4">
      <c r="A29" s="78">
        <v>11</v>
      </c>
      <c r="B29" s="86" t="s">
        <v>46</v>
      </c>
      <c r="C29" s="82" t="s">
        <v>53</v>
      </c>
      <c r="D29" s="88" t="s">
        <v>54</v>
      </c>
      <c r="E29" s="67">
        <f t="shared" ref="E29" si="32">F29</f>
        <v>0</v>
      </c>
      <c r="F29" s="76">
        <v>0</v>
      </c>
      <c r="G29" s="67">
        <f t="shared" ref="G29" si="33">H29</f>
        <v>70</v>
      </c>
      <c r="H29" s="69">
        <f t="shared" ref="H29" si="34">SUBTOTAL(9,I29:L30)</f>
        <v>70</v>
      </c>
      <c r="I29" s="69">
        <v>70</v>
      </c>
      <c r="J29" s="69">
        <v>0</v>
      </c>
      <c r="K29" s="69">
        <v>0</v>
      </c>
      <c r="L29" s="69">
        <v>0</v>
      </c>
      <c r="M29" s="72">
        <v>0</v>
      </c>
      <c r="N29" s="74">
        <v>0</v>
      </c>
      <c r="O29" s="57">
        <f>+(+E29+G29)-(M29+N29)</f>
        <v>70</v>
      </c>
      <c r="P29" s="76">
        <f t="shared" ref="P29" si="35">O29</f>
        <v>70</v>
      </c>
      <c r="Q29" s="32">
        <v>0</v>
      </c>
      <c r="R29" s="33">
        <v>0</v>
      </c>
      <c r="S29" s="33">
        <v>0</v>
      </c>
      <c r="T29" s="34">
        <v>0</v>
      </c>
      <c r="U29" s="33">
        <v>0</v>
      </c>
      <c r="V29" s="32">
        <v>0</v>
      </c>
      <c r="W29" s="34">
        <v>0</v>
      </c>
      <c r="X29" s="35">
        <v>0</v>
      </c>
      <c r="Y29" s="36" t="s">
        <v>24</v>
      </c>
    </row>
    <row r="30" spans="1:25" s="6" customFormat="1" ht="24.75" customHeight="1" thickBot="1" x14ac:dyDescent="0.45">
      <c r="A30" s="79"/>
      <c r="B30" s="87"/>
      <c r="C30" s="83"/>
      <c r="D30" s="89"/>
      <c r="E30" s="68"/>
      <c r="F30" s="77"/>
      <c r="G30" s="68"/>
      <c r="H30" s="70"/>
      <c r="I30" s="71"/>
      <c r="J30" s="71"/>
      <c r="K30" s="71"/>
      <c r="L30" s="71"/>
      <c r="M30" s="73"/>
      <c r="N30" s="75"/>
      <c r="O30" s="58"/>
      <c r="P30" s="77"/>
      <c r="Q30" s="37">
        <v>0</v>
      </c>
      <c r="R30" s="38">
        <v>0</v>
      </c>
      <c r="S30" s="38">
        <v>0</v>
      </c>
      <c r="T30" s="39">
        <v>0</v>
      </c>
      <c r="U30" s="38">
        <v>0</v>
      </c>
      <c r="V30" s="37">
        <v>0</v>
      </c>
      <c r="W30" s="39">
        <v>0</v>
      </c>
      <c r="X30" s="40">
        <v>0</v>
      </c>
      <c r="Y30" s="41" t="s">
        <v>28</v>
      </c>
    </row>
    <row r="31" spans="1:25" s="6" customFormat="1" ht="18" customHeight="1" x14ac:dyDescent="0.4">
      <c r="A31" s="78">
        <v>12</v>
      </c>
      <c r="B31" s="86" t="s">
        <v>46</v>
      </c>
      <c r="C31" s="82" t="s">
        <v>55</v>
      </c>
      <c r="D31" s="84" t="s">
        <v>56</v>
      </c>
      <c r="E31" s="67">
        <f t="shared" ref="E31" si="36">F31</f>
        <v>0</v>
      </c>
      <c r="F31" s="76">
        <v>0</v>
      </c>
      <c r="G31" s="67">
        <f t="shared" ref="G31" si="37">H31</f>
        <v>32</v>
      </c>
      <c r="H31" s="69">
        <f t="shared" ref="H31" si="38">SUBTOTAL(9,I31:L32)</f>
        <v>32</v>
      </c>
      <c r="I31" s="69">
        <v>32</v>
      </c>
      <c r="J31" s="69">
        <v>0</v>
      </c>
      <c r="K31" s="69">
        <v>0</v>
      </c>
      <c r="L31" s="69">
        <v>0</v>
      </c>
      <c r="M31" s="72">
        <v>0</v>
      </c>
      <c r="N31" s="74">
        <v>0</v>
      </c>
      <c r="O31" s="57">
        <f>+(+E31+G31)-(M31+N31)</f>
        <v>32</v>
      </c>
      <c r="P31" s="76">
        <f t="shared" ref="P31" si="39">O31</f>
        <v>32</v>
      </c>
      <c r="Q31" s="32">
        <v>0</v>
      </c>
      <c r="R31" s="33">
        <v>0</v>
      </c>
      <c r="S31" s="33">
        <v>0</v>
      </c>
      <c r="T31" s="34">
        <v>0</v>
      </c>
      <c r="U31" s="33">
        <v>0</v>
      </c>
      <c r="V31" s="32">
        <v>0</v>
      </c>
      <c r="W31" s="34">
        <v>0</v>
      </c>
      <c r="X31" s="35">
        <v>0</v>
      </c>
      <c r="Y31" s="36" t="s">
        <v>24</v>
      </c>
    </row>
    <row r="32" spans="1:25" s="6" customFormat="1" ht="18" customHeight="1" thickBot="1" x14ac:dyDescent="0.45">
      <c r="A32" s="79"/>
      <c r="B32" s="87"/>
      <c r="C32" s="83"/>
      <c r="D32" s="85"/>
      <c r="E32" s="68"/>
      <c r="F32" s="77"/>
      <c r="G32" s="68"/>
      <c r="H32" s="70"/>
      <c r="I32" s="71"/>
      <c r="J32" s="71"/>
      <c r="K32" s="71"/>
      <c r="L32" s="71"/>
      <c r="M32" s="73"/>
      <c r="N32" s="75"/>
      <c r="O32" s="58"/>
      <c r="P32" s="77"/>
      <c r="Q32" s="37">
        <v>0</v>
      </c>
      <c r="R32" s="38">
        <v>0</v>
      </c>
      <c r="S32" s="38">
        <v>0</v>
      </c>
      <c r="T32" s="39">
        <v>0</v>
      </c>
      <c r="U32" s="38">
        <v>0</v>
      </c>
      <c r="V32" s="37">
        <v>0</v>
      </c>
      <c r="W32" s="39">
        <v>0</v>
      </c>
      <c r="X32" s="40">
        <v>0</v>
      </c>
      <c r="Y32" s="41" t="s">
        <v>28</v>
      </c>
    </row>
    <row r="33" spans="1:25" s="6" customFormat="1" ht="18" customHeight="1" x14ac:dyDescent="0.4">
      <c r="A33" s="78">
        <v>13</v>
      </c>
      <c r="B33" s="80" t="s">
        <v>57</v>
      </c>
      <c r="C33" s="82" t="s">
        <v>58</v>
      </c>
      <c r="D33" s="84" t="s">
        <v>59</v>
      </c>
      <c r="E33" s="67">
        <f t="shared" ref="E33" si="40">F33</f>
        <v>0</v>
      </c>
      <c r="F33" s="76">
        <v>0</v>
      </c>
      <c r="G33" s="67">
        <f t="shared" ref="G33" si="41">H33</f>
        <v>50.085000000000001</v>
      </c>
      <c r="H33" s="69">
        <f t="shared" ref="H33" si="42">SUBTOTAL(9,I33:L34)</f>
        <v>50.085000000000001</v>
      </c>
      <c r="I33" s="69">
        <v>50.085000000000001</v>
      </c>
      <c r="J33" s="69">
        <v>0</v>
      </c>
      <c r="K33" s="69">
        <v>0</v>
      </c>
      <c r="L33" s="69">
        <v>0</v>
      </c>
      <c r="M33" s="72">
        <v>0</v>
      </c>
      <c r="N33" s="74">
        <v>0</v>
      </c>
      <c r="O33" s="57">
        <f>+(+E33+G33)-(M33+N33)</f>
        <v>50.085000000000001</v>
      </c>
      <c r="P33" s="76">
        <f t="shared" ref="P33" si="43">O33</f>
        <v>50.085000000000001</v>
      </c>
      <c r="Q33" s="32">
        <v>0</v>
      </c>
      <c r="R33" s="33">
        <v>0</v>
      </c>
      <c r="S33" s="33">
        <v>0</v>
      </c>
      <c r="T33" s="34">
        <v>0</v>
      </c>
      <c r="U33" s="33">
        <v>0</v>
      </c>
      <c r="V33" s="32">
        <v>0</v>
      </c>
      <c r="W33" s="34">
        <v>0</v>
      </c>
      <c r="X33" s="35">
        <v>0</v>
      </c>
      <c r="Y33" s="36" t="s">
        <v>24</v>
      </c>
    </row>
    <row r="34" spans="1:25" s="6" customFormat="1" ht="18" customHeight="1" thickBot="1" x14ac:dyDescent="0.45">
      <c r="A34" s="79"/>
      <c r="B34" s="81"/>
      <c r="C34" s="83"/>
      <c r="D34" s="85"/>
      <c r="E34" s="68"/>
      <c r="F34" s="77"/>
      <c r="G34" s="68"/>
      <c r="H34" s="70"/>
      <c r="I34" s="71"/>
      <c r="J34" s="71"/>
      <c r="K34" s="71"/>
      <c r="L34" s="71"/>
      <c r="M34" s="73"/>
      <c r="N34" s="75"/>
      <c r="O34" s="58"/>
      <c r="P34" s="77"/>
      <c r="Q34" s="37">
        <v>0</v>
      </c>
      <c r="R34" s="38">
        <v>0</v>
      </c>
      <c r="S34" s="38">
        <v>0</v>
      </c>
      <c r="T34" s="39">
        <v>0</v>
      </c>
      <c r="U34" s="38">
        <v>0</v>
      </c>
      <c r="V34" s="37">
        <v>0</v>
      </c>
      <c r="W34" s="39">
        <v>0</v>
      </c>
      <c r="X34" s="40">
        <v>0</v>
      </c>
      <c r="Y34" s="41" t="s">
        <v>28</v>
      </c>
    </row>
    <row r="35" spans="1:25" s="46" customFormat="1" ht="20.100000000000001" customHeight="1" x14ac:dyDescent="0.4">
      <c r="A35" s="61" t="s">
        <v>60</v>
      </c>
      <c r="B35" s="61">
        <v>13</v>
      </c>
      <c r="C35" s="63"/>
      <c r="D35" s="65"/>
      <c r="E35" s="57">
        <f t="shared" ref="E35:P35" si="44">SUM(E9:E34)</f>
        <v>4015.2089999999998</v>
      </c>
      <c r="F35" s="59">
        <f t="shared" si="44"/>
        <v>4015.2089999999998</v>
      </c>
      <c r="G35" s="57">
        <f t="shared" si="44"/>
        <v>808.64400000000001</v>
      </c>
      <c r="H35" s="53">
        <f t="shared" si="44"/>
        <v>808.64400000000001</v>
      </c>
      <c r="I35" s="53">
        <f t="shared" si="44"/>
        <v>746.89800000000002</v>
      </c>
      <c r="J35" s="53">
        <f t="shared" si="44"/>
        <v>0</v>
      </c>
      <c r="K35" s="53">
        <f t="shared" si="44"/>
        <v>0</v>
      </c>
      <c r="L35" s="53">
        <f t="shared" si="44"/>
        <v>61.746000000000002</v>
      </c>
      <c r="M35" s="53">
        <f t="shared" si="44"/>
        <v>493.95099999999996</v>
      </c>
      <c r="N35" s="55">
        <f t="shared" si="44"/>
        <v>0</v>
      </c>
      <c r="O35" s="57">
        <f t="shared" si="44"/>
        <v>4329.9019999999991</v>
      </c>
      <c r="P35" s="59">
        <f t="shared" si="44"/>
        <v>4329.9019999999991</v>
      </c>
      <c r="Q35" s="42">
        <f t="shared" ref="Q35:X35" si="45">SUMIF($Y$9:$Y$34,$Y$7,Q9:Q34)</f>
        <v>4</v>
      </c>
      <c r="R35" s="43">
        <f t="shared" si="45"/>
        <v>0</v>
      </c>
      <c r="S35" s="43">
        <f t="shared" si="45"/>
        <v>1</v>
      </c>
      <c r="T35" s="44">
        <f t="shared" si="45"/>
        <v>0</v>
      </c>
      <c r="U35" s="43">
        <f t="shared" si="45"/>
        <v>0</v>
      </c>
      <c r="V35" s="42">
        <f t="shared" si="45"/>
        <v>0</v>
      </c>
      <c r="W35" s="44">
        <f t="shared" si="45"/>
        <v>10</v>
      </c>
      <c r="X35" s="45">
        <f t="shared" si="45"/>
        <v>0</v>
      </c>
      <c r="Y35" s="36" t="s">
        <v>24</v>
      </c>
    </row>
    <row r="36" spans="1:25" s="46" customFormat="1" ht="20.100000000000001" customHeight="1" thickBot="1" x14ac:dyDescent="0.45">
      <c r="A36" s="62"/>
      <c r="B36" s="62"/>
      <c r="C36" s="64"/>
      <c r="D36" s="66"/>
      <c r="E36" s="58"/>
      <c r="F36" s="60"/>
      <c r="G36" s="58"/>
      <c r="H36" s="54"/>
      <c r="I36" s="54"/>
      <c r="J36" s="54"/>
      <c r="K36" s="54"/>
      <c r="L36" s="54"/>
      <c r="M36" s="54"/>
      <c r="N36" s="56"/>
      <c r="O36" s="58"/>
      <c r="P36" s="60"/>
      <c r="Q36" s="47">
        <f t="shared" ref="Q36:X36" si="46">SUMIF($Y$9:$Y$34,$Y$8,Q9:Q34)</f>
        <v>262.95100000000002</v>
      </c>
      <c r="R36" s="48">
        <f t="shared" si="46"/>
        <v>0</v>
      </c>
      <c r="S36" s="48">
        <f t="shared" si="46"/>
        <v>231</v>
      </c>
      <c r="T36" s="49">
        <f t="shared" si="46"/>
        <v>0</v>
      </c>
      <c r="U36" s="48">
        <f t="shared" si="46"/>
        <v>0</v>
      </c>
      <c r="V36" s="47">
        <f t="shared" si="46"/>
        <v>0</v>
      </c>
      <c r="W36" s="49">
        <f t="shared" si="46"/>
        <v>1850.672</v>
      </c>
      <c r="X36" s="50">
        <f t="shared" si="46"/>
        <v>0</v>
      </c>
      <c r="Y36" s="41" t="s">
        <v>28</v>
      </c>
    </row>
    <row r="37" spans="1:25" ht="19.5" hidden="1" outlineLevel="1" thickBot="1" x14ac:dyDescent="0.45">
      <c r="A37" s="2" t="s">
        <v>61</v>
      </c>
      <c r="B37" s="2"/>
      <c r="C37" s="2"/>
      <c r="D37" s="2"/>
      <c r="E37" s="2"/>
      <c r="F37" s="2"/>
      <c r="G37" s="2"/>
      <c r="H37" s="2"/>
      <c r="I37" s="2"/>
      <c r="J37" s="2"/>
      <c r="K37" s="2"/>
      <c r="L37" s="2"/>
      <c r="M37" s="2"/>
      <c r="N37" s="2"/>
      <c r="O37" s="2"/>
      <c r="P37" s="2"/>
      <c r="Q37" s="2"/>
      <c r="R37" s="2"/>
      <c r="S37" s="2"/>
      <c r="T37" s="2"/>
      <c r="U37" s="2"/>
      <c r="V37" s="2"/>
      <c r="W37" s="2"/>
      <c r="X37" s="2"/>
      <c r="Y37" s="3"/>
    </row>
    <row r="38" spans="1:25" ht="19.5" hidden="1" outlineLevel="1" thickBot="1" x14ac:dyDescent="0.45">
      <c r="A38" s="2"/>
      <c r="B38" s="2"/>
      <c r="C38" s="2" t="s">
        <v>62</v>
      </c>
      <c r="D38" s="2"/>
      <c r="E38" s="2"/>
      <c r="F38" s="2" t="s">
        <v>63</v>
      </c>
      <c r="G38" s="2"/>
      <c r="H38" s="2"/>
      <c r="I38" s="2"/>
      <c r="J38" s="2"/>
      <c r="K38" s="2"/>
      <c r="L38" s="2"/>
      <c r="M38" s="2"/>
      <c r="N38" s="2"/>
      <c r="O38" s="51"/>
      <c r="P38" s="2"/>
      <c r="Q38" s="2"/>
      <c r="R38" s="2"/>
      <c r="S38" s="2"/>
      <c r="T38" s="2"/>
      <c r="U38" s="2"/>
      <c r="V38" s="2"/>
      <c r="W38" s="2"/>
      <c r="X38" s="2"/>
      <c r="Y38" s="3"/>
    </row>
    <row r="39" spans="1:25" ht="19.5" hidden="1" outlineLevel="1" thickBot="1" x14ac:dyDescent="0.45">
      <c r="A39" s="2"/>
      <c r="B39" s="2"/>
      <c r="C39" s="2" t="s">
        <v>64</v>
      </c>
      <c r="D39" s="2"/>
      <c r="E39" s="2"/>
      <c r="F39" s="2" t="s">
        <v>65</v>
      </c>
      <c r="G39" s="2"/>
      <c r="H39" s="2"/>
      <c r="I39" s="2"/>
      <c r="J39" s="2"/>
      <c r="K39" s="2"/>
      <c r="L39" s="2"/>
      <c r="M39" s="2"/>
      <c r="N39" s="2"/>
      <c r="O39" s="2"/>
      <c r="P39" s="2"/>
      <c r="Q39" s="2"/>
      <c r="R39" s="2"/>
      <c r="S39" s="2"/>
      <c r="T39" s="2"/>
      <c r="U39" s="2"/>
      <c r="V39" s="2"/>
      <c r="W39" s="2"/>
      <c r="X39" s="2"/>
      <c r="Y39" s="3"/>
    </row>
    <row r="40" spans="1:25" ht="19.5" hidden="1" outlineLevel="1" thickBot="1" x14ac:dyDescent="0.45">
      <c r="A40" s="2"/>
      <c r="B40" s="2"/>
      <c r="C40" s="2" t="s">
        <v>66</v>
      </c>
      <c r="D40" s="2"/>
      <c r="E40" s="2"/>
      <c r="F40" s="2" t="s">
        <v>67</v>
      </c>
      <c r="G40" s="2"/>
      <c r="H40" s="2"/>
      <c r="I40" s="2"/>
      <c r="J40" s="2"/>
      <c r="K40" s="2"/>
      <c r="L40" s="2"/>
      <c r="M40" s="2"/>
      <c r="N40" s="2"/>
      <c r="O40" s="2"/>
      <c r="P40" s="2"/>
      <c r="Q40" s="2"/>
      <c r="R40" s="2"/>
      <c r="S40" s="2"/>
      <c r="T40" s="2"/>
      <c r="U40" s="2"/>
      <c r="V40" s="2"/>
      <c r="W40" s="2"/>
      <c r="X40" s="2"/>
      <c r="Y40" s="3"/>
    </row>
    <row r="41" spans="1:25" ht="19.5" hidden="1" outlineLevel="1" thickBot="1" x14ac:dyDescent="0.45">
      <c r="A41" s="2"/>
      <c r="B41" s="2"/>
      <c r="C41" s="2" t="s">
        <v>68</v>
      </c>
      <c r="D41" s="2"/>
      <c r="E41" s="2"/>
      <c r="F41" s="2" t="s">
        <v>69</v>
      </c>
      <c r="G41" s="2"/>
      <c r="H41" s="2"/>
      <c r="I41" s="2"/>
      <c r="J41" s="2"/>
      <c r="K41" s="2"/>
      <c r="L41" s="2"/>
      <c r="M41" s="2"/>
      <c r="N41" s="2"/>
      <c r="O41" s="2"/>
      <c r="P41" s="2"/>
      <c r="Q41" s="2"/>
      <c r="R41" s="2"/>
      <c r="S41" s="2"/>
      <c r="T41" s="2"/>
      <c r="U41" s="2"/>
      <c r="V41" s="2"/>
      <c r="W41" s="2"/>
      <c r="X41" s="2"/>
      <c r="Y41" s="3"/>
    </row>
    <row r="42" spans="1:25" ht="19.5" hidden="1" outlineLevel="1" thickBot="1" x14ac:dyDescent="0.45">
      <c r="A42" s="2"/>
      <c r="B42" s="2"/>
      <c r="C42" s="2" t="s">
        <v>70</v>
      </c>
      <c r="D42" s="2"/>
      <c r="E42" s="2"/>
      <c r="F42" s="2" t="s">
        <v>71</v>
      </c>
      <c r="G42" s="2"/>
      <c r="H42" s="2"/>
      <c r="I42" s="2"/>
      <c r="J42" s="2"/>
      <c r="K42" s="2"/>
      <c r="L42" s="2"/>
      <c r="M42" s="2"/>
      <c r="N42" s="2"/>
      <c r="O42" s="2"/>
      <c r="P42" s="2"/>
      <c r="Q42" s="2"/>
      <c r="R42" s="2"/>
      <c r="S42" s="2"/>
      <c r="T42" s="2"/>
      <c r="U42" s="2"/>
      <c r="V42" s="2"/>
      <c r="W42" s="2"/>
      <c r="X42" s="2"/>
      <c r="Y42" s="3"/>
    </row>
    <row r="43" spans="1:25" ht="19.5" hidden="1" outlineLevel="1" thickBot="1" x14ac:dyDescent="0.45">
      <c r="A43" s="2"/>
      <c r="B43" s="2"/>
      <c r="C43" s="2" t="s">
        <v>72</v>
      </c>
      <c r="D43" s="2"/>
      <c r="E43" s="2"/>
      <c r="F43" s="2" t="s">
        <v>73</v>
      </c>
      <c r="G43" s="2"/>
      <c r="H43" s="2"/>
      <c r="I43" s="2"/>
      <c r="J43" s="2"/>
      <c r="K43" s="2"/>
      <c r="L43" s="2"/>
      <c r="M43" s="2"/>
      <c r="N43" s="2"/>
      <c r="O43" s="2"/>
      <c r="P43" s="2"/>
      <c r="Q43" s="2"/>
      <c r="R43" s="2"/>
      <c r="S43" s="2"/>
      <c r="T43" s="2"/>
      <c r="U43" s="2"/>
      <c r="V43" s="2"/>
      <c r="W43" s="2"/>
      <c r="X43" s="2"/>
      <c r="Y43" s="3"/>
    </row>
    <row r="44" spans="1:25" ht="19.5" hidden="1" outlineLevel="1" thickBot="1" x14ac:dyDescent="0.45">
      <c r="A44" s="2"/>
      <c r="B44" s="2"/>
      <c r="C44" s="2" t="s">
        <v>74</v>
      </c>
      <c r="D44" s="2"/>
      <c r="E44" s="2"/>
      <c r="F44" s="2"/>
      <c r="G44" s="2"/>
      <c r="H44" s="2"/>
      <c r="I44" s="2"/>
      <c r="J44" s="2"/>
      <c r="K44" s="2"/>
      <c r="L44" s="2"/>
      <c r="M44" s="2"/>
      <c r="N44" s="2"/>
      <c r="O44" s="2"/>
      <c r="P44" s="2"/>
      <c r="Q44" s="2"/>
      <c r="R44" s="2"/>
      <c r="S44" s="2"/>
      <c r="T44" s="2"/>
      <c r="U44" s="2"/>
      <c r="V44" s="2"/>
      <c r="W44" s="2"/>
      <c r="X44" s="2"/>
      <c r="Y44" s="3"/>
    </row>
    <row r="45" spans="1:25" ht="19.5" hidden="1" outlineLevel="1" thickBot="1" x14ac:dyDescent="0.45">
      <c r="A45" s="2"/>
      <c r="B45" s="2"/>
      <c r="C45" s="2" t="s">
        <v>75</v>
      </c>
      <c r="D45" s="2"/>
      <c r="E45" s="2"/>
      <c r="F45" s="2"/>
      <c r="G45" s="2"/>
      <c r="H45" s="2"/>
      <c r="I45" s="2"/>
      <c r="J45" s="2"/>
      <c r="K45" s="2"/>
      <c r="L45" s="2"/>
      <c r="M45" s="2"/>
      <c r="N45" s="2"/>
      <c r="O45" s="2"/>
      <c r="P45" s="2"/>
      <c r="Q45" s="2"/>
      <c r="R45" s="2"/>
      <c r="S45" s="2"/>
      <c r="T45" s="2"/>
      <c r="U45" s="2"/>
      <c r="V45" s="2"/>
      <c r="W45" s="2"/>
      <c r="X45" s="2"/>
      <c r="Y45" s="3"/>
    </row>
    <row r="46" spans="1:25" ht="19.5" hidden="1" outlineLevel="1" thickBot="1" x14ac:dyDescent="0.45">
      <c r="A46" s="2"/>
      <c r="B46" s="2"/>
      <c r="C46" s="2" t="s">
        <v>76</v>
      </c>
      <c r="D46" s="2"/>
      <c r="E46" s="2"/>
      <c r="F46" s="2"/>
      <c r="G46" s="2"/>
      <c r="H46" s="2"/>
      <c r="I46" s="2"/>
      <c r="J46" s="2"/>
      <c r="K46" s="2"/>
      <c r="L46" s="2"/>
      <c r="M46" s="2"/>
      <c r="N46" s="2"/>
      <c r="O46" s="2"/>
      <c r="P46" s="2"/>
      <c r="Q46" s="2"/>
      <c r="R46" s="2"/>
      <c r="S46" s="2"/>
      <c r="T46" s="2"/>
      <c r="U46" s="2"/>
      <c r="V46" s="2"/>
      <c r="W46" s="2"/>
      <c r="X46" s="2"/>
      <c r="Y46" s="3"/>
    </row>
    <row r="47" spans="1:25" ht="19.5" hidden="1" outlineLevel="1" thickBot="1" x14ac:dyDescent="0.45">
      <c r="A47" s="2"/>
      <c r="B47" s="2"/>
      <c r="C47" s="2" t="s">
        <v>77</v>
      </c>
      <c r="D47" s="2"/>
      <c r="E47" s="2"/>
      <c r="F47" s="2"/>
      <c r="G47" s="2"/>
      <c r="H47" s="2"/>
      <c r="I47" s="2"/>
      <c r="J47" s="2"/>
      <c r="K47" s="2"/>
      <c r="L47" s="2"/>
      <c r="M47" s="2"/>
      <c r="N47" s="2"/>
      <c r="O47" s="2"/>
      <c r="P47" s="2"/>
      <c r="Q47" s="2"/>
      <c r="R47" s="2"/>
      <c r="S47" s="2"/>
      <c r="T47" s="2"/>
      <c r="U47" s="2"/>
      <c r="V47" s="2"/>
      <c r="W47" s="2"/>
      <c r="X47" s="2"/>
      <c r="Y47" s="3"/>
    </row>
    <row r="48" spans="1:25" collapsed="1" x14ac:dyDescent="0.4">
      <c r="A48" s="2"/>
      <c r="B48" s="2"/>
      <c r="C48" s="2"/>
      <c r="D48" s="2"/>
      <c r="E48" s="2"/>
      <c r="F48" s="2"/>
      <c r="G48" s="2"/>
      <c r="H48" s="2"/>
      <c r="I48" s="2"/>
      <c r="J48" s="2"/>
      <c r="K48" s="2"/>
      <c r="L48" s="2"/>
      <c r="M48" s="2"/>
      <c r="N48" s="2"/>
      <c r="O48" s="52">
        <f>+(+$E$35+$G$35)-($M$35+$N$35)</f>
        <v>4329.902</v>
      </c>
      <c r="P48" s="2"/>
      <c r="Q48" s="2"/>
      <c r="R48" s="2"/>
      <c r="S48" s="2"/>
      <c r="T48" s="2"/>
      <c r="U48" s="2"/>
      <c r="V48" s="2"/>
      <c r="W48" s="2"/>
      <c r="X48" s="2"/>
      <c r="Y48" s="3"/>
    </row>
  </sheetData>
  <mergeCells count="247">
    <mergeCell ref="A3:A8"/>
    <mergeCell ref="B3:B8"/>
    <mergeCell ref="C3:C8"/>
    <mergeCell ref="D3:D8"/>
    <mergeCell ref="E3:F4"/>
    <mergeCell ref="G3:M4"/>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V4:V6"/>
    <mergeCell ref="W4:W6"/>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A9:A10"/>
    <mergeCell ref="B9:B10"/>
    <mergeCell ref="C9:C10"/>
    <mergeCell ref="D9:D10"/>
    <mergeCell ref="E9:E10"/>
    <mergeCell ref="F9:F10"/>
    <mergeCell ref="M11:M12"/>
    <mergeCell ref="N11:N12"/>
    <mergeCell ref="G13:G14"/>
    <mergeCell ref="H13:H14"/>
    <mergeCell ref="I13:I14"/>
    <mergeCell ref="O11:O12"/>
    <mergeCell ref="P11:P12"/>
    <mergeCell ref="A13:A14"/>
    <mergeCell ref="B13:B14"/>
    <mergeCell ref="C13:C14"/>
    <mergeCell ref="D13:D14"/>
    <mergeCell ref="E13:E14"/>
    <mergeCell ref="F13:F14"/>
    <mergeCell ref="G11:G12"/>
    <mergeCell ref="H11:H12"/>
    <mergeCell ref="I11:I12"/>
    <mergeCell ref="J11:J12"/>
    <mergeCell ref="K11:K12"/>
    <mergeCell ref="L11:L12"/>
    <mergeCell ref="M13:M14"/>
    <mergeCell ref="N13:N14"/>
    <mergeCell ref="O13:O14"/>
    <mergeCell ref="P13:P14"/>
    <mergeCell ref="J13:J14"/>
    <mergeCell ref="K13:K14"/>
    <mergeCell ref="L13:L14"/>
    <mergeCell ref="N15:N16"/>
    <mergeCell ref="O15:O16"/>
    <mergeCell ref="P15:P16"/>
    <mergeCell ref="A17:A18"/>
    <mergeCell ref="B17:B18"/>
    <mergeCell ref="C17:C18"/>
    <mergeCell ref="D17:D18"/>
    <mergeCell ref="E17:E18"/>
    <mergeCell ref="F17:F18"/>
    <mergeCell ref="G15:G16"/>
    <mergeCell ref="H15:H16"/>
    <mergeCell ref="I15:I16"/>
    <mergeCell ref="J15:J16"/>
    <mergeCell ref="K15:K16"/>
    <mergeCell ref="L15:L16"/>
    <mergeCell ref="M17:M18"/>
    <mergeCell ref="N17:N18"/>
    <mergeCell ref="O17:O18"/>
    <mergeCell ref="P17:P18"/>
    <mergeCell ref="J17:J18"/>
    <mergeCell ref="K17:K18"/>
    <mergeCell ref="L17:L18"/>
    <mergeCell ref="A15:A16"/>
    <mergeCell ref="B15:B16"/>
    <mergeCell ref="B19:B20"/>
    <mergeCell ref="C19:C20"/>
    <mergeCell ref="D19:D20"/>
    <mergeCell ref="E19:E20"/>
    <mergeCell ref="F19:F20"/>
    <mergeCell ref="G17:G18"/>
    <mergeCell ref="H17:H18"/>
    <mergeCell ref="I17:I18"/>
    <mergeCell ref="M15:M16"/>
    <mergeCell ref="C15:C16"/>
    <mergeCell ref="D15:D16"/>
    <mergeCell ref="E15:E16"/>
    <mergeCell ref="F15:F16"/>
    <mergeCell ref="M19:M20"/>
    <mergeCell ref="N19:N20"/>
    <mergeCell ref="O19:O20"/>
    <mergeCell ref="P19:P20"/>
    <mergeCell ref="A21:A22"/>
    <mergeCell ref="B21:B22"/>
    <mergeCell ref="C21:C22"/>
    <mergeCell ref="D21:D22"/>
    <mergeCell ref="E21:E22"/>
    <mergeCell ref="F21:F22"/>
    <mergeCell ref="G19:G20"/>
    <mergeCell ref="H19:H20"/>
    <mergeCell ref="I19:I20"/>
    <mergeCell ref="J19:J20"/>
    <mergeCell ref="K19:K20"/>
    <mergeCell ref="L19:L20"/>
    <mergeCell ref="M21:M22"/>
    <mergeCell ref="N21:N22"/>
    <mergeCell ref="O21:O22"/>
    <mergeCell ref="P21:P22"/>
    <mergeCell ref="J21:J22"/>
    <mergeCell ref="K21:K22"/>
    <mergeCell ref="L21:L22"/>
    <mergeCell ref="A19:A20"/>
    <mergeCell ref="K25:K26"/>
    <mergeCell ref="L25:L26"/>
    <mergeCell ref="A23:A24"/>
    <mergeCell ref="B23:B24"/>
    <mergeCell ref="C23:C24"/>
    <mergeCell ref="D23:D24"/>
    <mergeCell ref="E23:E24"/>
    <mergeCell ref="F23:F24"/>
    <mergeCell ref="G21:G22"/>
    <mergeCell ref="H21:H22"/>
    <mergeCell ref="I21:I22"/>
    <mergeCell ref="G25:G26"/>
    <mergeCell ref="H25:H26"/>
    <mergeCell ref="I25:I26"/>
    <mergeCell ref="M23:M24"/>
    <mergeCell ref="N23:N24"/>
    <mergeCell ref="O23:O24"/>
    <mergeCell ref="P23:P24"/>
    <mergeCell ref="A25:A26"/>
    <mergeCell ref="B25:B26"/>
    <mergeCell ref="C25:C26"/>
    <mergeCell ref="D25:D26"/>
    <mergeCell ref="E25:E26"/>
    <mergeCell ref="F25:F26"/>
    <mergeCell ref="G23:G24"/>
    <mergeCell ref="H23:H24"/>
    <mergeCell ref="I23:I24"/>
    <mergeCell ref="J23:J24"/>
    <mergeCell ref="K23:K24"/>
    <mergeCell ref="L23:L24"/>
    <mergeCell ref="M25:M26"/>
    <mergeCell ref="N25:N26"/>
    <mergeCell ref="O25:O26"/>
    <mergeCell ref="P25:P26"/>
    <mergeCell ref="J25:J26"/>
    <mergeCell ref="N27:N28"/>
    <mergeCell ref="O27:O28"/>
    <mergeCell ref="P27:P28"/>
    <mergeCell ref="A29:A30"/>
    <mergeCell ref="B29:B30"/>
    <mergeCell ref="C29:C30"/>
    <mergeCell ref="D29:D30"/>
    <mergeCell ref="E29:E30"/>
    <mergeCell ref="F29:F30"/>
    <mergeCell ref="G27:G28"/>
    <mergeCell ref="H27:H28"/>
    <mergeCell ref="I27:I28"/>
    <mergeCell ref="J27:J28"/>
    <mergeCell ref="K27:K28"/>
    <mergeCell ref="L27:L28"/>
    <mergeCell ref="M29:M30"/>
    <mergeCell ref="N29:N30"/>
    <mergeCell ref="O29:O30"/>
    <mergeCell ref="P29:P30"/>
    <mergeCell ref="J29:J30"/>
    <mergeCell ref="K29:K30"/>
    <mergeCell ref="L29:L30"/>
    <mergeCell ref="A27:A28"/>
    <mergeCell ref="B27:B28"/>
    <mergeCell ref="B31:B32"/>
    <mergeCell ref="C31:C32"/>
    <mergeCell ref="D31:D32"/>
    <mergeCell ref="E31:E32"/>
    <mergeCell ref="F31:F32"/>
    <mergeCell ref="G29:G30"/>
    <mergeCell ref="H29:H30"/>
    <mergeCell ref="I29:I30"/>
    <mergeCell ref="M27:M28"/>
    <mergeCell ref="C27:C28"/>
    <mergeCell ref="D27:D28"/>
    <mergeCell ref="E27:E28"/>
    <mergeCell ref="F27:F28"/>
    <mergeCell ref="M31:M32"/>
    <mergeCell ref="N31:N32"/>
    <mergeCell ref="O31:O32"/>
    <mergeCell ref="P31:P32"/>
    <mergeCell ref="A33:A34"/>
    <mergeCell ref="B33:B34"/>
    <mergeCell ref="C33:C34"/>
    <mergeCell ref="D33:D34"/>
    <mergeCell ref="E33:E34"/>
    <mergeCell ref="F33:F34"/>
    <mergeCell ref="G31:G32"/>
    <mergeCell ref="H31:H32"/>
    <mergeCell ref="I31:I32"/>
    <mergeCell ref="J31:J32"/>
    <mergeCell ref="K31:K32"/>
    <mergeCell ref="L31:L32"/>
    <mergeCell ref="M33:M34"/>
    <mergeCell ref="N33:N34"/>
    <mergeCell ref="O33:O34"/>
    <mergeCell ref="P33:P34"/>
    <mergeCell ref="J33:J34"/>
    <mergeCell ref="K33:K34"/>
    <mergeCell ref="L33:L34"/>
    <mergeCell ref="A31:A32"/>
    <mergeCell ref="A35:A36"/>
    <mergeCell ref="B35:B36"/>
    <mergeCell ref="C35:C36"/>
    <mergeCell ref="D35:D36"/>
    <mergeCell ref="E35:E36"/>
    <mergeCell ref="F35:F36"/>
    <mergeCell ref="G33:G34"/>
    <mergeCell ref="H33:H34"/>
    <mergeCell ref="I33:I34"/>
    <mergeCell ref="M35:M36"/>
    <mergeCell ref="N35:N36"/>
    <mergeCell ref="O35:O36"/>
    <mergeCell ref="P35:P36"/>
    <mergeCell ref="G35:G36"/>
    <mergeCell ref="H35:H36"/>
    <mergeCell ref="I35:I36"/>
    <mergeCell ref="J35:J36"/>
    <mergeCell ref="K35:K36"/>
    <mergeCell ref="L35:L36"/>
  </mergeCells>
  <phoneticPr fontId="2"/>
  <pageMargins left="0.51181102362204722" right="0.31496062992125984" top="0.55118110236220474" bottom="0.55118110236220474" header="0.31496062992125984" footer="0.31496062992125984"/>
  <pageSetup paperSize="9" scale="53"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（立地交付金）</vt:lpstr>
      <vt:lpstr>'個別表 （立地交付金）'!Print_Area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2019-09-24T09:53:27Z</cp:lastPrinted>
  <dcterms:created xsi:type="dcterms:W3CDTF">2019-09-24T05:48:19Z</dcterms:created>
  <dcterms:modified xsi:type="dcterms:W3CDTF">2019-09-24T09:53:51Z</dcterms:modified>
</cp:coreProperties>
</file>