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FD8D708F-51FE-4204-8751-50F5ED91612F}" xr6:coauthVersionLast="36" xr6:coauthVersionMax="43" xr10:uidLastSave="{00000000-0000-0000-0000-000000000000}"/>
  <bookViews>
    <workbookView xWindow="2700" yWindow="0" windowWidth="28800" windowHeight="1300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<sst xmlns="http://schemas.openxmlformats.org/spreadsheetml/2006/main" count="1806" uniqueCount="692">
  <si>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</si>
  <si>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</si>
  <si>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</si>
  <si>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</si>
  <si>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</si>
  <si>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</si>
  <si>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</si>
  <si>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</si>
  <si>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</si>
  <si>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</si>
  <si>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</si>
  <si>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</si>
  <si>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</si>
  <si>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</si>
  <si>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</si>
  <si>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</si>
  <si>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</si>
  <si>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</si>
  <si>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</si>
  <si>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</si>
  <si>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</si>
  <si>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</si>
  <si>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</si>
  <si>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</si>
  <si>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</si>
  <si>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</si>
  <si>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</si>
  <si>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</si>
  <si>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</si>
  <si>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</si>
  <si>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</si>
  <si>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</si>
  <si>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</si>
  <si>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</si>
  <si>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</si>
  <si>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</si>
  <si>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</si>
  <si>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</si>
  <si>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</si>
  <si>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</si>
  <si>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</si>
  <si>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</si>
  <si>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</si>
  <si>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</si>
  <si>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</si>
  <si>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</si>
  <si>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</si>
  <si>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</si>
  <si>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</si>
  <si>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</si>
  <si>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</si>
  <si>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</si>
  <si>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</si>
  <si>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</si>
  <si>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</si>
  <si>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</si>
  <si>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</si>
  <si>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</si>
  <si>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</si>
  <si>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</si>
  <si>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</si>
  <si>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</si>
  <si>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</si>
  <si>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</si>
  <si>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</si>
  <si>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</si>
  <si>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</si>
  <si>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</si>
  <si>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</si>
  <si>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</si>
  <si>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</si>
  <si>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</si>
  <si>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</si>
  <si>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</si>
  <si>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</si>
  <si>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</si>
  <si>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</si>
  <si>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</si>
  <si>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</si>
  <si>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</si>
  <si>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</si>
  <si>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</si>
  <si>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</si>
  <si>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</si>
  <si>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</si>
  <si>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</si>
  <si>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</si>
  <si>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</si>
  <si>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</si>
  <si>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</si>
  <si>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</si>
  <si>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</si>
  <si>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</si>
  <si>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</si>
  <si>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</si>
  <si>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</si>
  <si>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</si>
  <si>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</si>
  <si>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</si>
  <si>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</si>
  <si>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</si>
  <si>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</si>
  <si>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</si>
  <si>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</si>
  <si>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</si>
  <si>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</si>
  <si>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</si>
  <si>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</si>
  <si>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</si>
  <si>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</si>
  <si>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</si>
  <si>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</si>
  <si>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</si>
  <si>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</si>
  <si>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</si>
  <si>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</si>
  <si>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</si>
  <si>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</si>
  <si>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</si>
  <si>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</si>
  <si>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</si>
  <si>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</si>
  <si>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</si>
  <si>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</si>
  <si>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</si>
  <si>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</si>
  <si>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</si>
  <si>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</si>
  <si>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</si>
  <si>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</si>
  <si>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</si>
  <si>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</si>
  <si>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</si>
  <si>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</si>
  <si>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</si>
  <si>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</si>
  <si>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</si>
  <si>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</si>
  <si>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</si>
  <si>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</si>
  <si>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</si>
  <si>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</si>
  <si>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</si>
  <si>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</si>
  <si>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</si>
  <si>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</si>
  <si>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</si>
  <si>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</si>
  <si>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</si>
  <si>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</si>
  <si>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</si>
  <si>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</si>
  <si>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</si>
  <si>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</si>
  <si>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</si>
  <si>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</si>
  <si>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</si>
  <si>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</si>
  <si>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</si>
  <si>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</si>
  <si>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</si>
  <si>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</si>
  <si>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</si>
  <si>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</si>
  <si>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</si>
  <si>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</si>
  <si>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</si>
  <si>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</si>
  <si>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</si>
  <si>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</si>
  <si>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</si>
  <si>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</si>
  <si>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</si>
  <si>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</si>
  <si>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</si>
  <si>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</si>
  <si>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</si>
  <si>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</si>
  <si>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</si>
  <si>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</si>
  <si>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</si>
  <si>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</si>
  <si>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</si>
  <si>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</si>
  <si>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</si>
  <si>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</si>
  <si>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</si>
  <si>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</si>
  <si>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</si>
  <si>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</si>
  <si>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</si>
  <si>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</si>
  <si>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</si>
  <si>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</si>
  <si>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</si>
  <si>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</si>
  <si>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</si>
  <si>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</si>
  <si>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</si>
  <si>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</si>
  <si>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</si>
  <si>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</si>
  <si>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</si>
  <si>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</si>
  <si>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</si>
  <si>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</si>
  <si>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</si>
  <si>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</si>
  <si>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</si>
  <si>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</si>
  <si>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</si>
  <si>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</si>
  <si>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</si>
  <si>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</si>
  <si>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</si>
  <si>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</si>
  <si>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</si>
  <si>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</si>
  <si>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</si>
  <si>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</si>
  <si>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</si>
  <si>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</si>
  <si>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</si>
  <si>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</si>
  <si>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</si>
  <si>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</si>
  <si>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</si>
  <si>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</si>
  <si>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</si>
  <si>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</si>
  <si>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</si>
  <si>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</si>
  <si>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</si>
  <si>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</si>
  <si>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</si>
  <si>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</si>
  <si>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</si>
  <si>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</si>
  <si>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</si>
  <si>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</si>
  <si>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</si>
  <si>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</si>
  <si>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</si>
  <si>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</si>
  <si>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</si>
  <si>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</si>
  <si>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</si>
  <si>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</si>
  <si>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</si>
  <si>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</si>
  <si>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</si>
  <si>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</si>
  <si>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</si>
  <si>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</si>
  <si>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</si>
  <si>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</si>
  <si>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</si>
  <si>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</si>
  <si>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</si>
  <si>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</si>
  <si>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</si>
  <si>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</si>
  <si>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</si>
  <si>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</si>
  <si>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</si>
  <si>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</si>
  <si>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</si>
  <si>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</si>
  <si>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</si>
  <si>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</si>
  <si>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</si>
  <si>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</si>
  <si>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</si>
  <si>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</si>
  <si>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</si>
  <si>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</si>
  <si>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</si>
  <si>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</si>
  <si>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</si>
  <si>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</si>
  <si>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</si>
  <si>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</si>
  <si>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</si>
  <si>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</si>
  <si>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</si>
  <si>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</si>
  <si>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</si>
  <si>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</si>
  <si>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</si>
  <si>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</si>
  <si>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</si>
  <si>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</si>
  <si>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</si>
  <si>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</si>
  <si>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</si>
  <si>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</si>
  <si>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</si>
  <si>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</si>
  <si>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</si>
  <si>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</si>
  <si>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</si>
  <si>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</si>
  <si>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</si>
  <si>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</si>
  <si>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</si>
  <si>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</si>
  <si>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</si>
  <si>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</si>
  <si>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</si>
  <si>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</si>
  <si>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</si>
  <si>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</si>
  <si>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</si>
  <si>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</si>
  <si>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</si>
  <si>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</si>
  <si>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</si>
  <si>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</si>
  <si>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</si>
  <si>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</si>
  <si>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</si>
  <si>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</si>
  <si>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</si>
  <si>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</si>
  <si>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</si>
  <si>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</si>
  <si>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</si>
  <si>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</si>
  <si>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</si>
  <si>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</si>
  <si>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</si>
  <si>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</si>
  <si>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</si>
  <si>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</si>
  <si>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</si>
  <si>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</si>
  <si>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</si>
  <si>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</si>
  <si>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</si>
  <si>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</si>
  <si>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</si>
  <si>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</si>
  <si>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</si>
  <si>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</si>
  <si>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</si>
  <si>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</si>
  <si>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</si>
  <si>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</si>
  <si>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</si>
  <si>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</si>
  <si>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</si>
  <si>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</si>
  <si>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</si>
  <si>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</si>
  <si>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</si>
  <si>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</si>
  <si>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</si>
  <si>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</si>
  <si>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</si>
  <si>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</si>
  <si>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</si>
  <si>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</si>
  <si>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</si>
  <si>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</si>
  <si>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</si>
  <si>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</si>
  <si>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</si>
  <si>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</si>
  <si>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</si>
  <si>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</si>
  <si>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</si>
  <si>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</si>
  <si>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</si>
  <si>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</si>
  <si>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</si>
  <si>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</si>
  <si>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</si>
  <si>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</si>
  <si>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</si>
  <si>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</si>
  <si>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</si>
  <si>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</si>
  <si>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</si>
  <si>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</si>
  <si>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</si>
  <si>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</si>
  <si>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</si>
  <si>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</si>
  <si>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</si>
  <si>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</si>
  <si>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</si>
  <si>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</si>
  <si>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</si>
  <si>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</si>
  <si>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</si>
  <si>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</si>
  <si>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</si>
  <si>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</si>
  <si>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</si>
  <si>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</si>
  <si>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</si>
  <si>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</si>
  <si>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</si>
  <si>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</si>
  <si>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</si>
  <si>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</si>
  <si>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</si>
  <si>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</si>
  <si>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</si>
  <si>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</si>
  <si>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</si>
  <si>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</si>
  <si>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</si>
  <si>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</si>
  <si>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</si>
  <si>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</si>
  <si>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</si>
  <si>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</si>
  <si>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</si>
  <si>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</si>
  <si>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</si>
  <si>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</si>
  <si>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</si>
  <si>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</si>
  <si>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</si>
  <si>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</si>
  <si>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</si>
  <si>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</si>
  <si>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</si>
  <si>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</si>
  <si>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</si>
  <si>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</si>
  <si>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</si>
  <si>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</si>
  <si>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</si>
  <si>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</si>
  <si>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</si>
  <si>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</si>
  <si>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</si>
  <si>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</si>
  <si>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</si>
  <si>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</si>
  <si>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</si>
  <si>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</si>
  <si>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</si>
  <si>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</si>
  <si>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</si>
  <si>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</si>
  <si>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</si>
  <si>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</si>
  <si>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</si>
  <si>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</si>
  <si>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</si>
  <si>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</si>
  <si>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</si>
  <si>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</si>
  <si>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</si>
  <si>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</si>
  <si>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</si>
  <si>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</si>
  <si>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</si>
  <si>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</si>
  <si>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</si>
  <si>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</si>
  <si>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</si>
  <si>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</si>
  <si>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</si>
  <si>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</si>
  <si>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</si>
  <si>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</si>
  <si>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</si>
  <si>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</si>
  <si>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</si>
  <si>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</si>
  <si>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</si>
  <si>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</si>
  <si>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</si>
  <si>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</si>
  <si>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</si>
  <si>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</si>
  <si>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</si>
  <si>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</si>
  <si>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</si>
  <si>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</si>
  <si>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</si>
  <si>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</si>
  <si>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</si>
  <si>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</si>
  <si>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</si>
  <si>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</si>
  <si>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</si>
  <si>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</si>
  <si>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</si>
  <si>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</si>
  <si>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</si>
  <si>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</si>
  <si>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</si>
  <si>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</si>
  <si>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</si>
  <si>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</si>
  <si>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</si>
  <si>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</si>
  <si>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</si>
  <si>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</si>
  <si>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</si>
  <si>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</si>
  <si>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</si>
  <si>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</si>
  <si>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</si>
  <si>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</si>
  <si>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</si>
  <si>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</si>
  <si>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</si>
  <si>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</si>
  <si>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</si>
  <si>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</si>
  <si>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</si>
  <si>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</si>
  <si>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</si>
  <si>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</si>
  <si>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</si>
  <si>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</si>
  <si>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</si>
  <si>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</si>
  <si>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</si>
  <si>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</si>
  <si>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</si>
  <si>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</si>
  <si>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</si>
  <si>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</si>
  <si>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</si>
  <si>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</si>
  <si>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</si>
  <si>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</si>
  <si>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</si>
  <si>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</si>
  <si>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</si>
  <si>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</si>
  <si>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</si>
  <si>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</si>
  <si>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</si>
  <si>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</si>
  <si>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</si>
  <si>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</si>
  <si>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</si>
  <si>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</si>
  <si>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</si>
  <si>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</si>
  <si>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</si>
  <si>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</si>
  <si>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</si>
  <si>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</si>
  <si>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</si>
  <si>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</si>
  <si>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</si>
  <si>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</si>
  <si>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</si>
  <si>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</si>
  <si>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</si>
  <si>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</si>
  <si>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</si>
  <si>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</si>
  <si>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</si>
  <si>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</si>
  <si>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</si>
  <si>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</si>
  <si>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</si>
  <si>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</si>
  <si>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</si>
  <si>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</si>
  <si>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</si>
  <si>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</si>
  <si>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</si>
  <si>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</si>
  <si>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</si>
  <si>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</si>
  <si>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</si>
  <si>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</si>
  <si>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</si>
  <si>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</si>
  <si>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</si>
  <si>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</si>
  <si>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</si>
  <si>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</si>
  <si>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</si>
  <si>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</si>
  <si>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</si>
  <si>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</si>
  <si>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t>
    <phoneticPr fontId="5"/>
  </si>
  <si>
    <t>日本原子力研究開発機構</t>
    <phoneticPr fontId="5"/>
  </si>
  <si>
    <t>高速炉の研究開発</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</si>
  <si>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</si>
  <si>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</si>
  <si>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</si>
  <si>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</si>
  <si>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</si>
  <si>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</si>
  <si>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</si>
  <si>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高速増殖炉サイクル技術は、ウラン資源の有効利用や高レベル放射性廃棄物の潜在的有害度の低減に貢献できる可能性を有し、我が国の基本的方針である核燃料サイクルの推進に資するものである。このため、高速増殖炉/高速炉サイクル技術の研究開発を推進することにより、長期的なエネルギーの安定供給や高レベル放射性廃棄物の処分に係る諸課題の解決及び将来のエネルギー政策の多様化に貢献する。</t>
    <phoneticPr fontId="5"/>
  </si>
  <si>
    <t>高速増殖原型炉「もんじゅ」について、平成28年12月の原子力関係閣僚会議で決定された廃止措置への移行に基づき、廃止措置に関する基本的な計画の策定や安全かつ着実に廃止措置を実施できる体制の整備を実施するとともに、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t>
    <phoneticPr fontId="5"/>
  </si>
  <si>
    <t>業務達成基準</t>
    <phoneticPr fontId="5"/>
  </si>
  <si>
    <t xml:space="preserve">独立行政法人通則法に基づく主務大臣による業務実績の評価結果のうち、標準評価以上の評価を受けた項目の割合とする。
</t>
    <phoneticPr fontId="5"/>
  </si>
  <si>
    <t>評定</t>
    <phoneticPr fontId="5"/>
  </si>
  <si>
    <t>-</t>
    <phoneticPr fontId="5"/>
  </si>
  <si>
    <t xml:space="preserve">国立研究開発法人日本原子力研究開発機構の業務の実績に関する評価（文部科学大臣、経済産業大臣、原子力規制委員会）
</t>
  </si>
  <si>
    <t>査読付き論文の公開数</t>
    <phoneticPr fontId="5"/>
  </si>
  <si>
    <t>編</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</si>
  <si>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</si>
  <si>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</si>
  <si>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</si>
  <si>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</si>
  <si>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</si>
  <si>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</si>
  <si>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</si>
  <si>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</si>
  <si>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</si>
  <si>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</si>
  <si>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</si>
  <si>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</si>
  <si>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</si>
  <si>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</si>
  <si>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</si>
  <si>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</si>
  <si>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</si>
  <si>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</si>
  <si>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国立研究開発法人日本原子力研究開発機構運営費交付金（エネルギー対策特別会計電源開発促進勘定）</t>
    <phoneticPr fontId="5"/>
  </si>
  <si>
    <t>国立研究開発法人日本原子力研究開発機構運営費交付金（一般会計）</t>
    <phoneticPr fontId="5"/>
  </si>
  <si>
    <t>F. 日立ＧＥニュークリア・エナジー株式会社</t>
    <phoneticPr fontId="5"/>
  </si>
  <si>
    <t>事業費（物件費）</t>
    <rPh sb="0" eb="3">
      <t>ジギョウヒ</t>
    </rPh>
    <rPh sb="4" eb="7">
      <t>ブッケンヒ</t>
    </rPh>
    <phoneticPr fontId="5"/>
  </si>
  <si>
    <t>F.</t>
    <phoneticPr fontId="5"/>
  </si>
  <si>
    <t>日立ＧＥニュークリア・エナジー株式会社</t>
  </si>
  <si>
    <t>株式会社東芝</t>
  </si>
  <si>
    <t>高速炉技術サービス株式会社</t>
  </si>
  <si>
    <t>三菱重工業株式会社</t>
  </si>
  <si>
    <t>富士電機株式会社</t>
  </si>
  <si>
    <t>株式会社パネイル</t>
  </si>
  <si>
    <t>東芝エネルギーシステムズ株式会社</t>
  </si>
  <si>
    <t>株式会社ナスカ</t>
  </si>
  <si>
    <t>株式会社ＮＥＳＩ</t>
  </si>
  <si>
    <t>株式会社アセンド</t>
  </si>
  <si>
    <t>「常陽」予熱窒素ガスブロワＡ号機の点検作業</t>
  </si>
  <si>
    <t>しゃへいプラグエラストマシール交換及び燃料交換設備等点検</t>
  </si>
  <si>
    <t>2次系余剰ナトリウム一時保管用タンクの製作</t>
  </si>
  <si>
    <t>ナトリウム加熱器用電源・制御設備の製作</t>
  </si>
  <si>
    <t>プロセスモニタリング設備　排気筒モニタ及び排水モニタの更新</t>
  </si>
  <si>
    <t>燃料取扱設備及び廃棄物処理設備等点検作業</t>
  </si>
  <si>
    <t>燃料処理作業の技術支援</t>
  </si>
  <si>
    <t>高速増殖原型炉もんじゅで使用する電気</t>
  </si>
  <si>
    <t>もんじゅ運営計画・研究開発センター他で使用する電気</t>
  </si>
  <si>
    <t>もんじゅ燃料交換設備等点検</t>
  </si>
  <si>
    <t>2次冷却材ナトリウム一時保管用タンク配管との接続配管据付・撤去作業</t>
  </si>
  <si>
    <t>燃料交換設備　原子炉機器輸送ケーシング・プラグ取扱機点検</t>
  </si>
  <si>
    <t>高速増殖原型炉もんじゅの核物質防護に係る警備業務</t>
  </si>
  <si>
    <t>高速増殖原型炉もんじゅにおける個人の信頼性評価等労働者派遣契約</t>
  </si>
  <si>
    <t>もんじゅ核物質防護管理等労働者派遣契約</t>
  </si>
  <si>
    <t>もんじゅの各種システム運用と計算機関連業務</t>
  </si>
  <si>
    <t>炉心・プラント管理、照射試験解析、計量管理・保障措置及び保守支援システム整備等に係る業務</t>
  </si>
  <si>
    <t>高速炉安全評価技術開発業務</t>
  </si>
  <si>
    <t>随意契約
（その他）</t>
  </si>
  <si>
    <t>一般競争契約
（最低価格）</t>
  </si>
  <si>
    <t>随意契約
（公募）</t>
  </si>
  <si>
    <t>随意契約
（公募）</t>
    <rPh sb="2" eb="4">
      <t>ケイヤク</t>
    </rPh>
    <rPh sb="6" eb="8">
      <t>コウボ</t>
    </rPh>
    <phoneticPr fontId="13"/>
  </si>
  <si>
    <t>指名競争契約
（最低価格）</t>
  </si>
  <si>
    <t>一般競争契約
（総合評価）</t>
  </si>
  <si>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について（20(達)第29号）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</si>
  <si>
    <t>1次主冷却系等設備点検</t>
  </si>
  <si>
    <t>1次主冷却系等設備点検</t>
    <phoneticPr fontId="5"/>
  </si>
  <si>
    <t>もんじゅ１次主冷却系等設備　定期設備点検</t>
  </si>
  <si>
    <t>2次主冷却系設備点検</t>
  </si>
  <si>
    <t>もんじゅ原子炉補助設備等　定期設備点検</t>
  </si>
  <si>
    <t>原子炉・タービン補助設備等点検</t>
  </si>
  <si>
    <t>補助設備運転業務</t>
  </si>
  <si>
    <t>もんじゅ原子炉補助設備等　定期設備点検（A・C系）</t>
  </si>
  <si>
    <t>原子炉格納容器等設備点検</t>
  </si>
  <si>
    <t>もんじゅ原子炉格納容器等設備　定期設備点検</t>
  </si>
  <si>
    <t>もんじゅ燃料取扱設備及び廃棄物処理設備等定期設備点検（B系）</t>
  </si>
  <si>
    <t>実験炉付帯設備、メンテナンス設備及び照射装置組立検査施設等点検、補修、維持管理等に係る業務</t>
  </si>
  <si>
    <t>核燃料物質使用施設等における放射線管理業務請負契約</t>
  </si>
  <si>
    <t>標準評価(B評価）以上の評価を受けた項目の割合。
※平成30年度の成果実績は評価確定後に記載</t>
    <phoneticPr fontId="5"/>
  </si>
  <si>
    <t>-</t>
    <phoneticPr fontId="5"/>
  </si>
  <si>
    <t>有</t>
  </si>
  <si>
    <t>‐</t>
  </si>
  <si>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</si>
  <si>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</si>
  <si>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</si>
  <si>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</si>
  <si>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</si>
  <si>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</si>
  <si>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 xml:space="preserve">
【支出先上位10者リスト】
※一部の一般競争契約等については、同種の他の契約の予定価格を類推されるおそれがあるため非公表としている。</t>
    <phoneticPr fontId="5"/>
  </si>
  <si>
    <t>-</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</si>
  <si>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</si>
  <si>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原子力利用に関する基本的考え方（平成29年7月閣議尊重決定）
エネルギー基本計画（平成30年7月 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</si>
</sst>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25400</xdr:colOff>
      <xdr:row>159</xdr:row>
      <xdr:rowOff>190500</xdr:rowOff>
    </xdr:from>
    <xdr:to>
      <xdr:col>49</xdr:col>
      <xdr:colOff>63500</xdr:colOff>
      <xdr:row>166</xdr:row>
      <xdr:rowOff>320909</xdr:rowOff>
    </xdr:to>
    <xdr:pic>
      <xdr:nvPicPr>
        <xdr:cNvPr id="7" name="図 6">
          <a:extLst>
            <a:ext uri="{FF2B5EF4-FFF2-40B4-BE49-F238E27FC236}">
              <a16:creationId xmlns:a16="http://schemas.microsoft.com/office/drawing/2014/main" id="{37762F75-17E0-4691-B587-EDBEA94E9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700" y="34353500"/>
          <a:ext cx="9105900" cy="2797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BH9" sqref="BH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287</v>
      </c>
      <c r="AT2" s="613"/>
      <c r="AU2" s="613"/>
      <c r="AV2" s="9" t="str">
        <f>IF(AW2="", "", "-")</f>
        <v>-</v>
      </c>
      <c r="AW2" s="612">
        <v>5</v>
      </c>
      <c r="AX2" s="612"/>
      <c r="BH2" s="5"/>
    </row>
    <row r="3" spans="1:60" ht="24" customHeight="1" thickBot="1" x14ac:dyDescent="0.2">
      <c r="A3" s="653" t="s">
        <v>573</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589</v>
      </c>
      <c r="AK3" s="655"/>
      <c r="AL3" s="655"/>
      <c r="AM3" s="655"/>
      <c r="AN3" s="655"/>
      <c r="AO3" s="655"/>
      <c r="AP3" s="655"/>
      <c r="AQ3" s="655"/>
      <c r="AR3" s="655"/>
      <c r="AS3" s="655"/>
      <c r="AT3" s="655"/>
      <c r="AU3" s="655"/>
      <c r="AV3" s="655"/>
      <c r="AW3" s="655"/>
      <c r="AX3" s="8" t="s">
        <v>45</v>
      </c>
    </row>
    <row r="4" spans="1:60" ht="36" customHeight="1" x14ac:dyDescent="0.15">
      <c r="A4" s="630" t="s">
        <v>71</v>
      </c>
      <c r="B4" s="631"/>
      <c r="C4" s="631"/>
      <c r="D4" s="631"/>
      <c r="E4" s="631"/>
      <c r="F4" s="631"/>
      <c r="G4" s="632" t="s">
        <v>590</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591</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592</v>
      </c>
      <c r="H5" s="646"/>
      <c r="I5" s="646"/>
      <c r="J5" s="646"/>
      <c r="K5" s="646"/>
      <c r="L5" s="646"/>
      <c r="M5" s="647" t="s">
        <v>46</v>
      </c>
      <c r="N5" s="648"/>
      <c r="O5" s="648"/>
      <c r="P5" s="648"/>
      <c r="Q5" s="648"/>
      <c r="R5" s="649"/>
      <c r="S5" s="650" t="s">
        <v>593</v>
      </c>
      <c r="T5" s="646"/>
      <c r="U5" s="646"/>
      <c r="V5" s="646"/>
      <c r="W5" s="646"/>
      <c r="X5" s="651"/>
      <c r="Y5" s="652" t="s">
        <v>3</v>
      </c>
      <c r="Z5" s="481"/>
      <c r="AA5" s="481"/>
      <c r="AB5" s="481"/>
      <c r="AC5" s="481"/>
      <c r="AD5" s="482"/>
      <c r="AE5" s="616" t="s">
        <v>594</v>
      </c>
      <c r="AF5" s="616"/>
      <c r="AG5" s="616"/>
      <c r="AH5" s="616"/>
      <c r="AI5" s="616"/>
      <c r="AJ5" s="616"/>
      <c r="AK5" s="616"/>
      <c r="AL5" s="616"/>
      <c r="AM5" s="616"/>
      <c r="AN5" s="616"/>
      <c r="AO5" s="616"/>
      <c r="AP5" s="617"/>
      <c r="AQ5" s="618" t="s">
        <v>595</v>
      </c>
      <c r="AR5" s="619"/>
      <c r="AS5" s="619"/>
      <c r="AT5" s="619"/>
      <c r="AU5" s="619"/>
      <c r="AV5" s="619"/>
      <c r="AW5" s="619"/>
      <c r="AX5" s="620"/>
    </row>
    <row r="6" spans="1:60" ht="36" customHeight="1" x14ac:dyDescent="0.15">
      <c r="A6" s="621" t="s">
        <v>4</v>
      </c>
      <c r="B6" s="622"/>
      <c r="C6" s="622"/>
      <c r="D6" s="622"/>
      <c r="E6" s="622"/>
      <c r="F6" s="622"/>
      <c r="G6" s="623" t="str">
        <f>入力規則等!F39</f>
        <v>一般会計、エネルギー対策特別会計電源開発促進勘定</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596</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51.75" customHeight="1" x14ac:dyDescent="0.15">
      <c r="A8" s="580" t="s">
        <v>72</v>
      </c>
      <c r="B8" s="581"/>
      <c r="C8" s="581"/>
      <c r="D8" s="581"/>
      <c r="E8" s="581"/>
      <c r="F8" s="582"/>
      <c r="G8" s="583" t="s">
        <v>597</v>
      </c>
      <c r="H8" s="584"/>
      <c r="I8" s="584"/>
      <c r="J8" s="584"/>
      <c r="K8" s="584"/>
      <c r="L8" s="584"/>
      <c r="M8" s="584"/>
      <c r="N8" s="584"/>
      <c r="O8" s="584"/>
      <c r="P8" s="584"/>
      <c r="Q8" s="584"/>
      <c r="R8" s="584"/>
      <c r="S8" s="584"/>
      <c r="T8" s="584"/>
      <c r="U8" s="584"/>
      <c r="V8" s="584"/>
      <c r="W8" s="584"/>
      <c r="X8" s="585"/>
      <c r="Y8" s="586" t="s">
        <v>426</v>
      </c>
      <c r="Z8" s="587"/>
      <c r="AA8" s="587"/>
      <c r="AB8" s="587"/>
      <c r="AC8" s="587"/>
      <c r="AD8" s="588"/>
      <c r="AE8" s="589" t="s">
        <v>691</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73</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74</v>
      </c>
      <c r="Z9" s="596"/>
      <c r="AA9" s="596"/>
      <c r="AB9" s="596"/>
      <c r="AC9" s="596"/>
      <c r="AD9" s="597"/>
      <c r="AE9" s="598" t="str">
        <f>入力規則等!K13</f>
        <v>エネルギー対策</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447</v>
      </c>
      <c r="B10" s="567"/>
      <c r="C10" s="567"/>
      <c r="D10" s="567"/>
      <c r="E10" s="567"/>
      <c r="F10" s="567"/>
      <c r="G10" s="568" t="s">
        <v>598</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73.5" customHeight="1" x14ac:dyDescent="0.15">
      <c r="A11" s="571" t="s">
        <v>448</v>
      </c>
      <c r="B11" s="572"/>
      <c r="C11" s="572"/>
      <c r="D11" s="572"/>
      <c r="E11" s="572"/>
      <c r="F11" s="572"/>
      <c r="G11" s="573" t="s">
        <v>599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114</v>
      </c>
      <c r="B13" s="657"/>
      <c r="C13" s="657"/>
      <c r="D13" s="657"/>
      <c r="E13" s="657"/>
      <c r="F13" s="658"/>
      <c r="G13" s="660"/>
      <c r="H13" s="661"/>
      <c r="I13" s="661"/>
      <c r="J13" s="661"/>
      <c r="K13" s="661"/>
      <c r="L13" s="661"/>
      <c r="M13" s="661"/>
      <c r="N13" s="661"/>
      <c r="O13" s="661"/>
      <c r="P13" s="170" t="s">
        <v>569</v>
      </c>
      <c r="Q13" s="604"/>
      <c r="R13" s="604"/>
      <c r="S13" s="604"/>
      <c r="T13" s="604"/>
      <c r="U13" s="604"/>
      <c r="V13" s="662"/>
      <c r="W13" s="170" t="s">
        <v>567</v>
      </c>
      <c r="X13" s="604"/>
      <c r="Y13" s="604"/>
      <c r="Z13" s="604"/>
      <c r="AA13" s="604"/>
      <c r="AB13" s="604"/>
      <c r="AC13" s="662"/>
      <c r="AD13" s="170" t="s">
        <v>563</v>
      </c>
      <c r="AE13" s="604"/>
      <c r="AF13" s="604"/>
      <c r="AG13" s="604"/>
      <c r="AH13" s="604"/>
      <c r="AI13" s="604"/>
      <c r="AJ13" s="662"/>
      <c r="AK13" s="170" t="s">
        <v>559</v>
      </c>
      <c r="AL13" s="604"/>
      <c r="AM13" s="604"/>
      <c r="AN13" s="604"/>
      <c r="AO13" s="604"/>
      <c r="AP13" s="604"/>
      <c r="AQ13" s="662"/>
      <c r="AR13" s="170" t="s">
        <v>557</v>
      </c>
      <c r="AS13" s="604"/>
      <c r="AT13" s="604"/>
      <c r="AU13" s="604"/>
      <c r="AV13" s="604"/>
      <c r="AW13" s="604"/>
      <c r="AX13" s="605"/>
    </row>
    <row r="14" spans="1:60" ht="24" customHeight="1" x14ac:dyDescent="0.15">
      <c r="A14" s="333"/>
      <c r="B14" s="334"/>
      <c r="C14" s="334"/>
      <c r="D14" s="334"/>
      <c r="E14" s="334"/>
      <c r="F14" s="335"/>
      <c r="G14" s="518" t="s">
        <v>111</v>
      </c>
      <c r="H14" s="521" t="s">
        <v>102</v>
      </c>
      <c r="I14" s="521"/>
      <c r="J14" s="521"/>
      <c r="K14" s="521"/>
      <c r="L14" s="521"/>
      <c r="M14" s="521"/>
      <c r="N14" s="521"/>
      <c r="O14" s="521"/>
      <c r="P14" s="519">
        <v>33629</v>
      </c>
      <c r="Q14" s="514"/>
      <c r="R14" s="514"/>
      <c r="S14" s="514"/>
      <c r="T14" s="514"/>
      <c r="U14" s="514"/>
      <c r="V14" s="514"/>
      <c r="W14" s="514">
        <v>33085.42</v>
      </c>
      <c r="X14" s="514"/>
      <c r="Y14" s="514"/>
      <c r="Z14" s="514"/>
      <c r="AA14" s="514"/>
      <c r="AB14" s="514"/>
      <c r="AC14" s="514"/>
      <c r="AD14" s="514">
        <v>29756.602999999999</v>
      </c>
      <c r="AE14" s="514"/>
      <c r="AF14" s="514"/>
      <c r="AG14" s="514"/>
      <c r="AH14" s="514"/>
      <c r="AI14" s="514"/>
      <c r="AJ14" s="514"/>
      <c r="AK14" s="514">
        <v>10953.154</v>
      </c>
      <c r="AL14" s="514"/>
      <c r="AM14" s="514"/>
      <c r="AN14" s="514"/>
      <c r="AO14" s="514"/>
      <c r="AP14" s="514"/>
      <c r="AQ14" s="514"/>
      <c r="AR14" s="519" t="s">
        <v>685</v>
      </c>
      <c r="AS14" s="514"/>
      <c r="AT14" s="514"/>
      <c r="AU14" s="514"/>
      <c r="AV14" s="514"/>
      <c r="AW14" s="514"/>
      <c r="AX14" s="515"/>
    </row>
    <row r="15" spans="1:60" ht="24" customHeight="1" x14ac:dyDescent="0.15">
      <c r="A15" s="333"/>
      <c r="B15" s="334"/>
      <c r="C15" s="334"/>
      <c r="D15" s="334"/>
      <c r="E15" s="334"/>
      <c r="F15" s="335"/>
      <c r="G15" s="518"/>
      <c r="H15" s="521" t="s">
        <v>103</v>
      </c>
      <c r="I15" s="521" t="s">
        <v>107</v>
      </c>
      <c r="J15" s="521"/>
      <c r="K15" s="521"/>
      <c r="L15" s="521"/>
      <c r="M15" s="521"/>
      <c r="N15" s="521"/>
      <c r="O15" s="521"/>
      <c r="P15" s="530">
        <v>30735</v>
      </c>
      <c r="Q15" s="531"/>
      <c r="R15" s="531"/>
      <c r="S15" s="531"/>
      <c r="T15" s="531"/>
      <c r="U15" s="531"/>
      <c r="V15" s="532"/>
      <c r="W15" s="663">
        <v>27969</v>
      </c>
      <c r="X15" s="664"/>
      <c r="Y15" s="664"/>
      <c r="Z15" s="664"/>
      <c r="AA15" s="664"/>
      <c r="AB15" s="664"/>
      <c r="AC15" s="665"/>
      <c r="AD15" s="663">
        <v>31056.428156999998</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3"/>
      <c r="B16" s="334"/>
      <c r="C16" s="334"/>
      <c r="D16" s="334"/>
      <c r="E16" s="334"/>
      <c r="F16" s="335"/>
      <c r="G16" s="518"/>
      <c r="H16" s="521"/>
      <c r="I16" s="521" t="s">
        <v>108</v>
      </c>
      <c r="J16" s="521"/>
      <c r="K16" s="521"/>
      <c r="L16" s="521"/>
      <c r="M16" s="521"/>
      <c r="N16" s="521"/>
      <c r="O16" s="521"/>
      <c r="P16" s="600" t="s">
        <v>587</v>
      </c>
      <c r="Q16" s="601"/>
      <c r="R16" s="601"/>
      <c r="S16" s="601"/>
      <c r="T16" s="601"/>
      <c r="U16" s="601"/>
      <c r="V16" s="602"/>
      <c r="W16" s="600" t="s">
        <v>587</v>
      </c>
      <c r="X16" s="601"/>
      <c r="Y16" s="601"/>
      <c r="Z16" s="601"/>
      <c r="AA16" s="601"/>
      <c r="AB16" s="601"/>
      <c r="AC16" s="602"/>
      <c r="AD16" s="530" t="s">
        <v>684</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3"/>
      <c r="B17" s="334"/>
      <c r="C17" s="334"/>
      <c r="D17" s="334"/>
      <c r="E17" s="334"/>
      <c r="F17" s="335"/>
      <c r="G17" s="518"/>
      <c r="H17" s="521"/>
      <c r="I17" s="521" t="s">
        <v>109</v>
      </c>
      <c r="J17" s="521"/>
      <c r="K17" s="521"/>
      <c r="L17" s="521"/>
      <c r="M17" s="521"/>
      <c r="N17" s="521"/>
      <c r="O17" s="521"/>
      <c r="P17" s="600">
        <v>7233</v>
      </c>
      <c r="Q17" s="601"/>
      <c r="R17" s="601"/>
      <c r="S17" s="601"/>
      <c r="T17" s="601"/>
      <c r="U17" s="601"/>
      <c r="V17" s="602"/>
      <c r="W17" s="600">
        <v>7052</v>
      </c>
      <c r="X17" s="601"/>
      <c r="Y17" s="601"/>
      <c r="Z17" s="601"/>
      <c r="AA17" s="601"/>
      <c r="AB17" s="601"/>
      <c r="AC17" s="602"/>
      <c r="AD17" s="600">
        <f>37431.814177-AD15</f>
        <v>6375.3860200000017</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3"/>
      <c r="B18" s="334"/>
      <c r="C18" s="334"/>
      <c r="D18" s="334"/>
      <c r="E18" s="334"/>
      <c r="F18" s="335"/>
      <c r="G18" s="518"/>
      <c r="H18" s="521"/>
      <c r="I18" s="521" t="s">
        <v>104</v>
      </c>
      <c r="J18" s="521"/>
      <c r="K18" s="521"/>
      <c r="L18" s="521"/>
      <c r="M18" s="521"/>
      <c r="N18" s="521"/>
      <c r="O18" s="521"/>
      <c r="P18" s="555">
        <f>SUM(P15:V17)</f>
        <v>37968</v>
      </c>
      <c r="Q18" s="556"/>
      <c r="R18" s="556"/>
      <c r="S18" s="556"/>
      <c r="T18" s="556"/>
      <c r="U18" s="556"/>
      <c r="V18" s="557"/>
      <c r="W18" s="555">
        <f t="shared" ref="W18" si="0">SUM(W15:AC17)</f>
        <v>35021</v>
      </c>
      <c r="X18" s="556"/>
      <c r="Y18" s="556"/>
      <c r="Z18" s="556"/>
      <c r="AA18" s="556"/>
      <c r="AB18" s="556"/>
      <c r="AC18" s="557"/>
      <c r="AD18" s="555">
        <f t="shared" ref="AD18" si="1">SUM(AD15:AJ17)</f>
        <v>37431.814177</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3"/>
      <c r="B19" s="334"/>
      <c r="C19" s="334"/>
      <c r="D19" s="334"/>
      <c r="E19" s="334"/>
      <c r="F19" s="335"/>
      <c r="G19" s="518"/>
      <c r="H19" s="521" t="s">
        <v>112</v>
      </c>
      <c r="I19" s="521"/>
      <c r="J19" s="521"/>
      <c r="K19" s="521"/>
      <c r="L19" s="521"/>
      <c r="M19" s="521"/>
      <c r="N19" s="521"/>
      <c r="O19" s="521"/>
      <c r="P19" s="552">
        <f>P15/P18</f>
        <v>0.80949747155499363</v>
      </c>
      <c r="Q19" s="552"/>
      <c r="R19" s="552"/>
      <c r="S19" s="552"/>
      <c r="T19" s="552"/>
      <c r="U19" s="552"/>
      <c r="V19" s="552"/>
      <c r="W19" s="552">
        <f>W15/W18</f>
        <v>0.79863510465149479</v>
      </c>
      <c r="X19" s="552"/>
      <c r="Y19" s="552"/>
      <c r="Z19" s="552"/>
      <c r="AA19" s="552"/>
      <c r="AB19" s="552"/>
      <c r="AC19" s="552"/>
      <c r="AD19" s="552">
        <f>AD15/AD18</f>
        <v>0.82968001524442914</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3"/>
      <c r="B20" s="334"/>
      <c r="C20" s="334"/>
      <c r="D20" s="334"/>
      <c r="E20" s="334"/>
      <c r="F20" s="335"/>
      <c r="G20" s="518"/>
      <c r="H20" s="521" t="s">
        <v>113</v>
      </c>
      <c r="I20" s="521"/>
      <c r="J20" s="521"/>
      <c r="K20" s="521"/>
      <c r="L20" s="521"/>
      <c r="M20" s="521"/>
      <c r="N20" s="521"/>
      <c r="O20" s="521"/>
      <c r="P20" s="547" t="s">
        <v>600</v>
      </c>
      <c r="Q20" s="548"/>
      <c r="R20" s="548"/>
      <c r="S20" s="548"/>
      <c r="T20" s="548"/>
      <c r="U20" s="548"/>
      <c r="V20" s="548"/>
      <c r="W20" s="548" t="s">
        <v>600</v>
      </c>
      <c r="X20" s="548"/>
      <c r="Y20" s="548"/>
      <c r="Z20" s="548"/>
      <c r="AA20" s="548"/>
      <c r="AB20" s="548"/>
      <c r="AC20" s="548"/>
      <c r="AD20" s="548" t="s">
        <v>600</v>
      </c>
      <c r="AE20" s="548"/>
      <c r="AF20" s="548"/>
      <c r="AG20" s="548"/>
      <c r="AH20" s="548"/>
      <c r="AI20" s="548"/>
      <c r="AJ20" s="548"/>
      <c r="AK20" s="548" t="s">
        <v>600</v>
      </c>
      <c r="AL20" s="548"/>
      <c r="AM20" s="548"/>
      <c r="AN20" s="548"/>
      <c r="AO20" s="548"/>
      <c r="AP20" s="548"/>
      <c r="AQ20" s="548"/>
      <c r="AR20" s="549"/>
      <c r="AS20" s="549"/>
      <c r="AT20" s="549"/>
      <c r="AU20" s="550"/>
      <c r="AV20" s="550"/>
      <c r="AW20" s="550"/>
      <c r="AX20" s="551"/>
    </row>
    <row r="21" spans="1:50" ht="24" customHeight="1" x14ac:dyDescent="0.15">
      <c r="A21" s="333"/>
      <c r="B21" s="334"/>
      <c r="C21" s="334"/>
      <c r="D21" s="334"/>
      <c r="E21" s="334"/>
      <c r="F21" s="335"/>
      <c r="G21" s="518" t="s">
        <v>110</v>
      </c>
      <c r="H21" s="252" t="s">
        <v>105</v>
      </c>
      <c r="I21" s="252"/>
      <c r="J21" s="252"/>
      <c r="K21" s="252"/>
      <c r="L21" s="252"/>
      <c r="M21" s="252"/>
      <c r="N21" s="252"/>
      <c r="O21" s="252"/>
      <c r="P21" s="519">
        <v>34078</v>
      </c>
      <c r="Q21" s="514"/>
      <c r="R21" s="514"/>
      <c r="S21" s="514"/>
      <c r="T21" s="514"/>
      <c r="U21" s="514"/>
      <c r="V21" s="514"/>
      <c r="W21" s="514">
        <v>33575</v>
      </c>
      <c r="X21" s="514"/>
      <c r="Y21" s="514"/>
      <c r="Z21" s="514"/>
      <c r="AA21" s="514"/>
      <c r="AB21" s="514"/>
      <c r="AC21" s="514"/>
      <c r="AD21" s="520">
        <v>29812.32</v>
      </c>
      <c r="AE21" s="520"/>
      <c r="AF21" s="520"/>
      <c r="AG21" s="520"/>
      <c r="AH21" s="520"/>
      <c r="AI21" s="520"/>
      <c r="AJ21" s="520"/>
      <c r="AK21" s="514">
        <v>10960.641</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52" t="s">
        <v>103</v>
      </c>
      <c r="I22" s="252"/>
      <c r="J22" s="252"/>
      <c r="K22" s="252"/>
      <c r="L22" s="252"/>
      <c r="M22" s="252"/>
      <c r="N22" s="252"/>
      <c r="O22" s="252"/>
      <c r="P22" s="514">
        <v>38002</v>
      </c>
      <c r="Q22" s="514"/>
      <c r="R22" s="514"/>
      <c r="S22" s="514"/>
      <c r="T22" s="514"/>
      <c r="U22" s="514"/>
      <c r="V22" s="514"/>
      <c r="W22" s="514">
        <v>35026</v>
      </c>
      <c r="X22" s="514"/>
      <c r="Y22" s="514"/>
      <c r="Z22" s="514"/>
      <c r="AA22" s="514"/>
      <c r="AB22" s="514"/>
      <c r="AC22" s="514"/>
      <c r="AD22" s="514">
        <v>37432.899035000002</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6"/>
      <c r="B23" s="567"/>
      <c r="C23" s="567"/>
      <c r="D23" s="567"/>
      <c r="E23" s="567"/>
      <c r="F23" s="659"/>
      <c r="G23" s="518"/>
      <c r="H23" s="521" t="s">
        <v>106</v>
      </c>
      <c r="I23" s="521"/>
      <c r="J23" s="521"/>
      <c r="K23" s="521"/>
      <c r="L23" s="521"/>
      <c r="M23" s="521"/>
      <c r="N23" s="521"/>
      <c r="O23" s="521"/>
      <c r="P23" s="522">
        <f>IF(P21=0, "-",P22/P21)</f>
        <v>1.1151476025588356</v>
      </c>
      <c r="Q23" s="522"/>
      <c r="R23" s="522"/>
      <c r="S23" s="522"/>
      <c r="T23" s="522"/>
      <c r="U23" s="522"/>
      <c r="V23" s="522"/>
      <c r="W23" s="522">
        <f t="shared" ref="W23" si="2">IF(W21=0, "-",W22/W21)</f>
        <v>1.0432166790766939</v>
      </c>
      <c r="X23" s="522"/>
      <c r="Y23" s="522"/>
      <c r="Z23" s="522"/>
      <c r="AA23" s="522"/>
      <c r="AB23" s="522"/>
      <c r="AC23" s="522"/>
      <c r="AD23" s="522">
        <f>IF(AD21=0, "-",AD22/AD21)</f>
        <v>1.2556184501910621</v>
      </c>
      <c r="AE23" s="522"/>
      <c r="AF23" s="522"/>
      <c r="AG23" s="522"/>
      <c r="AH23" s="522"/>
      <c r="AI23" s="522"/>
      <c r="AJ23" s="522"/>
      <c r="AK23" s="516"/>
      <c r="AL23" s="516"/>
      <c r="AM23" s="516"/>
      <c r="AN23" s="516"/>
      <c r="AO23" s="516"/>
      <c r="AP23" s="516"/>
      <c r="AQ23" s="562"/>
      <c r="AR23" s="516"/>
      <c r="AS23" s="516"/>
      <c r="AT23" s="516"/>
      <c r="AU23" s="516"/>
      <c r="AV23" s="516"/>
      <c r="AW23" s="516"/>
      <c r="AX23" s="517"/>
    </row>
    <row r="24" spans="1:50" ht="45" customHeight="1" x14ac:dyDescent="0.15">
      <c r="A24" s="606" t="s">
        <v>572</v>
      </c>
      <c r="B24" s="607"/>
      <c r="C24" s="523" t="s">
        <v>77</v>
      </c>
      <c r="D24" s="523"/>
      <c r="E24" s="523"/>
      <c r="F24" s="523"/>
      <c r="G24" s="523"/>
      <c r="H24" s="523"/>
      <c r="I24" s="523"/>
      <c r="J24" s="523"/>
      <c r="K24" s="524"/>
      <c r="L24" s="525" t="s">
        <v>560</v>
      </c>
      <c r="M24" s="525"/>
      <c r="N24" s="525"/>
      <c r="O24" s="525"/>
      <c r="P24" s="525"/>
      <c r="Q24" s="525"/>
      <c r="R24" s="525" t="s">
        <v>557</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42.75" customHeight="1" x14ac:dyDescent="0.15">
      <c r="A25" s="608"/>
      <c r="B25" s="609"/>
      <c r="C25" s="528" t="s">
        <v>626</v>
      </c>
      <c r="D25" s="528"/>
      <c r="E25" s="528"/>
      <c r="F25" s="528"/>
      <c r="G25" s="528"/>
      <c r="H25" s="528"/>
      <c r="I25" s="528"/>
      <c r="J25" s="528"/>
      <c r="K25" s="529"/>
      <c r="L25" s="530">
        <v>1174.491</v>
      </c>
      <c r="M25" s="531"/>
      <c r="N25" s="531"/>
      <c r="O25" s="531"/>
      <c r="P25" s="531"/>
      <c r="Q25" s="532"/>
      <c r="R25" s="533" t="s">
        <v>689</v>
      </c>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66.75" customHeight="1" x14ac:dyDescent="0.15">
      <c r="A26" s="608"/>
      <c r="B26" s="609"/>
      <c r="C26" s="545" t="s">
        <v>625</v>
      </c>
      <c r="D26" s="545"/>
      <c r="E26" s="545"/>
      <c r="F26" s="545"/>
      <c r="G26" s="545"/>
      <c r="H26" s="545"/>
      <c r="I26" s="545"/>
      <c r="J26" s="545"/>
      <c r="K26" s="546"/>
      <c r="L26" s="530">
        <v>9778.6630000000005</v>
      </c>
      <c r="M26" s="531"/>
      <c r="N26" s="531"/>
      <c r="O26" s="531"/>
      <c r="P26" s="531"/>
      <c r="Q26" s="532"/>
      <c r="R26" s="530" t="s">
        <v>689</v>
      </c>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178</v>
      </c>
      <c r="D30" s="667"/>
      <c r="E30" s="667"/>
      <c r="F30" s="667"/>
      <c r="G30" s="667"/>
      <c r="H30" s="667"/>
      <c r="I30" s="667"/>
      <c r="J30" s="667"/>
      <c r="K30" s="668"/>
      <c r="L30" s="669">
        <f>L31-SUM(L25:L29)</f>
        <v>0</v>
      </c>
      <c r="M30" s="670"/>
      <c r="N30" s="670"/>
      <c r="O30" s="670"/>
      <c r="P30" s="670"/>
      <c r="Q30" s="671"/>
      <c r="R30" s="672" t="e">
        <f>R31-SUM(R25:R29)</f>
        <v>#VALUE!</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10953.154</v>
      </c>
      <c r="M31" s="678"/>
      <c r="N31" s="678"/>
      <c r="O31" s="678"/>
      <c r="P31" s="678"/>
      <c r="Q31" s="679"/>
      <c r="R31" s="677" t="str">
        <f>AR14</f>
        <v>-</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61</v>
      </c>
      <c r="AT33" s="230"/>
      <c r="AU33" s="231" t="s">
        <v>577</v>
      </c>
      <c r="AV33" s="231"/>
      <c r="AW33" s="208" t="s">
        <v>58</v>
      </c>
      <c r="AX33" s="232"/>
    </row>
    <row r="34" spans="1:50" ht="23.25" customHeight="1" x14ac:dyDescent="0.15">
      <c r="A34" s="185"/>
      <c r="B34" s="183"/>
      <c r="C34" s="183"/>
      <c r="D34" s="183"/>
      <c r="E34" s="183"/>
      <c r="F34" s="184"/>
      <c r="G34" s="195" t="s">
        <v>601</v>
      </c>
      <c r="H34" s="196"/>
      <c r="I34" s="196"/>
      <c r="J34" s="196"/>
      <c r="K34" s="196"/>
      <c r="L34" s="196"/>
      <c r="M34" s="196"/>
      <c r="N34" s="196"/>
      <c r="O34" s="197"/>
      <c r="P34" s="107" t="s">
        <v>678</v>
      </c>
      <c r="Q34" s="107"/>
      <c r="R34" s="107"/>
      <c r="S34" s="107"/>
      <c r="T34" s="107"/>
      <c r="U34" s="107"/>
      <c r="V34" s="107"/>
      <c r="W34" s="107"/>
      <c r="X34" s="189"/>
      <c r="Y34" s="192" t="s">
        <v>8</v>
      </c>
      <c r="Z34" s="193"/>
      <c r="AA34" s="194"/>
      <c r="AB34" s="166" t="s">
        <v>602</v>
      </c>
      <c r="AC34" s="166"/>
      <c r="AD34" s="166"/>
      <c r="AE34" s="138">
        <v>0</v>
      </c>
      <c r="AF34" s="139"/>
      <c r="AG34" s="139"/>
      <c r="AH34" s="139"/>
      <c r="AI34" s="138">
        <v>100</v>
      </c>
      <c r="AJ34" s="139"/>
      <c r="AK34" s="139"/>
      <c r="AL34" s="139"/>
      <c r="AM34" s="138" t="s">
        <v>679</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602</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577</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0</v>
      </c>
      <c r="AF36" s="139"/>
      <c r="AG36" s="139"/>
      <c r="AH36" s="139"/>
      <c r="AI36" s="138">
        <v>100</v>
      </c>
      <c r="AJ36" s="139"/>
      <c r="AK36" s="139"/>
      <c r="AL36" s="139"/>
      <c r="AM36" s="138" t="s">
        <v>679</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433</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434</v>
      </c>
      <c r="X67" s="747"/>
      <c r="Y67" s="750"/>
      <c r="Z67" s="750"/>
      <c r="AA67" s="751"/>
      <c r="AB67" s="526" t="s">
        <v>6</v>
      </c>
      <c r="AC67" s="523"/>
      <c r="AD67" s="524"/>
      <c r="AE67" s="221" t="s">
        <v>569</v>
      </c>
      <c r="AF67" s="221"/>
      <c r="AG67" s="221"/>
      <c r="AH67" s="221"/>
      <c r="AI67" s="221" t="s">
        <v>568</v>
      </c>
      <c r="AJ67" s="221"/>
      <c r="AK67" s="221"/>
      <c r="AL67" s="221"/>
      <c r="AM67" s="221" t="s">
        <v>565</v>
      </c>
      <c r="AN67" s="221"/>
      <c r="AO67" s="221"/>
      <c r="AP67" s="215"/>
      <c r="AQ67" s="526" t="s">
        <v>60</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3"/>
      <c r="AR68" s="231"/>
      <c r="AS68" s="743" t="s">
        <v>61</v>
      </c>
      <c r="AT68" s="744"/>
      <c r="AU68" s="231"/>
      <c r="AV68" s="231"/>
      <c r="AW68" s="743" t="s">
        <v>435</v>
      </c>
      <c r="AX68" s="756"/>
    </row>
    <row r="69" spans="1:50" ht="23.25" hidden="1" customHeight="1" x14ac:dyDescent="0.15">
      <c r="A69" s="738"/>
      <c r="B69" s="739"/>
      <c r="C69" s="739"/>
      <c r="D69" s="739"/>
      <c r="E69" s="739"/>
      <c r="F69" s="740"/>
      <c r="G69" s="757" t="s">
        <v>436</v>
      </c>
      <c r="H69" s="760"/>
      <c r="I69" s="761"/>
      <c r="J69" s="761"/>
      <c r="K69" s="761"/>
      <c r="L69" s="761"/>
      <c r="M69" s="761"/>
      <c r="N69" s="761"/>
      <c r="O69" s="762"/>
      <c r="P69" s="760"/>
      <c r="Q69" s="761"/>
      <c r="R69" s="761"/>
      <c r="S69" s="761"/>
      <c r="T69" s="761"/>
      <c r="U69" s="761"/>
      <c r="V69" s="762"/>
      <c r="W69" s="766"/>
      <c r="X69" s="767"/>
      <c r="Y69" s="772" t="s">
        <v>8</v>
      </c>
      <c r="Z69" s="772"/>
      <c r="AA69" s="773"/>
      <c r="AB69" s="774" t="s">
        <v>453</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453</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454</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446</v>
      </c>
      <c r="B72" s="739"/>
      <c r="C72" s="739"/>
      <c r="D72" s="739"/>
      <c r="E72" s="739"/>
      <c r="F72" s="740"/>
      <c r="G72" s="758" t="s">
        <v>437</v>
      </c>
      <c r="H72" s="781"/>
      <c r="I72" s="781"/>
      <c r="J72" s="781"/>
      <c r="K72" s="781"/>
      <c r="L72" s="781"/>
      <c r="M72" s="781"/>
      <c r="N72" s="781"/>
      <c r="O72" s="781"/>
      <c r="P72" s="781"/>
      <c r="Q72" s="781"/>
      <c r="R72" s="781"/>
      <c r="S72" s="781"/>
      <c r="T72" s="781"/>
      <c r="U72" s="781"/>
      <c r="V72" s="781"/>
      <c r="W72" s="784" t="s">
        <v>455</v>
      </c>
      <c r="X72" s="785"/>
      <c r="Y72" s="772" t="s">
        <v>8</v>
      </c>
      <c r="Z72" s="772"/>
      <c r="AA72" s="773"/>
      <c r="AB72" s="774" t="s">
        <v>453</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453</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454</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433</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2"/>
    </row>
    <row r="77" spans="1:50" ht="23.25" hidden="1" customHeight="1" x14ac:dyDescent="0.15">
      <c r="A77" s="807"/>
      <c r="B77" s="808"/>
      <c r="C77" s="808"/>
      <c r="D77" s="808"/>
      <c r="E77" s="808"/>
      <c r="F77" s="809"/>
      <c r="G77" s="823" t="s">
        <v>436</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438</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449</v>
      </c>
      <c r="B80" s="796"/>
      <c r="C80" s="796"/>
      <c r="D80" s="796"/>
      <c r="E80" s="797" t="s">
        <v>439</v>
      </c>
      <c r="F80" s="798"/>
      <c r="G80" s="83" t="s">
        <v>437</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429</v>
      </c>
      <c r="AP81" s="726"/>
      <c r="AQ81" s="727"/>
      <c r="AR81" s="81" t="s">
        <v>341</v>
      </c>
      <c r="AS81" s="92"/>
      <c r="AT81" s="92"/>
      <c r="AU81" s="92"/>
      <c r="AV81" s="92"/>
      <c r="AW81" s="92"/>
      <c r="AX81" s="93"/>
    </row>
    <row r="82" spans="1:60" ht="21.95" hidden="1"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c r="AR88" s="231"/>
      <c r="AS88" s="229" t="s">
        <v>61</v>
      </c>
      <c r="AT88" s="230"/>
      <c r="AU88" s="231"/>
      <c r="AV88" s="231"/>
      <c r="AW88" s="208" t="s">
        <v>58</v>
      </c>
      <c r="AX88" s="232"/>
    </row>
    <row r="89" spans="1:60" ht="23.25" hidden="1" customHeight="1" x14ac:dyDescent="0.15">
      <c r="A89" s="488"/>
      <c r="B89" s="494"/>
      <c r="C89" s="494"/>
      <c r="D89" s="494"/>
      <c r="E89" s="494"/>
      <c r="F89" s="495"/>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8"/>
      <c r="B90" s="494"/>
      <c r="C90" s="494"/>
      <c r="D90" s="494"/>
      <c r="E90" s="494"/>
      <c r="F90" s="495"/>
      <c r="G90" s="681"/>
      <c r="H90" s="110"/>
      <c r="I90" s="110"/>
      <c r="J90" s="110"/>
      <c r="K90" s="110"/>
      <c r="L90" s="110"/>
      <c r="M90" s="110"/>
      <c r="N90" s="110"/>
      <c r="O90" s="190"/>
      <c r="P90" s="684"/>
      <c r="Q90" s="684"/>
      <c r="R90" s="684"/>
      <c r="S90" s="684"/>
      <c r="T90" s="684"/>
      <c r="U90" s="684"/>
      <c r="V90" s="684"/>
      <c r="W90" s="684"/>
      <c r="X90" s="685"/>
      <c r="Y90" s="513" t="s">
        <v>34</v>
      </c>
      <c r="Z90" s="432"/>
      <c r="AA90" s="43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8"/>
      <c r="B91" s="494"/>
      <c r="C91" s="494"/>
      <c r="D91" s="494"/>
      <c r="E91" s="494"/>
      <c r="F91" s="495"/>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c r="AR93" s="231"/>
      <c r="AS93" s="229" t="s">
        <v>61</v>
      </c>
      <c r="AT93" s="230"/>
      <c r="AU93" s="231"/>
      <c r="AV93" s="231"/>
      <c r="AW93" s="208" t="s">
        <v>58</v>
      </c>
      <c r="AX93" s="232"/>
    </row>
    <row r="94" spans="1:60" ht="23.25" hidden="1" customHeight="1" x14ac:dyDescent="0.15">
      <c r="A94" s="488"/>
      <c r="B94" s="493"/>
      <c r="C94" s="494"/>
      <c r="D94" s="494"/>
      <c r="E94" s="494"/>
      <c r="F94" s="495"/>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8"/>
      <c r="B95" s="493"/>
      <c r="C95" s="494"/>
      <c r="D95" s="494"/>
      <c r="E95" s="494"/>
      <c r="F95" s="495"/>
      <c r="G95" s="681"/>
      <c r="H95" s="110"/>
      <c r="I95" s="110"/>
      <c r="J95" s="110"/>
      <c r="K95" s="110"/>
      <c r="L95" s="110"/>
      <c r="M95" s="110"/>
      <c r="N95" s="110"/>
      <c r="O95" s="190"/>
      <c r="P95" s="684"/>
      <c r="Q95" s="684"/>
      <c r="R95" s="684"/>
      <c r="S95" s="684"/>
      <c r="T95" s="684"/>
      <c r="U95" s="684"/>
      <c r="V95" s="684"/>
      <c r="W95" s="684"/>
      <c r="X95" s="685"/>
      <c r="Y95" s="513" t="s">
        <v>34</v>
      </c>
      <c r="Z95" s="432"/>
      <c r="AA95" s="43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8"/>
      <c r="B96" s="496"/>
      <c r="C96" s="497"/>
      <c r="D96" s="497"/>
      <c r="E96" s="497"/>
      <c r="F96" s="498"/>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c r="AR98" s="231"/>
      <c r="AS98" s="229" t="s">
        <v>61</v>
      </c>
      <c r="AT98" s="230"/>
      <c r="AU98" s="231"/>
      <c r="AV98" s="231"/>
      <c r="AW98" s="208" t="s">
        <v>58</v>
      </c>
      <c r="AX98" s="232"/>
    </row>
    <row r="99" spans="1:50" ht="23.25" hidden="1" customHeight="1" x14ac:dyDescent="0.15">
      <c r="A99" s="488"/>
      <c r="B99" s="494"/>
      <c r="C99" s="494"/>
      <c r="D99" s="494"/>
      <c r="E99" s="494"/>
      <c r="F99" s="495"/>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8"/>
      <c r="B100" s="494"/>
      <c r="C100" s="494"/>
      <c r="D100" s="494"/>
      <c r="E100" s="494"/>
      <c r="F100" s="495"/>
      <c r="G100" s="681"/>
      <c r="H100" s="110"/>
      <c r="I100" s="110"/>
      <c r="J100" s="110"/>
      <c r="K100" s="110"/>
      <c r="L100" s="110"/>
      <c r="M100" s="110"/>
      <c r="N100" s="110"/>
      <c r="O100" s="190"/>
      <c r="P100" s="684"/>
      <c r="Q100" s="684"/>
      <c r="R100" s="684"/>
      <c r="S100" s="684"/>
      <c r="T100" s="684"/>
      <c r="U100" s="684"/>
      <c r="V100" s="684"/>
      <c r="W100" s="684"/>
      <c r="X100" s="685"/>
      <c r="Y100" s="513" t="s">
        <v>34</v>
      </c>
      <c r="Z100" s="432"/>
      <c r="AA100" s="43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9"/>
      <c r="B101" s="511"/>
      <c r="C101" s="511"/>
      <c r="D101" s="511"/>
      <c r="E101" s="511"/>
      <c r="F101" s="512"/>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9" t="s">
        <v>431</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7" t="s">
        <v>569</v>
      </c>
      <c r="AF102" s="478"/>
      <c r="AG102" s="478"/>
      <c r="AH102" s="479"/>
      <c r="AI102" s="477" t="s">
        <v>568</v>
      </c>
      <c r="AJ102" s="478"/>
      <c r="AK102" s="478"/>
      <c r="AL102" s="479"/>
      <c r="AM102" s="477" t="s">
        <v>565</v>
      </c>
      <c r="AN102" s="478"/>
      <c r="AO102" s="478"/>
      <c r="AP102" s="479"/>
      <c r="AQ102" s="153" t="s">
        <v>561</v>
      </c>
      <c r="AR102" s="154"/>
      <c r="AS102" s="154"/>
      <c r="AT102" s="155"/>
      <c r="AU102" s="153" t="s">
        <v>558</v>
      </c>
      <c r="AV102" s="154"/>
      <c r="AW102" s="154"/>
      <c r="AX102" s="156"/>
    </row>
    <row r="103" spans="1:50" ht="23.25" customHeight="1" x14ac:dyDescent="0.15">
      <c r="A103" s="426"/>
      <c r="B103" s="427"/>
      <c r="C103" s="427"/>
      <c r="D103" s="427"/>
      <c r="E103" s="427"/>
      <c r="F103" s="428"/>
      <c r="G103" s="107" t="s">
        <v>605</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606</v>
      </c>
      <c r="AC103" s="166"/>
      <c r="AD103" s="166"/>
      <c r="AE103" s="138">
        <v>115</v>
      </c>
      <c r="AF103" s="139"/>
      <c r="AG103" s="139"/>
      <c r="AH103" s="140"/>
      <c r="AI103" s="138">
        <v>89</v>
      </c>
      <c r="AJ103" s="139"/>
      <c r="AK103" s="139"/>
      <c r="AL103" s="140"/>
      <c r="AM103" s="138">
        <v>125</v>
      </c>
      <c r="AN103" s="139"/>
      <c r="AO103" s="139"/>
      <c r="AP103" s="140"/>
      <c r="AQ103" s="138" t="s">
        <v>577</v>
      </c>
      <c r="AR103" s="139"/>
      <c r="AS103" s="139"/>
      <c r="AT103" s="140"/>
      <c r="AU103" s="138"/>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432</v>
      </c>
      <c r="Z104" s="698"/>
      <c r="AA104" s="699"/>
      <c r="AB104" s="166" t="s">
        <v>606</v>
      </c>
      <c r="AC104" s="166"/>
      <c r="AD104" s="166"/>
      <c r="AE104" s="444" t="s">
        <v>603</v>
      </c>
      <c r="AF104" s="444"/>
      <c r="AG104" s="444"/>
      <c r="AH104" s="444"/>
      <c r="AI104" s="444" t="s">
        <v>603</v>
      </c>
      <c r="AJ104" s="444"/>
      <c r="AK104" s="444"/>
      <c r="AL104" s="444"/>
      <c r="AM104" s="444" t="s">
        <v>577</v>
      </c>
      <c r="AN104" s="444"/>
      <c r="AO104" s="444"/>
      <c r="AP104" s="444"/>
      <c r="AQ104" s="157" t="s">
        <v>577</v>
      </c>
      <c r="AR104" s="158"/>
      <c r="AS104" s="158"/>
      <c r="AT104" s="159"/>
      <c r="AU104" s="138"/>
      <c r="AV104" s="139"/>
      <c r="AW104" s="139"/>
      <c r="AX104" s="140"/>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customHeight="1" x14ac:dyDescent="0.15">
      <c r="A106" s="426"/>
      <c r="B106" s="427"/>
      <c r="C106" s="427"/>
      <c r="D106" s="427"/>
      <c r="E106" s="427"/>
      <c r="F106" s="428"/>
      <c r="G106" s="107" t="s">
        <v>607</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608</v>
      </c>
      <c r="AC106" s="442"/>
      <c r="AD106" s="443"/>
      <c r="AE106" s="444">
        <v>0</v>
      </c>
      <c r="AF106" s="444"/>
      <c r="AG106" s="444"/>
      <c r="AH106" s="444"/>
      <c r="AI106" s="444">
        <v>4</v>
      </c>
      <c r="AJ106" s="444"/>
      <c r="AK106" s="444"/>
      <c r="AL106" s="444"/>
      <c r="AM106" s="444">
        <v>4</v>
      </c>
      <c r="AN106" s="444"/>
      <c r="AO106" s="444"/>
      <c r="AP106" s="444"/>
      <c r="AQ106" s="138" t="s">
        <v>587</v>
      </c>
      <c r="AR106" s="139"/>
      <c r="AS106" s="139"/>
      <c r="AT106" s="140"/>
      <c r="AU106" s="138"/>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608</v>
      </c>
      <c r="AC107" s="471"/>
      <c r="AD107" s="472"/>
      <c r="AE107" s="444" t="s">
        <v>587</v>
      </c>
      <c r="AF107" s="444"/>
      <c r="AG107" s="444"/>
      <c r="AH107" s="444"/>
      <c r="AI107" s="444" t="s">
        <v>587</v>
      </c>
      <c r="AJ107" s="444"/>
      <c r="AK107" s="444"/>
      <c r="AL107" s="444"/>
      <c r="AM107" s="444" t="s">
        <v>587</v>
      </c>
      <c r="AN107" s="444"/>
      <c r="AO107" s="444"/>
      <c r="AP107" s="444"/>
      <c r="AQ107" s="138" t="s">
        <v>587</v>
      </c>
      <c r="AR107" s="139"/>
      <c r="AS107" s="139"/>
      <c r="AT107" s="140"/>
      <c r="AU107" s="138"/>
      <c r="AV107" s="139"/>
      <c r="AW107" s="139"/>
      <c r="AX107" s="140"/>
    </row>
    <row r="108" spans="1:50" ht="31.5" hidden="1"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432</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432</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432</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569</v>
      </c>
      <c r="AF117" s="268"/>
      <c r="AG117" s="268"/>
      <c r="AH117" s="268"/>
      <c r="AI117" s="268" t="s">
        <v>568</v>
      </c>
      <c r="AJ117" s="268"/>
      <c r="AK117" s="268"/>
      <c r="AL117" s="268"/>
      <c r="AM117" s="268" t="s">
        <v>565</v>
      </c>
      <c r="AN117" s="268"/>
      <c r="AO117" s="268"/>
      <c r="AP117" s="268"/>
      <c r="AQ117" s="434" t="s">
        <v>562</v>
      </c>
      <c r="AR117" s="434"/>
      <c r="AS117" s="434"/>
      <c r="AT117" s="434"/>
      <c r="AU117" s="434"/>
      <c r="AV117" s="434"/>
      <c r="AW117" s="434"/>
      <c r="AX117" s="435"/>
    </row>
    <row r="118" spans="1:50" ht="23.25" customHeight="1" x14ac:dyDescent="0.15">
      <c r="A118" s="451"/>
      <c r="B118" s="452"/>
      <c r="C118" s="452"/>
      <c r="D118" s="452"/>
      <c r="E118" s="452"/>
      <c r="F118" s="453"/>
      <c r="G118" s="436" t="s">
        <v>609</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577</v>
      </c>
      <c r="AC118" s="442"/>
      <c r="AD118" s="443"/>
      <c r="AE118" s="444" t="s">
        <v>577</v>
      </c>
      <c r="AF118" s="444"/>
      <c r="AG118" s="444"/>
      <c r="AH118" s="444"/>
      <c r="AI118" s="444" t="s">
        <v>577</v>
      </c>
      <c r="AJ118" s="444"/>
      <c r="AK118" s="444"/>
      <c r="AL118" s="444"/>
      <c r="AM118" s="444" t="s">
        <v>577</v>
      </c>
      <c r="AN118" s="444"/>
      <c r="AO118" s="444"/>
      <c r="AP118" s="444"/>
      <c r="AQ118" s="138"/>
      <c r="AR118" s="139"/>
      <c r="AS118" s="139"/>
      <c r="AT118" s="139"/>
      <c r="AU118" s="139"/>
      <c r="AV118" s="139"/>
      <c r="AW118" s="139"/>
      <c r="AX118" s="177"/>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2" t="s">
        <v>32</v>
      </c>
      <c r="Z119" s="481"/>
      <c r="AA119" s="482"/>
      <c r="AB119" s="713" t="s">
        <v>610</v>
      </c>
      <c r="AC119" s="714"/>
      <c r="AD119" s="715"/>
      <c r="AE119" s="716" t="s">
        <v>577</v>
      </c>
      <c r="AF119" s="716"/>
      <c r="AG119" s="716"/>
      <c r="AH119" s="716"/>
      <c r="AI119" s="716" t="s">
        <v>577</v>
      </c>
      <c r="AJ119" s="716"/>
      <c r="AK119" s="716"/>
      <c r="AL119" s="716"/>
      <c r="AM119" s="716" t="s">
        <v>577</v>
      </c>
      <c r="AN119" s="716"/>
      <c r="AO119" s="716"/>
      <c r="AP119" s="716"/>
      <c r="AQ119" s="718"/>
      <c r="AR119" s="718"/>
      <c r="AS119" s="718"/>
      <c r="AT119" s="718"/>
      <c r="AU119" s="718"/>
      <c r="AV119" s="718"/>
      <c r="AW119" s="718"/>
      <c r="AX119" s="719"/>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571</v>
      </c>
      <c r="AF120" s="268"/>
      <c r="AG120" s="268"/>
      <c r="AH120" s="268"/>
      <c r="AI120" s="268" t="s">
        <v>568</v>
      </c>
      <c r="AJ120" s="268"/>
      <c r="AK120" s="268"/>
      <c r="AL120" s="268"/>
      <c r="AM120" s="268" t="s">
        <v>565</v>
      </c>
      <c r="AN120" s="268"/>
      <c r="AO120" s="268"/>
      <c r="AP120" s="268"/>
      <c r="AQ120" s="434" t="s">
        <v>562</v>
      </c>
      <c r="AR120" s="434"/>
      <c r="AS120" s="434"/>
      <c r="AT120" s="434"/>
      <c r="AU120" s="434"/>
      <c r="AV120" s="434"/>
      <c r="AW120" s="434"/>
      <c r="AX120" s="435"/>
    </row>
    <row r="121" spans="1:50" ht="23.25" hidden="1" customHeight="1" x14ac:dyDescent="0.15">
      <c r="A121" s="451"/>
      <c r="B121" s="452"/>
      <c r="C121" s="452"/>
      <c r="D121" s="452"/>
      <c r="E121" s="452"/>
      <c r="F121" s="453"/>
      <c r="G121" s="436" t="s">
        <v>611</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2" t="s">
        <v>32</v>
      </c>
      <c r="Z122" s="481"/>
      <c r="AA122" s="482"/>
      <c r="AB122" s="713" t="s">
        <v>610</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571</v>
      </c>
      <c r="AF123" s="268"/>
      <c r="AG123" s="268"/>
      <c r="AH123" s="268"/>
      <c r="AI123" s="268" t="s">
        <v>568</v>
      </c>
      <c r="AJ123" s="268"/>
      <c r="AK123" s="268"/>
      <c r="AL123" s="268"/>
      <c r="AM123" s="268" t="s">
        <v>565</v>
      </c>
      <c r="AN123" s="268"/>
      <c r="AO123" s="268"/>
      <c r="AP123" s="268"/>
      <c r="AQ123" s="434" t="s">
        <v>562</v>
      </c>
      <c r="AR123" s="434"/>
      <c r="AS123" s="434"/>
      <c r="AT123" s="434"/>
      <c r="AU123" s="434"/>
      <c r="AV123" s="434"/>
      <c r="AW123" s="434"/>
      <c r="AX123" s="435"/>
    </row>
    <row r="124" spans="1:50" ht="23.25" hidden="1" customHeight="1" x14ac:dyDescent="0.15">
      <c r="A124" s="451"/>
      <c r="B124" s="452"/>
      <c r="C124" s="452"/>
      <c r="D124" s="452"/>
      <c r="E124" s="452"/>
      <c r="F124" s="453"/>
      <c r="G124" s="436" t="s">
        <v>612</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2" t="s">
        <v>32</v>
      </c>
      <c r="Z125" s="481"/>
      <c r="AA125" s="482"/>
      <c r="AB125" s="713" t="s">
        <v>610</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571</v>
      </c>
      <c r="AF126" s="268"/>
      <c r="AG126" s="268"/>
      <c r="AH126" s="268"/>
      <c r="AI126" s="268" t="s">
        <v>568</v>
      </c>
      <c r="AJ126" s="268"/>
      <c r="AK126" s="268"/>
      <c r="AL126" s="268"/>
      <c r="AM126" s="268" t="s">
        <v>565</v>
      </c>
      <c r="AN126" s="268"/>
      <c r="AO126" s="268"/>
      <c r="AP126" s="268"/>
      <c r="AQ126" s="434" t="s">
        <v>562</v>
      </c>
      <c r="AR126" s="434"/>
      <c r="AS126" s="434"/>
      <c r="AT126" s="434"/>
      <c r="AU126" s="434"/>
      <c r="AV126" s="434"/>
      <c r="AW126" s="434"/>
      <c r="AX126" s="435"/>
    </row>
    <row r="127" spans="1:50" ht="23.25" hidden="1" customHeight="1" x14ac:dyDescent="0.15">
      <c r="A127" s="451"/>
      <c r="B127" s="452"/>
      <c r="C127" s="452"/>
      <c r="D127" s="452"/>
      <c r="E127" s="452"/>
      <c r="F127" s="453"/>
      <c r="G127" s="436" t="s">
        <v>612</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2" t="s">
        <v>32</v>
      </c>
      <c r="Z128" s="481"/>
      <c r="AA128" s="482"/>
      <c r="AB128" s="713" t="s">
        <v>610</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569</v>
      </c>
      <c r="AF129" s="268"/>
      <c r="AG129" s="268"/>
      <c r="AH129" s="268"/>
      <c r="AI129" s="268" t="s">
        <v>567</v>
      </c>
      <c r="AJ129" s="268"/>
      <c r="AK129" s="268"/>
      <c r="AL129" s="268"/>
      <c r="AM129" s="268" t="s">
        <v>565</v>
      </c>
      <c r="AN129" s="268"/>
      <c r="AO129" s="268"/>
      <c r="AP129" s="268"/>
      <c r="AQ129" s="434" t="s">
        <v>562</v>
      </c>
      <c r="AR129" s="434"/>
      <c r="AS129" s="434"/>
      <c r="AT129" s="434"/>
      <c r="AU129" s="434"/>
      <c r="AV129" s="434"/>
      <c r="AW129" s="434"/>
      <c r="AX129" s="435"/>
    </row>
    <row r="130" spans="1:62" ht="23.25" hidden="1" customHeight="1" x14ac:dyDescent="0.15">
      <c r="A130" s="451"/>
      <c r="B130" s="452"/>
      <c r="C130" s="452"/>
      <c r="D130" s="452"/>
      <c r="E130" s="452"/>
      <c r="F130" s="453"/>
      <c r="G130" s="436" t="s">
        <v>612</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7"/>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0" t="s">
        <v>610</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6.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622</v>
      </c>
      <c r="AE134" s="417"/>
      <c r="AF134" s="417"/>
      <c r="AG134" s="418" t="s">
        <v>690</v>
      </c>
      <c r="AH134" s="419"/>
      <c r="AI134" s="419"/>
      <c r="AJ134" s="419"/>
      <c r="AK134" s="419"/>
      <c r="AL134" s="419"/>
      <c r="AM134" s="419"/>
      <c r="AN134" s="419"/>
      <c r="AO134" s="419"/>
      <c r="AP134" s="419"/>
      <c r="AQ134" s="419"/>
      <c r="AR134" s="419"/>
      <c r="AS134" s="419"/>
      <c r="AT134" s="419"/>
      <c r="AU134" s="419"/>
      <c r="AV134" s="419"/>
      <c r="AW134" s="419"/>
      <c r="AX134" s="420"/>
    </row>
    <row r="135" spans="1:62" ht="55.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622</v>
      </c>
      <c r="AE135" s="366"/>
      <c r="AF135" s="366"/>
      <c r="AG135" s="359" t="s">
        <v>613</v>
      </c>
      <c r="AH135" s="360"/>
      <c r="AI135" s="360"/>
      <c r="AJ135" s="360"/>
      <c r="AK135" s="360"/>
      <c r="AL135" s="360"/>
      <c r="AM135" s="360"/>
      <c r="AN135" s="360"/>
      <c r="AO135" s="360"/>
      <c r="AP135" s="360"/>
      <c r="AQ135" s="360"/>
      <c r="AR135" s="360"/>
      <c r="AS135" s="360"/>
      <c r="AT135" s="360"/>
      <c r="AU135" s="360"/>
      <c r="AV135" s="360"/>
      <c r="AW135" s="360"/>
      <c r="AX135" s="361"/>
    </row>
    <row r="136" spans="1:62" ht="38.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622</v>
      </c>
      <c r="AE136" s="381"/>
      <c r="AF136" s="382"/>
      <c r="AG136" s="109" t="s">
        <v>682</v>
      </c>
      <c r="AH136" s="110"/>
      <c r="AI136" s="110"/>
      <c r="AJ136" s="110"/>
      <c r="AK136" s="110"/>
      <c r="AL136" s="110"/>
      <c r="AM136" s="110"/>
      <c r="AN136" s="110"/>
      <c r="AO136" s="110"/>
      <c r="AP136" s="110"/>
      <c r="AQ136" s="110"/>
      <c r="AR136" s="110"/>
      <c r="AS136" s="110"/>
      <c r="AT136" s="110"/>
      <c r="AU136" s="110"/>
      <c r="AV136" s="110"/>
      <c r="AW136" s="110"/>
      <c r="AX136" s="111"/>
    </row>
    <row r="137" spans="1:62" ht="87"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679</v>
      </c>
      <c r="AE137" s="105"/>
      <c r="AF137" s="350"/>
      <c r="AG137" s="106" t="s">
        <v>614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87" customHeight="1" x14ac:dyDescent="0.15">
      <c r="A138" s="312"/>
      <c r="B138" s="368"/>
      <c r="C138" s="392"/>
      <c r="D138" s="393"/>
      <c r="E138" s="396" t="s">
        <v>465</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680</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87"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680</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70.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622</v>
      </c>
      <c r="AE140" s="105"/>
      <c r="AF140" s="105"/>
      <c r="AG140" s="351" t="s">
        <v>683</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587</v>
      </c>
      <c r="AE141" s="366"/>
      <c r="AF141" s="369"/>
      <c r="AG141" s="359" t="s">
        <v>577</v>
      </c>
      <c r="AH141" s="360"/>
      <c r="AI141" s="360"/>
      <c r="AJ141" s="360"/>
      <c r="AK141" s="360"/>
      <c r="AL141" s="360"/>
      <c r="AM141" s="360"/>
      <c r="AN141" s="360"/>
      <c r="AO141" s="360"/>
      <c r="AP141" s="360"/>
      <c r="AQ141" s="360"/>
      <c r="AR141" s="360"/>
      <c r="AS141" s="360"/>
      <c r="AT141" s="360"/>
      <c r="AU141" s="360"/>
      <c r="AV141" s="360"/>
      <c r="AW141" s="360"/>
      <c r="AX141" s="361"/>
    </row>
    <row r="142" spans="1:62" ht="49.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622</v>
      </c>
      <c r="AE142" s="366"/>
      <c r="AF142" s="366"/>
      <c r="AG142" s="359" t="s">
        <v>615</v>
      </c>
      <c r="AH142" s="360"/>
      <c r="AI142" s="360"/>
      <c r="AJ142" s="360"/>
      <c r="AK142" s="360"/>
      <c r="AL142" s="360"/>
      <c r="AM142" s="360"/>
      <c r="AN142" s="360"/>
      <c r="AO142" s="360"/>
      <c r="AP142" s="360"/>
      <c r="AQ142" s="360"/>
      <c r="AR142" s="360"/>
      <c r="AS142" s="360"/>
      <c r="AT142" s="360"/>
      <c r="AU142" s="360"/>
      <c r="AV142" s="360"/>
      <c r="AW142" s="360"/>
      <c r="AX142" s="361"/>
    </row>
    <row r="143" spans="1:62" ht="49.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622</v>
      </c>
      <c r="AE143" s="366"/>
      <c r="AF143" s="366"/>
      <c r="AG143" s="359" t="s">
        <v>616</v>
      </c>
      <c r="AH143" s="360"/>
      <c r="AI143" s="360"/>
      <c r="AJ143" s="360"/>
      <c r="AK143" s="360"/>
      <c r="AL143" s="360"/>
      <c r="AM143" s="360"/>
      <c r="AN143" s="360"/>
      <c r="AO143" s="360"/>
      <c r="AP143" s="360"/>
      <c r="AQ143" s="360"/>
      <c r="AR143" s="360"/>
      <c r="AS143" s="360"/>
      <c r="AT143" s="360"/>
      <c r="AU143" s="360"/>
      <c r="AV143" s="360"/>
      <c r="AW143" s="360"/>
      <c r="AX143" s="361"/>
    </row>
    <row r="144" spans="1:62" ht="49.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622</v>
      </c>
      <c r="AE144" s="381"/>
      <c r="AF144" s="382"/>
      <c r="AG144" s="383" t="s">
        <v>617</v>
      </c>
      <c r="AH144" s="384"/>
      <c r="AI144" s="384"/>
      <c r="AJ144" s="384"/>
      <c r="AK144" s="384"/>
      <c r="AL144" s="384"/>
      <c r="AM144" s="384"/>
      <c r="AN144" s="384"/>
      <c r="AO144" s="384"/>
      <c r="AP144" s="384"/>
      <c r="AQ144" s="384"/>
      <c r="AR144" s="384"/>
      <c r="AS144" s="384"/>
      <c r="AT144" s="384"/>
      <c r="AU144" s="384"/>
      <c r="AV144" s="384"/>
      <c r="AW144" s="384"/>
      <c r="AX144" s="385"/>
    </row>
    <row r="145" spans="1:51" ht="46.5"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622</v>
      </c>
      <c r="AE145" s="105"/>
      <c r="AF145" s="350"/>
      <c r="AG145" s="351" t="s">
        <v>618</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622</v>
      </c>
      <c r="AE146" s="358"/>
      <c r="AF146" s="358"/>
      <c r="AG146" s="359" t="s">
        <v>619</v>
      </c>
      <c r="AH146" s="360"/>
      <c r="AI146" s="360"/>
      <c r="AJ146" s="360"/>
      <c r="AK146" s="360"/>
      <c r="AL146" s="360"/>
      <c r="AM146" s="360"/>
      <c r="AN146" s="360"/>
      <c r="AO146" s="360"/>
      <c r="AP146" s="360"/>
      <c r="AQ146" s="360"/>
      <c r="AR146" s="360"/>
      <c r="AS146" s="360"/>
      <c r="AT146" s="360"/>
      <c r="AU146" s="360"/>
      <c r="AV146" s="360"/>
      <c r="AW146" s="360"/>
      <c r="AX146" s="361"/>
    </row>
    <row r="147" spans="1:51" ht="36"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622</v>
      </c>
      <c r="AE147" s="366"/>
      <c r="AF147" s="366"/>
      <c r="AG147" s="359" t="s">
        <v>620</v>
      </c>
      <c r="AH147" s="360"/>
      <c r="AI147" s="360"/>
      <c r="AJ147" s="360"/>
      <c r="AK147" s="360"/>
      <c r="AL147" s="360"/>
      <c r="AM147" s="360"/>
      <c r="AN147" s="360"/>
      <c r="AO147" s="360"/>
      <c r="AP147" s="360"/>
      <c r="AQ147" s="360"/>
      <c r="AR147" s="360"/>
      <c r="AS147" s="360"/>
      <c r="AT147" s="360"/>
      <c r="AU147" s="360"/>
      <c r="AV147" s="360"/>
      <c r="AW147" s="360"/>
      <c r="AX147" s="361"/>
    </row>
    <row r="148" spans="1:51" ht="63.7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622</v>
      </c>
      <c r="AE148" s="366"/>
      <c r="AF148" s="366"/>
      <c r="AG148" s="112" t="s">
        <v>621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681</v>
      </c>
      <c r="AE149" s="105"/>
      <c r="AF149" s="105"/>
      <c r="AG149" s="106" t="s">
        <v>587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0" t="s">
        <v>31</v>
      </c>
      <c r="B156" s="311"/>
      <c r="C156" s="302" t="s">
        <v>33</v>
      </c>
      <c r="D156" s="314"/>
      <c r="E156" s="314"/>
      <c r="F156" s="315"/>
      <c r="G156" s="316" t="s">
        <v>686</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687</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t="s">
        <v>688</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39" t="s">
        <v>466</v>
      </c>
      <c r="B198" s="340"/>
      <c r="C198" s="340"/>
      <c r="D198" s="340"/>
      <c r="E198" s="340"/>
      <c r="F198" s="341"/>
      <c r="G198" s="298" t="s">
        <v>627</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3.75" customHeight="1" x14ac:dyDescent="0.15">
      <c r="A200" s="342"/>
      <c r="B200" s="343"/>
      <c r="C200" s="343"/>
      <c r="D200" s="343"/>
      <c r="E200" s="343"/>
      <c r="F200" s="344"/>
      <c r="G200" s="288" t="s">
        <v>628</v>
      </c>
      <c r="H200" s="289"/>
      <c r="I200" s="289"/>
      <c r="J200" s="289"/>
      <c r="K200" s="290"/>
      <c r="L200" s="291" t="s">
        <v>666</v>
      </c>
      <c r="M200" s="292"/>
      <c r="N200" s="292"/>
      <c r="O200" s="292"/>
      <c r="P200" s="292"/>
      <c r="Q200" s="292"/>
      <c r="R200" s="292"/>
      <c r="S200" s="292"/>
      <c r="T200" s="292"/>
      <c r="U200" s="292"/>
      <c r="V200" s="292"/>
      <c r="W200" s="292"/>
      <c r="X200" s="293"/>
      <c r="Y200" s="294">
        <v>2107.540512</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2107.540512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8" t="s">
        <v>429</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267" customHeight="1" x14ac:dyDescent="0.15">
      <c r="A255" s="240">
        <v>1</v>
      </c>
      <c r="B255" s="240">
        <v>1</v>
      </c>
      <c r="C255" s="260" t="s">
        <v>630</v>
      </c>
      <c r="D255" s="260"/>
      <c r="E255" s="260"/>
      <c r="F255" s="260"/>
      <c r="G255" s="260"/>
      <c r="H255" s="260"/>
      <c r="I255" s="260"/>
      <c r="J255" s="243">
        <v>4050001024551</v>
      </c>
      <c r="K255" s="244"/>
      <c r="L255" s="244"/>
      <c r="M255" s="244"/>
      <c r="N255" s="244"/>
      <c r="O255" s="244"/>
      <c r="P255" s="245" t="s">
        <v>665</v>
      </c>
      <c r="Q255" s="245"/>
      <c r="R255" s="245"/>
      <c r="S255" s="245"/>
      <c r="T255" s="245"/>
      <c r="U255" s="245"/>
      <c r="V255" s="245"/>
      <c r="W255" s="245"/>
      <c r="X255" s="245"/>
      <c r="Y255" s="246">
        <v>2107.540512</v>
      </c>
      <c r="Z255" s="247"/>
      <c r="AA255" s="247"/>
      <c r="AB255" s="248"/>
      <c r="AC255" s="233" t="s">
        <v>658</v>
      </c>
      <c r="AD255" s="233"/>
      <c r="AE255" s="233"/>
      <c r="AF255" s="233"/>
      <c r="AG255" s="233"/>
      <c r="AH255" s="234" t="s">
        <v>587</v>
      </c>
      <c r="AI255" s="235"/>
      <c r="AJ255" s="235"/>
      <c r="AK255" s="235"/>
      <c r="AL255" s="236" t="s">
        <v>587</v>
      </c>
      <c r="AM255" s="237"/>
      <c r="AN255" s="237"/>
      <c r="AO255" s="238"/>
      <c r="AP255" s="239" t="s">
        <v>664</v>
      </c>
      <c r="AQ255" s="239"/>
      <c r="AR255" s="239"/>
      <c r="AS255" s="239"/>
      <c r="AT255" s="239"/>
      <c r="AU255" s="239"/>
      <c r="AV255" s="239"/>
      <c r="AW255" s="239"/>
      <c r="AX255" s="239"/>
    </row>
    <row r="256" spans="1:50" ht="45" customHeight="1" x14ac:dyDescent="0.15">
      <c r="A256" s="240">
        <v>2</v>
      </c>
      <c r="B256" s="240">
        <v>1</v>
      </c>
      <c r="C256" s="260" t="s">
        <v>630</v>
      </c>
      <c r="D256" s="260"/>
      <c r="E256" s="260"/>
      <c r="F256" s="260"/>
      <c r="G256" s="260"/>
      <c r="H256" s="260"/>
      <c r="I256" s="260"/>
      <c r="J256" s="243">
        <v>4050001024551</v>
      </c>
      <c r="K256" s="244"/>
      <c r="L256" s="244"/>
      <c r="M256" s="244"/>
      <c r="N256" s="244"/>
      <c r="O256" s="244"/>
      <c r="P256" s="245" t="s">
        <v>667</v>
      </c>
      <c r="Q256" s="245"/>
      <c r="R256" s="245"/>
      <c r="S256" s="245"/>
      <c r="T256" s="245"/>
      <c r="U256" s="245"/>
      <c r="V256" s="245"/>
      <c r="W256" s="245"/>
      <c r="X256" s="245"/>
      <c r="Y256" s="246">
        <v>950.219424</v>
      </c>
      <c r="Z256" s="247"/>
      <c r="AA256" s="247"/>
      <c r="AB256" s="248"/>
      <c r="AC256" s="233" t="s">
        <v>658</v>
      </c>
      <c r="AD256" s="233"/>
      <c r="AE256" s="233"/>
      <c r="AF256" s="233"/>
      <c r="AG256" s="233"/>
      <c r="AH256" s="234" t="s">
        <v>587</v>
      </c>
      <c r="AI256" s="235"/>
      <c r="AJ256" s="235"/>
      <c r="AK256" s="235"/>
      <c r="AL256" s="236" t="s">
        <v>587</v>
      </c>
      <c r="AM256" s="237"/>
      <c r="AN256" s="237"/>
      <c r="AO256" s="238"/>
      <c r="AP256" s="239"/>
      <c r="AQ256" s="239"/>
      <c r="AR256" s="239"/>
      <c r="AS256" s="239"/>
      <c r="AT256" s="239"/>
      <c r="AU256" s="239"/>
      <c r="AV256" s="239"/>
      <c r="AW256" s="239"/>
      <c r="AX256" s="239"/>
    </row>
    <row r="257" spans="1:50" ht="45" customHeight="1" x14ac:dyDescent="0.15">
      <c r="A257" s="240">
        <v>3</v>
      </c>
      <c r="B257" s="240">
        <v>1</v>
      </c>
      <c r="C257" s="260" t="s">
        <v>630</v>
      </c>
      <c r="D257" s="260"/>
      <c r="E257" s="260"/>
      <c r="F257" s="260"/>
      <c r="G257" s="260"/>
      <c r="H257" s="260"/>
      <c r="I257" s="260"/>
      <c r="J257" s="243">
        <v>4050001024551</v>
      </c>
      <c r="K257" s="244"/>
      <c r="L257" s="244"/>
      <c r="M257" s="244"/>
      <c r="N257" s="244"/>
      <c r="O257" s="244"/>
      <c r="P257" s="245" t="s">
        <v>640</v>
      </c>
      <c r="Q257" s="245"/>
      <c r="R257" s="245"/>
      <c r="S257" s="245"/>
      <c r="T257" s="245"/>
      <c r="U257" s="245"/>
      <c r="V257" s="245"/>
      <c r="W257" s="245"/>
      <c r="X257" s="245"/>
      <c r="Y257" s="246">
        <v>81.539999999999992</v>
      </c>
      <c r="Z257" s="247"/>
      <c r="AA257" s="247"/>
      <c r="AB257" s="248"/>
      <c r="AC257" s="233" t="s">
        <v>658</v>
      </c>
      <c r="AD257" s="233"/>
      <c r="AE257" s="233"/>
      <c r="AF257" s="233"/>
      <c r="AG257" s="233"/>
      <c r="AH257" s="234" t="s">
        <v>587</v>
      </c>
      <c r="AI257" s="235"/>
      <c r="AJ257" s="235"/>
      <c r="AK257" s="235"/>
      <c r="AL257" s="236" t="s">
        <v>587</v>
      </c>
      <c r="AM257" s="237"/>
      <c r="AN257" s="237"/>
      <c r="AO257" s="238"/>
      <c r="AP257" s="239"/>
      <c r="AQ257" s="239"/>
      <c r="AR257" s="239"/>
      <c r="AS257" s="239"/>
      <c r="AT257" s="239"/>
      <c r="AU257" s="239"/>
      <c r="AV257" s="239"/>
      <c r="AW257" s="239"/>
      <c r="AX257" s="239"/>
    </row>
    <row r="258" spans="1:50" ht="279" customHeight="1" x14ac:dyDescent="0.15">
      <c r="A258" s="240">
        <v>4</v>
      </c>
      <c r="B258" s="240">
        <v>1</v>
      </c>
      <c r="C258" s="260" t="s">
        <v>631</v>
      </c>
      <c r="D258" s="260"/>
      <c r="E258" s="260"/>
      <c r="F258" s="260"/>
      <c r="G258" s="260"/>
      <c r="H258" s="260"/>
      <c r="I258" s="260"/>
      <c r="J258" s="243">
        <v>2010401044997</v>
      </c>
      <c r="K258" s="244"/>
      <c r="L258" s="244"/>
      <c r="M258" s="244"/>
      <c r="N258" s="244"/>
      <c r="O258" s="244"/>
      <c r="P258" s="245" t="s">
        <v>641</v>
      </c>
      <c r="Q258" s="245"/>
      <c r="R258" s="245"/>
      <c r="S258" s="245"/>
      <c r="T258" s="245"/>
      <c r="U258" s="245"/>
      <c r="V258" s="245"/>
      <c r="W258" s="245"/>
      <c r="X258" s="245"/>
      <c r="Y258" s="246">
        <v>1770.2355599999999</v>
      </c>
      <c r="Z258" s="247"/>
      <c r="AA258" s="247"/>
      <c r="AB258" s="248"/>
      <c r="AC258" s="233" t="s">
        <v>658</v>
      </c>
      <c r="AD258" s="233"/>
      <c r="AE258" s="233"/>
      <c r="AF258" s="233"/>
      <c r="AG258" s="233"/>
      <c r="AH258" s="234" t="s">
        <v>587</v>
      </c>
      <c r="AI258" s="235"/>
      <c r="AJ258" s="235"/>
      <c r="AK258" s="235"/>
      <c r="AL258" s="236" t="s">
        <v>587</v>
      </c>
      <c r="AM258" s="237"/>
      <c r="AN258" s="237"/>
      <c r="AO258" s="238"/>
      <c r="AP258" s="239" t="s">
        <v>664</v>
      </c>
      <c r="AQ258" s="239"/>
      <c r="AR258" s="239"/>
      <c r="AS258" s="239"/>
      <c r="AT258" s="239"/>
      <c r="AU258" s="239"/>
      <c r="AV258" s="239"/>
      <c r="AW258" s="239"/>
      <c r="AX258" s="239"/>
    </row>
    <row r="259" spans="1:50" ht="45" customHeight="1" x14ac:dyDescent="0.15">
      <c r="A259" s="240">
        <v>5</v>
      </c>
      <c r="B259" s="240">
        <v>1</v>
      </c>
      <c r="C259" s="260" t="s">
        <v>631</v>
      </c>
      <c r="D259" s="260"/>
      <c r="E259" s="260"/>
      <c r="F259" s="260"/>
      <c r="G259" s="260"/>
      <c r="H259" s="260"/>
      <c r="I259" s="260"/>
      <c r="J259" s="243">
        <v>2010401044997</v>
      </c>
      <c r="K259" s="244"/>
      <c r="L259" s="244"/>
      <c r="M259" s="244"/>
      <c r="N259" s="244"/>
      <c r="O259" s="244"/>
      <c r="P259" s="245" t="s">
        <v>668</v>
      </c>
      <c r="Q259" s="245"/>
      <c r="R259" s="245"/>
      <c r="S259" s="245"/>
      <c r="T259" s="245"/>
      <c r="U259" s="245"/>
      <c r="V259" s="245"/>
      <c r="W259" s="245"/>
      <c r="X259" s="245"/>
      <c r="Y259" s="246">
        <v>271.208304</v>
      </c>
      <c r="Z259" s="247"/>
      <c r="AA259" s="247"/>
      <c r="AB259" s="248"/>
      <c r="AC259" s="233" t="s">
        <v>658</v>
      </c>
      <c r="AD259" s="233"/>
      <c r="AE259" s="233"/>
      <c r="AF259" s="233"/>
      <c r="AG259" s="233"/>
      <c r="AH259" s="234" t="s">
        <v>587</v>
      </c>
      <c r="AI259" s="235"/>
      <c r="AJ259" s="235"/>
      <c r="AK259" s="235"/>
      <c r="AL259" s="236" t="s">
        <v>587</v>
      </c>
      <c r="AM259" s="237"/>
      <c r="AN259" s="237"/>
      <c r="AO259" s="238"/>
      <c r="AP259" s="239"/>
      <c r="AQ259" s="239"/>
      <c r="AR259" s="239"/>
      <c r="AS259" s="239"/>
      <c r="AT259" s="239"/>
      <c r="AU259" s="239"/>
      <c r="AV259" s="239"/>
      <c r="AW259" s="239"/>
      <c r="AX259" s="239"/>
    </row>
    <row r="260" spans="1:50" ht="45" customHeight="1" x14ac:dyDescent="0.15">
      <c r="A260" s="240">
        <v>6</v>
      </c>
      <c r="B260" s="240">
        <v>1</v>
      </c>
      <c r="C260" s="260" t="s">
        <v>632</v>
      </c>
      <c r="D260" s="260"/>
      <c r="E260" s="260"/>
      <c r="F260" s="260"/>
      <c r="G260" s="260"/>
      <c r="H260" s="260"/>
      <c r="I260" s="260"/>
      <c r="J260" s="243">
        <v>1210001010546</v>
      </c>
      <c r="K260" s="244"/>
      <c r="L260" s="244"/>
      <c r="M260" s="244"/>
      <c r="N260" s="244"/>
      <c r="O260" s="244"/>
      <c r="P260" s="245" t="s">
        <v>669</v>
      </c>
      <c r="Q260" s="245"/>
      <c r="R260" s="245"/>
      <c r="S260" s="245"/>
      <c r="T260" s="245"/>
      <c r="U260" s="245"/>
      <c r="V260" s="245"/>
      <c r="W260" s="245"/>
      <c r="X260" s="245"/>
      <c r="Y260" s="246">
        <v>748.083708</v>
      </c>
      <c r="Z260" s="247"/>
      <c r="AA260" s="247"/>
      <c r="AB260" s="248"/>
      <c r="AC260" s="233" t="s">
        <v>658</v>
      </c>
      <c r="AD260" s="233"/>
      <c r="AE260" s="233"/>
      <c r="AF260" s="233"/>
      <c r="AG260" s="233"/>
      <c r="AH260" s="234" t="s">
        <v>587</v>
      </c>
      <c r="AI260" s="235"/>
      <c r="AJ260" s="235"/>
      <c r="AK260" s="235"/>
      <c r="AL260" s="236" t="s">
        <v>587</v>
      </c>
      <c r="AM260" s="237"/>
      <c r="AN260" s="237"/>
      <c r="AO260" s="238"/>
      <c r="AP260" s="239"/>
      <c r="AQ260" s="239"/>
      <c r="AR260" s="239"/>
      <c r="AS260" s="239"/>
      <c r="AT260" s="239"/>
      <c r="AU260" s="239"/>
      <c r="AV260" s="239"/>
      <c r="AW260" s="239"/>
      <c r="AX260" s="239"/>
    </row>
    <row r="261" spans="1:50" ht="45" customHeight="1" x14ac:dyDescent="0.15">
      <c r="A261" s="240">
        <v>7</v>
      </c>
      <c r="B261" s="240">
        <v>1</v>
      </c>
      <c r="C261" s="260" t="s">
        <v>632</v>
      </c>
      <c r="D261" s="260"/>
      <c r="E261" s="260"/>
      <c r="F261" s="260"/>
      <c r="G261" s="260"/>
      <c r="H261" s="260"/>
      <c r="I261" s="260"/>
      <c r="J261" s="243">
        <v>1210001010546</v>
      </c>
      <c r="K261" s="244"/>
      <c r="L261" s="244"/>
      <c r="M261" s="244"/>
      <c r="N261" s="244"/>
      <c r="O261" s="244"/>
      <c r="P261" s="245" t="s">
        <v>670</v>
      </c>
      <c r="Q261" s="245"/>
      <c r="R261" s="245"/>
      <c r="S261" s="245"/>
      <c r="T261" s="245"/>
      <c r="U261" s="245"/>
      <c r="V261" s="245"/>
      <c r="W261" s="245"/>
      <c r="X261" s="245"/>
      <c r="Y261" s="246">
        <v>726.06563999999992</v>
      </c>
      <c r="Z261" s="247"/>
      <c r="AA261" s="247"/>
      <c r="AB261" s="248"/>
      <c r="AC261" s="233" t="s">
        <v>658</v>
      </c>
      <c r="AD261" s="233"/>
      <c r="AE261" s="233"/>
      <c r="AF261" s="233"/>
      <c r="AG261" s="233"/>
      <c r="AH261" s="234" t="s">
        <v>587</v>
      </c>
      <c r="AI261" s="235"/>
      <c r="AJ261" s="235"/>
      <c r="AK261" s="235"/>
      <c r="AL261" s="236" t="s">
        <v>587</v>
      </c>
      <c r="AM261" s="237"/>
      <c r="AN261" s="237"/>
      <c r="AO261" s="238"/>
      <c r="AP261" s="239"/>
      <c r="AQ261" s="239"/>
      <c r="AR261" s="239"/>
      <c r="AS261" s="239"/>
      <c r="AT261" s="239"/>
      <c r="AU261" s="239"/>
      <c r="AV261" s="239"/>
      <c r="AW261" s="239"/>
      <c r="AX261" s="239"/>
    </row>
    <row r="262" spans="1:50" ht="45" customHeight="1" x14ac:dyDescent="0.15">
      <c r="A262" s="240">
        <v>8</v>
      </c>
      <c r="B262" s="240">
        <v>1</v>
      </c>
      <c r="C262" s="260" t="s">
        <v>632</v>
      </c>
      <c r="D262" s="260"/>
      <c r="E262" s="260"/>
      <c r="F262" s="260"/>
      <c r="G262" s="260"/>
      <c r="H262" s="260"/>
      <c r="I262" s="260"/>
      <c r="J262" s="243">
        <v>1210001010546</v>
      </c>
      <c r="K262" s="244"/>
      <c r="L262" s="244"/>
      <c r="M262" s="244"/>
      <c r="N262" s="244"/>
      <c r="O262" s="244"/>
      <c r="P262" s="245" t="s">
        <v>671</v>
      </c>
      <c r="Q262" s="245"/>
      <c r="R262" s="245"/>
      <c r="S262" s="245"/>
      <c r="T262" s="245"/>
      <c r="U262" s="245"/>
      <c r="V262" s="245"/>
      <c r="W262" s="245"/>
      <c r="X262" s="245"/>
      <c r="Y262" s="246">
        <v>190.35475199999999</v>
      </c>
      <c r="Z262" s="247"/>
      <c r="AA262" s="247"/>
      <c r="AB262" s="248"/>
      <c r="AC262" s="233" t="s">
        <v>659</v>
      </c>
      <c r="AD262" s="233"/>
      <c r="AE262" s="233"/>
      <c r="AF262" s="233"/>
      <c r="AG262" s="233"/>
      <c r="AH262" s="234">
        <v>1</v>
      </c>
      <c r="AI262" s="235"/>
      <c r="AJ262" s="235"/>
      <c r="AK262" s="235"/>
      <c r="AL262" s="236" t="s">
        <v>587</v>
      </c>
      <c r="AM262" s="237"/>
      <c r="AN262" s="237"/>
      <c r="AO262" s="238"/>
      <c r="AP262" s="239"/>
      <c r="AQ262" s="239"/>
      <c r="AR262" s="239"/>
      <c r="AS262" s="239"/>
      <c r="AT262" s="239"/>
      <c r="AU262" s="239"/>
      <c r="AV262" s="239"/>
      <c r="AW262" s="239"/>
      <c r="AX262" s="239"/>
    </row>
    <row r="263" spans="1:50" ht="45" customHeight="1" x14ac:dyDescent="0.15">
      <c r="A263" s="240">
        <v>9</v>
      </c>
      <c r="B263" s="240">
        <v>1</v>
      </c>
      <c r="C263" s="260" t="s">
        <v>632</v>
      </c>
      <c r="D263" s="260"/>
      <c r="E263" s="260"/>
      <c r="F263" s="260"/>
      <c r="G263" s="260"/>
      <c r="H263" s="260"/>
      <c r="I263" s="260"/>
      <c r="J263" s="243">
        <v>1210001010546</v>
      </c>
      <c r="K263" s="244"/>
      <c r="L263" s="244"/>
      <c r="M263" s="244"/>
      <c r="N263" s="244"/>
      <c r="O263" s="244"/>
      <c r="P263" s="245" t="s">
        <v>672</v>
      </c>
      <c r="Q263" s="245"/>
      <c r="R263" s="245"/>
      <c r="S263" s="245"/>
      <c r="T263" s="245"/>
      <c r="U263" s="245"/>
      <c r="V263" s="245"/>
      <c r="W263" s="245"/>
      <c r="X263" s="245"/>
      <c r="Y263" s="246">
        <v>176.85</v>
      </c>
      <c r="Z263" s="247"/>
      <c r="AA263" s="247"/>
      <c r="AB263" s="248"/>
      <c r="AC263" s="233" t="s">
        <v>658</v>
      </c>
      <c r="AD263" s="233"/>
      <c r="AE263" s="233"/>
      <c r="AF263" s="233"/>
      <c r="AG263" s="233"/>
      <c r="AH263" s="234" t="s">
        <v>587</v>
      </c>
      <c r="AI263" s="235"/>
      <c r="AJ263" s="235"/>
      <c r="AK263" s="235"/>
      <c r="AL263" s="236" t="s">
        <v>587</v>
      </c>
      <c r="AM263" s="237"/>
      <c r="AN263" s="237"/>
      <c r="AO263" s="238"/>
      <c r="AP263" s="239"/>
      <c r="AQ263" s="239"/>
      <c r="AR263" s="239"/>
      <c r="AS263" s="239"/>
      <c r="AT263" s="239"/>
      <c r="AU263" s="239"/>
      <c r="AV263" s="239"/>
      <c r="AW263" s="239"/>
      <c r="AX263" s="239"/>
    </row>
    <row r="264" spans="1:50" ht="45" customHeight="1" x14ac:dyDescent="0.15">
      <c r="A264" s="240">
        <v>10</v>
      </c>
      <c r="B264" s="240">
        <v>1</v>
      </c>
      <c r="C264" s="260" t="s">
        <v>633</v>
      </c>
      <c r="D264" s="260"/>
      <c r="E264" s="260"/>
      <c r="F264" s="260"/>
      <c r="G264" s="260"/>
      <c r="H264" s="260"/>
      <c r="I264" s="260"/>
      <c r="J264" s="243">
        <v>8010401050387</v>
      </c>
      <c r="K264" s="244"/>
      <c r="L264" s="244"/>
      <c r="M264" s="244"/>
      <c r="N264" s="244"/>
      <c r="O264" s="244"/>
      <c r="P264" s="245" t="s">
        <v>673</v>
      </c>
      <c r="Q264" s="245"/>
      <c r="R264" s="245"/>
      <c r="S264" s="245"/>
      <c r="T264" s="245"/>
      <c r="U264" s="245"/>
      <c r="V264" s="245"/>
      <c r="W264" s="245"/>
      <c r="X264" s="245"/>
      <c r="Y264" s="246">
        <v>591.88427999999999</v>
      </c>
      <c r="Z264" s="247"/>
      <c r="AA264" s="247"/>
      <c r="AB264" s="248"/>
      <c r="AC264" s="233" t="s">
        <v>658</v>
      </c>
      <c r="AD264" s="233"/>
      <c r="AE264" s="233"/>
      <c r="AF264" s="233"/>
      <c r="AG264" s="233"/>
      <c r="AH264" s="234" t="s">
        <v>587</v>
      </c>
      <c r="AI264" s="235"/>
      <c r="AJ264" s="235"/>
      <c r="AK264" s="235"/>
      <c r="AL264" s="236" t="s">
        <v>587</v>
      </c>
      <c r="AM264" s="237"/>
      <c r="AN264" s="237"/>
      <c r="AO264" s="238"/>
      <c r="AP264" s="239"/>
      <c r="AQ264" s="239"/>
      <c r="AR264" s="239"/>
      <c r="AS264" s="239"/>
      <c r="AT264" s="239"/>
      <c r="AU264" s="239"/>
      <c r="AV264" s="239"/>
      <c r="AW264" s="239"/>
      <c r="AX264" s="239"/>
    </row>
    <row r="265" spans="1:50" ht="45" customHeight="1" x14ac:dyDescent="0.15">
      <c r="A265" s="240">
        <v>11</v>
      </c>
      <c r="B265" s="240">
        <v>1</v>
      </c>
      <c r="C265" s="260" t="s">
        <v>633</v>
      </c>
      <c r="D265" s="260"/>
      <c r="E265" s="260"/>
      <c r="F265" s="260"/>
      <c r="G265" s="260"/>
      <c r="H265" s="260"/>
      <c r="I265" s="260"/>
      <c r="J265" s="243">
        <v>8010401050387</v>
      </c>
      <c r="K265" s="244"/>
      <c r="L265" s="244"/>
      <c r="M265" s="244"/>
      <c r="N265" s="244"/>
      <c r="O265" s="244"/>
      <c r="P265" s="245" t="s">
        <v>642</v>
      </c>
      <c r="Q265" s="245"/>
      <c r="R265" s="245"/>
      <c r="S265" s="245"/>
      <c r="T265" s="245"/>
      <c r="U265" s="245"/>
      <c r="V265" s="245"/>
      <c r="W265" s="245"/>
      <c r="X265" s="245"/>
      <c r="Y265" s="246">
        <v>506.52</v>
      </c>
      <c r="Z265" s="247"/>
      <c r="AA265" s="247"/>
      <c r="AB265" s="248"/>
      <c r="AC265" s="233" t="s">
        <v>660</v>
      </c>
      <c r="AD265" s="233"/>
      <c r="AE265" s="233"/>
      <c r="AF265" s="233"/>
      <c r="AG265" s="233"/>
      <c r="AH265" s="234">
        <v>1</v>
      </c>
      <c r="AI265" s="235"/>
      <c r="AJ265" s="235"/>
      <c r="AK265" s="235"/>
      <c r="AL265" s="236" t="s">
        <v>587</v>
      </c>
      <c r="AM265" s="237"/>
      <c r="AN265" s="237"/>
      <c r="AO265" s="238"/>
      <c r="AP265" s="239"/>
      <c r="AQ265" s="239"/>
      <c r="AR265" s="239"/>
      <c r="AS265" s="239"/>
      <c r="AT265" s="239"/>
      <c r="AU265" s="239"/>
      <c r="AV265" s="239"/>
      <c r="AW265" s="239"/>
      <c r="AX265" s="239"/>
    </row>
    <row r="266" spans="1:50" ht="45" customHeight="1" x14ac:dyDescent="0.15">
      <c r="A266" s="240">
        <v>12</v>
      </c>
      <c r="B266" s="240">
        <v>1</v>
      </c>
      <c r="C266" s="260" t="s">
        <v>633</v>
      </c>
      <c r="D266" s="260"/>
      <c r="E266" s="260"/>
      <c r="F266" s="260"/>
      <c r="G266" s="260"/>
      <c r="H266" s="260"/>
      <c r="I266" s="260"/>
      <c r="J266" s="243">
        <v>8010401050387</v>
      </c>
      <c r="K266" s="244"/>
      <c r="L266" s="244"/>
      <c r="M266" s="244"/>
      <c r="N266" s="244"/>
      <c r="O266" s="244"/>
      <c r="P266" s="245" t="s">
        <v>674</v>
      </c>
      <c r="Q266" s="245"/>
      <c r="R266" s="245"/>
      <c r="S266" s="245"/>
      <c r="T266" s="245"/>
      <c r="U266" s="245"/>
      <c r="V266" s="245"/>
      <c r="W266" s="245"/>
      <c r="X266" s="245"/>
      <c r="Y266" s="246">
        <v>354.94200000000001</v>
      </c>
      <c r="Z266" s="247"/>
      <c r="AA266" s="247"/>
      <c r="AB266" s="248"/>
      <c r="AC266" s="233" t="s">
        <v>658</v>
      </c>
      <c r="AD266" s="233"/>
      <c r="AE266" s="233"/>
      <c r="AF266" s="233"/>
      <c r="AG266" s="233"/>
      <c r="AH266" s="234" t="s">
        <v>587</v>
      </c>
      <c r="AI266" s="235"/>
      <c r="AJ266" s="235"/>
      <c r="AK266" s="235"/>
      <c r="AL266" s="236" t="s">
        <v>587</v>
      </c>
      <c r="AM266" s="237"/>
      <c r="AN266" s="237"/>
      <c r="AO266" s="238"/>
      <c r="AP266" s="239"/>
      <c r="AQ266" s="239"/>
      <c r="AR266" s="239"/>
      <c r="AS266" s="239"/>
      <c r="AT266" s="239"/>
      <c r="AU266" s="239"/>
      <c r="AV266" s="239"/>
      <c r="AW266" s="239"/>
      <c r="AX266" s="239"/>
    </row>
    <row r="267" spans="1:50" ht="45" customHeight="1" x14ac:dyDescent="0.15">
      <c r="A267" s="240">
        <v>13</v>
      </c>
      <c r="B267" s="240">
        <v>1</v>
      </c>
      <c r="C267" s="260" t="s">
        <v>633</v>
      </c>
      <c r="D267" s="260"/>
      <c r="E267" s="260"/>
      <c r="F267" s="260"/>
      <c r="G267" s="260"/>
      <c r="H267" s="260"/>
      <c r="I267" s="260"/>
      <c r="J267" s="243">
        <v>8010401050387</v>
      </c>
      <c r="K267" s="244"/>
      <c r="L267" s="244"/>
      <c r="M267" s="244"/>
      <c r="N267" s="244"/>
      <c r="O267" s="244"/>
      <c r="P267" s="245" t="s">
        <v>643</v>
      </c>
      <c r="Q267" s="245"/>
      <c r="R267" s="245"/>
      <c r="S267" s="245"/>
      <c r="T267" s="245"/>
      <c r="U267" s="245"/>
      <c r="V267" s="245"/>
      <c r="W267" s="245"/>
      <c r="X267" s="245"/>
      <c r="Y267" s="246">
        <v>253.79999999999998</v>
      </c>
      <c r="Z267" s="247"/>
      <c r="AA267" s="247"/>
      <c r="AB267" s="248"/>
      <c r="AC267" s="233" t="s">
        <v>661</v>
      </c>
      <c r="AD267" s="233"/>
      <c r="AE267" s="233"/>
      <c r="AF267" s="233"/>
      <c r="AG267" s="233"/>
      <c r="AH267" s="234">
        <v>1</v>
      </c>
      <c r="AI267" s="235"/>
      <c r="AJ267" s="235"/>
      <c r="AK267" s="235"/>
      <c r="AL267" s="236" t="s">
        <v>587</v>
      </c>
      <c r="AM267" s="237"/>
      <c r="AN267" s="237"/>
      <c r="AO267" s="238"/>
      <c r="AP267" s="239"/>
      <c r="AQ267" s="239"/>
      <c r="AR267" s="239"/>
      <c r="AS267" s="239"/>
      <c r="AT267" s="239"/>
      <c r="AU267" s="239"/>
      <c r="AV267" s="239"/>
      <c r="AW267" s="239"/>
      <c r="AX267" s="239"/>
    </row>
    <row r="268" spans="1:50" ht="45" customHeight="1" x14ac:dyDescent="0.15">
      <c r="A268" s="240">
        <v>14</v>
      </c>
      <c r="B268" s="240">
        <v>1</v>
      </c>
      <c r="C268" s="260" t="s">
        <v>634</v>
      </c>
      <c r="D268" s="260"/>
      <c r="E268" s="260"/>
      <c r="F268" s="260"/>
      <c r="G268" s="260"/>
      <c r="H268" s="260"/>
      <c r="I268" s="260"/>
      <c r="J268" s="243">
        <v>9020001071492</v>
      </c>
      <c r="K268" s="244"/>
      <c r="L268" s="244"/>
      <c r="M268" s="244"/>
      <c r="N268" s="244"/>
      <c r="O268" s="244"/>
      <c r="P268" s="245" t="s">
        <v>675</v>
      </c>
      <c r="Q268" s="245"/>
      <c r="R268" s="245"/>
      <c r="S268" s="245"/>
      <c r="T268" s="245"/>
      <c r="U268" s="245"/>
      <c r="V268" s="245"/>
      <c r="W268" s="245"/>
      <c r="X268" s="245"/>
      <c r="Y268" s="246">
        <v>476.98199999999997</v>
      </c>
      <c r="Z268" s="247"/>
      <c r="AA268" s="247"/>
      <c r="AB268" s="248"/>
      <c r="AC268" s="233" t="s">
        <v>658</v>
      </c>
      <c r="AD268" s="233"/>
      <c r="AE268" s="233"/>
      <c r="AF268" s="233"/>
      <c r="AG268" s="233"/>
      <c r="AH268" s="234" t="s">
        <v>587</v>
      </c>
      <c r="AI268" s="235"/>
      <c r="AJ268" s="235"/>
      <c r="AK268" s="235"/>
      <c r="AL268" s="236" t="s">
        <v>587</v>
      </c>
      <c r="AM268" s="237"/>
      <c r="AN268" s="237"/>
      <c r="AO268" s="238"/>
      <c r="AP268" s="239"/>
      <c r="AQ268" s="239"/>
      <c r="AR268" s="239"/>
      <c r="AS268" s="239"/>
      <c r="AT268" s="239"/>
      <c r="AU268" s="239"/>
      <c r="AV268" s="239"/>
      <c r="AW268" s="239"/>
      <c r="AX268" s="239"/>
    </row>
    <row r="269" spans="1:50" ht="45" customHeight="1" x14ac:dyDescent="0.15">
      <c r="A269" s="240">
        <v>15</v>
      </c>
      <c r="B269" s="240">
        <v>1</v>
      </c>
      <c r="C269" s="260" t="s">
        <v>634</v>
      </c>
      <c r="D269" s="260"/>
      <c r="E269" s="260"/>
      <c r="F269" s="260"/>
      <c r="G269" s="260"/>
      <c r="H269" s="260"/>
      <c r="I269" s="260"/>
      <c r="J269" s="243">
        <v>9020001071492</v>
      </c>
      <c r="K269" s="244"/>
      <c r="L269" s="244"/>
      <c r="M269" s="244"/>
      <c r="N269" s="244"/>
      <c r="O269" s="244"/>
      <c r="P269" s="245" t="s">
        <v>644</v>
      </c>
      <c r="Q269" s="245"/>
      <c r="R269" s="245"/>
      <c r="S269" s="245"/>
      <c r="T269" s="245"/>
      <c r="U269" s="245"/>
      <c r="V269" s="245"/>
      <c r="W269" s="245"/>
      <c r="X269" s="245"/>
      <c r="Y269" s="246">
        <v>335.79899999999998</v>
      </c>
      <c r="Z269" s="247"/>
      <c r="AA269" s="247"/>
      <c r="AB269" s="248"/>
      <c r="AC269" s="233" t="s">
        <v>659</v>
      </c>
      <c r="AD269" s="233"/>
      <c r="AE269" s="233"/>
      <c r="AF269" s="233"/>
      <c r="AG269" s="233"/>
      <c r="AH269" s="234">
        <v>1</v>
      </c>
      <c r="AI269" s="235"/>
      <c r="AJ269" s="235"/>
      <c r="AK269" s="235"/>
      <c r="AL269" s="236" t="s">
        <v>587</v>
      </c>
      <c r="AM269" s="237"/>
      <c r="AN269" s="237"/>
      <c r="AO269" s="238"/>
      <c r="AP269" s="239"/>
      <c r="AQ269" s="239"/>
      <c r="AR269" s="239"/>
      <c r="AS269" s="239"/>
      <c r="AT269" s="239"/>
      <c r="AU269" s="239"/>
      <c r="AV269" s="239"/>
      <c r="AW269" s="239"/>
      <c r="AX269" s="239"/>
    </row>
    <row r="270" spans="1:50" ht="45" customHeight="1" x14ac:dyDescent="0.15">
      <c r="A270" s="240">
        <v>16</v>
      </c>
      <c r="B270" s="240">
        <v>1</v>
      </c>
      <c r="C270" s="260" t="s">
        <v>634</v>
      </c>
      <c r="D270" s="260"/>
      <c r="E270" s="260"/>
      <c r="F270" s="260"/>
      <c r="G270" s="260"/>
      <c r="H270" s="260"/>
      <c r="I270" s="260"/>
      <c r="J270" s="243">
        <v>9020001071492</v>
      </c>
      <c r="K270" s="244"/>
      <c r="L270" s="244"/>
      <c r="M270" s="244"/>
      <c r="N270" s="244"/>
      <c r="O270" s="244"/>
      <c r="P270" s="245" t="s">
        <v>645</v>
      </c>
      <c r="Q270" s="245"/>
      <c r="R270" s="245"/>
      <c r="S270" s="245"/>
      <c r="T270" s="245"/>
      <c r="U270" s="245"/>
      <c r="V270" s="245"/>
      <c r="W270" s="245"/>
      <c r="X270" s="245"/>
      <c r="Y270" s="246">
        <v>291.59999999999997</v>
      </c>
      <c r="Z270" s="247"/>
      <c r="AA270" s="247"/>
      <c r="AB270" s="248"/>
      <c r="AC270" s="233" t="s">
        <v>658</v>
      </c>
      <c r="AD270" s="233"/>
      <c r="AE270" s="233"/>
      <c r="AF270" s="233"/>
      <c r="AG270" s="233"/>
      <c r="AH270" s="234" t="s">
        <v>587</v>
      </c>
      <c r="AI270" s="235"/>
      <c r="AJ270" s="235"/>
      <c r="AK270" s="235"/>
      <c r="AL270" s="236" t="s">
        <v>587</v>
      </c>
      <c r="AM270" s="237"/>
      <c r="AN270" s="237"/>
      <c r="AO270" s="238"/>
      <c r="AP270" s="239"/>
      <c r="AQ270" s="239"/>
      <c r="AR270" s="239"/>
      <c r="AS270" s="239"/>
      <c r="AT270" s="239"/>
      <c r="AU270" s="239"/>
      <c r="AV270" s="239"/>
      <c r="AW270" s="239"/>
      <c r="AX270" s="239"/>
    </row>
    <row r="271" spans="1:50" ht="45" customHeight="1" x14ac:dyDescent="0.15">
      <c r="A271" s="240">
        <v>17</v>
      </c>
      <c r="B271" s="240">
        <v>1</v>
      </c>
      <c r="C271" s="260" t="s">
        <v>634</v>
      </c>
      <c r="D271" s="260"/>
      <c r="E271" s="260"/>
      <c r="F271" s="260"/>
      <c r="G271" s="260"/>
      <c r="H271" s="260"/>
      <c r="I271" s="260"/>
      <c r="J271" s="243">
        <v>9020001071492</v>
      </c>
      <c r="K271" s="244"/>
      <c r="L271" s="244"/>
      <c r="M271" s="244"/>
      <c r="N271" s="244"/>
      <c r="O271" s="244"/>
      <c r="P271" s="245" t="s">
        <v>646</v>
      </c>
      <c r="Q271" s="245"/>
      <c r="R271" s="245"/>
      <c r="S271" s="245"/>
      <c r="T271" s="245"/>
      <c r="U271" s="245"/>
      <c r="V271" s="245"/>
      <c r="W271" s="245"/>
      <c r="X271" s="245"/>
      <c r="Y271" s="246">
        <v>202.76999999999998</v>
      </c>
      <c r="Z271" s="247"/>
      <c r="AA271" s="247"/>
      <c r="AB271" s="248"/>
      <c r="AC271" s="233" t="s">
        <v>660</v>
      </c>
      <c r="AD271" s="233"/>
      <c r="AE271" s="233"/>
      <c r="AF271" s="233"/>
      <c r="AG271" s="233"/>
      <c r="AH271" s="234">
        <v>1</v>
      </c>
      <c r="AI271" s="235"/>
      <c r="AJ271" s="235"/>
      <c r="AK271" s="235"/>
      <c r="AL271" s="236" t="s">
        <v>587</v>
      </c>
      <c r="AM271" s="237"/>
      <c r="AN271" s="237"/>
      <c r="AO271" s="238"/>
      <c r="AP271" s="239"/>
      <c r="AQ271" s="239"/>
      <c r="AR271" s="239"/>
      <c r="AS271" s="239"/>
      <c r="AT271" s="239"/>
      <c r="AU271" s="239"/>
      <c r="AV271" s="239"/>
      <c r="AW271" s="239"/>
      <c r="AX271" s="239"/>
    </row>
    <row r="272" spans="1:50" ht="45" customHeight="1" x14ac:dyDescent="0.15">
      <c r="A272" s="240">
        <v>18</v>
      </c>
      <c r="B272" s="240">
        <v>1</v>
      </c>
      <c r="C272" s="260" t="s">
        <v>635</v>
      </c>
      <c r="D272" s="260"/>
      <c r="E272" s="260"/>
      <c r="F272" s="260"/>
      <c r="G272" s="260"/>
      <c r="H272" s="260"/>
      <c r="I272" s="260"/>
      <c r="J272" s="243">
        <v>9010001150900</v>
      </c>
      <c r="K272" s="244"/>
      <c r="L272" s="244"/>
      <c r="M272" s="244"/>
      <c r="N272" s="244"/>
      <c r="O272" s="244"/>
      <c r="P272" s="245" t="s">
        <v>647</v>
      </c>
      <c r="Q272" s="245"/>
      <c r="R272" s="245"/>
      <c r="S272" s="245"/>
      <c r="T272" s="245"/>
      <c r="U272" s="245"/>
      <c r="V272" s="245"/>
      <c r="W272" s="245"/>
      <c r="X272" s="245"/>
      <c r="Y272" s="246">
        <v>1059.2442369999999</v>
      </c>
      <c r="Z272" s="247"/>
      <c r="AA272" s="247"/>
      <c r="AB272" s="248"/>
      <c r="AC272" s="233" t="s">
        <v>659</v>
      </c>
      <c r="AD272" s="233"/>
      <c r="AE272" s="233"/>
      <c r="AF272" s="233"/>
      <c r="AG272" s="233"/>
      <c r="AH272" s="234">
        <v>2</v>
      </c>
      <c r="AI272" s="235"/>
      <c r="AJ272" s="235"/>
      <c r="AK272" s="235"/>
      <c r="AL272" s="236">
        <v>90.87</v>
      </c>
      <c r="AM272" s="237"/>
      <c r="AN272" s="237"/>
      <c r="AO272" s="238"/>
      <c r="AP272" s="239"/>
      <c r="AQ272" s="239"/>
      <c r="AR272" s="239"/>
      <c r="AS272" s="239"/>
      <c r="AT272" s="239"/>
      <c r="AU272" s="239"/>
      <c r="AV272" s="239"/>
      <c r="AW272" s="239"/>
      <c r="AX272" s="239"/>
    </row>
    <row r="273" spans="1:50" ht="45" customHeight="1" x14ac:dyDescent="0.15">
      <c r="A273" s="240">
        <v>19</v>
      </c>
      <c r="B273" s="240">
        <v>1</v>
      </c>
      <c r="C273" s="260" t="s">
        <v>635</v>
      </c>
      <c r="D273" s="260"/>
      <c r="E273" s="260"/>
      <c r="F273" s="260"/>
      <c r="G273" s="260"/>
      <c r="H273" s="260"/>
      <c r="I273" s="260"/>
      <c r="J273" s="243">
        <v>9010001150900</v>
      </c>
      <c r="K273" s="244"/>
      <c r="L273" s="244"/>
      <c r="M273" s="244"/>
      <c r="N273" s="244"/>
      <c r="O273" s="244"/>
      <c r="P273" s="245" t="s">
        <v>648</v>
      </c>
      <c r="Q273" s="245"/>
      <c r="R273" s="245"/>
      <c r="S273" s="245"/>
      <c r="T273" s="245"/>
      <c r="U273" s="245"/>
      <c r="V273" s="245"/>
      <c r="W273" s="245"/>
      <c r="X273" s="245"/>
      <c r="Y273" s="246">
        <v>32.343935000000002</v>
      </c>
      <c r="Z273" s="247"/>
      <c r="AA273" s="247"/>
      <c r="AB273" s="248"/>
      <c r="AC273" s="233" t="s">
        <v>659</v>
      </c>
      <c r="AD273" s="233"/>
      <c r="AE273" s="233"/>
      <c r="AF273" s="233"/>
      <c r="AG273" s="233"/>
      <c r="AH273" s="234">
        <v>2</v>
      </c>
      <c r="AI273" s="235"/>
      <c r="AJ273" s="235"/>
      <c r="AK273" s="235"/>
      <c r="AL273" s="236">
        <v>84.99</v>
      </c>
      <c r="AM273" s="237"/>
      <c r="AN273" s="237"/>
      <c r="AO273" s="238"/>
      <c r="AP273" s="239"/>
      <c r="AQ273" s="239"/>
      <c r="AR273" s="239"/>
      <c r="AS273" s="239"/>
      <c r="AT273" s="239"/>
      <c r="AU273" s="239"/>
      <c r="AV273" s="239"/>
      <c r="AW273" s="239"/>
      <c r="AX273" s="239"/>
    </row>
    <row r="274" spans="1:50" ht="45" customHeight="1" x14ac:dyDescent="0.15">
      <c r="A274" s="240">
        <v>20</v>
      </c>
      <c r="B274" s="240">
        <v>1</v>
      </c>
      <c r="C274" s="260" t="s">
        <v>636</v>
      </c>
      <c r="D274" s="260"/>
      <c r="E274" s="260"/>
      <c r="F274" s="260"/>
      <c r="G274" s="260"/>
      <c r="H274" s="260"/>
      <c r="I274" s="260"/>
      <c r="J274" s="243">
        <v>7020001121200</v>
      </c>
      <c r="K274" s="244"/>
      <c r="L274" s="244"/>
      <c r="M274" s="244"/>
      <c r="N274" s="244"/>
      <c r="O274" s="244"/>
      <c r="P274" s="245" t="s">
        <v>649</v>
      </c>
      <c r="Q274" s="245"/>
      <c r="R274" s="245"/>
      <c r="S274" s="245"/>
      <c r="T274" s="245"/>
      <c r="U274" s="245"/>
      <c r="V274" s="245"/>
      <c r="W274" s="245"/>
      <c r="X274" s="245"/>
      <c r="Y274" s="246">
        <v>403.2072</v>
      </c>
      <c r="Z274" s="247"/>
      <c r="AA274" s="247"/>
      <c r="AB274" s="248"/>
      <c r="AC274" s="233" t="s">
        <v>658</v>
      </c>
      <c r="AD274" s="233"/>
      <c r="AE274" s="233"/>
      <c r="AF274" s="233"/>
      <c r="AG274" s="233"/>
      <c r="AH274" s="234" t="s">
        <v>587</v>
      </c>
      <c r="AI274" s="235"/>
      <c r="AJ274" s="235"/>
      <c r="AK274" s="235"/>
      <c r="AL274" s="236" t="s">
        <v>587</v>
      </c>
      <c r="AM274" s="237"/>
      <c r="AN274" s="237"/>
      <c r="AO274" s="238"/>
      <c r="AP274" s="239"/>
      <c r="AQ274" s="239"/>
      <c r="AR274" s="239"/>
      <c r="AS274" s="239"/>
      <c r="AT274" s="239"/>
      <c r="AU274" s="239"/>
      <c r="AV274" s="239"/>
      <c r="AW274" s="239"/>
      <c r="AX274" s="239"/>
    </row>
    <row r="275" spans="1:50" ht="45" customHeight="1" x14ac:dyDescent="0.15">
      <c r="A275" s="240">
        <v>21</v>
      </c>
      <c r="B275" s="240">
        <v>1</v>
      </c>
      <c r="C275" s="260" t="s">
        <v>636</v>
      </c>
      <c r="D275" s="260"/>
      <c r="E275" s="260"/>
      <c r="F275" s="260"/>
      <c r="G275" s="260"/>
      <c r="H275" s="260"/>
      <c r="I275" s="260"/>
      <c r="J275" s="243">
        <v>7020001121200</v>
      </c>
      <c r="K275" s="244"/>
      <c r="L275" s="244"/>
      <c r="M275" s="244"/>
      <c r="N275" s="244"/>
      <c r="O275" s="244"/>
      <c r="P275" s="245" t="s">
        <v>650</v>
      </c>
      <c r="Q275" s="245"/>
      <c r="R275" s="245"/>
      <c r="S275" s="245"/>
      <c r="T275" s="245"/>
      <c r="U275" s="245"/>
      <c r="V275" s="245"/>
      <c r="W275" s="245"/>
      <c r="X275" s="245"/>
      <c r="Y275" s="246">
        <v>182.304</v>
      </c>
      <c r="Z275" s="247"/>
      <c r="AA275" s="247"/>
      <c r="AB275" s="248"/>
      <c r="AC275" s="233" t="s">
        <v>660</v>
      </c>
      <c r="AD275" s="233"/>
      <c r="AE275" s="233"/>
      <c r="AF275" s="233"/>
      <c r="AG275" s="233"/>
      <c r="AH275" s="234">
        <v>1</v>
      </c>
      <c r="AI275" s="235"/>
      <c r="AJ275" s="235"/>
      <c r="AK275" s="235"/>
      <c r="AL275" s="236" t="s">
        <v>587</v>
      </c>
      <c r="AM275" s="237"/>
      <c r="AN275" s="237"/>
      <c r="AO275" s="238"/>
      <c r="AP275" s="239"/>
      <c r="AQ275" s="239"/>
      <c r="AR275" s="239"/>
      <c r="AS275" s="239"/>
      <c r="AT275" s="239"/>
      <c r="AU275" s="239"/>
      <c r="AV275" s="239"/>
      <c r="AW275" s="239"/>
      <c r="AX275" s="239"/>
    </row>
    <row r="276" spans="1:50" ht="45" customHeight="1" x14ac:dyDescent="0.15">
      <c r="A276" s="240">
        <v>22</v>
      </c>
      <c r="B276" s="240">
        <v>1</v>
      </c>
      <c r="C276" s="260" t="s">
        <v>636</v>
      </c>
      <c r="D276" s="260"/>
      <c r="E276" s="260"/>
      <c r="F276" s="260"/>
      <c r="G276" s="260"/>
      <c r="H276" s="260"/>
      <c r="I276" s="260"/>
      <c r="J276" s="243">
        <v>7020001121200</v>
      </c>
      <c r="K276" s="244"/>
      <c r="L276" s="244"/>
      <c r="M276" s="244"/>
      <c r="N276" s="244"/>
      <c r="O276" s="244"/>
      <c r="P276" s="245" t="s">
        <v>651</v>
      </c>
      <c r="Q276" s="245"/>
      <c r="R276" s="245"/>
      <c r="S276" s="245"/>
      <c r="T276" s="245"/>
      <c r="U276" s="245"/>
      <c r="V276" s="245"/>
      <c r="W276" s="245"/>
      <c r="X276" s="245"/>
      <c r="Y276" s="246">
        <v>154.44</v>
      </c>
      <c r="Z276" s="247"/>
      <c r="AA276" s="247"/>
      <c r="AB276" s="248"/>
      <c r="AC276" s="233" t="s">
        <v>658</v>
      </c>
      <c r="AD276" s="233"/>
      <c r="AE276" s="233"/>
      <c r="AF276" s="233"/>
      <c r="AG276" s="233"/>
      <c r="AH276" s="234" t="s">
        <v>587</v>
      </c>
      <c r="AI276" s="235"/>
      <c r="AJ276" s="235"/>
      <c r="AK276" s="235"/>
      <c r="AL276" s="236" t="s">
        <v>587</v>
      </c>
      <c r="AM276" s="237"/>
      <c r="AN276" s="237"/>
      <c r="AO276" s="238"/>
      <c r="AP276" s="239"/>
      <c r="AQ276" s="239"/>
      <c r="AR276" s="239"/>
      <c r="AS276" s="239"/>
      <c r="AT276" s="239"/>
      <c r="AU276" s="239"/>
      <c r="AV276" s="239"/>
      <c r="AW276" s="239"/>
      <c r="AX276" s="239"/>
    </row>
    <row r="277" spans="1:50" ht="45" customHeight="1" x14ac:dyDescent="0.15">
      <c r="A277" s="240">
        <v>23</v>
      </c>
      <c r="B277" s="240">
        <v>1</v>
      </c>
      <c r="C277" s="260" t="s">
        <v>637</v>
      </c>
      <c r="D277" s="260"/>
      <c r="E277" s="260"/>
      <c r="F277" s="260"/>
      <c r="G277" s="260"/>
      <c r="H277" s="260"/>
      <c r="I277" s="260"/>
      <c r="J277" s="243">
        <v>6050001004758</v>
      </c>
      <c r="K277" s="244"/>
      <c r="L277" s="244"/>
      <c r="M277" s="244"/>
      <c r="N277" s="244"/>
      <c r="O277" s="244"/>
      <c r="P277" s="245" t="s">
        <v>652</v>
      </c>
      <c r="Q277" s="245"/>
      <c r="R277" s="245"/>
      <c r="S277" s="245"/>
      <c r="T277" s="245"/>
      <c r="U277" s="245"/>
      <c r="V277" s="245"/>
      <c r="W277" s="245"/>
      <c r="X277" s="245"/>
      <c r="Y277" s="246">
        <v>550.01436200000001</v>
      </c>
      <c r="Z277" s="247"/>
      <c r="AA277" s="247"/>
      <c r="AB277" s="248"/>
      <c r="AC277" s="233" t="s">
        <v>662</v>
      </c>
      <c r="AD277" s="233"/>
      <c r="AE277" s="233"/>
      <c r="AF277" s="233"/>
      <c r="AG277" s="233"/>
      <c r="AH277" s="234">
        <v>3</v>
      </c>
      <c r="AI277" s="235"/>
      <c r="AJ277" s="235"/>
      <c r="AK277" s="235"/>
      <c r="AL277" s="236" t="s">
        <v>587</v>
      </c>
      <c r="AM277" s="237"/>
      <c r="AN277" s="237"/>
      <c r="AO277" s="238"/>
      <c r="AP277" s="239"/>
      <c r="AQ277" s="239"/>
      <c r="AR277" s="239"/>
      <c r="AS277" s="239"/>
      <c r="AT277" s="239"/>
      <c r="AU277" s="239"/>
      <c r="AV277" s="239"/>
      <c r="AW277" s="239"/>
      <c r="AX277" s="239"/>
    </row>
    <row r="278" spans="1:50" ht="45" customHeight="1" x14ac:dyDescent="0.15">
      <c r="A278" s="240">
        <v>24</v>
      </c>
      <c r="B278" s="240">
        <v>1</v>
      </c>
      <c r="C278" s="260" t="s">
        <v>637</v>
      </c>
      <c r="D278" s="260"/>
      <c r="E278" s="260"/>
      <c r="F278" s="260"/>
      <c r="G278" s="260"/>
      <c r="H278" s="260"/>
      <c r="I278" s="260"/>
      <c r="J278" s="243">
        <v>6050001004758</v>
      </c>
      <c r="K278" s="244"/>
      <c r="L278" s="244"/>
      <c r="M278" s="244"/>
      <c r="N278" s="244"/>
      <c r="O278" s="244"/>
      <c r="P278" s="245" t="s">
        <v>653</v>
      </c>
      <c r="Q278" s="245"/>
      <c r="R278" s="245"/>
      <c r="S278" s="245"/>
      <c r="T278" s="245"/>
      <c r="U278" s="245"/>
      <c r="V278" s="245"/>
      <c r="W278" s="245"/>
      <c r="X278" s="245"/>
      <c r="Y278" s="246">
        <v>39.735737999999998</v>
      </c>
      <c r="Z278" s="247"/>
      <c r="AA278" s="247"/>
      <c r="AB278" s="248"/>
      <c r="AC278" s="233" t="s">
        <v>663</v>
      </c>
      <c r="AD278" s="233"/>
      <c r="AE278" s="233"/>
      <c r="AF278" s="233"/>
      <c r="AG278" s="233"/>
      <c r="AH278" s="234">
        <v>1</v>
      </c>
      <c r="AI278" s="235"/>
      <c r="AJ278" s="235"/>
      <c r="AK278" s="235"/>
      <c r="AL278" s="236" t="s">
        <v>587</v>
      </c>
      <c r="AM278" s="237"/>
      <c r="AN278" s="237"/>
      <c r="AO278" s="238"/>
      <c r="AP278" s="239"/>
      <c r="AQ278" s="239"/>
      <c r="AR278" s="239"/>
      <c r="AS278" s="239"/>
      <c r="AT278" s="239"/>
      <c r="AU278" s="239"/>
      <c r="AV278" s="239"/>
      <c r="AW278" s="239"/>
      <c r="AX278" s="239"/>
    </row>
    <row r="279" spans="1:50" s="6" customFormat="1" ht="45" customHeight="1" x14ac:dyDescent="0.15">
      <c r="A279" s="240">
        <v>25</v>
      </c>
      <c r="B279" s="240">
        <v>1</v>
      </c>
      <c r="C279" s="260" t="s">
        <v>637</v>
      </c>
      <c r="D279" s="260"/>
      <c r="E279" s="260"/>
      <c r="F279" s="260"/>
      <c r="G279" s="260"/>
      <c r="H279" s="260"/>
      <c r="I279" s="260"/>
      <c r="J279" s="243">
        <v>6050001004758</v>
      </c>
      <c r="K279" s="244"/>
      <c r="L279" s="244"/>
      <c r="M279" s="244"/>
      <c r="N279" s="244"/>
      <c r="O279" s="244"/>
      <c r="P279" s="245" t="s">
        <v>654</v>
      </c>
      <c r="Q279" s="245"/>
      <c r="R279" s="245"/>
      <c r="S279" s="245"/>
      <c r="T279" s="245"/>
      <c r="U279" s="245"/>
      <c r="V279" s="245"/>
      <c r="W279" s="245"/>
      <c r="X279" s="245"/>
      <c r="Y279" s="246">
        <v>22.853252999999999</v>
      </c>
      <c r="Z279" s="247"/>
      <c r="AA279" s="247"/>
      <c r="AB279" s="248"/>
      <c r="AC279" s="233" t="s">
        <v>658</v>
      </c>
      <c r="AD279" s="233"/>
      <c r="AE279" s="233"/>
      <c r="AF279" s="233"/>
      <c r="AG279" s="233"/>
      <c r="AH279" s="234" t="s">
        <v>587</v>
      </c>
      <c r="AI279" s="235"/>
      <c r="AJ279" s="235"/>
      <c r="AK279" s="235"/>
      <c r="AL279" s="236" t="s">
        <v>587</v>
      </c>
      <c r="AM279" s="237"/>
      <c r="AN279" s="237"/>
      <c r="AO279" s="238"/>
      <c r="AP279" s="239"/>
      <c r="AQ279" s="239"/>
      <c r="AR279" s="239"/>
      <c r="AS279" s="239"/>
      <c r="AT279" s="239"/>
      <c r="AU279" s="239"/>
      <c r="AV279" s="239"/>
      <c r="AW279" s="239"/>
      <c r="AX279" s="239"/>
    </row>
    <row r="280" spans="1:50" ht="45" customHeight="1" x14ac:dyDescent="0.15">
      <c r="A280" s="240">
        <v>26</v>
      </c>
      <c r="B280" s="240">
        <v>1</v>
      </c>
      <c r="C280" s="260" t="s">
        <v>638</v>
      </c>
      <c r="D280" s="260"/>
      <c r="E280" s="260"/>
      <c r="F280" s="260"/>
      <c r="G280" s="260"/>
      <c r="H280" s="260"/>
      <c r="I280" s="260"/>
      <c r="J280" s="243">
        <v>2010501019247</v>
      </c>
      <c r="K280" s="244"/>
      <c r="L280" s="244"/>
      <c r="M280" s="244"/>
      <c r="N280" s="244"/>
      <c r="O280" s="244"/>
      <c r="P280" s="245" t="s">
        <v>655</v>
      </c>
      <c r="Q280" s="245"/>
      <c r="R280" s="245"/>
      <c r="S280" s="245"/>
      <c r="T280" s="245"/>
      <c r="U280" s="245"/>
      <c r="V280" s="245"/>
      <c r="W280" s="245"/>
      <c r="X280" s="245"/>
      <c r="Y280" s="246">
        <v>216.87801499999998</v>
      </c>
      <c r="Z280" s="247"/>
      <c r="AA280" s="247"/>
      <c r="AB280" s="248"/>
      <c r="AC280" s="233" t="s">
        <v>659</v>
      </c>
      <c r="AD280" s="233"/>
      <c r="AE280" s="233"/>
      <c r="AF280" s="233"/>
      <c r="AG280" s="233"/>
      <c r="AH280" s="234">
        <v>1</v>
      </c>
      <c r="AI280" s="235"/>
      <c r="AJ280" s="235"/>
      <c r="AK280" s="235"/>
      <c r="AL280" s="236">
        <v>99.4</v>
      </c>
      <c r="AM280" s="237"/>
      <c r="AN280" s="237"/>
      <c r="AO280" s="238"/>
      <c r="AP280" s="239"/>
      <c r="AQ280" s="239"/>
      <c r="AR280" s="239"/>
      <c r="AS280" s="239"/>
      <c r="AT280" s="239"/>
      <c r="AU280" s="239"/>
      <c r="AV280" s="239"/>
      <c r="AW280" s="239"/>
      <c r="AX280" s="239"/>
    </row>
    <row r="281" spans="1:50" ht="60" customHeight="1" x14ac:dyDescent="0.15">
      <c r="A281" s="240">
        <v>27</v>
      </c>
      <c r="B281" s="240">
        <v>1</v>
      </c>
      <c r="C281" s="260" t="s">
        <v>638</v>
      </c>
      <c r="D281" s="260"/>
      <c r="E281" s="260"/>
      <c r="F281" s="260"/>
      <c r="G281" s="260"/>
      <c r="H281" s="260"/>
      <c r="I281" s="260"/>
      <c r="J281" s="243">
        <v>2010501019247</v>
      </c>
      <c r="K281" s="244"/>
      <c r="L281" s="244"/>
      <c r="M281" s="244"/>
      <c r="N281" s="244"/>
      <c r="O281" s="244"/>
      <c r="P281" s="245" t="s">
        <v>656</v>
      </c>
      <c r="Q281" s="245"/>
      <c r="R281" s="245"/>
      <c r="S281" s="245"/>
      <c r="T281" s="245"/>
      <c r="U281" s="245"/>
      <c r="V281" s="245"/>
      <c r="W281" s="245"/>
      <c r="X281" s="245"/>
      <c r="Y281" s="246">
        <v>76.858508</v>
      </c>
      <c r="Z281" s="247"/>
      <c r="AA281" s="247"/>
      <c r="AB281" s="248"/>
      <c r="AC281" s="233" t="s">
        <v>659</v>
      </c>
      <c r="AD281" s="233"/>
      <c r="AE281" s="233"/>
      <c r="AF281" s="233"/>
      <c r="AG281" s="233"/>
      <c r="AH281" s="234">
        <v>1</v>
      </c>
      <c r="AI281" s="235"/>
      <c r="AJ281" s="235"/>
      <c r="AK281" s="235"/>
      <c r="AL281" s="236" t="s">
        <v>587</v>
      </c>
      <c r="AM281" s="237"/>
      <c r="AN281" s="237"/>
      <c r="AO281" s="238"/>
      <c r="AP281" s="239"/>
      <c r="AQ281" s="239"/>
      <c r="AR281" s="239"/>
      <c r="AS281" s="239"/>
      <c r="AT281" s="239"/>
      <c r="AU281" s="239"/>
      <c r="AV281" s="239"/>
      <c r="AW281" s="239"/>
      <c r="AX281" s="239"/>
    </row>
    <row r="282" spans="1:50" ht="45" customHeight="1" x14ac:dyDescent="0.15">
      <c r="A282" s="240">
        <v>28</v>
      </c>
      <c r="B282" s="240">
        <v>1</v>
      </c>
      <c r="C282" s="260" t="s">
        <v>638</v>
      </c>
      <c r="D282" s="260"/>
      <c r="E282" s="260"/>
      <c r="F282" s="260"/>
      <c r="G282" s="260"/>
      <c r="H282" s="260"/>
      <c r="I282" s="260"/>
      <c r="J282" s="243">
        <v>2010501019247</v>
      </c>
      <c r="K282" s="244"/>
      <c r="L282" s="244"/>
      <c r="M282" s="244"/>
      <c r="N282" s="244"/>
      <c r="O282" s="244"/>
      <c r="P282" s="245" t="s">
        <v>657</v>
      </c>
      <c r="Q282" s="245"/>
      <c r="R282" s="245"/>
      <c r="S282" s="245"/>
      <c r="T282" s="245"/>
      <c r="U282" s="245"/>
      <c r="V282" s="245"/>
      <c r="W282" s="245"/>
      <c r="X282" s="245"/>
      <c r="Y282" s="246">
        <v>75.206180000000003</v>
      </c>
      <c r="Z282" s="247"/>
      <c r="AA282" s="247"/>
      <c r="AB282" s="248"/>
      <c r="AC282" s="233" t="s">
        <v>659</v>
      </c>
      <c r="AD282" s="233"/>
      <c r="AE282" s="233"/>
      <c r="AF282" s="233"/>
      <c r="AG282" s="233"/>
      <c r="AH282" s="234">
        <v>1</v>
      </c>
      <c r="AI282" s="235"/>
      <c r="AJ282" s="235"/>
      <c r="AK282" s="235"/>
      <c r="AL282" s="236" t="s">
        <v>587</v>
      </c>
      <c r="AM282" s="237"/>
      <c r="AN282" s="237"/>
      <c r="AO282" s="238"/>
      <c r="AP282" s="239"/>
      <c r="AQ282" s="239"/>
      <c r="AR282" s="239"/>
      <c r="AS282" s="239"/>
      <c r="AT282" s="239"/>
      <c r="AU282" s="239"/>
      <c r="AV282" s="239"/>
      <c r="AW282" s="239"/>
      <c r="AX282" s="239"/>
    </row>
    <row r="283" spans="1:50" ht="60" customHeight="1" x14ac:dyDescent="0.15">
      <c r="A283" s="240">
        <v>29</v>
      </c>
      <c r="B283" s="240">
        <v>1</v>
      </c>
      <c r="C283" s="260" t="s">
        <v>639</v>
      </c>
      <c r="D283" s="260"/>
      <c r="E283" s="260"/>
      <c r="F283" s="260"/>
      <c r="G283" s="260"/>
      <c r="H283" s="260"/>
      <c r="I283" s="260"/>
      <c r="J283" s="243">
        <v>8050001004814</v>
      </c>
      <c r="K283" s="244"/>
      <c r="L283" s="244"/>
      <c r="M283" s="244"/>
      <c r="N283" s="244"/>
      <c r="O283" s="244"/>
      <c r="P283" s="245" t="s">
        <v>676</v>
      </c>
      <c r="Q283" s="245"/>
      <c r="R283" s="245"/>
      <c r="S283" s="245"/>
      <c r="T283" s="245"/>
      <c r="U283" s="245"/>
      <c r="V283" s="245"/>
      <c r="W283" s="245"/>
      <c r="X283" s="245"/>
      <c r="Y283" s="246">
        <v>160.111232</v>
      </c>
      <c r="Z283" s="247"/>
      <c r="AA283" s="247"/>
      <c r="AB283" s="248"/>
      <c r="AC283" s="233" t="s">
        <v>659</v>
      </c>
      <c r="AD283" s="233"/>
      <c r="AE283" s="233"/>
      <c r="AF283" s="233"/>
      <c r="AG283" s="233"/>
      <c r="AH283" s="234">
        <v>2</v>
      </c>
      <c r="AI283" s="235"/>
      <c r="AJ283" s="235"/>
      <c r="AK283" s="235"/>
      <c r="AL283" s="236" t="s">
        <v>587</v>
      </c>
      <c r="AM283" s="237"/>
      <c r="AN283" s="237"/>
      <c r="AO283" s="238"/>
      <c r="AP283" s="239"/>
      <c r="AQ283" s="239"/>
      <c r="AR283" s="239"/>
      <c r="AS283" s="239"/>
      <c r="AT283" s="239"/>
      <c r="AU283" s="239"/>
      <c r="AV283" s="239"/>
      <c r="AW283" s="239"/>
      <c r="AX283" s="239"/>
    </row>
    <row r="284" spans="1:50" ht="45" customHeight="1" x14ac:dyDescent="0.15">
      <c r="A284" s="240">
        <v>30</v>
      </c>
      <c r="B284" s="240">
        <v>1</v>
      </c>
      <c r="C284" s="260" t="s">
        <v>639</v>
      </c>
      <c r="D284" s="260"/>
      <c r="E284" s="260"/>
      <c r="F284" s="260"/>
      <c r="G284" s="260"/>
      <c r="H284" s="260"/>
      <c r="I284" s="260"/>
      <c r="J284" s="243">
        <v>8050001004814</v>
      </c>
      <c r="K284" s="244"/>
      <c r="L284" s="244"/>
      <c r="M284" s="244"/>
      <c r="N284" s="244"/>
      <c r="O284" s="244"/>
      <c r="P284" s="245" t="s">
        <v>677</v>
      </c>
      <c r="Q284" s="245"/>
      <c r="R284" s="245"/>
      <c r="S284" s="245"/>
      <c r="T284" s="245"/>
      <c r="U284" s="245"/>
      <c r="V284" s="245"/>
      <c r="W284" s="245"/>
      <c r="X284" s="245"/>
      <c r="Y284" s="246">
        <v>133.56787</v>
      </c>
      <c r="Z284" s="247"/>
      <c r="AA284" s="247"/>
      <c r="AB284" s="248"/>
      <c r="AC284" s="233" t="s">
        <v>659</v>
      </c>
      <c r="AD284" s="233"/>
      <c r="AE284" s="233"/>
      <c r="AF284" s="233"/>
      <c r="AG284" s="233"/>
      <c r="AH284" s="234">
        <v>2</v>
      </c>
      <c r="AI284" s="235"/>
      <c r="AJ284" s="235"/>
      <c r="AK284" s="235"/>
      <c r="AL284" s="236" t="s">
        <v>587</v>
      </c>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0" t="s">
        <v>429</v>
      </c>
      <c r="AM516" s="731"/>
      <c r="AN516" s="73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588</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624</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622</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622</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2"/>
      <c r="AA2" s="273"/>
      <c r="AB2" s="846" t="s">
        <v>6</v>
      </c>
      <c r="AC2" s="847"/>
      <c r="AD2" s="848"/>
      <c r="AE2" s="221" t="s">
        <v>569</v>
      </c>
      <c r="AF2" s="221"/>
      <c r="AG2" s="221"/>
      <c r="AH2" s="221"/>
      <c r="AI2" s="221" t="s">
        <v>567</v>
      </c>
      <c r="AJ2" s="221"/>
      <c r="AK2" s="221"/>
      <c r="AL2" s="221"/>
      <c r="AM2" s="221" t="s">
        <v>565</v>
      </c>
      <c r="AN2" s="221"/>
      <c r="AO2" s="221"/>
      <c r="AP2" s="215"/>
      <c r="AQ2" s="223" t="s">
        <v>60</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3"/>
      <c r="AR3" s="231"/>
      <c r="AS3" s="229" t="s">
        <v>61</v>
      </c>
      <c r="AT3" s="230"/>
      <c r="AU3" s="231"/>
      <c r="AV3" s="231"/>
      <c r="AW3" s="208" t="s">
        <v>342</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343</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464</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2"/>
      <c r="AA9" s="273"/>
      <c r="AB9" s="846" t="s">
        <v>6</v>
      </c>
      <c r="AC9" s="847"/>
      <c r="AD9" s="848"/>
      <c r="AE9" s="221" t="s">
        <v>569</v>
      </c>
      <c r="AF9" s="221"/>
      <c r="AG9" s="221"/>
      <c r="AH9" s="221"/>
      <c r="AI9" s="221" t="s">
        <v>568</v>
      </c>
      <c r="AJ9" s="221"/>
      <c r="AK9" s="221"/>
      <c r="AL9" s="221"/>
      <c r="AM9" s="221" t="s">
        <v>565</v>
      </c>
      <c r="AN9" s="221"/>
      <c r="AO9" s="221"/>
      <c r="AP9" s="215"/>
      <c r="AQ9" s="223" t="s">
        <v>60</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3"/>
      <c r="AR10" s="231"/>
      <c r="AS10" s="229" t="s">
        <v>61</v>
      </c>
      <c r="AT10" s="230"/>
      <c r="AU10" s="231"/>
      <c r="AV10" s="231"/>
      <c r="AW10" s="208" t="s">
        <v>342</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344</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464</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2"/>
      <c r="AA16" s="273"/>
      <c r="AB16" s="846" t="s">
        <v>6</v>
      </c>
      <c r="AC16" s="847"/>
      <c r="AD16" s="848"/>
      <c r="AE16" s="221" t="s">
        <v>569</v>
      </c>
      <c r="AF16" s="221"/>
      <c r="AG16" s="221"/>
      <c r="AH16" s="221"/>
      <c r="AI16" s="221" t="s">
        <v>568</v>
      </c>
      <c r="AJ16" s="221"/>
      <c r="AK16" s="221"/>
      <c r="AL16" s="221"/>
      <c r="AM16" s="221" t="s">
        <v>565</v>
      </c>
      <c r="AN16" s="221"/>
      <c r="AO16" s="221"/>
      <c r="AP16" s="215"/>
      <c r="AQ16" s="223" t="s">
        <v>60</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3"/>
      <c r="AR17" s="231"/>
      <c r="AS17" s="229" t="s">
        <v>61</v>
      </c>
      <c r="AT17" s="230"/>
      <c r="AU17" s="231"/>
      <c r="AV17" s="231"/>
      <c r="AW17" s="208" t="s">
        <v>342</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344</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464</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2"/>
      <c r="AA23" s="273"/>
      <c r="AB23" s="846" t="s">
        <v>6</v>
      </c>
      <c r="AC23" s="847"/>
      <c r="AD23" s="848"/>
      <c r="AE23" s="221" t="s">
        <v>571</v>
      </c>
      <c r="AF23" s="221"/>
      <c r="AG23" s="221"/>
      <c r="AH23" s="221"/>
      <c r="AI23" s="221" t="s">
        <v>567</v>
      </c>
      <c r="AJ23" s="221"/>
      <c r="AK23" s="221"/>
      <c r="AL23" s="221"/>
      <c r="AM23" s="221" t="s">
        <v>565</v>
      </c>
      <c r="AN23" s="221"/>
      <c r="AO23" s="221"/>
      <c r="AP23" s="215"/>
      <c r="AQ23" s="223" t="s">
        <v>60</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3"/>
      <c r="AR24" s="231"/>
      <c r="AS24" s="229" t="s">
        <v>61</v>
      </c>
      <c r="AT24" s="230"/>
      <c r="AU24" s="231"/>
      <c r="AV24" s="231"/>
      <c r="AW24" s="208" t="s">
        <v>342</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344</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464</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2"/>
      <c r="AA30" s="273"/>
      <c r="AB30" s="846" t="s">
        <v>6</v>
      </c>
      <c r="AC30" s="847"/>
      <c r="AD30" s="848"/>
      <c r="AE30" s="221" t="s">
        <v>569</v>
      </c>
      <c r="AF30" s="221"/>
      <c r="AG30" s="221"/>
      <c r="AH30" s="221"/>
      <c r="AI30" s="221" t="s">
        <v>568</v>
      </c>
      <c r="AJ30" s="221"/>
      <c r="AK30" s="221"/>
      <c r="AL30" s="221"/>
      <c r="AM30" s="221" t="s">
        <v>565</v>
      </c>
      <c r="AN30" s="221"/>
      <c r="AO30" s="221"/>
      <c r="AP30" s="215"/>
      <c r="AQ30" s="223" t="s">
        <v>60</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3"/>
      <c r="AR31" s="231"/>
      <c r="AS31" s="229" t="s">
        <v>61</v>
      </c>
      <c r="AT31" s="230"/>
      <c r="AU31" s="231"/>
      <c r="AV31" s="231"/>
      <c r="AW31" s="208" t="s">
        <v>342</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343</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464</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2"/>
      <c r="AA37" s="273"/>
      <c r="AB37" s="846" t="s">
        <v>6</v>
      </c>
      <c r="AC37" s="847"/>
      <c r="AD37" s="848"/>
      <c r="AE37" s="221" t="s">
        <v>571</v>
      </c>
      <c r="AF37" s="221"/>
      <c r="AG37" s="221"/>
      <c r="AH37" s="221"/>
      <c r="AI37" s="221" t="s">
        <v>568</v>
      </c>
      <c r="AJ37" s="221"/>
      <c r="AK37" s="221"/>
      <c r="AL37" s="221"/>
      <c r="AM37" s="221" t="s">
        <v>565</v>
      </c>
      <c r="AN37" s="221"/>
      <c r="AO37" s="221"/>
      <c r="AP37" s="215"/>
      <c r="AQ37" s="223" t="s">
        <v>60</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3"/>
      <c r="AR38" s="231"/>
      <c r="AS38" s="229" t="s">
        <v>61</v>
      </c>
      <c r="AT38" s="230"/>
      <c r="AU38" s="231"/>
      <c r="AV38" s="231"/>
      <c r="AW38" s="208" t="s">
        <v>342</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344</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464</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2"/>
      <c r="AA44" s="273"/>
      <c r="AB44" s="846" t="s">
        <v>6</v>
      </c>
      <c r="AC44" s="847"/>
      <c r="AD44" s="848"/>
      <c r="AE44" s="221" t="s">
        <v>571</v>
      </c>
      <c r="AF44" s="221"/>
      <c r="AG44" s="221"/>
      <c r="AH44" s="221"/>
      <c r="AI44" s="221" t="s">
        <v>568</v>
      </c>
      <c r="AJ44" s="221"/>
      <c r="AK44" s="221"/>
      <c r="AL44" s="221"/>
      <c r="AM44" s="221" t="s">
        <v>565</v>
      </c>
      <c r="AN44" s="221"/>
      <c r="AO44" s="221"/>
      <c r="AP44" s="215"/>
      <c r="AQ44" s="223" t="s">
        <v>60</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3"/>
      <c r="AR45" s="231"/>
      <c r="AS45" s="229" t="s">
        <v>61</v>
      </c>
      <c r="AT45" s="230"/>
      <c r="AU45" s="231"/>
      <c r="AV45" s="231"/>
      <c r="AW45" s="208" t="s">
        <v>342</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344</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464</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2"/>
      <c r="AA51" s="273"/>
      <c r="AB51" s="846" t="s">
        <v>6</v>
      </c>
      <c r="AC51" s="847"/>
      <c r="AD51" s="848"/>
      <c r="AE51" s="221" t="s">
        <v>569</v>
      </c>
      <c r="AF51" s="221"/>
      <c r="AG51" s="221"/>
      <c r="AH51" s="221"/>
      <c r="AI51" s="221" t="s">
        <v>568</v>
      </c>
      <c r="AJ51" s="221"/>
      <c r="AK51" s="221"/>
      <c r="AL51" s="221"/>
      <c r="AM51" s="221" t="s">
        <v>565</v>
      </c>
      <c r="AN51" s="221"/>
      <c r="AO51" s="221"/>
      <c r="AP51" s="215"/>
      <c r="AQ51" s="223" t="s">
        <v>60</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3"/>
      <c r="AR52" s="231"/>
      <c r="AS52" s="229" t="s">
        <v>61</v>
      </c>
      <c r="AT52" s="230"/>
      <c r="AU52" s="231"/>
      <c r="AV52" s="231"/>
      <c r="AW52" s="208" t="s">
        <v>342</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344</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464</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2"/>
      <c r="AA58" s="273"/>
      <c r="AB58" s="846" t="s">
        <v>6</v>
      </c>
      <c r="AC58" s="847"/>
      <c r="AD58" s="848"/>
      <c r="AE58" s="221" t="s">
        <v>569</v>
      </c>
      <c r="AF58" s="221"/>
      <c r="AG58" s="221"/>
      <c r="AH58" s="221"/>
      <c r="AI58" s="221" t="s">
        <v>567</v>
      </c>
      <c r="AJ58" s="221"/>
      <c r="AK58" s="221"/>
      <c r="AL58" s="221"/>
      <c r="AM58" s="221" t="s">
        <v>565</v>
      </c>
      <c r="AN58" s="221"/>
      <c r="AO58" s="221"/>
      <c r="AP58" s="215"/>
      <c r="AQ58" s="223" t="s">
        <v>60</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3"/>
      <c r="AR59" s="231"/>
      <c r="AS59" s="229" t="s">
        <v>61</v>
      </c>
      <c r="AT59" s="230"/>
      <c r="AU59" s="231"/>
      <c r="AV59" s="231"/>
      <c r="AW59" s="208" t="s">
        <v>342</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343</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464</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2"/>
      <c r="AA65" s="273"/>
      <c r="AB65" s="846" t="s">
        <v>6</v>
      </c>
      <c r="AC65" s="847"/>
      <c r="AD65" s="848"/>
      <c r="AE65" s="221" t="s">
        <v>571</v>
      </c>
      <c r="AF65" s="221"/>
      <c r="AG65" s="221"/>
      <c r="AH65" s="221"/>
      <c r="AI65" s="221" t="s">
        <v>568</v>
      </c>
      <c r="AJ65" s="221"/>
      <c r="AK65" s="221"/>
      <c r="AL65" s="221"/>
      <c r="AM65" s="221" t="s">
        <v>565</v>
      </c>
      <c r="AN65" s="221"/>
      <c r="AO65" s="221"/>
      <c r="AP65" s="215"/>
      <c r="AQ65" s="223" t="s">
        <v>60</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3"/>
      <c r="AR66" s="231"/>
      <c r="AS66" s="229" t="s">
        <v>61</v>
      </c>
      <c r="AT66" s="230"/>
      <c r="AU66" s="231"/>
      <c r="AV66" s="231"/>
      <c r="AW66" s="208" t="s">
        <v>342</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344</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464</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6"/>
      <c r="B4" s="877"/>
      <c r="C4" s="877"/>
      <c r="D4" s="877"/>
      <c r="E4" s="877"/>
      <c r="F4" s="878"/>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6"/>
      <c r="B5" s="877"/>
      <c r="C5" s="877"/>
      <c r="D5" s="877"/>
      <c r="E5" s="877"/>
      <c r="F5" s="878"/>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6"/>
      <c r="B6" s="877"/>
      <c r="C6" s="877"/>
      <c r="D6" s="877"/>
      <c r="E6" s="877"/>
      <c r="F6" s="878"/>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6"/>
      <c r="B7" s="877"/>
      <c r="C7" s="877"/>
      <c r="D7" s="877"/>
      <c r="E7" s="877"/>
      <c r="F7" s="878"/>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6"/>
      <c r="B8" s="877"/>
      <c r="C8" s="877"/>
      <c r="D8" s="877"/>
      <c r="E8" s="877"/>
      <c r="F8" s="878"/>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6"/>
      <c r="B9" s="877"/>
      <c r="C9" s="877"/>
      <c r="D9" s="877"/>
      <c r="E9" s="877"/>
      <c r="F9" s="878"/>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6"/>
      <c r="B10" s="877"/>
      <c r="C10" s="877"/>
      <c r="D10" s="877"/>
      <c r="E10" s="877"/>
      <c r="F10" s="878"/>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6"/>
      <c r="B11" s="877"/>
      <c r="C11" s="877"/>
      <c r="D11" s="877"/>
      <c r="E11" s="877"/>
      <c r="F11" s="878"/>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6"/>
      <c r="B12" s="877"/>
      <c r="C12" s="877"/>
      <c r="D12" s="877"/>
      <c r="E12" s="877"/>
      <c r="F12" s="878"/>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6"/>
      <c r="B13" s="877"/>
      <c r="C13" s="877"/>
      <c r="D13" s="877"/>
      <c r="E13" s="877"/>
      <c r="F13" s="878"/>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6"/>
      <c r="B14" s="877"/>
      <c r="C14" s="877"/>
      <c r="D14" s="877"/>
      <c r="E14" s="877"/>
      <c r="F14" s="878"/>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6"/>
      <c r="B15" s="877"/>
      <c r="C15" s="877"/>
      <c r="D15" s="877"/>
      <c r="E15" s="877"/>
      <c r="F15" s="878"/>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6"/>
      <c r="B16" s="877"/>
      <c r="C16" s="877"/>
      <c r="D16" s="877"/>
      <c r="E16" s="877"/>
      <c r="F16" s="878"/>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6"/>
      <c r="B17" s="877"/>
      <c r="C17" s="877"/>
      <c r="D17" s="877"/>
      <c r="E17" s="877"/>
      <c r="F17" s="878"/>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6"/>
      <c r="B18" s="877"/>
      <c r="C18" s="877"/>
      <c r="D18" s="877"/>
      <c r="E18" s="877"/>
      <c r="F18" s="878"/>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6"/>
      <c r="B19" s="877"/>
      <c r="C19" s="877"/>
      <c r="D19" s="877"/>
      <c r="E19" s="877"/>
      <c r="F19" s="878"/>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6"/>
      <c r="B20" s="877"/>
      <c r="C20" s="877"/>
      <c r="D20" s="877"/>
      <c r="E20" s="877"/>
      <c r="F20" s="878"/>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6"/>
      <c r="B21" s="877"/>
      <c r="C21" s="877"/>
      <c r="D21" s="877"/>
      <c r="E21" s="877"/>
      <c r="F21" s="878"/>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6"/>
      <c r="B22" s="877"/>
      <c r="C22" s="877"/>
      <c r="D22" s="877"/>
      <c r="E22" s="877"/>
      <c r="F22" s="878"/>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6"/>
      <c r="B23" s="877"/>
      <c r="C23" s="877"/>
      <c r="D23" s="877"/>
      <c r="E23" s="877"/>
      <c r="F23" s="878"/>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6"/>
      <c r="B24" s="877"/>
      <c r="C24" s="877"/>
      <c r="D24" s="877"/>
      <c r="E24" s="877"/>
      <c r="F24" s="878"/>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6"/>
      <c r="B25" s="877"/>
      <c r="C25" s="877"/>
      <c r="D25" s="877"/>
      <c r="E25" s="877"/>
      <c r="F25" s="878"/>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6"/>
      <c r="B26" s="877"/>
      <c r="C26" s="877"/>
      <c r="D26" s="877"/>
      <c r="E26" s="877"/>
      <c r="F26" s="878"/>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6"/>
      <c r="B27" s="877"/>
      <c r="C27" s="877"/>
      <c r="D27" s="877"/>
      <c r="E27" s="877"/>
      <c r="F27" s="878"/>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6"/>
      <c r="B28" s="877"/>
      <c r="C28" s="877"/>
      <c r="D28" s="877"/>
      <c r="E28" s="877"/>
      <c r="F28" s="878"/>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6"/>
      <c r="B29" s="877"/>
      <c r="C29" s="877"/>
      <c r="D29" s="877"/>
      <c r="E29" s="877"/>
      <c r="F29" s="878"/>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6"/>
      <c r="B30" s="877"/>
      <c r="C30" s="877"/>
      <c r="D30" s="877"/>
      <c r="E30" s="877"/>
      <c r="F30" s="878"/>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6"/>
      <c r="B31" s="877"/>
      <c r="C31" s="877"/>
      <c r="D31" s="877"/>
      <c r="E31" s="877"/>
      <c r="F31" s="878"/>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6"/>
      <c r="B32" s="877"/>
      <c r="C32" s="877"/>
      <c r="D32" s="877"/>
      <c r="E32" s="877"/>
      <c r="F32" s="878"/>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6"/>
      <c r="B33" s="877"/>
      <c r="C33" s="877"/>
      <c r="D33" s="877"/>
      <c r="E33" s="877"/>
      <c r="F33" s="878"/>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6"/>
      <c r="B34" s="877"/>
      <c r="C34" s="877"/>
      <c r="D34" s="877"/>
      <c r="E34" s="877"/>
      <c r="F34" s="878"/>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6"/>
      <c r="B35" s="877"/>
      <c r="C35" s="877"/>
      <c r="D35" s="877"/>
      <c r="E35" s="877"/>
      <c r="F35" s="878"/>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6"/>
      <c r="B36" s="877"/>
      <c r="C36" s="877"/>
      <c r="D36" s="877"/>
      <c r="E36" s="877"/>
      <c r="F36" s="878"/>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6"/>
      <c r="B37" s="877"/>
      <c r="C37" s="877"/>
      <c r="D37" s="877"/>
      <c r="E37" s="877"/>
      <c r="F37" s="878"/>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6"/>
      <c r="B38" s="877"/>
      <c r="C38" s="877"/>
      <c r="D38" s="877"/>
      <c r="E38" s="877"/>
      <c r="F38" s="878"/>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6"/>
      <c r="B39" s="877"/>
      <c r="C39" s="877"/>
      <c r="D39" s="877"/>
      <c r="E39" s="877"/>
      <c r="F39" s="878"/>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6"/>
      <c r="B40" s="877"/>
      <c r="C40" s="877"/>
      <c r="D40" s="877"/>
      <c r="E40" s="877"/>
      <c r="F40" s="878"/>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6"/>
      <c r="B41" s="877"/>
      <c r="C41" s="877"/>
      <c r="D41" s="877"/>
      <c r="E41" s="877"/>
      <c r="F41" s="878"/>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6"/>
      <c r="B42" s="877"/>
      <c r="C42" s="877"/>
      <c r="D42" s="877"/>
      <c r="E42" s="877"/>
      <c r="F42" s="878"/>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6"/>
      <c r="B43" s="877"/>
      <c r="C43" s="877"/>
      <c r="D43" s="877"/>
      <c r="E43" s="877"/>
      <c r="F43" s="878"/>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6"/>
      <c r="B44" s="877"/>
      <c r="C44" s="877"/>
      <c r="D44" s="877"/>
      <c r="E44" s="877"/>
      <c r="F44" s="878"/>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6"/>
      <c r="B45" s="877"/>
      <c r="C45" s="877"/>
      <c r="D45" s="877"/>
      <c r="E45" s="877"/>
      <c r="F45" s="878"/>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6"/>
      <c r="B46" s="877"/>
      <c r="C46" s="877"/>
      <c r="D46" s="877"/>
      <c r="E46" s="877"/>
      <c r="F46" s="878"/>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6"/>
      <c r="B47" s="877"/>
      <c r="C47" s="877"/>
      <c r="D47" s="877"/>
      <c r="E47" s="877"/>
      <c r="F47" s="878"/>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6"/>
      <c r="B48" s="877"/>
      <c r="C48" s="877"/>
      <c r="D48" s="877"/>
      <c r="E48" s="877"/>
      <c r="F48" s="878"/>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6"/>
      <c r="B49" s="877"/>
      <c r="C49" s="877"/>
      <c r="D49" s="877"/>
      <c r="E49" s="877"/>
      <c r="F49" s="878"/>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6"/>
      <c r="B50" s="877"/>
      <c r="C50" s="877"/>
      <c r="D50" s="877"/>
      <c r="E50" s="877"/>
      <c r="F50" s="878"/>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6"/>
      <c r="B51" s="877"/>
      <c r="C51" s="877"/>
      <c r="D51" s="877"/>
      <c r="E51" s="877"/>
      <c r="F51" s="878"/>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6"/>
      <c r="B52" s="877"/>
      <c r="C52" s="877"/>
      <c r="D52" s="877"/>
      <c r="E52" s="877"/>
      <c r="F52" s="878"/>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6"/>
      <c r="B56" s="877"/>
      <c r="C56" s="877"/>
      <c r="D56" s="877"/>
      <c r="E56" s="877"/>
      <c r="F56" s="878"/>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6"/>
      <c r="B57" s="877"/>
      <c r="C57" s="877"/>
      <c r="D57" s="877"/>
      <c r="E57" s="877"/>
      <c r="F57" s="878"/>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6"/>
      <c r="B58" s="877"/>
      <c r="C58" s="877"/>
      <c r="D58" s="877"/>
      <c r="E58" s="877"/>
      <c r="F58" s="878"/>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6"/>
      <c r="B59" s="877"/>
      <c r="C59" s="877"/>
      <c r="D59" s="877"/>
      <c r="E59" s="877"/>
      <c r="F59" s="878"/>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6"/>
      <c r="B60" s="877"/>
      <c r="C60" s="877"/>
      <c r="D60" s="877"/>
      <c r="E60" s="877"/>
      <c r="F60" s="878"/>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6"/>
      <c r="B61" s="877"/>
      <c r="C61" s="877"/>
      <c r="D61" s="877"/>
      <c r="E61" s="877"/>
      <c r="F61" s="878"/>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6"/>
      <c r="B62" s="877"/>
      <c r="C62" s="877"/>
      <c r="D62" s="877"/>
      <c r="E62" s="877"/>
      <c r="F62" s="878"/>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6"/>
      <c r="B63" s="877"/>
      <c r="C63" s="877"/>
      <c r="D63" s="877"/>
      <c r="E63" s="877"/>
      <c r="F63" s="878"/>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6"/>
      <c r="B64" s="877"/>
      <c r="C64" s="877"/>
      <c r="D64" s="877"/>
      <c r="E64" s="877"/>
      <c r="F64" s="878"/>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6"/>
      <c r="B65" s="877"/>
      <c r="C65" s="877"/>
      <c r="D65" s="877"/>
      <c r="E65" s="877"/>
      <c r="F65" s="878"/>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6"/>
      <c r="B66" s="877"/>
      <c r="C66" s="877"/>
      <c r="D66" s="877"/>
      <c r="E66" s="877"/>
      <c r="F66" s="878"/>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6"/>
      <c r="B67" s="877"/>
      <c r="C67" s="877"/>
      <c r="D67" s="877"/>
      <c r="E67" s="877"/>
      <c r="F67" s="878"/>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6"/>
      <c r="B68" s="877"/>
      <c r="C68" s="877"/>
      <c r="D68" s="877"/>
      <c r="E68" s="877"/>
      <c r="F68" s="878"/>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6"/>
      <c r="B69" s="877"/>
      <c r="C69" s="877"/>
      <c r="D69" s="877"/>
      <c r="E69" s="877"/>
      <c r="F69" s="878"/>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6"/>
      <c r="B70" s="877"/>
      <c r="C70" s="877"/>
      <c r="D70" s="877"/>
      <c r="E70" s="877"/>
      <c r="F70" s="878"/>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6"/>
      <c r="B71" s="877"/>
      <c r="C71" s="877"/>
      <c r="D71" s="877"/>
      <c r="E71" s="877"/>
      <c r="F71" s="878"/>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6"/>
      <c r="B72" s="877"/>
      <c r="C72" s="877"/>
      <c r="D72" s="877"/>
      <c r="E72" s="877"/>
      <c r="F72" s="878"/>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6"/>
      <c r="B73" s="877"/>
      <c r="C73" s="877"/>
      <c r="D73" s="877"/>
      <c r="E73" s="877"/>
      <c r="F73" s="878"/>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6"/>
      <c r="B74" s="877"/>
      <c r="C74" s="877"/>
      <c r="D74" s="877"/>
      <c r="E74" s="877"/>
      <c r="F74" s="878"/>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6"/>
      <c r="B75" s="877"/>
      <c r="C75" s="877"/>
      <c r="D75" s="877"/>
      <c r="E75" s="877"/>
      <c r="F75" s="878"/>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6"/>
      <c r="B76" s="877"/>
      <c r="C76" s="877"/>
      <c r="D76" s="877"/>
      <c r="E76" s="877"/>
      <c r="F76" s="878"/>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6"/>
      <c r="B77" s="877"/>
      <c r="C77" s="877"/>
      <c r="D77" s="877"/>
      <c r="E77" s="877"/>
      <c r="F77" s="878"/>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6"/>
      <c r="B78" s="877"/>
      <c r="C78" s="877"/>
      <c r="D78" s="877"/>
      <c r="E78" s="877"/>
      <c r="F78" s="878"/>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6"/>
      <c r="B79" s="877"/>
      <c r="C79" s="877"/>
      <c r="D79" s="877"/>
      <c r="E79" s="877"/>
      <c r="F79" s="878"/>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6"/>
      <c r="B80" s="877"/>
      <c r="C80" s="877"/>
      <c r="D80" s="877"/>
      <c r="E80" s="877"/>
      <c r="F80" s="878"/>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6"/>
      <c r="B81" s="877"/>
      <c r="C81" s="877"/>
      <c r="D81" s="877"/>
      <c r="E81" s="877"/>
      <c r="F81" s="878"/>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6"/>
      <c r="B82" s="877"/>
      <c r="C82" s="877"/>
      <c r="D82" s="877"/>
      <c r="E82" s="877"/>
      <c r="F82" s="878"/>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6"/>
      <c r="B83" s="877"/>
      <c r="C83" s="877"/>
      <c r="D83" s="877"/>
      <c r="E83" s="877"/>
      <c r="F83" s="878"/>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6"/>
      <c r="B84" s="877"/>
      <c r="C84" s="877"/>
      <c r="D84" s="877"/>
      <c r="E84" s="877"/>
      <c r="F84" s="878"/>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6"/>
      <c r="B85" s="877"/>
      <c r="C85" s="877"/>
      <c r="D85" s="877"/>
      <c r="E85" s="877"/>
      <c r="F85" s="878"/>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6"/>
      <c r="B86" s="877"/>
      <c r="C86" s="877"/>
      <c r="D86" s="877"/>
      <c r="E86" s="877"/>
      <c r="F86" s="878"/>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6"/>
      <c r="B87" s="877"/>
      <c r="C87" s="877"/>
      <c r="D87" s="877"/>
      <c r="E87" s="877"/>
      <c r="F87" s="878"/>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6"/>
      <c r="B88" s="877"/>
      <c r="C88" s="877"/>
      <c r="D88" s="877"/>
      <c r="E88" s="877"/>
      <c r="F88" s="878"/>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6"/>
      <c r="B89" s="877"/>
      <c r="C89" s="877"/>
      <c r="D89" s="877"/>
      <c r="E89" s="877"/>
      <c r="F89" s="878"/>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6"/>
      <c r="B90" s="877"/>
      <c r="C90" s="877"/>
      <c r="D90" s="877"/>
      <c r="E90" s="877"/>
      <c r="F90" s="878"/>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6"/>
      <c r="B91" s="877"/>
      <c r="C91" s="877"/>
      <c r="D91" s="877"/>
      <c r="E91" s="877"/>
      <c r="F91" s="878"/>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6"/>
      <c r="B92" s="877"/>
      <c r="C92" s="877"/>
      <c r="D92" s="877"/>
      <c r="E92" s="877"/>
      <c r="F92" s="878"/>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6"/>
      <c r="B93" s="877"/>
      <c r="C93" s="877"/>
      <c r="D93" s="877"/>
      <c r="E93" s="877"/>
      <c r="F93" s="878"/>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6"/>
      <c r="B94" s="877"/>
      <c r="C94" s="877"/>
      <c r="D94" s="877"/>
      <c r="E94" s="877"/>
      <c r="F94" s="878"/>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6"/>
      <c r="B95" s="877"/>
      <c r="C95" s="877"/>
      <c r="D95" s="877"/>
      <c r="E95" s="877"/>
      <c r="F95" s="878"/>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6"/>
      <c r="B96" s="877"/>
      <c r="C96" s="877"/>
      <c r="D96" s="877"/>
      <c r="E96" s="877"/>
      <c r="F96" s="878"/>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6"/>
      <c r="B97" s="877"/>
      <c r="C97" s="877"/>
      <c r="D97" s="877"/>
      <c r="E97" s="877"/>
      <c r="F97" s="878"/>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6"/>
      <c r="B98" s="877"/>
      <c r="C98" s="877"/>
      <c r="D98" s="877"/>
      <c r="E98" s="877"/>
      <c r="F98" s="878"/>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6"/>
      <c r="B99" s="877"/>
      <c r="C99" s="877"/>
      <c r="D99" s="877"/>
      <c r="E99" s="877"/>
      <c r="F99" s="878"/>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6"/>
      <c r="B100" s="877"/>
      <c r="C100" s="877"/>
      <c r="D100" s="877"/>
      <c r="E100" s="877"/>
      <c r="F100" s="878"/>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6"/>
      <c r="B101" s="877"/>
      <c r="C101" s="877"/>
      <c r="D101" s="877"/>
      <c r="E101" s="877"/>
      <c r="F101" s="878"/>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6"/>
      <c r="B102" s="877"/>
      <c r="C102" s="877"/>
      <c r="D102" s="877"/>
      <c r="E102" s="877"/>
      <c r="F102" s="878"/>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6"/>
      <c r="B103" s="877"/>
      <c r="C103" s="877"/>
      <c r="D103" s="877"/>
      <c r="E103" s="877"/>
      <c r="F103" s="878"/>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6"/>
      <c r="B104" s="877"/>
      <c r="C104" s="877"/>
      <c r="D104" s="877"/>
      <c r="E104" s="877"/>
      <c r="F104" s="878"/>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6"/>
      <c r="B105" s="877"/>
      <c r="C105" s="877"/>
      <c r="D105" s="877"/>
      <c r="E105" s="877"/>
      <c r="F105" s="878"/>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6"/>
      <c r="B109" s="877"/>
      <c r="C109" s="877"/>
      <c r="D109" s="877"/>
      <c r="E109" s="877"/>
      <c r="F109" s="878"/>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6"/>
      <c r="B110" s="877"/>
      <c r="C110" s="877"/>
      <c r="D110" s="877"/>
      <c r="E110" s="877"/>
      <c r="F110" s="878"/>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6"/>
      <c r="B111" s="877"/>
      <c r="C111" s="877"/>
      <c r="D111" s="877"/>
      <c r="E111" s="877"/>
      <c r="F111" s="878"/>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6"/>
      <c r="B112" s="877"/>
      <c r="C112" s="877"/>
      <c r="D112" s="877"/>
      <c r="E112" s="877"/>
      <c r="F112" s="878"/>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6"/>
      <c r="B113" s="877"/>
      <c r="C113" s="877"/>
      <c r="D113" s="877"/>
      <c r="E113" s="877"/>
      <c r="F113" s="878"/>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6"/>
      <c r="B114" s="877"/>
      <c r="C114" s="877"/>
      <c r="D114" s="877"/>
      <c r="E114" s="877"/>
      <c r="F114" s="878"/>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6"/>
      <c r="B115" s="877"/>
      <c r="C115" s="877"/>
      <c r="D115" s="877"/>
      <c r="E115" s="877"/>
      <c r="F115" s="878"/>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6"/>
      <c r="B116" s="877"/>
      <c r="C116" s="877"/>
      <c r="D116" s="877"/>
      <c r="E116" s="877"/>
      <c r="F116" s="878"/>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6"/>
      <c r="B117" s="877"/>
      <c r="C117" s="877"/>
      <c r="D117" s="877"/>
      <c r="E117" s="877"/>
      <c r="F117" s="878"/>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6"/>
      <c r="B118" s="877"/>
      <c r="C118" s="877"/>
      <c r="D118" s="877"/>
      <c r="E118" s="877"/>
      <c r="F118" s="878"/>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6"/>
      <c r="B119" s="877"/>
      <c r="C119" s="877"/>
      <c r="D119" s="877"/>
      <c r="E119" s="877"/>
      <c r="F119" s="878"/>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6"/>
      <c r="B120" s="877"/>
      <c r="C120" s="877"/>
      <c r="D120" s="877"/>
      <c r="E120" s="877"/>
      <c r="F120" s="878"/>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6"/>
      <c r="B121" s="877"/>
      <c r="C121" s="877"/>
      <c r="D121" s="877"/>
      <c r="E121" s="877"/>
      <c r="F121" s="878"/>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6"/>
      <c r="B122" s="877"/>
      <c r="C122" s="877"/>
      <c r="D122" s="877"/>
      <c r="E122" s="877"/>
      <c r="F122" s="878"/>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6"/>
      <c r="B123" s="877"/>
      <c r="C123" s="877"/>
      <c r="D123" s="877"/>
      <c r="E123" s="877"/>
      <c r="F123" s="878"/>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6"/>
      <c r="B124" s="877"/>
      <c r="C124" s="877"/>
      <c r="D124" s="877"/>
      <c r="E124" s="877"/>
      <c r="F124" s="878"/>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6"/>
      <c r="B125" s="877"/>
      <c r="C125" s="877"/>
      <c r="D125" s="877"/>
      <c r="E125" s="877"/>
      <c r="F125" s="878"/>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6"/>
      <c r="B126" s="877"/>
      <c r="C126" s="877"/>
      <c r="D126" s="877"/>
      <c r="E126" s="877"/>
      <c r="F126" s="878"/>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6"/>
      <c r="B127" s="877"/>
      <c r="C127" s="877"/>
      <c r="D127" s="877"/>
      <c r="E127" s="877"/>
      <c r="F127" s="878"/>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6"/>
      <c r="B128" s="877"/>
      <c r="C128" s="877"/>
      <c r="D128" s="877"/>
      <c r="E128" s="877"/>
      <c r="F128" s="878"/>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6"/>
      <c r="B129" s="877"/>
      <c r="C129" s="877"/>
      <c r="D129" s="877"/>
      <c r="E129" s="877"/>
      <c r="F129" s="878"/>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6"/>
      <c r="B130" s="877"/>
      <c r="C130" s="877"/>
      <c r="D130" s="877"/>
      <c r="E130" s="877"/>
      <c r="F130" s="878"/>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6"/>
      <c r="B131" s="877"/>
      <c r="C131" s="877"/>
      <c r="D131" s="877"/>
      <c r="E131" s="877"/>
      <c r="F131" s="878"/>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6"/>
      <c r="B132" s="877"/>
      <c r="C132" s="877"/>
      <c r="D132" s="877"/>
      <c r="E132" s="877"/>
      <c r="F132" s="878"/>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6"/>
      <c r="B133" s="877"/>
      <c r="C133" s="877"/>
      <c r="D133" s="877"/>
      <c r="E133" s="877"/>
      <c r="F133" s="878"/>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6"/>
      <c r="B134" s="877"/>
      <c r="C134" s="877"/>
      <c r="D134" s="877"/>
      <c r="E134" s="877"/>
      <c r="F134" s="878"/>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6"/>
      <c r="B135" s="877"/>
      <c r="C135" s="877"/>
      <c r="D135" s="877"/>
      <c r="E135" s="877"/>
      <c r="F135" s="878"/>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6"/>
      <c r="B136" s="877"/>
      <c r="C136" s="877"/>
      <c r="D136" s="877"/>
      <c r="E136" s="877"/>
      <c r="F136" s="878"/>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6"/>
      <c r="B137" s="877"/>
      <c r="C137" s="877"/>
      <c r="D137" s="877"/>
      <c r="E137" s="877"/>
      <c r="F137" s="878"/>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6"/>
      <c r="B138" s="877"/>
      <c r="C138" s="877"/>
      <c r="D138" s="877"/>
      <c r="E138" s="877"/>
      <c r="F138" s="878"/>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6"/>
      <c r="B139" s="877"/>
      <c r="C139" s="877"/>
      <c r="D139" s="877"/>
      <c r="E139" s="877"/>
      <c r="F139" s="878"/>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6"/>
      <c r="B140" s="877"/>
      <c r="C140" s="877"/>
      <c r="D140" s="877"/>
      <c r="E140" s="877"/>
      <c r="F140" s="878"/>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6"/>
      <c r="B141" s="877"/>
      <c r="C141" s="877"/>
      <c r="D141" s="877"/>
      <c r="E141" s="877"/>
      <c r="F141" s="878"/>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6"/>
      <c r="B142" s="877"/>
      <c r="C142" s="877"/>
      <c r="D142" s="877"/>
      <c r="E142" s="877"/>
      <c r="F142" s="878"/>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6"/>
      <c r="B143" s="877"/>
      <c r="C143" s="877"/>
      <c r="D143" s="877"/>
      <c r="E143" s="877"/>
      <c r="F143" s="878"/>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6"/>
      <c r="B144" s="877"/>
      <c r="C144" s="877"/>
      <c r="D144" s="877"/>
      <c r="E144" s="877"/>
      <c r="F144" s="878"/>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6"/>
      <c r="B145" s="877"/>
      <c r="C145" s="877"/>
      <c r="D145" s="877"/>
      <c r="E145" s="877"/>
      <c r="F145" s="878"/>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6"/>
      <c r="B146" s="877"/>
      <c r="C146" s="877"/>
      <c r="D146" s="877"/>
      <c r="E146" s="877"/>
      <c r="F146" s="878"/>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6"/>
      <c r="B147" s="877"/>
      <c r="C147" s="877"/>
      <c r="D147" s="877"/>
      <c r="E147" s="877"/>
      <c r="F147" s="878"/>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6"/>
      <c r="B148" s="877"/>
      <c r="C148" s="877"/>
      <c r="D148" s="877"/>
      <c r="E148" s="877"/>
      <c r="F148" s="878"/>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6"/>
      <c r="B149" s="877"/>
      <c r="C149" s="877"/>
      <c r="D149" s="877"/>
      <c r="E149" s="877"/>
      <c r="F149" s="878"/>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6"/>
      <c r="B150" s="877"/>
      <c r="C150" s="877"/>
      <c r="D150" s="877"/>
      <c r="E150" s="877"/>
      <c r="F150" s="878"/>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6"/>
      <c r="B151" s="877"/>
      <c r="C151" s="877"/>
      <c r="D151" s="877"/>
      <c r="E151" s="877"/>
      <c r="F151" s="878"/>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6"/>
      <c r="B152" s="877"/>
      <c r="C152" s="877"/>
      <c r="D152" s="877"/>
      <c r="E152" s="877"/>
      <c r="F152" s="878"/>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6"/>
      <c r="B153" s="877"/>
      <c r="C153" s="877"/>
      <c r="D153" s="877"/>
      <c r="E153" s="877"/>
      <c r="F153" s="878"/>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6"/>
      <c r="B154" s="877"/>
      <c r="C154" s="877"/>
      <c r="D154" s="877"/>
      <c r="E154" s="877"/>
      <c r="F154" s="878"/>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6"/>
      <c r="B155" s="877"/>
      <c r="C155" s="877"/>
      <c r="D155" s="877"/>
      <c r="E155" s="877"/>
      <c r="F155" s="878"/>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6"/>
      <c r="B156" s="877"/>
      <c r="C156" s="877"/>
      <c r="D156" s="877"/>
      <c r="E156" s="877"/>
      <c r="F156" s="878"/>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6"/>
      <c r="B157" s="877"/>
      <c r="C157" s="877"/>
      <c r="D157" s="877"/>
      <c r="E157" s="877"/>
      <c r="F157" s="878"/>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6"/>
      <c r="B158" s="877"/>
      <c r="C158" s="877"/>
      <c r="D158" s="877"/>
      <c r="E158" s="877"/>
      <c r="F158" s="878"/>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6"/>
      <c r="B162" s="877"/>
      <c r="C162" s="877"/>
      <c r="D162" s="877"/>
      <c r="E162" s="877"/>
      <c r="F162" s="878"/>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6"/>
      <c r="B163" s="877"/>
      <c r="C163" s="877"/>
      <c r="D163" s="877"/>
      <c r="E163" s="877"/>
      <c r="F163" s="878"/>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6"/>
      <c r="B164" s="877"/>
      <c r="C164" s="877"/>
      <c r="D164" s="877"/>
      <c r="E164" s="877"/>
      <c r="F164" s="878"/>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6"/>
      <c r="B165" s="877"/>
      <c r="C165" s="877"/>
      <c r="D165" s="877"/>
      <c r="E165" s="877"/>
      <c r="F165" s="878"/>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6"/>
      <c r="B166" s="877"/>
      <c r="C166" s="877"/>
      <c r="D166" s="877"/>
      <c r="E166" s="877"/>
      <c r="F166" s="878"/>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6"/>
      <c r="B167" s="877"/>
      <c r="C167" s="877"/>
      <c r="D167" s="877"/>
      <c r="E167" s="877"/>
      <c r="F167" s="878"/>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6"/>
      <c r="B168" s="877"/>
      <c r="C168" s="877"/>
      <c r="D168" s="877"/>
      <c r="E168" s="877"/>
      <c r="F168" s="878"/>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6"/>
      <c r="B169" s="877"/>
      <c r="C169" s="877"/>
      <c r="D169" s="877"/>
      <c r="E169" s="877"/>
      <c r="F169" s="878"/>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6"/>
      <c r="B170" s="877"/>
      <c r="C170" s="877"/>
      <c r="D170" s="877"/>
      <c r="E170" s="877"/>
      <c r="F170" s="878"/>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6"/>
      <c r="B171" s="877"/>
      <c r="C171" s="877"/>
      <c r="D171" s="877"/>
      <c r="E171" s="877"/>
      <c r="F171" s="878"/>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6"/>
      <c r="B172" s="877"/>
      <c r="C172" s="877"/>
      <c r="D172" s="877"/>
      <c r="E172" s="877"/>
      <c r="F172" s="878"/>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6"/>
      <c r="B173" s="877"/>
      <c r="C173" s="877"/>
      <c r="D173" s="877"/>
      <c r="E173" s="877"/>
      <c r="F173" s="878"/>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6"/>
      <c r="B174" s="877"/>
      <c r="C174" s="877"/>
      <c r="D174" s="877"/>
      <c r="E174" s="877"/>
      <c r="F174" s="878"/>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6"/>
      <c r="B175" s="877"/>
      <c r="C175" s="877"/>
      <c r="D175" s="877"/>
      <c r="E175" s="877"/>
      <c r="F175" s="878"/>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6"/>
      <c r="B176" s="877"/>
      <c r="C176" s="877"/>
      <c r="D176" s="877"/>
      <c r="E176" s="877"/>
      <c r="F176" s="878"/>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6"/>
      <c r="B177" s="877"/>
      <c r="C177" s="877"/>
      <c r="D177" s="877"/>
      <c r="E177" s="877"/>
      <c r="F177" s="878"/>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6"/>
      <c r="B178" s="877"/>
      <c r="C178" s="877"/>
      <c r="D178" s="877"/>
      <c r="E178" s="877"/>
      <c r="F178" s="878"/>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6"/>
      <c r="B179" s="877"/>
      <c r="C179" s="877"/>
      <c r="D179" s="877"/>
      <c r="E179" s="877"/>
      <c r="F179" s="878"/>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6"/>
      <c r="B180" s="877"/>
      <c r="C180" s="877"/>
      <c r="D180" s="877"/>
      <c r="E180" s="877"/>
      <c r="F180" s="878"/>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6"/>
      <c r="B181" s="877"/>
      <c r="C181" s="877"/>
      <c r="D181" s="877"/>
      <c r="E181" s="877"/>
      <c r="F181" s="878"/>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6"/>
      <c r="B182" s="877"/>
      <c r="C182" s="877"/>
      <c r="D182" s="877"/>
      <c r="E182" s="877"/>
      <c r="F182" s="878"/>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6"/>
      <c r="B183" s="877"/>
      <c r="C183" s="877"/>
      <c r="D183" s="877"/>
      <c r="E183" s="877"/>
      <c r="F183" s="878"/>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6"/>
      <c r="B184" s="877"/>
      <c r="C184" s="877"/>
      <c r="D184" s="877"/>
      <c r="E184" s="877"/>
      <c r="F184" s="878"/>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6"/>
      <c r="B185" s="877"/>
      <c r="C185" s="877"/>
      <c r="D185" s="877"/>
      <c r="E185" s="877"/>
      <c r="F185" s="878"/>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6"/>
      <c r="B186" s="877"/>
      <c r="C186" s="877"/>
      <c r="D186" s="877"/>
      <c r="E186" s="877"/>
      <c r="F186" s="878"/>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6"/>
      <c r="B187" s="877"/>
      <c r="C187" s="877"/>
      <c r="D187" s="877"/>
      <c r="E187" s="877"/>
      <c r="F187" s="878"/>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6"/>
      <c r="B188" s="877"/>
      <c r="C188" s="877"/>
      <c r="D188" s="877"/>
      <c r="E188" s="877"/>
      <c r="F188" s="878"/>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6"/>
      <c r="B189" s="877"/>
      <c r="C189" s="877"/>
      <c r="D189" s="877"/>
      <c r="E189" s="877"/>
      <c r="F189" s="878"/>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6"/>
      <c r="B190" s="877"/>
      <c r="C190" s="877"/>
      <c r="D190" s="877"/>
      <c r="E190" s="877"/>
      <c r="F190" s="878"/>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6"/>
      <c r="B191" s="877"/>
      <c r="C191" s="877"/>
      <c r="D191" s="877"/>
      <c r="E191" s="877"/>
      <c r="F191" s="878"/>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6"/>
      <c r="B192" s="877"/>
      <c r="C192" s="877"/>
      <c r="D192" s="877"/>
      <c r="E192" s="877"/>
      <c r="F192" s="878"/>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6"/>
      <c r="B193" s="877"/>
      <c r="C193" s="877"/>
      <c r="D193" s="877"/>
      <c r="E193" s="877"/>
      <c r="F193" s="878"/>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6"/>
      <c r="B194" s="877"/>
      <c r="C194" s="877"/>
      <c r="D194" s="877"/>
      <c r="E194" s="877"/>
      <c r="F194" s="878"/>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6"/>
      <c r="B195" s="877"/>
      <c r="C195" s="877"/>
      <c r="D195" s="877"/>
      <c r="E195" s="877"/>
      <c r="F195" s="878"/>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6"/>
      <c r="B196" s="877"/>
      <c r="C196" s="877"/>
      <c r="D196" s="877"/>
      <c r="E196" s="877"/>
      <c r="F196" s="878"/>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6"/>
      <c r="B197" s="877"/>
      <c r="C197" s="877"/>
      <c r="D197" s="877"/>
      <c r="E197" s="877"/>
      <c r="F197" s="878"/>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6"/>
      <c r="B198" s="877"/>
      <c r="C198" s="877"/>
      <c r="D198" s="877"/>
      <c r="E198" s="877"/>
      <c r="F198" s="878"/>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6"/>
      <c r="B199" s="877"/>
      <c r="C199" s="877"/>
      <c r="D199" s="877"/>
      <c r="E199" s="877"/>
      <c r="F199" s="878"/>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6"/>
      <c r="B200" s="877"/>
      <c r="C200" s="877"/>
      <c r="D200" s="877"/>
      <c r="E200" s="877"/>
      <c r="F200" s="878"/>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6"/>
      <c r="B201" s="877"/>
      <c r="C201" s="877"/>
      <c r="D201" s="877"/>
      <c r="E201" s="877"/>
      <c r="F201" s="878"/>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6"/>
      <c r="B202" s="877"/>
      <c r="C202" s="877"/>
      <c r="D202" s="877"/>
      <c r="E202" s="877"/>
      <c r="F202" s="878"/>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6"/>
      <c r="B203" s="877"/>
      <c r="C203" s="877"/>
      <c r="D203" s="877"/>
      <c r="E203" s="877"/>
      <c r="F203" s="878"/>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6"/>
      <c r="B204" s="877"/>
      <c r="C204" s="877"/>
      <c r="D204" s="877"/>
      <c r="E204" s="877"/>
      <c r="F204" s="878"/>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6"/>
      <c r="B205" s="877"/>
      <c r="C205" s="877"/>
      <c r="D205" s="877"/>
      <c r="E205" s="877"/>
      <c r="F205" s="878"/>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6"/>
      <c r="B206" s="877"/>
      <c r="C206" s="877"/>
      <c r="D206" s="877"/>
      <c r="E206" s="877"/>
      <c r="F206" s="878"/>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6"/>
      <c r="B207" s="877"/>
      <c r="C207" s="877"/>
      <c r="D207" s="877"/>
      <c r="E207" s="877"/>
      <c r="F207" s="878"/>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6"/>
      <c r="B208" s="877"/>
      <c r="C208" s="877"/>
      <c r="D208" s="877"/>
      <c r="E208" s="877"/>
      <c r="F208" s="878"/>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6"/>
      <c r="B209" s="877"/>
      <c r="C209" s="877"/>
      <c r="D209" s="877"/>
      <c r="E209" s="877"/>
      <c r="F209" s="878"/>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6"/>
      <c r="B210" s="877"/>
      <c r="C210" s="877"/>
      <c r="D210" s="877"/>
      <c r="E210" s="877"/>
      <c r="F210" s="878"/>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6"/>
      <c r="B211" s="877"/>
      <c r="C211" s="877"/>
      <c r="D211" s="877"/>
      <c r="E211" s="877"/>
      <c r="F211" s="878"/>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6"/>
      <c r="B215" s="877"/>
      <c r="C215" s="877"/>
      <c r="D215" s="877"/>
      <c r="E215" s="877"/>
      <c r="F215" s="878"/>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6"/>
      <c r="B216" s="877"/>
      <c r="C216" s="877"/>
      <c r="D216" s="877"/>
      <c r="E216" s="877"/>
      <c r="F216" s="878"/>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6"/>
      <c r="B217" s="877"/>
      <c r="C217" s="877"/>
      <c r="D217" s="877"/>
      <c r="E217" s="877"/>
      <c r="F217" s="878"/>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6"/>
      <c r="B218" s="877"/>
      <c r="C218" s="877"/>
      <c r="D218" s="877"/>
      <c r="E218" s="877"/>
      <c r="F218" s="878"/>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6"/>
      <c r="B219" s="877"/>
      <c r="C219" s="877"/>
      <c r="D219" s="877"/>
      <c r="E219" s="877"/>
      <c r="F219" s="878"/>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6"/>
      <c r="B220" s="877"/>
      <c r="C220" s="877"/>
      <c r="D220" s="877"/>
      <c r="E220" s="877"/>
      <c r="F220" s="878"/>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6"/>
      <c r="B221" s="877"/>
      <c r="C221" s="877"/>
      <c r="D221" s="877"/>
      <c r="E221" s="877"/>
      <c r="F221" s="878"/>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6"/>
      <c r="B222" s="877"/>
      <c r="C222" s="877"/>
      <c r="D222" s="877"/>
      <c r="E222" s="877"/>
      <c r="F222" s="878"/>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6"/>
      <c r="B223" s="877"/>
      <c r="C223" s="877"/>
      <c r="D223" s="877"/>
      <c r="E223" s="877"/>
      <c r="F223" s="878"/>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6"/>
      <c r="B224" s="877"/>
      <c r="C224" s="877"/>
      <c r="D224" s="877"/>
      <c r="E224" s="877"/>
      <c r="F224" s="878"/>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6"/>
      <c r="B225" s="877"/>
      <c r="C225" s="877"/>
      <c r="D225" s="877"/>
      <c r="E225" s="877"/>
      <c r="F225" s="878"/>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6"/>
      <c r="B226" s="877"/>
      <c r="C226" s="877"/>
      <c r="D226" s="877"/>
      <c r="E226" s="877"/>
      <c r="F226" s="878"/>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6"/>
      <c r="B227" s="877"/>
      <c r="C227" s="877"/>
      <c r="D227" s="877"/>
      <c r="E227" s="877"/>
      <c r="F227" s="878"/>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6"/>
      <c r="B228" s="877"/>
      <c r="C228" s="877"/>
      <c r="D228" s="877"/>
      <c r="E228" s="877"/>
      <c r="F228" s="878"/>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6"/>
      <c r="B229" s="877"/>
      <c r="C229" s="877"/>
      <c r="D229" s="877"/>
      <c r="E229" s="877"/>
      <c r="F229" s="878"/>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6"/>
      <c r="B230" s="877"/>
      <c r="C230" s="877"/>
      <c r="D230" s="877"/>
      <c r="E230" s="877"/>
      <c r="F230" s="878"/>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6"/>
      <c r="B231" s="877"/>
      <c r="C231" s="877"/>
      <c r="D231" s="877"/>
      <c r="E231" s="877"/>
      <c r="F231" s="878"/>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6"/>
      <c r="B232" s="877"/>
      <c r="C232" s="877"/>
      <c r="D232" s="877"/>
      <c r="E232" s="877"/>
      <c r="F232" s="878"/>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6"/>
      <c r="B233" s="877"/>
      <c r="C233" s="877"/>
      <c r="D233" s="877"/>
      <c r="E233" s="877"/>
      <c r="F233" s="878"/>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6"/>
      <c r="B234" s="877"/>
      <c r="C234" s="877"/>
      <c r="D234" s="877"/>
      <c r="E234" s="877"/>
      <c r="F234" s="878"/>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6"/>
      <c r="B235" s="877"/>
      <c r="C235" s="877"/>
      <c r="D235" s="877"/>
      <c r="E235" s="877"/>
      <c r="F235" s="878"/>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6"/>
      <c r="B236" s="877"/>
      <c r="C236" s="877"/>
      <c r="D236" s="877"/>
      <c r="E236" s="877"/>
      <c r="F236" s="878"/>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6"/>
      <c r="B237" s="877"/>
      <c r="C237" s="877"/>
      <c r="D237" s="877"/>
      <c r="E237" s="877"/>
      <c r="F237" s="878"/>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6"/>
      <c r="B238" s="877"/>
      <c r="C238" s="877"/>
      <c r="D238" s="877"/>
      <c r="E238" s="877"/>
      <c r="F238" s="878"/>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6"/>
      <c r="B239" s="877"/>
      <c r="C239" s="877"/>
      <c r="D239" s="877"/>
      <c r="E239" s="877"/>
      <c r="F239" s="878"/>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6"/>
      <c r="B240" s="877"/>
      <c r="C240" s="877"/>
      <c r="D240" s="877"/>
      <c r="E240" s="877"/>
      <c r="F240" s="878"/>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6"/>
      <c r="B241" s="877"/>
      <c r="C241" s="877"/>
      <c r="D241" s="877"/>
      <c r="E241" s="877"/>
      <c r="F241" s="878"/>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6"/>
      <c r="B242" s="877"/>
      <c r="C242" s="877"/>
      <c r="D242" s="877"/>
      <c r="E242" s="877"/>
      <c r="F242" s="878"/>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6"/>
      <c r="B243" s="877"/>
      <c r="C243" s="877"/>
      <c r="D243" s="877"/>
      <c r="E243" s="877"/>
      <c r="F243" s="878"/>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6"/>
      <c r="B244" s="877"/>
      <c r="C244" s="877"/>
      <c r="D244" s="877"/>
      <c r="E244" s="877"/>
      <c r="F244" s="878"/>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6"/>
      <c r="B245" s="877"/>
      <c r="C245" s="877"/>
      <c r="D245" s="877"/>
      <c r="E245" s="877"/>
      <c r="F245" s="878"/>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6"/>
      <c r="B246" s="877"/>
      <c r="C246" s="877"/>
      <c r="D246" s="877"/>
      <c r="E246" s="877"/>
      <c r="F246" s="878"/>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6"/>
      <c r="B247" s="877"/>
      <c r="C247" s="877"/>
      <c r="D247" s="877"/>
      <c r="E247" s="877"/>
      <c r="F247" s="878"/>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6"/>
      <c r="B248" s="877"/>
      <c r="C248" s="877"/>
      <c r="D248" s="877"/>
      <c r="E248" s="877"/>
      <c r="F248" s="878"/>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6"/>
      <c r="B249" s="877"/>
      <c r="C249" s="877"/>
      <c r="D249" s="877"/>
      <c r="E249" s="877"/>
      <c r="F249" s="878"/>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6"/>
      <c r="B250" s="877"/>
      <c r="C250" s="877"/>
      <c r="D250" s="877"/>
      <c r="E250" s="877"/>
      <c r="F250" s="878"/>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6"/>
      <c r="B251" s="877"/>
      <c r="C251" s="877"/>
      <c r="D251" s="877"/>
      <c r="E251" s="877"/>
      <c r="F251" s="878"/>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6"/>
      <c r="B252" s="877"/>
      <c r="C252" s="877"/>
      <c r="D252" s="877"/>
      <c r="E252" s="877"/>
      <c r="F252" s="878"/>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6"/>
      <c r="B253" s="877"/>
      <c r="C253" s="877"/>
      <c r="D253" s="877"/>
      <c r="E253" s="877"/>
      <c r="F253" s="878"/>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6"/>
      <c r="B254" s="877"/>
      <c r="C254" s="877"/>
      <c r="D254" s="877"/>
      <c r="E254" s="877"/>
      <c r="F254" s="878"/>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6"/>
      <c r="B255" s="877"/>
      <c r="C255" s="877"/>
      <c r="D255" s="877"/>
      <c r="E255" s="877"/>
      <c r="F255" s="878"/>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6"/>
      <c r="B256" s="877"/>
      <c r="C256" s="877"/>
      <c r="D256" s="877"/>
      <c r="E256" s="877"/>
      <c r="F256" s="878"/>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6"/>
      <c r="B257" s="877"/>
      <c r="C257" s="877"/>
      <c r="D257" s="877"/>
      <c r="E257" s="877"/>
      <c r="F257" s="878"/>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6"/>
      <c r="B258" s="877"/>
      <c r="C258" s="877"/>
      <c r="D258" s="877"/>
      <c r="E258" s="877"/>
      <c r="F258" s="878"/>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6"/>
      <c r="B259" s="877"/>
      <c r="C259" s="877"/>
      <c r="D259" s="877"/>
      <c r="E259" s="877"/>
      <c r="F259" s="878"/>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6"/>
      <c r="B260" s="877"/>
      <c r="C260" s="877"/>
      <c r="D260" s="877"/>
      <c r="E260" s="877"/>
      <c r="F260" s="878"/>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6"/>
      <c r="B261" s="877"/>
      <c r="C261" s="877"/>
      <c r="D261" s="877"/>
      <c r="E261" s="877"/>
      <c r="F261" s="878"/>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6"/>
      <c r="B262" s="877"/>
      <c r="C262" s="877"/>
      <c r="D262" s="877"/>
      <c r="E262" s="877"/>
      <c r="F262" s="878"/>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6"/>
      <c r="B263" s="877"/>
      <c r="C263" s="877"/>
      <c r="D263" s="877"/>
      <c r="E263" s="877"/>
      <c r="F263" s="878"/>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6"/>
      <c r="B264" s="877"/>
      <c r="C264" s="877"/>
      <c r="D264" s="877"/>
      <c r="E264" s="877"/>
      <c r="F264" s="878"/>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6">
        <v>1</v>
      </c>
      <c r="B4" s="89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6">
        <v>1</v>
      </c>
      <c r="B37" s="89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6">
        <v>1</v>
      </c>
      <c r="B70" s="89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6">
        <v>1</v>
      </c>
      <c r="B103" s="89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6">
        <v>1</v>
      </c>
      <c r="B136" s="89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6">
        <v>1</v>
      </c>
      <c r="B169" s="89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6">
        <v>1</v>
      </c>
      <c r="B202" s="89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6">
        <v>1</v>
      </c>
      <c r="B235" s="89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6">
        <v>1</v>
      </c>
      <c r="B268" s="89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6">
        <v>1</v>
      </c>
      <c r="B301" s="89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6">
        <v>1</v>
      </c>
      <c r="B334" s="89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6">
        <v>1</v>
      </c>
      <c r="B367" s="89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6">
        <v>1</v>
      </c>
      <c r="B400" s="89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6">
        <v>1</v>
      </c>
      <c r="B433" s="89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6">
        <v>1</v>
      </c>
      <c r="B466" s="89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6">
        <v>1</v>
      </c>
      <c r="B499" s="89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6">
        <v>1</v>
      </c>
      <c r="B532" s="89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6">
        <v>1</v>
      </c>
      <c r="B565" s="89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6">
        <v>1</v>
      </c>
      <c r="B598" s="89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6">
        <v>1</v>
      </c>
      <c r="B631" s="89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6">
        <v>1</v>
      </c>
      <c r="B664" s="89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6">
        <v>1</v>
      </c>
      <c r="B697" s="89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6">
        <v>1</v>
      </c>
      <c r="B730" s="89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6">
        <v>1</v>
      </c>
      <c r="B763" s="89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6">
        <v>1</v>
      </c>
      <c r="B796" s="89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6">
        <v>1</v>
      </c>
      <c r="B829" s="89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6">
        <v>1</v>
      </c>
      <c r="B862" s="89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6">
        <v>1</v>
      </c>
      <c r="B895" s="89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6">
        <v>1</v>
      </c>
      <c r="B928" s="89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6">
        <v>1</v>
      </c>
      <c r="B961" s="89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6">
        <v>1</v>
      </c>
      <c r="B994" s="89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6">
        <v>1</v>
      </c>
      <c r="B1027" s="89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6">
        <v>1</v>
      </c>
      <c r="B1060" s="89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6">
        <v>1</v>
      </c>
      <c r="B1093" s="89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6">
        <v>1</v>
      </c>
      <c r="B1126" s="89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6">
        <v>1</v>
      </c>
      <c r="B1159" s="89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6">
        <v>1</v>
      </c>
      <c r="B1192" s="89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6">
        <v>1</v>
      </c>
      <c r="B1225" s="89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6">
        <v>1</v>
      </c>
      <c r="B1258" s="89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6">
        <v>1</v>
      </c>
      <c r="B1291" s="89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2019-04-16T02:07:01Z</cp:lastPrinted>
  <dcterms:created xsi:type="dcterms:W3CDTF">2012-03-13T00:50:25Z</dcterms:created>
  <dcterms:modified xsi:type="dcterms:W3CDTF">2019-09-03T11:49:33Z</dcterms:modified>
</cp:coreProperties>
</file>