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最終版レビューシート\"/>
    </mc:Choice>
  </mc:AlternateContent>
  <xr:revisionPtr revIDLastSave="0" documentId="13_ncr:1_{B5D63CD7-3DA3-4613-955F-C93D70EF11C9}" xr6:coauthVersionLast="36" xr6:coauthVersionMax="36" xr10:uidLastSave="{00000000-0000-0000-0000-000000000000}"/>
  <bookViews>
    <workbookView xWindow="195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<sst xmlns="http://schemas.openxmlformats.org/spreadsheetml/2006/main" count="2931" uniqueCount="671">
  <si>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</si>
  <si>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</si>
  <si>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</si>
  <si>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</si>
  <si>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</si>
  <si>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</si>
  <si>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</si>
  <si>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</si>
  <si>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</si>
  <si>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</si>
  <si>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</si>
  <si>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</si>
  <si>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</si>
  <si>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</si>
  <si>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</si>
  <si>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</si>
  <si>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</si>
  <si>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</si>
  <si>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</si>
  <si>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</si>
  <si>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</si>
  <si>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</si>
  <si>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</si>
  <si>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</si>
  <si>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</si>
  <si>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</si>
  <si>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</si>
  <si>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</si>
  <si>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</si>
  <si>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</si>
  <si>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</si>
  <si>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</si>
  <si>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</si>
  <si>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</si>
  <si>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</si>
  <si>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</si>
  <si>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</si>
  <si>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</si>
  <si>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</si>
  <si>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</si>
  <si>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</si>
  <si>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</si>
  <si>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</si>
  <si>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</si>
  <si>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</si>
  <si>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</si>
  <si>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</si>
  <si>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</si>
  <si>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</si>
  <si>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</si>
  <si>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</si>
  <si>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</si>
  <si>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</si>
  <si>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</si>
  <si>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</si>
  <si>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</si>
  <si>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</si>
  <si>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</si>
  <si>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</si>
  <si>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</si>
  <si>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</si>
  <si>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</si>
  <si>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</si>
  <si>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</si>
  <si>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</si>
  <si>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</si>
  <si>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</si>
  <si>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</si>
  <si>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</si>
  <si>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</si>
  <si>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</si>
  <si>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</si>
  <si>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</si>
  <si>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</si>
  <si>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</si>
  <si>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</si>
  <si>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</si>
  <si>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</si>
  <si>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</si>
  <si>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</si>
  <si>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</si>
  <si>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</si>
  <si>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</si>
  <si>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</si>
  <si>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</si>
  <si>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</si>
  <si>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</si>
  <si>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</si>
  <si>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</si>
  <si>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</si>
  <si>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</si>
  <si>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</si>
  <si>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</si>
  <si>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</si>
  <si>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</si>
  <si>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</si>
  <si>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</si>
  <si>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</si>
  <si>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</si>
  <si>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</si>
  <si>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</si>
  <si>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</si>
  <si>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</si>
  <si>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</si>
  <si>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</si>
  <si>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</si>
  <si>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</si>
  <si>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</si>
  <si>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</si>
  <si>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</si>
  <si>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</si>
  <si>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</si>
  <si>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</si>
  <si>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</si>
  <si>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</si>
  <si>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</si>
  <si>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</si>
  <si>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</si>
  <si>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</si>
  <si>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</si>
  <si>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</si>
  <si>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</si>
  <si>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</si>
  <si>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</si>
  <si>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</si>
  <si>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</si>
  <si>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</si>
  <si>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</si>
  <si>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</si>
  <si>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</si>
  <si>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</si>
  <si>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</si>
  <si>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</si>
  <si>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</si>
  <si>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</si>
  <si>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</si>
  <si>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</si>
  <si>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</si>
  <si>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</si>
  <si>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</si>
  <si>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</si>
  <si>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</si>
  <si>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</si>
  <si>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</si>
  <si>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</si>
  <si>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</si>
  <si>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</si>
  <si>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</si>
  <si>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</si>
  <si>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</si>
  <si>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</si>
  <si>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</si>
  <si>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</si>
  <si>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</si>
  <si>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</si>
  <si>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</si>
  <si>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</si>
  <si>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</si>
  <si>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</si>
  <si>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</si>
  <si>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</si>
  <si>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</si>
  <si>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</si>
  <si>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</si>
  <si>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</si>
  <si>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</si>
  <si>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</si>
  <si>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</si>
  <si>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</si>
  <si>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</si>
  <si>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</si>
  <si>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</si>
  <si>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</si>
  <si>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</si>
  <si>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</si>
  <si>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</si>
  <si>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</si>
  <si>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</si>
  <si>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</si>
  <si>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</si>
  <si>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</si>
  <si>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</si>
  <si>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</si>
  <si>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</si>
  <si>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</si>
  <si>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</si>
  <si>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</si>
  <si>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</si>
  <si>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</si>
  <si>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</si>
  <si>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</si>
  <si>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</si>
  <si>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</si>
  <si>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</si>
  <si>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</si>
  <si>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</si>
  <si>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</si>
  <si>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</si>
  <si>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</si>
  <si>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</si>
  <si>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</si>
  <si>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</si>
  <si>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</si>
  <si>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</si>
  <si>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</si>
  <si>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</si>
  <si>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</si>
  <si>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</si>
  <si>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</si>
  <si>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</si>
  <si>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</si>
  <si>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</si>
  <si>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</si>
  <si>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</si>
  <si>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</si>
  <si>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</si>
  <si>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</si>
  <si>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</si>
  <si>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</si>
  <si>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</si>
  <si>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</si>
  <si>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</si>
  <si>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</si>
  <si>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</si>
  <si>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</si>
  <si>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</si>
  <si>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</si>
  <si>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</si>
  <si>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</si>
  <si>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</si>
  <si>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</si>
  <si>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</si>
  <si>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</si>
  <si>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</si>
  <si>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</si>
  <si>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</si>
  <si>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</si>
  <si>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</si>
  <si>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</si>
  <si>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</si>
  <si>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</si>
  <si>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</si>
  <si>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</si>
  <si>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</si>
  <si>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</si>
  <si>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</si>
  <si>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</si>
  <si>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</si>
  <si>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</si>
  <si>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</si>
  <si>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</si>
  <si>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</si>
  <si>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</si>
  <si>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</si>
  <si>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</si>
  <si>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</si>
  <si>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</si>
  <si>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</si>
  <si>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</si>
  <si>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</si>
  <si>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</si>
  <si>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</si>
  <si>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</si>
  <si>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</si>
  <si>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</si>
  <si>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</si>
  <si>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</si>
  <si>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</si>
  <si>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</si>
  <si>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</si>
  <si>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</si>
  <si>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</si>
  <si>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</si>
  <si>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</si>
  <si>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</si>
  <si>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</si>
  <si>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</si>
  <si>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</si>
  <si>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</si>
  <si>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</si>
  <si>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</si>
  <si>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</si>
  <si>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</si>
  <si>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</si>
  <si>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</si>
  <si>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</si>
  <si>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</si>
  <si>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</si>
  <si>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</si>
  <si>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</si>
  <si>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</si>
  <si>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</si>
  <si>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</si>
  <si>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</si>
  <si>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</si>
  <si>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</si>
  <si>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</si>
  <si>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</si>
  <si>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</si>
  <si>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</si>
  <si>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</si>
  <si>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</si>
  <si>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</si>
  <si>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</si>
  <si>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</si>
  <si>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</si>
  <si>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</si>
  <si>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</si>
  <si>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</si>
  <si>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</si>
  <si>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</si>
  <si>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</si>
  <si>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</si>
  <si>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</si>
  <si>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</si>
  <si>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</si>
  <si>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</si>
  <si>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</si>
  <si>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</si>
  <si>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</si>
  <si>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</si>
  <si>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</si>
  <si>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</si>
  <si>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</si>
  <si>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</si>
  <si>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</si>
  <si>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</si>
  <si>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</si>
  <si>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</si>
  <si>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</si>
  <si>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</si>
  <si>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</si>
  <si>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</si>
  <si>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</si>
  <si>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</si>
  <si>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</si>
  <si>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</si>
  <si>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</si>
  <si>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</si>
  <si>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</si>
  <si>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</si>
  <si>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</si>
  <si>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</si>
  <si>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</si>
  <si>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</si>
  <si>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</si>
  <si>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</si>
  <si>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</si>
  <si>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</si>
  <si>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</si>
  <si>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</si>
  <si>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</si>
  <si>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</si>
  <si>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</si>
  <si>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</si>
  <si>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</si>
  <si>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</si>
  <si>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</si>
  <si>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</si>
  <si>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</si>
  <si>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</si>
  <si>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</si>
  <si>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</si>
  <si>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</si>
  <si>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</si>
  <si>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</si>
  <si>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</si>
  <si>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</si>
  <si>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</si>
  <si>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</si>
  <si>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</si>
  <si>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</si>
  <si>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</si>
  <si>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</si>
  <si>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</si>
  <si>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</si>
  <si>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</si>
  <si>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</si>
  <si>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</si>
  <si>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</si>
  <si>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</si>
  <si>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</si>
  <si>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</si>
  <si>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</si>
  <si>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</si>
  <si>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</si>
  <si>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</si>
  <si>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</si>
  <si>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</si>
  <si>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</si>
  <si>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</si>
  <si>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</si>
  <si>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</si>
  <si>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</si>
  <si>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</si>
  <si>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</si>
  <si>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</si>
  <si>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</si>
  <si>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</si>
  <si>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</si>
  <si>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</si>
  <si>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</si>
  <si>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</si>
  <si>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</si>
  <si>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</si>
  <si>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</si>
  <si>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</si>
  <si>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</si>
  <si>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</si>
  <si>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</si>
  <si>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</si>
  <si>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</si>
  <si>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</si>
  <si>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</si>
  <si>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</si>
  <si>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</si>
  <si>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</si>
  <si>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</si>
  <si>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</si>
  <si>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</si>
  <si>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</si>
  <si>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</si>
  <si>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</si>
  <si>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</si>
  <si>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</si>
  <si>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</si>
  <si>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</si>
  <si>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</si>
  <si>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</si>
  <si>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</si>
  <si>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</si>
  <si>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</si>
  <si>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</si>
  <si>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</si>
  <si>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</si>
  <si>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</si>
  <si>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</si>
  <si>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</si>
  <si>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</si>
  <si>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</si>
  <si>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</si>
  <si>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</si>
  <si>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</si>
  <si>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</si>
  <si>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</si>
  <si>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</si>
  <si>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</si>
  <si>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</si>
  <si>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</si>
  <si>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</si>
  <si>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</si>
  <si>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</si>
  <si>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</si>
  <si>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</si>
  <si>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</si>
  <si>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</si>
  <si>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</si>
  <si>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</si>
  <si>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</si>
  <si>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</si>
  <si>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</si>
  <si>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</si>
  <si>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</si>
  <si>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</si>
  <si>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</si>
  <si>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</si>
  <si>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</si>
  <si>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</si>
  <si>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</si>
  <si>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</si>
  <si>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</si>
  <si>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</si>
  <si>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</si>
  <si>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</si>
  <si>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</si>
  <si>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</si>
  <si>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</si>
  <si>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</si>
  <si>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</si>
  <si>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</si>
  <si>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</si>
  <si>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</si>
  <si>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</si>
  <si>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</si>
  <si>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</si>
  <si>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</si>
  <si>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</si>
  <si>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</si>
  <si>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</si>
  <si>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</si>
  <si>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</si>
  <si>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</si>
  <si>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</si>
  <si>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</si>
  <si>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</si>
  <si>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</si>
  <si>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</si>
  <si>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</si>
  <si>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</si>
  <si>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</si>
  <si>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</si>
  <si>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</si>
  <si>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</si>
  <si>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</si>
  <si>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</si>
  <si>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</si>
  <si>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</si>
  <si>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</si>
  <si>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</si>
  <si>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</si>
  <si>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</si>
  <si>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</si>
  <si>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</si>
  <si>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</si>
  <si>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</si>
  <si>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</si>
  <si>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</si>
  <si>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</si>
  <si>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</si>
  <si>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</si>
  <si>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</si>
  <si>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</si>
  <si>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</si>
  <si>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</si>
  <si>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</si>
  <si>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</si>
  <si>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</si>
  <si>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</si>
  <si>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</si>
  <si>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</si>
  <si>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</si>
  <si>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</si>
  <si>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</si>
  <si>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</si>
  <si>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</si>
  <si>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</si>
  <si>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</si>
  <si>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</si>
  <si>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</si>
  <si>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</si>
  <si>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</si>
  <si>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</si>
  <si>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</si>
  <si>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</si>
  <si>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</si>
  <si>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</si>
  <si>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</si>
  <si>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</si>
  <si>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</si>
  <si>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</si>
  <si>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</si>
  <si>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</si>
  <si>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</si>
  <si>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</si>
  <si>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</si>
  <si>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</si>
  <si>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</si>
  <si>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</si>
  <si>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</si>
  <si>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</si>
  <si>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</si>
  <si>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</si>
  <si>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</si>
  <si>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</si>
  <si>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</si>
  <si>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</si>
  <si>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</si>
  <si>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</si>
  <si>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</si>
  <si>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</si>
  <si>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平成１５年度</t>
    <phoneticPr fontId="5"/>
  </si>
  <si>
    <t>終了予定なし</t>
    <phoneticPr fontId="5"/>
  </si>
  <si>
    <t>独立行政法人日本芸術文化振興会法　第３条</t>
    <phoneticPr fontId="5"/>
  </si>
  <si>
    <t>-</t>
    <phoneticPr fontId="5"/>
  </si>
  <si>
    <t>独立行政法人日本芸術文化振興会施設整備費補助金</t>
    <phoneticPr fontId="5"/>
  </si>
  <si>
    <t>独立行政法人通則法に基づく主務大臣による実務実績の評価のうち、施設・設備に関するものについて、すべての項目で標準評価以上の評価を受ける。</t>
    <phoneticPr fontId="5"/>
  </si>
  <si>
    <t>％</t>
    <phoneticPr fontId="5"/>
  </si>
  <si>
    <t>％</t>
    <phoneticPr fontId="5"/>
  </si>
  <si>
    <t>-</t>
    <phoneticPr fontId="5"/>
  </si>
  <si>
    <t>-</t>
    <phoneticPr fontId="5"/>
  </si>
  <si>
    <t>施設整備の実施件数</t>
    <phoneticPr fontId="5"/>
  </si>
  <si>
    <t>件</t>
    <phoneticPr fontId="5"/>
  </si>
  <si>
    <t>件</t>
    <phoneticPr fontId="5"/>
  </si>
  <si>
    <t>独立行政法人日本芸術文化振興会施設整備に必要な経費で有り、整備の規模がそれぞれ異なることなどから、経年比較に当たって有意義な単位当たりコストの算出は困難である。　</t>
    <phoneticPr fontId="5"/>
  </si>
  <si>
    <t>－</t>
    <phoneticPr fontId="5"/>
  </si>
  <si>
    <t>　　/</t>
    <phoneticPr fontId="5"/>
  </si>
  <si>
    <t>／　</t>
    <phoneticPr fontId="5"/>
  </si>
  <si>
    <t>／　　　　　　　　　　　　　　</t>
    <phoneticPr fontId="5"/>
  </si>
  <si>
    <t>／　　　　　　　　　　　　　　</t>
    <phoneticPr fontId="5"/>
  </si>
  <si>
    <t>①日本の誇りとして「文化・芸術」を挙げる国民の割合</t>
    <phoneticPr fontId="5"/>
  </si>
  <si>
    <t>②新進芸術家海外研修制度により研修した者で、国内外で活躍している者の排出</t>
  </si>
  <si>
    <t>独立行政法人日本芸術文化振興会の設置する施設の狭隘・老朽化等への対応に必要な設備整備費を措置することにより、文化芸術活動を支える環境を充実させ、芸術家や芸術団体による優れた芸術文化活動が活発に行われる環境や国民が芸術文化活動に参加できる環境の整備に寄与する。</t>
    <phoneticPr fontId="5"/>
  </si>
  <si>
    <t>－</t>
    <phoneticPr fontId="5"/>
  </si>
  <si>
    <t>－</t>
    <phoneticPr fontId="5"/>
  </si>
  <si>
    <t>事業者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</si>
  <si>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</si>
  <si>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</si>
  <si>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日本芸術文化振興会が行う施設整備に必要な事業のみ実施している。</t>
    <phoneticPr fontId="5"/>
  </si>
  <si>
    <t>工事箇所等の確認作業を行ったところ、想定以上の損耗等が確認されたことから、工事箇所の確認及び工法の検討に不測の日数を要することとなったため、年度内の実施が困難となった。</t>
    <phoneticPr fontId="5"/>
  </si>
  <si>
    <t>成果目標に沿って着実に工事を実施しており，実績と目標の乖離は見られない。</t>
    <phoneticPr fontId="5"/>
  </si>
  <si>
    <t>本事業の実施にあたっては、最も適切かつ効果的に低コストで実施している。</t>
    <phoneticPr fontId="5"/>
  </si>
  <si>
    <t>見込みに沿って着実に工事を実施しており，実績と見込みの乖離は見られない。</t>
    <phoneticPr fontId="5"/>
  </si>
  <si>
    <t>工事終了後は各施設整備の安全・安心が確保され、公演事業等の充実に活用されている。</t>
    <phoneticPr fontId="5"/>
  </si>
  <si>
    <t>-</t>
    <phoneticPr fontId="5"/>
  </si>
  <si>
    <t>「公共調達の適正化について」（平成18年8月25日付財計第2017号）に基づき公表済みの場合を除き、同種の他の契約の予定価格を類推させるおそれがあるため、落札率は非公表</t>
  </si>
  <si>
    <t>469</t>
    <phoneticPr fontId="5"/>
  </si>
  <si>
    <t>387</t>
    <phoneticPr fontId="5"/>
  </si>
  <si>
    <t>410</t>
    <phoneticPr fontId="5"/>
  </si>
  <si>
    <t>375</t>
    <phoneticPr fontId="5"/>
  </si>
  <si>
    <t>369</t>
    <phoneticPr fontId="5"/>
  </si>
  <si>
    <t>365</t>
    <phoneticPr fontId="5"/>
  </si>
  <si>
    <t>345</t>
    <phoneticPr fontId="5"/>
  </si>
  <si>
    <t>○</t>
    <phoneticPr fontId="5"/>
  </si>
  <si>
    <t>独立行政法人日本芸術文化振興会施設整備に必要な経費</t>
    <phoneticPr fontId="5"/>
  </si>
  <si>
    <t>文化庁</t>
    <phoneticPr fontId="5"/>
  </si>
  <si>
    <t>企画調整課</t>
    <phoneticPr fontId="5"/>
  </si>
  <si>
    <t>-</t>
    <phoneticPr fontId="5"/>
  </si>
  <si>
    <t>事業費</t>
    <rPh sb="0" eb="3">
      <t>ジギョウヒ</t>
    </rPh>
    <phoneticPr fontId="5"/>
  </si>
  <si>
    <t>施設・設備の整備に係る工事費、事務費</t>
    <rPh sb="0" eb="2">
      <t>シセツ</t>
    </rPh>
    <rPh sb="3" eb="5">
      <t>セツビ</t>
    </rPh>
    <rPh sb="6" eb="8">
      <t>セイビ</t>
    </rPh>
    <rPh sb="9" eb="10">
      <t>カカ</t>
    </rPh>
    <rPh sb="11" eb="14">
      <t>コウジヒ</t>
    </rPh>
    <rPh sb="15" eb="18">
      <t>ジムヒ</t>
    </rPh>
    <phoneticPr fontId="5"/>
  </si>
  <si>
    <t>A.独立行政法人日本芸術文化振興会</t>
    <phoneticPr fontId="5"/>
  </si>
  <si>
    <t>三精テクノロジーズ株式会社</t>
    <rPh sb="0" eb="1">
      <t>サン</t>
    </rPh>
    <rPh sb="9" eb="13">
      <t>カブシキガイシャ</t>
    </rPh>
    <phoneticPr fontId="5"/>
  </si>
  <si>
    <t>国立文楽劇場舞台吊物機構更新工事第５期</t>
    <rPh sb="0" eb="2">
      <t>コクリツ</t>
    </rPh>
    <rPh sb="2" eb="4">
      <t>ブンラク</t>
    </rPh>
    <rPh sb="4" eb="6">
      <t>ゲキジョウ</t>
    </rPh>
    <rPh sb="6" eb="8">
      <t>ブタイ</t>
    </rPh>
    <rPh sb="8" eb="9">
      <t>ツ</t>
    </rPh>
    <rPh sb="9" eb="10">
      <t>モノ</t>
    </rPh>
    <rPh sb="10" eb="12">
      <t>キコウ</t>
    </rPh>
    <rPh sb="12" eb="14">
      <t>コウシン</t>
    </rPh>
    <rPh sb="14" eb="16">
      <t>コウジ</t>
    </rPh>
    <rPh sb="16" eb="17">
      <t>ダイ</t>
    </rPh>
    <rPh sb="18" eb="19">
      <t>キ</t>
    </rPh>
    <phoneticPr fontId="5"/>
  </si>
  <si>
    <t>新日本空調株式会社</t>
    <rPh sb="0" eb="3">
      <t>シンニホン</t>
    </rPh>
    <rPh sb="3" eb="5">
      <t>クウチョウ</t>
    </rPh>
    <rPh sb="5" eb="9">
      <t>カブシキガイシャ</t>
    </rPh>
    <phoneticPr fontId="5"/>
  </si>
  <si>
    <t>国立能楽堂空調等設備更新工事（Ⅲ期）</t>
    <rPh sb="0" eb="2">
      <t>コクリツ</t>
    </rPh>
    <rPh sb="2" eb="5">
      <t>ノウガクドウ</t>
    </rPh>
    <rPh sb="5" eb="7">
      <t>クウチョウ</t>
    </rPh>
    <rPh sb="7" eb="8">
      <t>トウ</t>
    </rPh>
    <rPh sb="8" eb="10">
      <t>セツビ</t>
    </rPh>
    <rPh sb="10" eb="12">
      <t>コウシン</t>
    </rPh>
    <rPh sb="12" eb="14">
      <t>コウジ</t>
    </rPh>
    <rPh sb="16" eb="17">
      <t>キ</t>
    </rPh>
    <phoneticPr fontId="5"/>
  </si>
  <si>
    <t>ナジコイーエス株式会社</t>
    <rPh sb="7" eb="11">
      <t>カブシキガイシャ</t>
    </rPh>
    <phoneticPr fontId="5"/>
  </si>
  <si>
    <t>国立能楽堂空調等設備更新工事（Ⅲ期）（その２）</t>
    <rPh sb="0" eb="2">
      <t>コクリツ</t>
    </rPh>
    <rPh sb="2" eb="5">
      <t>ノウガクドウ</t>
    </rPh>
    <rPh sb="5" eb="7">
      <t>クウチョウ</t>
    </rPh>
    <rPh sb="7" eb="8">
      <t>トウ</t>
    </rPh>
    <rPh sb="8" eb="10">
      <t>セツビ</t>
    </rPh>
    <rPh sb="10" eb="12">
      <t>コウシン</t>
    </rPh>
    <rPh sb="12" eb="14">
      <t>コウジ</t>
    </rPh>
    <rPh sb="16" eb="17">
      <t>キ</t>
    </rPh>
    <phoneticPr fontId="5"/>
  </si>
  <si>
    <t>国立能楽堂空調等設備更新工事（Ⅲ期）（その３）</t>
    <rPh sb="0" eb="2">
      <t>コクリツ</t>
    </rPh>
    <rPh sb="2" eb="5">
      <t>ノウガクドウ</t>
    </rPh>
    <rPh sb="5" eb="7">
      <t>クウチョウ</t>
    </rPh>
    <rPh sb="7" eb="8">
      <t>トウ</t>
    </rPh>
    <rPh sb="8" eb="10">
      <t>セツビ</t>
    </rPh>
    <rPh sb="10" eb="12">
      <t>コウシン</t>
    </rPh>
    <rPh sb="12" eb="14">
      <t>コウジ</t>
    </rPh>
    <rPh sb="16" eb="17">
      <t>キ</t>
    </rPh>
    <phoneticPr fontId="5"/>
  </si>
  <si>
    <t>株式会社三菱重工機械システム</t>
    <rPh sb="0" eb="4">
      <t>カブシキガイシャ</t>
    </rPh>
    <rPh sb="4" eb="6">
      <t>ミツビシ</t>
    </rPh>
    <rPh sb="6" eb="8">
      <t>ジュウコウ</t>
    </rPh>
    <rPh sb="8" eb="10">
      <t>キカイ</t>
    </rPh>
    <phoneticPr fontId="5"/>
  </si>
  <si>
    <t>新国立劇場（オペラ劇場）舞台機構設備整備工事</t>
    <rPh sb="0" eb="3">
      <t>シンコクリツ</t>
    </rPh>
    <rPh sb="3" eb="5">
      <t>ゲキジョウ</t>
    </rPh>
    <rPh sb="9" eb="11">
      <t>ゲキジョウ</t>
    </rPh>
    <rPh sb="12" eb="14">
      <t>ブタイ</t>
    </rPh>
    <rPh sb="14" eb="16">
      <t>キコウ</t>
    </rPh>
    <rPh sb="16" eb="18">
      <t>セツビ</t>
    </rPh>
    <rPh sb="18" eb="20">
      <t>セイビ</t>
    </rPh>
    <rPh sb="20" eb="22">
      <t>コウジ</t>
    </rPh>
    <phoneticPr fontId="5"/>
  </si>
  <si>
    <t>PwCアドバイザリー合同会社</t>
    <rPh sb="10" eb="14">
      <t>ゴウドウガイシャ</t>
    </rPh>
    <phoneticPr fontId="5"/>
  </si>
  <si>
    <t>基本計画策定支援等業務</t>
    <rPh sb="0" eb="2">
      <t>キホン</t>
    </rPh>
    <rPh sb="2" eb="4">
      <t>ケイカク</t>
    </rPh>
    <rPh sb="4" eb="6">
      <t>サクテイ</t>
    </rPh>
    <rPh sb="6" eb="8">
      <t>シエン</t>
    </rPh>
    <rPh sb="8" eb="9">
      <t>トウ</t>
    </rPh>
    <rPh sb="9" eb="11">
      <t>ギョウム</t>
    </rPh>
    <phoneticPr fontId="5"/>
  </si>
  <si>
    <t>-</t>
    <phoneticPr fontId="5"/>
  </si>
  <si>
    <t>-</t>
    <phoneticPr fontId="5"/>
  </si>
  <si>
    <t>-</t>
    <phoneticPr fontId="5"/>
  </si>
  <si>
    <t>-</t>
    <phoneticPr fontId="5"/>
  </si>
  <si>
    <t>B.三精テクノロジーズ株式会社</t>
    <phoneticPr fontId="5"/>
  </si>
  <si>
    <t>C.新日本空調株式会社</t>
    <phoneticPr fontId="5"/>
  </si>
  <si>
    <t>D.株式会社三菱重工機械システム</t>
    <phoneticPr fontId="5"/>
  </si>
  <si>
    <t>E.PwCアドバイザリー合同会社</t>
    <phoneticPr fontId="5"/>
  </si>
  <si>
    <t>独立行政法人日本芸術文化振興会</t>
    <phoneticPr fontId="5"/>
  </si>
  <si>
    <t>-</t>
    <phoneticPr fontId="5"/>
  </si>
  <si>
    <t>-</t>
    <phoneticPr fontId="5"/>
  </si>
  <si>
    <t>施設・設備の整備に係る工事</t>
    <phoneticPr fontId="5"/>
  </si>
  <si>
    <t>施設・設備の整備に係る工事費</t>
    <phoneticPr fontId="5"/>
  </si>
  <si>
    <t>施設・設備の整備に係る工事費</t>
    <phoneticPr fontId="5"/>
  </si>
  <si>
    <t>施設・設備の整備に係る事務費</t>
    <phoneticPr fontId="5"/>
  </si>
  <si>
    <t>企画調整課長　榎本剛</t>
    <rPh sb="0" eb="2">
      <t>キカク</t>
    </rPh>
    <rPh sb="2" eb="4">
      <t>チョウセイ</t>
    </rPh>
    <rPh sb="7" eb="9">
      <t>エノモト</t>
    </rPh>
    <rPh sb="9" eb="10">
      <t>ツヨシ</t>
    </rPh>
    <phoneticPr fontId="5"/>
  </si>
  <si>
    <t>‐</t>
  </si>
  <si>
    <t>有</t>
  </si>
  <si>
    <t>標準評価(B評価）以上の評価を受けた項目の割合。
中間目標の期間（平成30年度～平成34年度）
※各年度の成果実績は翌年度、評価確定後に記載</t>
    <phoneticPr fontId="5"/>
  </si>
  <si>
    <t>-</t>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</si>
  <si>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9" eb="31">
      <t>ヘイセイ</t>
    </rPh>
    <rPh sb="33" eb="34">
      <t>ネン</t>
    </rPh>
    <rPh sb="35" eb="36">
      <t>ガツ</t>
    </rPh>
    <rPh sb="38" eb="39">
      <t>ニチ</t>
    </rPh>
    <rPh sb="39" eb="41">
      <t>カクギ</t>
    </rPh>
    <rPh sb="41" eb="43">
      <t>ケッテイ</t>
    </rPh>
    <phoneticPr fontId="5"/>
  </si>
  <si>
    <t>・必要な施設整備がおおむね順調に進捗している。
・原則、一般競争入札等による調達を実施し契約者を決定しており、支出先の選定の妥当性や競争性を確保するとともに単位あたりコストの削減に努めている。</t>
    <phoneticPr fontId="5"/>
  </si>
  <si>
    <t>・安全確保と円滑な公演実施のため、引き続き計画的に実施していく必要がある。
・真にやむを得ないものを除き、一般競争入札等により競争性を確保するとともに、入札にあたっては、入札参加条件や入札書の見直し、適切な公告期間の設定等による競争性、公平性、透明性の確保を引き続き確保していく。</t>
    <phoneticPr fontId="5"/>
  </si>
  <si>
    <t>補助金等交付</t>
  </si>
  <si>
    <t>12-4 文化芸術を推進するプラットフォームの形成</t>
    <phoneticPr fontId="5"/>
  </si>
  <si>
    <t>独立行政法人日本芸術文化振興会における業務の実績に関する評価(文部科学大臣)</t>
    <phoneticPr fontId="5"/>
  </si>
  <si>
    <t>無</t>
  </si>
  <si>
    <t>12　文化による心豊かな社会の実現</t>
    <phoneticPr fontId="5"/>
  </si>
  <si>
    <t>外部有識者による点検対象外</t>
    <phoneticPr fontId="5"/>
  </si>
  <si>
    <t>執行等改善</t>
  </si>
  <si>
    <t>１．事業評価の観点：この事業は、複数の劇場を設置し、それぞれの劇場等の理念・目的に基づき、伝統芸能の公開及び現代舞台芸術の公演等の事業を行うための日本芸術文化振興会の施設整備に必要な経費を補助するものであり、事業評価に当たっては、事業の効果的・効率的な実施及び契約・執行手続きの観点から検証を行った。
２．所見：この事業は平成15年以降長期に継続している事業であり、独立行政法人において必要な施設整備を計画的に実施しているものであるが、平成30年度補正予算の一部を繰越していることから、計画に基づいた適切な予算執行に努めるべきである。</t>
    <phoneticPr fontId="5"/>
  </si>
  <si>
    <t>今後は、事業計画作成時から執行の実現可能性を精査する。事業計画作成後は、計画に基づいた執行を図り、年度内に事業が完了するように努める。</t>
    <phoneticPr fontId="5"/>
  </si>
  <si>
    <t>-</t>
    <phoneticPr fontId="5"/>
  </si>
  <si>
    <t>-</t>
    <phoneticPr fontId="5"/>
  </si>
  <si>
    <t>我が国古来の伝統的な芸能の公開、伝承者の養成、調査研究等事業の充実により、芸術その他の文化の向上に寄与するよう、独立行政法人日本芸術文化振興会の施設・設備の老朽化への対応、劇場利用者の安全確保及び利便性の向上等のための施設整備を行う。</t>
    <phoneticPr fontId="5"/>
  </si>
  <si>
    <t>支出先の選定にあたっては、会計規程等に則った適切な手続きにより行っており、選定の妥当性や競争性を確保するとともに、単位あたりのコスト削減に努めている。また、契約手続にあたっては、一般競争により契約者を決定しており、透明性、競争性が確保されている。
劇場特有の設備に関する業務については、履行可能な者が限られることから、履行可能な者がほかに存在しないため、競争性のない随意契約となったものがある。</t>
    <phoneticPr fontId="5"/>
  </si>
  <si>
    <t>独立行政法人日本芸術文化振興会の設置する施設の狭隘・老朽化等への対応のため、必要な設備整備を実施。平成30年度に行った整備は以下のとおり。 （定額補助）
国立文楽劇場舞台吊物機構更新工事等
国立能楽堂空調等設備更新工事
新国立劇場舞台機構設備整備工事
国立劇場等大規模改修工事関連調査等</t>
    <phoneticPr fontId="5"/>
  </si>
  <si>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rPh sb="15" eb="17">
      <t>ニホン</t>
    </rPh>
    <rPh sb="17" eb="19">
      <t>ゲイジュツ</t>
    </rPh>
    <rPh sb="19" eb="21">
      <t>ブンカ</t>
    </rPh>
    <rPh sb="21" eb="23">
      <t>シンコウ</t>
    </rPh>
    <rPh sb="23" eb="24">
      <t>カイ</t>
    </rPh>
    <phoneticPr fontId="5"/>
  </si>
  <si>
    <t>※金額は単位未満四捨五入して記載していることから、合計が一致しない場合がある
「新しい日本のための優先課題推進枠」661百万円</t>
    <rPh sb="61" eb="64">
      <t>ヒャクマンエン</t>
    </rPh>
    <phoneticPr fontId="5"/>
  </si>
  <si>
    <t>※【Ｂ】～【Ｅ】の合計額と【Ａ】との差額については、額の確定後、返納予定。</t>
    <rPh sb="9" eb="11">
      <t>ゴウケイ</t>
    </rPh>
    <rPh sb="11" eb="12">
      <t>ガク</t>
    </rPh>
    <rPh sb="18" eb="20">
      <t>サガク</t>
    </rPh>
    <rPh sb="26" eb="27">
      <t>ガク</t>
    </rPh>
    <rPh sb="28" eb="30">
      <t>カクテイ</t>
    </rPh>
    <rPh sb="30" eb="31">
      <t>ゴ</t>
    </rPh>
    <rPh sb="32" eb="34">
      <t>ヘンノウ</t>
    </rPh>
    <rPh sb="34" eb="3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</si>
</sst>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29765</xdr:colOff>
      <xdr:row>741</xdr:row>
      <xdr:rowOff>238123</xdr:rowOff>
    </xdr:from>
    <xdr:to>
      <xdr:col>37</xdr:col>
      <xdr:colOff>104179</xdr:colOff>
      <xdr:row>751</xdr:row>
      <xdr:rowOff>44647</xdr:rowOff>
    </xdr:to>
    <xdr:grpSp>
      <xdr:nvGrpSpPr>
        <xdr:cNvPr id="3" name="文化庁→〔交付〕">
          <a:extLst>
            <a:ext uri="{FF2B5EF4-FFF2-40B4-BE49-F238E27FC236}">
              <a16:creationId xmlns:a16="http://schemas.microsoft.com/office/drawing/2014/main" id="{00000000-0008-0000-0000-00004A000000}"/>
            </a:ext>
          </a:extLst>
        </xdr:cNvPr>
        <xdr:cNvGrpSpPr/>
      </xdr:nvGrpSpPr>
      <xdr:grpSpPr>
        <a:xfrm>
          <a:off x="3862177" y="45857270"/>
          <a:ext cx="3705120" cy="3280348"/>
          <a:chOff x="3596528" y="142315"/>
          <a:chExt cx="2784463" cy="2580714"/>
        </a:xfrm>
      </xdr:grpSpPr>
      <xdr:grpSp>
        <xdr:nvGrpSpPr>
          <xdr:cNvPr id="4" name="グループ化 3">
            <a:extLst>
              <a:ext uri="{FF2B5EF4-FFF2-40B4-BE49-F238E27FC236}">
                <a16:creationId xmlns:a16="http://schemas.microsoft.com/office/drawing/2014/main" id="{00000000-0008-0000-0000-00004B000000}"/>
              </a:ext>
            </a:extLst>
          </xdr:cNvPr>
          <xdr:cNvGrpSpPr/>
        </xdr:nvGrpSpPr>
        <xdr:grpSpPr>
          <a:xfrm>
            <a:off x="3596528" y="142315"/>
            <a:ext cx="2784463" cy="1703291"/>
            <a:chOff x="3596528" y="142315"/>
            <a:chExt cx="2784463" cy="1703291"/>
          </a:xfrm>
        </xdr:grpSpPr>
        <xdr:sp macro="" textlink="">
          <xdr:nvSpPr>
            <xdr:cNvPr id="7" name="正方形/長方形 6">
              <a:extLst>
                <a:ext uri="{FF2B5EF4-FFF2-40B4-BE49-F238E27FC236}">
                  <a16:creationId xmlns:a16="http://schemas.microsoft.com/office/drawing/2014/main" id="{00000000-0008-0000-0000-00004E000000}"/>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施設整備費補助金４１２百万円</a:t>
              </a:r>
            </a:p>
          </xdr:txBody>
        </xdr:sp>
        <xdr:sp macro="" textlink="">
          <xdr:nvSpPr>
            <xdr:cNvPr id="8" name="正方形/長方形 7">
              <a:extLst>
                <a:ext uri="{FF2B5EF4-FFF2-40B4-BE49-F238E27FC236}">
                  <a16:creationId xmlns:a16="http://schemas.microsoft.com/office/drawing/2014/main" id="{00000000-0008-0000-0000-00004F000000}"/>
                </a:ext>
              </a:extLst>
            </xdr:cNvPr>
            <xdr:cNvSpPr/>
          </xdr:nvSpPr>
          <xdr:spPr>
            <a:xfrm>
              <a:off x="3730998" y="1030516"/>
              <a:ext cx="2515161" cy="815090"/>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独立行政法人日本芸術文化振興会の設置する建物及びその敷地並びに附属施設の整備充実を図るため、日本芸術文化振興会が行う施設の整備に要する経費に対して補助を行う。 </a:t>
              </a:r>
            </a:p>
          </xdr:txBody>
        </xdr:sp>
        <xdr:sp macro="" textlink="">
          <xdr:nvSpPr>
            <xdr:cNvPr id="9" name="AutoShape 30">
              <a:extLst>
                <a:ext uri="{FF2B5EF4-FFF2-40B4-BE49-F238E27FC236}">
                  <a16:creationId xmlns:a16="http://schemas.microsoft.com/office/drawing/2014/main" id="{00000000-0008-0000-0000-000050000000}"/>
                </a:ext>
              </a:extLst>
            </xdr:cNvPr>
            <xdr:cNvSpPr>
              <a:spLocks/>
            </xdr:cNvSpPr>
          </xdr:nvSpPr>
          <xdr:spPr bwMode="auto">
            <a:xfrm flipH="1">
              <a:off x="3596528" y="780613"/>
              <a:ext cx="57150" cy="1002707"/>
            </a:xfrm>
            <a:prstGeom prst="rightBracket">
              <a:avLst>
                <a:gd name="adj" fmla="val 127748"/>
              </a:avLst>
            </a:prstGeom>
            <a:noFill/>
            <a:ln w="9525">
              <a:solidFill>
                <a:srgbClr val="000000"/>
              </a:solidFill>
              <a:round/>
              <a:headEnd/>
              <a:tailEnd/>
            </a:ln>
          </xdr:spPr>
        </xdr:sp>
        <xdr:sp macro="" textlink="">
          <xdr:nvSpPr>
            <xdr:cNvPr id="10" name="AutoShape 30">
              <a:extLst>
                <a:ext uri="{FF2B5EF4-FFF2-40B4-BE49-F238E27FC236}">
                  <a16:creationId xmlns:a16="http://schemas.microsoft.com/office/drawing/2014/main" id="{00000000-0008-0000-0000-000051000000}"/>
                </a:ext>
              </a:extLst>
            </xdr:cNvPr>
            <xdr:cNvSpPr>
              <a:spLocks/>
            </xdr:cNvSpPr>
          </xdr:nvSpPr>
          <xdr:spPr bwMode="auto">
            <a:xfrm>
              <a:off x="6323841" y="773206"/>
              <a:ext cx="57150" cy="1002707"/>
            </a:xfrm>
            <a:prstGeom prst="rightBracket">
              <a:avLst>
                <a:gd name="adj" fmla="val 127748"/>
              </a:avLst>
            </a:prstGeom>
            <a:noFill/>
            <a:ln w="9525">
              <a:solidFill>
                <a:srgbClr val="000000"/>
              </a:solidFill>
              <a:round/>
              <a:headEnd/>
              <a:tailEnd/>
            </a:ln>
          </xdr:spPr>
        </xdr:sp>
      </xdr:grpSp>
      <xdr:sp macro="" textlink="">
        <xdr:nvSpPr>
          <xdr:cNvPr id="5" name="正方形/長方形 4">
            <a:extLst>
              <a:ext uri="{FF2B5EF4-FFF2-40B4-BE49-F238E27FC236}">
                <a16:creationId xmlns:a16="http://schemas.microsoft.com/office/drawing/2014/main" id="{00000000-0008-0000-0000-00004C000000}"/>
              </a:ext>
            </a:extLst>
          </xdr:cNvPr>
          <xdr:cNvSpPr/>
        </xdr:nvSpPr>
        <xdr:spPr>
          <a:xfrm>
            <a:off x="4728881" y="2454088"/>
            <a:ext cx="818029" cy="268941"/>
          </a:xfrm>
          <a:prstGeom prst="rect">
            <a:avLst/>
          </a:prstGeom>
          <a:noFill/>
          <a:ln w="127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Line 80">
            <a:extLst>
              <a:ext uri="{FF2B5EF4-FFF2-40B4-BE49-F238E27FC236}">
                <a16:creationId xmlns:a16="http://schemas.microsoft.com/office/drawing/2014/main" id="{00000000-0008-0000-0000-00004D000000}"/>
              </a:ext>
            </a:extLst>
          </xdr:cNvPr>
          <xdr:cNvSpPr>
            <a:spLocks noChangeShapeType="1"/>
          </xdr:cNvSpPr>
        </xdr:nvSpPr>
        <xdr:spPr bwMode="auto">
          <a:xfrm>
            <a:off x="4986618" y="1879227"/>
            <a:ext cx="0" cy="571499"/>
          </a:xfrm>
          <a:prstGeom prst="line">
            <a:avLst/>
          </a:prstGeom>
          <a:noFill/>
          <a:ln w="9525">
            <a:solidFill>
              <a:srgbClr val="000000"/>
            </a:solidFill>
            <a:round/>
            <a:headEnd/>
            <a:tailEnd type="triangle" w="med" len="med"/>
          </a:ln>
        </xdr:spPr>
      </xdr:sp>
    </xdr:grpSp>
    <xdr:clientData/>
  </xdr:twoCellAnchor>
  <xdr:twoCellAnchor>
    <xdr:from>
      <xdr:col>7</xdr:col>
      <xdr:colOff>133947</xdr:colOff>
      <xdr:row>750</xdr:row>
      <xdr:rowOff>327421</xdr:rowOff>
    </xdr:from>
    <xdr:to>
      <xdr:col>49</xdr:col>
      <xdr:colOff>44649</xdr:colOff>
      <xdr:row>767</xdr:row>
      <xdr:rowOff>223241</xdr:rowOff>
    </xdr:to>
    <xdr:grpSp>
      <xdr:nvGrpSpPr>
        <xdr:cNvPr id="11" name="グループ化 10">
          <a:extLst>
            <a:ext uri="{FF2B5EF4-FFF2-40B4-BE49-F238E27FC236}">
              <a16:creationId xmlns:a16="http://schemas.microsoft.com/office/drawing/2014/main" id="{00000000-0008-0000-0000-000053000000}"/>
            </a:ext>
          </a:extLst>
        </xdr:cNvPr>
        <xdr:cNvGrpSpPr/>
      </xdr:nvGrpSpPr>
      <xdr:grpSpPr>
        <a:xfrm>
          <a:off x="1545888" y="49073009"/>
          <a:ext cx="8382349" cy="6675379"/>
          <a:chOff x="1608901" y="2113908"/>
          <a:chExt cx="8032935" cy="3179742"/>
        </a:xfrm>
      </xdr:grpSpPr>
      <xdr:grpSp>
        <xdr:nvGrpSpPr>
          <xdr:cNvPr id="12" name="グループ化 11">
            <a:extLst>
              <a:ext uri="{FF2B5EF4-FFF2-40B4-BE49-F238E27FC236}">
                <a16:creationId xmlns:a16="http://schemas.microsoft.com/office/drawing/2014/main" id="{00000000-0008-0000-0000-000058000000}"/>
              </a:ext>
            </a:extLst>
          </xdr:cNvPr>
          <xdr:cNvGrpSpPr/>
        </xdr:nvGrpSpPr>
        <xdr:grpSpPr>
          <a:xfrm>
            <a:off x="1608901" y="2113908"/>
            <a:ext cx="8032935" cy="3179742"/>
            <a:chOff x="1615374" y="1848970"/>
            <a:chExt cx="8071212" cy="3020690"/>
          </a:xfrm>
        </xdr:grpSpPr>
        <xdr:cxnSp macro="">
          <xdr:nvCxnSpPr>
            <xdr:cNvPr id="14" name="直線コネクタ 13">
              <a:extLst>
                <a:ext uri="{FF2B5EF4-FFF2-40B4-BE49-F238E27FC236}">
                  <a16:creationId xmlns:a16="http://schemas.microsoft.com/office/drawing/2014/main" id="{00000000-0008-0000-0000-00005A000000}"/>
                </a:ext>
              </a:extLst>
            </xdr:cNvPr>
            <xdr:cNvCxnSpPr/>
          </xdr:nvCxnSpPr>
          <xdr:spPr>
            <a:xfrm>
              <a:off x="2253704" y="2760968"/>
              <a:ext cx="1" cy="214771"/>
            </a:xfrm>
            <a:prstGeom prst="line">
              <a:avLst/>
            </a:prstGeom>
            <a:noFill/>
            <a:ln w="9525" cap="flat" cmpd="sng" algn="ctr">
              <a:solidFill>
                <a:sysClr val="windowText" lastClr="000000"/>
              </a:solidFill>
              <a:prstDash val="solid"/>
            </a:ln>
            <a:effectLst/>
          </xdr:spPr>
        </xdr:cxnSp>
        <xdr:grpSp>
          <xdr:nvGrpSpPr>
            <xdr:cNvPr id="15" name="グループ化 14">
              <a:extLst>
                <a:ext uri="{FF2B5EF4-FFF2-40B4-BE49-F238E27FC236}">
                  <a16:creationId xmlns:a16="http://schemas.microsoft.com/office/drawing/2014/main" id="{00000000-0008-0000-0000-00005B000000}"/>
                </a:ext>
              </a:extLst>
            </xdr:cNvPr>
            <xdr:cNvGrpSpPr/>
          </xdr:nvGrpSpPr>
          <xdr:grpSpPr>
            <a:xfrm>
              <a:off x="1615374" y="1848970"/>
              <a:ext cx="8071212" cy="3020690"/>
              <a:chOff x="1615374" y="1848970"/>
              <a:chExt cx="8071212" cy="3020690"/>
            </a:xfrm>
          </xdr:grpSpPr>
          <xdr:sp macro="" textlink="">
            <xdr:nvSpPr>
              <xdr:cNvPr id="16" name="正方形/長方形 15">
                <a:extLst>
                  <a:ext uri="{FF2B5EF4-FFF2-40B4-BE49-F238E27FC236}">
                    <a16:creationId xmlns:a16="http://schemas.microsoft.com/office/drawing/2014/main" id="{00000000-0008-0000-0000-00005C000000}"/>
                  </a:ext>
                </a:extLst>
              </xdr:cNvPr>
              <xdr:cNvSpPr/>
            </xdr:nvSpPr>
            <xdr:spPr>
              <a:xfrm>
                <a:off x="3794586" y="1848970"/>
                <a:ext cx="3590163" cy="63985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４１２百万円</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00000000-0008-0000-0000-00005F000000}"/>
                  </a:ext>
                </a:extLst>
              </xdr:cNvPr>
              <xdr:cNvSpPr/>
            </xdr:nvSpPr>
            <xdr:spPr>
              <a:xfrm>
                <a:off x="6136095" y="2915336"/>
                <a:ext cx="1290919" cy="123091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新国立劇場（オペラ劇場）舞台機構設備整備</a:t>
                </a:r>
                <a:b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a:extLst>
                  <a:ext uri="{FF2B5EF4-FFF2-40B4-BE49-F238E27FC236}">
                    <a16:creationId xmlns:a16="http://schemas.microsoft.com/office/drawing/2014/main" id="{00000000-0008-0000-0000-000060000000}"/>
                  </a:ext>
                </a:extLst>
              </xdr:cNvPr>
              <xdr:cNvSpPr/>
            </xdr:nvSpPr>
            <xdr:spPr>
              <a:xfrm>
                <a:off x="1615374" y="2931245"/>
                <a:ext cx="1290916" cy="12275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国立文楽劇場舞台吊物機構更新工事等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a:extLst>
                  <a:ext uri="{FF2B5EF4-FFF2-40B4-BE49-F238E27FC236}">
                    <a16:creationId xmlns:a16="http://schemas.microsoft.com/office/drawing/2014/main" id="{00000000-0008-0000-0000-000061000000}"/>
                  </a:ext>
                </a:extLst>
              </xdr:cNvPr>
              <xdr:cNvSpPr/>
            </xdr:nvSpPr>
            <xdr:spPr>
              <a:xfrm>
                <a:off x="3740401" y="2912105"/>
                <a:ext cx="1260488" cy="124090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国立能楽堂空調等設備整備</a:t>
                </a:r>
                <a:b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00000000-0008-0000-0000-000062000000}"/>
                  </a:ext>
                </a:extLst>
              </xdr:cNvPr>
              <xdr:cNvSpPr/>
            </xdr:nvSpPr>
            <xdr:spPr>
              <a:xfrm>
                <a:off x="1713665" y="4135322"/>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AutoShape 30">
                <a:extLst>
                  <a:ext uri="{FF2B5EF4-FFF2-40B4-BE49-F238E27FC236}">
                    <a16:creationId xmlns:a16="http://schemas.microsoft.com/office/drawing/2014/main" id="{00000000-0008-0000-0000-000066000000}"/>
                  </a:ext>
                </a:extLst>
              </xdr:cNvPr>
              <xdr:cNvSpPr>
                <a:spLocks/>
              </xdr:cNvSpPr>
            </xdr:nvSpPr>
            <xdr:spPr bwMode="auto">
              <a:xfrm flipH="1">
                <a:off x="1672040" y="4183729"/>
                <a:ext cx="57149" cy="657821"/>
              </a:xfrm>
              <a:prstGeom prst="rightBracket">
                <a:avLst>
                  <a:gd name="adj" fmla="val 127748"/>
                </a:avLst>
              </a:prstGeom>
              <a:noFill/>
              <a:ln w="9525">
                <a:solidFill>
                  <a:srgbClr val="000000"/>
                </a:solidFill>
                <a:round/>
                <a:headEnd/>
                <a:tailEnd/>
              </a:ln>
            </xdr:spPr>
          </xdr:sp>
          <xdr:sp macro="" textlink="">
            <xdr:nvSpPr>
              <xdr:cNvPr id="22" name="AutoShape 30">
                <a:extLst>
                  <a:ext uri="{FF2B5EF4-FFF2-40B4-BE49-F238E27FC236}">
                    <a16:creationId xmlns:a16="http://schemas.microsoft.com/office/drawing/2014/main" id="{00000000-0008-0000-0000-000067000000}"/>
                  </a:ext>
                </a:extLst>
              </xdr:cNvPr>
              <xdr:cNvSpPr>
                <a:spLocks/>
              </xdr:cNvSpPr>
            </xdr:nvSpPr>
            <xdr:spPr bwMode="auto">
              <a:xfrm flipH="1">
                <a:off x="3852410" y="4207593"/>
                <a:ext cx="58612" cy="657821"/>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00000000-0008-0000-0000-000068000000}"/>
                  </a:ext>
                </a:extLst>
              </xdr:cNvPr>
              <xdr:cNvSpPr>
                <a:spLocks/>
              </xdr:cNvSpPr>
            </xdr:nvSpPr>
            <xdr:spPr bwMode="auto">
              <a:xfrm>
                <a:off x="2704807" y="4187976"/>
                <a:ext cx="57149" cy="657821"/>
              </a:xfrm>
              <a:prstGeom prst="rightBracket">
                <a:avLst>
                  <a:gd name="adj" fmla="val 127748"/>
                </a:avLst>
              </a:prstGeom>
              <a:noFill/>
              <a:ln w="9525">
                <a:solidFill>
                  <a:srgbClr val="000000"/>
                </a:solidFill>
                <a:round/>
                <a:headEnd/>
                <a:tailEnd/>
              </a:ln>
            </xdr:spPr>
          </xdr:sp>
          <xdr:sp macro="" textlink="">
            <xdr:nvSpPr>
              <xdr:cNvPr id="24" name="AutoShape 30">
                <a:extLst>
                  <a:ext uri="{FF2B5EF4-FFF2-40B4-BE49-F238E27FC236}">
                    <a16:creationId xmlns:a16="http://schemas.microsoft.com/office/drawing/2014/main" id="{00000000-0008-0000-0000-000069000000}"/>
                  </a:ext>
                </a:extLst>
              </xdr:cNvPr>
              <xdr:cNvSpPr>
                <a:spLocks/>
              </xdr:cNvSpPr>
            </xdr:nvSpPr>
            <xdr:spPr bwMode="auto">
              <a:xfrm flipH="1">
                <a:off x="8529185" y="4208689"/>
                <a:ext cx="87001" cy="633662"/>
              </a:xfrm>
              <a:prstGeom prst="rightBracket">
                <a:avLst>
                  <a:gd name="adj" fmla="val 127748"/>
                </a:avLst>
              </a:prstGeom>
              <a:noFill/>
              <a:ln w="9525">
                <a:solidFill>
                  <a:srgbClr val="000000"/>
                </a:solidFill>
                <a:round/>
                <a:headEnd/>
                <a:tailEnd/>
              </a:ln>
            </xdr:spPr>
          </xdr:sp>
          <xdr:sp macro="" textlink="">
            <xdr:nvSpPr>
              <xdr:cNvPr id="25" name="AutoShape 30">
                <a:extLst>
                  <a:ext uri="{FF2B5EF4-FFF2-40B4-BE49-F238E27FC236}">
                    <a16:creationId xmlns:a16="http://schemas.microsoft.com/office/drawing/2014/main" id="{00000000-0008-0000-0000-00006A000000}"/>
                  </a:ext>
                </a:extLst>
              </xdr:cNvPr>
              <xdr:cNvSpPr>
                <a:spLocks/>
              </xdr:cNvSpPr>
            </xdr:nvSpPr>
            <xdr:spPr bwMode="auto">
              <a:xfrm>
                <a:off x="4880072" y="4211839"/>
                <a:ext cx="57149" cy="657821"/>
              </a:xfrm>
              <a:prstGeom prst="rightBracket">
                <a:avLst>
                  <a:gd name="adj" fmla="val 127748"/>
                </a:avLst>
              </a:prstGeom>
              <a:noFill/>
              <a:ln w="9525">
                <a:solidFill>
                  <a:srgbClr val="000000"/>
                </a:solidFill>
                <a:round/>
                <a:headEnd/>
                <a:tailEnd/>
              </a:ln>
            </xdr:spPr>
          </xdr:sp>
          <xdr:sp macro="" textlink="">
            <xdr:nvSpPr>
              <xdr:cNvPr id="26" name="AutoShape 30">
                <a:extLst>
                  <a:ext uri="{FF2B5EF4-FFF2-40B4-BE49-F238E27FC236}">
                    <a16:creationId xmlns:a16="http://schemas.microsoft.com/office/drawing/2014/main" id="{00000000-0008-0000-0000-00006C000000}"/>
                  </a:ext>
                </a:extLst>
              </xdr:cNvPr>
              <xdr:cNvSpPr>
                <a:spLocks/>
              </xdr:cNvSpPr>
            </xdr:nvSpPr>
            <xdr:spPr bwMode="auto">
              <a:xfrm>
                <a:off x="9604460" y="4211390"/>
                <a:ext cx="57149" cy="657821"/>
              </a:xfrm>
              <a:prstGeom prst="rightBracket">
                <a:avLst>
                  <a:gd name="adj" fmla="val 127748"/>
                </a:avLst>
              </a:prstGeom>
              <a:noFill/>
              <a:ln w="9525">
                <a:solidFill>
                  <a:srgbClr val="000000"/>
                </a:solidFill>
                <a:round/>
                <a:headEnd/>
                <a:tailEnd/>
              </a:ln>
            </xdr:spPr>
          </xdr:sp>
          <xdr:cxnSp macro="">
            <xdr:nvCxnSpPr>
              <xdr:cNvPr id="27" name="直線コネクタ 26">
                <a:extLst>
                  <a:ext uri="{FF2B5EF4-FFF2-40B4-BE49-F238E27FC236}">
                    <a16:creationId xmlns:a16="http://schemas.microsoft.com/office/drawing/2014/main" id="{00000000-0008-0000-0000-000071000000}"/>
                  </a:ext>
                </a:extLst>
              </xdr:cNvPr>
              <xdr:cNvCxnSpPr>
                <a:stCxn id="16" idx="2"/>
              </xdr:cNvCxnSpPr>
            </xdr:nvCxnSpPr>
            <xdr:spPr>
              <a:xfrm flipH="1">
                <a:off x="5584088" y="2488825"/>
                <a:ext cx="5579" cy="248281"/>
              </a:xfrm>
              <a:prstGeom prst="line">
                <a:avLst/>
              </a:prstGeom>
              <a:noFill/>
              <a:ln w="15875" cap="flat" cmpd="sng" algn="ctr">
                <a:solidFill>
                  <a:sysClr val="windowText" lastClr="000000"/>
                </a:solidFill>
                <a:prstDash val="solid"/>
              </a:ln>
              <a:effectLst/>
            </xdr:spPr>
          </xdr:cxnSp>
          <xdr:cxnSp macro="">
            <xdr:nvCxnSpPr>
              <xdr:cNvPr id="28" name="直線コネクタ 27">
                <a:extLst>
                  <a:ext uri="{FF2B5EF4-FFF2-40B4-BE49-F238E27FC236}">
                    <a16:creationId xmlns:a16="http://schemas.microsoft.com/office/drawing/2014/main" id="{00000000-0008-0000-0000-000072000000}"/>
                  </a:ext>
                </a:extLst>
              </xdr:cNvPr>
              <xdr:cNvCxnSpPr/>
            </xdr:nvCxnSpPr>
            <xdr:spPr>
              <a:xfrm>
                <a:off x="2253704" y="2745059"/>
                <a:ext cx="6743884" cy="7957"/>
              </a:xfrm>
              <a:prstGeom prst="line">
                <a:avLst/>
              </a:prstGeom>
              <a:noFill/>
              <a:ln w="9525" cap="flat" cmpd="sng" algn="ctr">
                <a:solidFill>
                  <a:sysClr val="windowText" lastClr="000000">
                    <a:shade val="95000"/>
                    <a:satMod val="105000"/>
                  </a:sysClr>
                </a:solidFill>
                <a:prstDash val="solid"/>
              </a:ln>
              <a:effectLst/>
            </xdr:spPr>
          </xdr:cxnSp>
          <xdr:cxnSp macro="">
            <xdr:nvCxnSpPr>
              <xdr:cNvPr id="29" name="直線コネクタ 28">
                <a:extLst>
                  <a:ext uri="{FF2B5EF4-FFF2-40B4-BE49-F238E27FC236}">
                    <a16:creationId xmlns:a16="http://schemas.microsoft.com/office/drawing/2014/main" id="{00000000-0008-0000-0000-000074000000}"/>
                  </a:ext>
                </a:extLst>
              </xdr:cNvPr>
              <xdr:cNvCxnSpPr/>
            </xdr:nvCxnSpPr>
            <xdr:spPr>
              <a:xfrm flipH="1">
                <a:off x="6846794" y="2776878"/>
                <a:ext cx="1073" cy="116347"/>
              </a:xfrm>
              <a:prstGeom prst="line">
                <a:avLst/>
              </a:prstGeom>
              <a:noFill/>
              <a:ln w="9525" cap="flat" cmpd="sng" algn="ctr">
                <a:solidFill>
                  <a:sysClr val="windowText" lastClr="000000"/>
                </a:solidFill>
                <a:prstDash val="solid"/>
              </a:ln>
              <a:effectLst/>
            </xdr:spPr>
          </xdr:cxnSp>
          <xdr:sp macro="" textlink="">
            <xdr:nvSpPr>
              <xdr:cNvPr id="30" name="正方形/長方形 29">
                <a:extLst>
                  <a:ext uri="{FF2B5EF4-FFF2-40B4-BE49-F238E27FC236}">
                    <a16:creationId xmlns:a16="http://schemas.microsoft.com/office/drawing/2014/main" id="{00000000-0008-0000-0000-000062010000}"/>
                  </a:ext>
                </a:extLst>
              </xdr:cNvPr>
              <xdr:cNvSpPr/>
            </xdr:nvSpPr>
            <xdr:spPr>
              <a:xfrm>
                <a:off x="8311448" y="2912671"/>
                <a:ext cx="1375138" cy="123186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国立劇場等大規模改修工事関連調査等</a:t>
                </a:r>
                <a:b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コネクタ 30">
                <a:extLst>
                  <a:ext uri="{FF2B5EF4-FFF2-40B4-BE49-F238E27FC236}">
                    <a16:creationId xmlns:a16="http://schemas.microsoft.com/office/drawing/2014/main" id="{00000000-0008-0000-0000-000064010000}"/>
                  </a:ext>
                </a:extLst>
              </xdr:cNvPr>
              <xdr:cNvCxnSpPr/>
            </xdr:nvCxnSpPr>
            <xdr:spPr>
              <a:xfrm>
                <a:off x="4282069" y="2760968"/>
                <a:ext cx="8367" cy="119011"/>
              </a:xfrm>
              <a:prstGeom prst="line">
                <a:avLst/>
              </a:prstGeom>
              <a:noFill/>
              <a:ln w="9525" cap="flat" cmpd="sng" algn="ctr">
                <a:solidFill>
                  <a:sysClr val="windowText" lastClr="000000"/>
                </a:solidFill>
                <a:prstDash val="solid"/>
              </a:ln>
              <a:effectLst/>
            </xdr:spPr>
          </xdr:cxnSp>
          <xdr:sp macro="" textlink="">
            <xdr:nvSpPr>
              <xdr:cNvPr id="32" name="AutoShape 30">
                <a:extLst>
                  <a:ext uri="{FF2B5EF4-FFF2-40B4-BE49-F238E27FC236}">
                    <a16:creationId xmlns:a16="http://schemas.microsoft.com/office/drawing/2014/main" id="{00000000-0008-0000-0000-000066010000}"/>
                  </a:ext>
                </a:extLst>
              </xdr:cNvPr>
              <xdr:cNvSpPr>
                <a:spLocks/>
              </xdr:cNvSpPr>
            </xdr:nvSpPr>
            <xdr:spPr bwMode="auto">
              <a:xfrm flipH="1">
                <a:off x="6242219" y="4171984"/>
                <a:ext cx="58612" cy="657821"/>
              </a:xfrm>
              <a:prstGeom prst="rightBracket">
                <a:avLst>
                  <a:gd name="adj" fmla="val 127748"/>
                </a:avLst>
              </a:prstGeom>
              <a:noFill/>
              <a:ln w="9525">
                <a:solidFill>
                  <a:srgbClr val="000000"/>
                </a:solidFill>
                <a:round/>
                <a:headEnd/>
                <a:tailEnd/>
              </a:ln>
            </xdr:spPr>
          </xdr:sp>
          <xdr:sp macro="" textlink="">
            <xdr:nvSpPr>
              <xdr:cNvPr id="33" name="AutoShape 30">
                <a:extLst>
                  <a:ext uri="{FF2B5EF4-FFF2-40B4-BE49-F238E27FC236}">
                    <a16:creationId xmlns:a16="http://schemas.microsoft.com/office/drawing/2014/main" id="{00000000-0008-0000-0000-000067010000}"/>
                  </a:ext>
                </a:extLst>
              </xdr:cNvPr>
              <xdr:cNvSpPr>
                <a:spLocks/>
              </xdr:cNvSpPr>
            </xdr:nvSpPr>
            <xdr:spPr bwMode="auto">
              <a:xfrm>
                <a:off x="7314596" y="4188065"/>
                <a:ext cx="57149" cy="657821"/>
              </a:xfrm>
              <a:prstGeom prst="rightBracket">
                <a:avLst>
                  <a:gd name="adj" fmla="val 127748"/>
                </a:avLst>
              </a:prstGeom>
              <a:noFill/>
              <a:ln w="9525">
                <a:solidFill>
                  <a:srgbClr val="000000"/>
                </a:solidFill>
                <a:round/>
                <a:headEnd/>
                <a:tailEnd/>
              </a:ln>
            </xdr:spPr>
          </xdr:sp>
          <xdr:sp macro="" textlink="">
            <xdr:nvSpPr>
              <xdr:cNvPr id="34" name="正方形/長方形 33">
                <a:extLst>
                  <a:ext uri="{FF2B5EF4-FFF2-40B4-BE49-F238E27FC236}">
                    <a16:creationId xmlns:a16="http://schemas.microsoft.com/office/drawing/2014/main" id="{00000000-0008-0000-0000-0000AC010000}"/>
                  </a:ext>
                </a:extLst>
              </xdr:cNvPr>
              <xdr:cNvSpPr/>
            </xdr:nvSpPr>
            <xdr:spPr>
              <a:xfrm>
                <a:off x="3940050" y="4177793"/>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正方形/長方形 34">
                <a:extLst>
                  <a:ext uri="{FF2B5EF4-FFF2-40B4-BE49-F238E27FC236}">
                    <a16:creationId xmlns:a16="http://schemas.microsoft.com/office/drawing/2014/main" id="{00000000-0008-0000-0000-0000AD010000}"/>
                  </a:ext>
                </a:extLst>
              </xdr:cNvPr>
              <xdr:cNvSpPr/>
            </xdr:nvSpPr>
            <xdr:spPr>
              <a:xfrm>
                <a:off x="6286011" y="4176913"/>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正方形/長方形 35">
                <a:extLst>
                  <a:ext uri="{FF2B5EF4-FFF2-40B4-BE49-F238E27FC236}">
                    <a16:creationId xmlns:a16="http://schemas.microsoft.com/office/drawing/2014/main" id="{00000000-0008-0000-0000-0000AE010000}"/>
                  </a:ext>
                </a:extLst>
              </xdr:cNvPr>
              <xdr:cNvSpPr/>
            </xdr:nvSpPr>
            <xdr:spPr>
              <a:xfrm>
                <a:off x="8562631" y="4136268"/>
                <a:ext cx="1093743"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13" name="直線コネクタ 12">
            <a:extLst>
              <a:ext uri="{FF2B5EF4-FFF2-40B4-BE49-F238E27FC236}">
                <a16:creationId xmlns:a16="http://schemas.microsoft.com/office/drawing/2014/main" id="{00000000-0008-0000-0000-000059000000}"/>
              </a:ext>
            </a:extLst>
          </xdr:cNvPr>
          <xdr:cNvCxnSpPr/>
        </xdr:nvCxnSpPr>
        <xdr:spPr>
          <a:xfrm>
            <a:off x="8921599" y="3065554"/>
            <a:ext cx="0" cy="133974"/>
          </a:xfrm>
          <a:prstGeom prst="line">
            <a:avLst/>
          </a:prstGeom>
          <a:noFill/>
          <a:ln w="9525" cap="flat" cmpd="sng" algn="ctr">
            <a:solidFill>
              <a:sysClr val="windowText" lastClr="000000">
                <a:shade val="95000"/>
                <a:satMod val="105000"/>
              </a:sysClr>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A12" sqref="A12:F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394</v>
      </c>
      <c r="AT2" s="954"/>
      <c r="AU2" s="954"/>
      <c r="AV2" s="52" t="str">
        <f>IF(AW2="", "", "-")</f>
        <v/>
      </c>
      <c r="AW2" s="925"/>
      <c r="AX2" s="925"/>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570</v>
      </c>
      <c r="H5" s="840"/>
      <c r="I5" s="840"/>
      <c r="J5" s="840"/>
      <c r="K5" s="840"/>
      <c r="L5" s="840"/>
      <c r="M5" s="841" t="s">
        <v>66</v>
      </c>
      <c r="N5" s="842"/>
      <c r="O5" s="842"/>
      <c r="P5" s="842"/>
      <c r="Q5" s="842"/>
      <c r="R5" s="843"/>
      <c r="S5" s="844" t="s">
        <v>571</v>
      </c>
      <c r="T5" s="840"/>
      <c r="U5" s="840"/>
      <c r="V5" s="840"/>
      <c r="W5" s="840"/>
      <c r="X5" s="845"/>
      <c r="Y5" s="698" t="s">
        <v>3</v>
      </c>
      <c r="Z5" s="543"/>
      <c r="AA5" s="543"/>
      <c r="AB5" s="543"/>
      <c r="AC5" s="543"/>
      <c r="AD5" s="544"/>
      <c r="AE5" s="699" t="s">
        <v>615</v>
      </c>
      <c r="AF5" s="699"/>
      <c r="AG5" s="699"/>
      <c r="AH5" s="699"/>
      <c r="AI5" s="699"/>
      <c r="AJ5" s="699"/>
      <c r="AK5" s="699"/>
      <c r="AL5" s="699"/>
      <c r="AM5" s="699"/>
      <c r="AN5" s="699"/>
      <c r="AO5" s="699"/>
      <c r="AP5" s="700"/>
      <c r="AQ5" s="701" t="s">
        <v>646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36" t="s">
        <v>508</v>
      </c>
      <c r="Z7" s="443"/>
      <c r="AA7" s="443"/>
      <c r="AB7" s="443"/>
      <c r="AC7" s="443"/>
      <c r="AD7" s="937"/>
      <c r="AE7" s="926" t="s">
        <v>651</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5" t="s">
        <v>378</v>
      </c>
      <c r="B8" s="496"/>
      <c r="C8" s="496"/>
      <c r="D8" s="496"/>
      <c r="E8" s="496"/>
      <c r="F8" s="497"/>
      <c r="G8" s="955" t="str">
        <f>入力規則等!A28</f>
        <v>観光立国、知的財産</v>
      </c>
      <c r="H8" s="720"/>
      <c r="I8" s="720"/>
      <c r="J8" s="720"/>
      <c r="K8" s="720"/>
      <c r="L8" s="720"/>
      <c r="M8" s="720"/>
      <c r="N8" s="720"/>
      <c r="O8" s="720"/>
      <c r="P8" s="720"/>
      <c r="Q8" s="720"/>
      <c r="R8" s="720"/>
      <c r="S8" s="720"/>
      <c r="T8" s="720"/>
      <c r="U8" s="720"/>
      <c r="V8" s="720"/>
      <c r="W8" s="720"/>
      <c r="X8" s="956"/>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6.5" customHeight="1" x14ac:dyDescent="0.15">
      <c r="A10" s="660" t="s">
        <v>30</v>
      </c>
      <c r="B10" s="661"/>
      <c r="C10" s="661"/>
      <c r="D10" s="661"/>
      <c r="E10" s="661"/>
      <c r="F10" s="661"/>
      <c r="G10" s="754" t="s">
        <v>667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7" t="s">
        <v>24</v>
      </c>
      <c r="B12" s="958"/>
      <c r="C12" s="958"/>
      <c r="D12" s="958"/>
      <c r="E12" s="958"/>
      <c r="F12" s="959"/>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1048</v>
      </c>
      <c r="Q13" s="658"/>
      <c r="R13" s="658"/>
      <c r="S13" s="658"/>
      <c r="T13" s="658"/>
      <c r="U13" s="658"/>
      <c r="V13" s="659"/>
      <c r="W13" s="657">
        <v>181</v>
      </c>
      <c r="X13" s="658"/>
      <c r="Y13" s="658"/>
      <c r="Z13" s="658"/>
      <c r="AA13" s="658"/>
      <c r="AB13" s="658"/>
      <c r="AC13" s="659"/>
      <c r="AD13" s="657">
        <v>83</v>
      </c>
      <c r="AE13" s="658"/>
      <c r="AF13" s="658"/>
      <c r="AG13" s="658"/>
      <c r="AH13" s="658"/>
      <c r="AI13" s="658"/>
      <c r="AJ13" s="659"/>
      <c r="AK13" s="657">
        <v>0</v>
      </c>
      <c r="AL13" s="658"/>
      <c r="AM13" s="658"/>
      <c r="AN13" s="658"/>
      <c r="AO13" s="658"/>
      <c r="AP13" s="658"/>
      <c r="AQ13" s="659"/>
      <c r="AR13" s="933">
        <v>715</v>
      </c>
      <c r="AS13" s="934"/>
      <c r="AT13" s="934"/>
      <c r="AU13" s="934"/>
      <c r="AV13" s="934"/>
      <c r="AW13" s="934"/>
      <c r="AX13" s="935"/>
    </row>
    <row r="14" spans="1:50" ht="21" customHeight="1" x14ac:dyDescent="0.15">
      <c r="A14" s="614"/>
      <c r="B14" s="615"/>
      <c r="C14" s="615"/>
      <c r="D14" s="615"/>
      <c r="E14" s="615"/>
      <c r="F14" s="616"/>
      <c r="G14" s="725"/>
      <c r="H14" s="726"/>
      <c r="I14" s="711" t="s">
        <v>8</v>
      </c>
      <c r="J14" s="762"/>
      <c r="K14" s="762"/>
      <c r="L14" s="762"/>
      <c r="M14" s="762"/>
      <c r="N14" s="762"/>
      <c r="O14" s="763"/>
      <c r="P14" s="657">
        <v>340</v>
      </c>
      <c r="Q14" s="658"/>
      <c r="R14" s="658"/>
      <c r="S14" s="658"/>
      <c r="T14" s="658"/>
      <c r="U14" s="658"/>
      <c r="V14" s="659"/>
      <c r="W14" s="657">
        <v>162</v>
      </c>
      <c r="X14" s="658"/>
      <c r="Y14" s="658"/>
      <c r="Z14" s="658"/>
      <c r="AA14" s="658"/>
      <c r="AB14" s="658"/>
      <c r="AC14" s="659"/>
      <c r="AD14" s="657">
        <v>550</v>
      </c>
      <c r="AE14" s="658"/>
      <c r="AF14" s="658"/>
      <c r="AG14" s="658"/>
      <c r="AH14" s="658"/>
      <c r="AI14" s="658"/>
      <c r="AJ14" s="659"/>
      <c r="AK14" s="657" t="s">
        <v>663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v>340</v>
      </c>
      <c r="X15" s="658"/>
      <c r="Y15" s="658"/>
      <c r="Z15" s="658"/>
      <c r="AA15" s="658"/>
      <c r="AB15" s="658"/>
      <c r="AC15" s="659"/>
      <c r="AD15" s="657">
        <v>162</v>
      </c>
      <c r="AE15" s="658"/>
      <c r="AF15" s="658"/>
      <c r="AG15" s="658"/>
      <c r="AH15" s="658"/>
      <c r="AI15" s="658"/>
      <c r="AJ15" s="659"/>
      <c r="AK15" s="657">
        <v>381</v>
      </c>
      <c r="AL15" s="658"/>
      <c r="AM15" s="658"/>
      <c r="AN15" s="658"/>
      <c r="AO15" s="658"/>
      <c r="AP15" s="658"/>
      <c r="AQ15" s="659"/>
      <c r="AR15" s="657" t="s">
        <v>663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-340</v>
      </c>
      <c r="Q16" s="658"/>
      <c r="R16" s="658"/>
      <c r="S16" s="658"/>
      <c r="T16" s="658"/>
      <c r="U16" s="658"/>
      <c r="V16" s="659"/>
      <c r="W16" s="657">
        <v>-162</v>
      </c>
      <c r="X16" s="658"/>
      <c r="Y16" s="658"/>
      <c r="Z16" s="658"/>
      <c r="AA16" s="658"/>
      <c r="AB16" s="658"/>
      <c r="AC16" s="659"/>
      <c r="AD16" s="657">
        <v>-381</v>
      </c>
      <c r="AE16" s="658"/>
      <c r="AF16" s="658"/>
      <c r="AG16" s="658"/>
      <c r="AH16" s="658"/>
      <c r="AI16" s="658"/>
      <c r="AJ16" s="659"/>
      <c r="AK16" s="657" t="s">
        <v>616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31"/>
      <c r="AS17" s="931"/>
      <c r="AT17" s="931"/>
      <c r="AU17" s="931"/>
      <c r="AV17" s="931"/>
      <c r="AW17" s="931"/>
      <c r="AX17" s="932"/>
    </row>
    <row r="18" spans="1:50" ht="24.75" customHeight="1" x14ac:dyDescent="0.15">
      <c r="A18" s="614"/>
      <c r="B18" s="615"/>
      <c r="C18" s="615"/>
      <c r="D18" s="615"/>
      <c r="E18" s="615"/>
      <c r="F18" s="616"/>
      <c r="G18" s="727"/>
      <c r="H18" s="728"/>
      <c r="I18" s="716" t="s">
        <v>20</v>
      </c>
      <c r="J18" s="717"/>
      <c r="K18" s="717"/>
      <c r="L18" s="717"/>
      <c r="M18" s="717"/>
      <c r="N18" s="717"/>
      <c r="O18" s="718"/>
      <c r="P18" s="878">
        <f>SUM(P13:V17)</f>
        <v>1048</v>
      </c>
      <c r="Q18" s="879"/>
      <c r="R18" s="879"/>
      <c r="S18" s="879"/>
      <c r="T18" s="879"/>
      <c r="U18" s="879"/>
      <c r="V18" s="880"/>
      <c r="W18" s="878">
        <f>SUM(W13:AC17)</f>
        <v>521</v>
      </c>
      <c r="X18" s="879"/>
      <c r="Y18" s="879"/>
      <c r="Z18" s="879"/>
      <c r="AA18" s="879"/>
      <c r="AB18" s="879"/>
      <c r="AC18" s="880"/>
      <c r="AD18" s="878">
        <f>SUM(AD13:AJ17)</f>
        <v>414</v>
      </c>
      <c r="AE18" s="879"/>
      <c r="AF18" s="879"/>
      <c r="AG18" s="879"/>
      <c r="AH18" s="879"/>
      <c r="AI18" s="879"/>
      <c r="AJ18" s="880"/>
      <c r="AK18" s="878">
        <f>SUM(AK13:AQ17)</f>
        <v>381</v>
      </c>
      <c r="AL18" s="879"/>
      <c r="AM18" s="879"/>
      <c r="AN18" s="879"/>
      <c r="AO18" s="879"/>
      <c r="AP18" s="879"/>
      <c r="AQ18" s="880"/>
      <c r="AR18" s="878">
        <f>SUM(AR13:AX17)</f>
        <v>715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1043</v>
      </c>
      <c r="Q19" s="658"/>
      <c r="R19" s="658"/>
      <c r="S19" s="658"/>
      <c r="T19" s="658"/>
      <c r="U19" s="658"/>
      <c r="V19" s="659"/>
      <c r="W19" s="657">
        <v>455</v>
      </c>
      <c r="X19" s="658"/>
      <c r="Y19" s="658"/>
      <c r="Z19" s="658"/>
      <c r="AA19" s="658"/>
      <c r="AB19" s="658"/>
      <c r="AC19" s="659"/>
      <c r="AD19" s="657">
        <v>412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0.99522900763358779</v>
      </c>
      <c r="Q20" s="318"/>
      <c r="R20" s="318"/>
      <c r="S20" s="318"/>
      <c r="T20" s="318"/>
      <c r="U20" s="318"/>
      <c r="V20" s="318"/>
      <c r="W20" s="318">
        <f t="shared" ref="W20" si="0">IF(W18=0, "-", SUM(W19)/W18)</f>
        <v>0.87332053742802307</v>
      </c>
      <c r="X20" s="318"/>
      <c r="Y20" s="318"/>
      <c r="Z20" s="318"/>
      <c r="AA20" s="318"/>
      <c r="AB20" s="318"/>
      <c r="AC20" s="318"/>
      <c r="AD20" s="318">
        <f t="shared" ref="AD20" si="1">IF(AD18=0, "-", SUM(AD19)/AD18)</f>
        <v>0.99516908212560384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60"/>
      <c r="G21" s="316" t="s">
        <v>475</v>
      </c>
      <c r="H21" s="317"/>
      <c r="I21" s="317"/>
      <c r="J21" s="317"/>
      <c r="K21" s="317"/>
      <c r="L21" s="317"/>
      <c r="M21" s="317"/>
      <c r="N21" s="317"/>
      <c r="O21" s="317"/>
      <c r="P21" s="318">
        <f>IF(P19=0, "-", SUM(P19)/SUM(P13,P14))</f>
        <v>0.75144092219020175</v>
      </c>
      <c r="Q21" s="318"/>
      <c r="R21" s="318"/>
      <c r="S21" s="318"/>
      <c r="T21" s="318"/>
      <c r="U21" s="318"/>
      <c r="V21" s="318"/>
      <c r="W21" s="318">
        <f t="shared" ref="W21" si="2">IF(W19=0, "-", SUM(W19)/SUM(W13,W14))</f>
        <v>1.3265306122448979</v>
      </c>
      <c r="X21" s="318"/>
      <c r="Y21" s="318"/>
      <c r="Z21" s="318"/>
      <c r="AA21" s="318"/>
      <c r="AB21" s="318"/>
      <c r="AC21" s="318"/>
      <c r="AD21" s="318">
        <f t="shared" ref="AD21" si="3">IF(AD19=0, "-", SUM(AD19)/SUM(AD13,AD14))</f>
        <v>0.65086887835703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552</v>
      </c>
      <c r="B22" s="979"/>
      <c r="C22" s="979"/>
      <c r="D22" s="979"/>
      <c r="E22" s="979"/>
      <c r="F22" s="980"/>
      <c r="G22" s="965" t="s">
        <v>454</v>
      </c>
      <c r="H22" s="222"/>
      <c r="I22" s="222"/>
      <c r="J22" s="222"/>
      <c r="K22" s="222"/>
      <c r="L22" s="222"/>
      <c r="M22" s="222"/>
      <c r="N22" s="222"/>
      <c r="O22" s="223"/>
      <c r="P22" s="950" t="s">
        <v>513</v>
      </c>
      <c r="Q22" s="222"/>
      <c r="R22" s="222"/>
      <c r="S22" s="222"/>
      <c r="T22" s="222"/>
      <c r="U22" s="222"/>
      <c r="V22" s="223"/>
      <c r="W22" s="950" t="s">
        <v>509</v>
      </c>
      <c r="X22" s="222"/>
      <c r="Y22" s="222"/>
      <c r="Z22" s="222"/>
      <c r="AA22" s="222"/>
      <c r="AB22" s="222"/>
      <c r="AC22" s="223"/>
      <c r="AD22" s="950" t="s">
        <v>453</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40.5" customHeight="1" x14ac:dyDescent="0.15">
      <c r="A23" s="981"/>
      <c r="B23" s="982"/>
      <c r="C23" s="982"/>
      <c r="D23" s="982"/>
      <c r="E23" s="982"/>
      <c r="F23" s="983"/>
      <c r="G23" s="966" t="s">
        <v>574</v>
      </c>
      <c r="H23" s="967"/>
      <c r="I23" s="967"/>
      <c r="J23" s="967"/>
      <c r="K23" s="967"/>
      <c r="L23" s="967"/>
      <c r="M23" s="967"/>
      <c r="N23" s="967"/>
      <c r="O23" s="968"/>
      <c r="P23" s="933" t="s">
        <v>563</v>
      </c>
      <c r="Q23" s="934"/>
      <c r="R23" s="934"/>
      <c r="S23" s="934"/>
      <c r="T23" s="934"/>
      <c r="U23" s="934"/>
      <c r="V23" s="951"/>
      <c r="W23" s="933">
        <v>715</v>
      </c>
      <c r="X23" s="934"/>
      <c r="Y23" s="934"/>
      <c r="Z23" s="934"/>
      <c r="AA23" s="934"/>
      <c r="AB23" s="934"/>
      <c r="AC23" s="951"/>
      <c r="AD23" s="988" t="s">
        <v>669</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69"/>
      <c r="H24" s="970"/>
      <c r="I24" s="970"/>
      <c r="J24" s="970"/>
      <c r="K24" s="970"/>
      <c r="L24" s="970"/>
      <c r="M24" s="970"/>
      <c r="N24" s="970"/>
      <c r="O24" s="971"/>
      <c r="P24" s="657"/>
      <c r="Q24" s="658"/>
      <c r="R24" s="658"/>
      <c r="S24" s="658"/>
      <c r="T24" s="658"/>
      <c r="U24" s="658"/>
      <c r="V24" s="659"/>
      <c r="W24" s="657"/>
      <c r="X24" s="658"/>
      <c r="Y24" s="658"/>
      <c r="Z24" s="658"/>
      <c r="AA24" s="658"/>
      <c r="AB24" s="658"/>
      <c r="AC24" s="659"/>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69"/>
      <c r="H25" s="970"/>
      <c r="I25" s="970"/>
      <c r="J25" s="970"/>
      <c r="K25" s="970"/>
      <c r="L25" s="970"/>
      <c r="M25" s="970"/>
      <c r="N25" s="970"/>
      <c r="O25" s="971"/>
      <c r="P25" s="657"/>
      <c r="Q25" s="658"/>
      <c r="R25" s="658"/>
      <c r="S25" s="658"/>
      <c r="T25" s="658"/>
      <c r="U25" s="658"/>
      <c r="V25" s="659"/>
      <c r="W25" s="657"/>
      <c r="X25" s="658"/>
      <c r="Y25" s="658"/>
      <c r="Z25" s="658"/>
      <c r="AA25" s="658"/>
      <c r="AB25" s="658"/>
      <c r="AC25" s="659"/>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57"/>
      <c r="Q26" s="658"/>
      <c r="R26" s="658"/>
      <c r="S26" s="658"/>
      <c r="T26" s="658"/>
      <c r="U26" s="658"/>
      <c r="V26" s="659"/>
      <c r="W26" s="657"/>
      <c r="X26" s="658"/>
      <c r="Y26" s="658"/>
      <c r="Z26" s="658"/>
      <c r="AA26" s="658"/>
      <c r="AB26" s="658"/>
      <c r="AC26" s="659"/>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57"/>
      <c r="Q27" s="658"/>
      <c r="R27" s="658"/>
      <c r="S27" s="658"/>
      <c r="T27" s="658"/>
      <c r="U27" s="658"/>
      <c r="V27" s="659"/>
      <c r="W27" s="657"/>
      <c r="X27" s="658"/>
      <c r="Y27" s="658"/>
      <c r="Z27" s="658"/>
      <c r="AA27" s="658"/>
      <c r="AB27" s="658"/>
      <c r="AC27" s="659"/>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458</v>
      </c>
      <c r="H28" s="973"/>
      <c r="I28" s="973"/>
      <c r="J28" s="973"/>
      <c r="K28" s="973"/>
      <c r="L28" s="973"/>
      <c r="M28" s="973"/>
      <c r="N28" s="973"/>
      <c r="O28" s="974"/>
      <c r="P28" s="878">
        <f>P29-SUM(P23:P27)</f>
        <v>0</v>
      </c>
      <c r="Q28" s="879"/>
      <c r="R28" s="879"/>
      <c r="S28" s="879"/>
      <c r="T28" s="879"/>
      <c r="U28" s="879"/>
      <c r="V28" s="880"/>
      <c r="W28" s="878">
        <f>W29-SUM(W23:W27)</f>
        <v>0</v>
      </c>
      <c r="X28" s="879"/>
      <c r="Y28" s="879"/>
      <c r="Z28" s="879"/>
      <c r="AA28" s="879"/>
      <c r="AB28" s="879"/>
      <c r="AC28" s="88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455</v>
      </c>
      <c r="H29" s="976"/>
      <c r="I29" s="976"/>
      <c r="J29" s="976"/>
      <c r="K29" s="976"/>
      <c r="L29" s="976"/>
      <c r="M29" s="976"/>
      <c r="N29" s="976"/>
      <c r="O29" s="977"/>
      <c r="P29" s="657">
        <f>AK13</f>
        <v>0</v>
      </c>
      <c r="Q29" s="658"/>
      <c r="R29" s="658"/>
      <c r="S29" s="658"/>
      <c r="T29" s="658"/>
      <c r="U29" s="658"/>
      <c r="V29" s="659"/>
      <c r="W29" s="947">
        <f>AR13</f>
        <v>715</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1" t="s">
        <v>470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528</v>
      </c>
      <c r="AF30" s="859"/>
      <c r="AG30" s="859"/>
      <c r="AH30" s="860"/>
      <c r="AI30" s="858" t="s">
        <v>525</v>
      </c>
      <c r="AJ30" s="859"/>
      <c r="AK30" s="859"/>
      <c r="AL30" s="860"/>
      <c r="AM30" s="929" t="s">
        <v>520</v>
      </c>
      <c r="AN30" s="929"/>
      <c r="AO30" s="929"/>
      <c r="AP30" s="858"/>
      <c r="AQ30" s="767" t="s">
        <v>354</v>
      </c>
      <c r="AR30" s="768"/>
      <c r="AS30" s="768"/>
      <c r="AT30" s="769"/>
      <c r="AU30" s="774" t="s">
        <v>253</v>
      </c>
      <c r="AV30" s="774"/>
      <c r="AW30" s="774"/>
      <c r="AX30" s="93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559</v>
      </c>
      <c r="AV31" s="199"/>
      <c r="AW31" s="398" t="s">
        <v>300</v>
      </c>
      <c r="AX31" s="399"/>
    </row>
    <row r="32" spans="1:50" ht="36.75" customHeight="1" x14ac:dyDescent="0.15">
      <c r="A32" s="403"/>
      <c r="B32" s="401"/>
      <c r="C32" s="401"/>
      <c r="D32" s="401"/>
      <c r="E32" s="401"/>
      <c r="F32" s="402"/>
      <c r="G32" s="564" t="s">
        <v>575</v>
      </c>
      <c r="H32" s="565"/>
      <c r="I32" s="565"/>
      <c r="J32" s="565"/>
      <c r="K32" s="565"/>
      <c r="L32" s="565"/>
      <c r="M32" s="565"/>
      <c r="N32" s="565"/>
      <c r="O32" s="566"/>
      <c r="P32" s="105" t="s">
        <v>649</v>
      </c>
      <c r="Q32" s="105"/>
      <c r="R32" s="105"/>
      <c r="S32" s="105"/>
      <c r="T32" s="105"/>
      <c r="U32" s="105"/>
      <c r="V32" s="105"/>
      <c r="W32" s="105"/>
      <c r="X32" s="106"/>
      <c r="Y32" s="471" t="s">
        <v>12</v>
      </c>
      <c r="Z32" s="531"/>
      <c r="AA32" s="532"/>
      <c r="AB32" s="461" t="s">
        <v>576</v>
      </c>
      <c r="AC32" s="461"/>
      <c r="AD32" s="461"/>
      <c r="AE32" s="218">
        <v>100</v>
      </c>
      <c r="AF32" s="219"/>
      <c r="AG32" s="219"/>
      <c r="AH32" s="219"/>
      <c r="AI32" s="218">
        <v>100</v>
      </c>
      <c r="AJ32" s="219"/>
      <c r="AK32" s="219"/>
      <c r="AL32" s="219"/>
      <c r="AM32" s="218">
        <v>100</v>
      </c>
      <c r="AN32" s="219"/>
      <c r="AO32" s="219"/>
      <c r="AP32" s="219"/>
      <c r="AQ32" s="340" t="s">
        <v>559</v>
      </c>
      <c r="AR32" s="207"/>
      <c r="AS32" s="207"/>
      <c r="AT32" s="341"/>
      <c r="AU32" s="219" t="s">
        <v>578</v>
      </c>
      <c r="AV32" s="219"/>
      <c r="AW32" s="219"/>
      <c r="AX32" s="221"/>
    </row>
    <row r="33" spans="1:50" ht="36.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579</v>
      </c>
      <c r="AV33" s="219"/>
      <c r="AW33" s="219"/>
      <c r="AX33" s="221"/>
    </row>
    <row r="34" spans="1:50" ht="3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559</v>
      </c>
      <c r="AR34" s="207"/>
      <c r="AS34" s="207"/>
      <c r="AT34" s="341"/>
      <c r="AU34" s="219" t="s">
        <v>559</v>
      </c>
      <c r="AV34" s="219"/>
      <c r="AW34" s="219"/>
      <c r="AX34" s="221"/>
    </row>
    <row r="35" spans="1:50" ht="23.25" customHeight="1" x14ac:dyDescent="0.15">
      <c r="A35" s="226" t="s">
        <v>498</v>
      </c>
      <c r="B35" s="227"/>
      <c r="C35" s="227"/>
      <c r="D35" s="227"/>
      <c r="E35" s="227"/>
      <c r="F35" s="228"/>
      <c r="G35" s="232" t="s">
        <v>656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2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3.7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2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38" t="s">
        <v>253</v>
      </c>
      <c r="AV51" s="938"/>
      <c r="AW51" s="938"/>
      <c r="AX51" s="93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38" t="s">
        <v>253</v>
      </c>
      <c r="AV58" s="938"/>
      <c r="AW58" s="938"/>
      <c r="AX58" s="93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61"/>
    </row>
    <row r="80" spans="1:50" ht="18.75" hidden="1" customHeight="1" x14ac:dyDescent="0.15">
      <c r="A80" s="864"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10</v>
      </c>
      <c r="AF101" s="219"/>
      <c r="AG101" s="219"/>
      <c r="AH101" s="220"/>
      <c r="AI101" s="218">
        <v>4</v>
      </c>
      <c r="AJ101" s="219"/>
      <c r="AK101" s="219"/>
      <c r="AL101" s="220"/>
      <c r="AM101" s="218">
        <v>1</v>
      </c>
      <c r="AN101" s="219"/>
      <c r="AO101" s="219"/>
      <c r="AP101" s="220"/>
      <c r="AQ101" s="218" t="s">
        <v>563</v>
      </c>
      <c r="AR101" s="219"/>
      <c r="AS101" s="219"/>
      <c r="AT101" s="220"/>
      <c r="AU101" s="218" t="s">
        <v>664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10</v>
      </c>
      <c r="AF102" s="418"/>
      <c r="AG102" s="418"/>
      <c r="AH102" s="418"/>
      <c r="AI102" s="418">
        <v>4</v>
      </c>
      <c r="AJ102" s="418"/>
      <c r="AK102" s="418"/>
      <c r="AL102" s="418"/>
      <c r="AM102" s="418">
        <v>1</v>
      </c>
      <c r="AN102" s="418"/>
      <c r="AO102" s="418"/>
      <c r="AP102" s="418"/>
      <c r="AQ102" s="273">
        <v>7</v>
      </c>
      <c r="AR102" s="274"/>
      <c r="AS102" s="274"/>
      <c r="AT102" s="319"/>
      <c r="AU102" s="273">
        <v>9</v>
      </c>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563</v>
      </c>
      <c r="AF116" s="418"/>
      <c r="AG116" s="418"/>
      <c r="AH116" s="418"/>
      <c r="AI116" s="418" t="s">
        <v>563</v>
      </c>
      <c r="AJ116" s="418"/>
      <c r="AK116" s="418"/>
      <c r="AL116" s="418"/>
      <c r="AM116" s="418" t="s">
        <v>563</v>
      </c>
      <c r="AN116" s="418"/>
      <c r="AO116" s="418"/>
      <c r="AP116" s="418"/>
      <c r="AQ116" s="218" t="s">
        <v>664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559</v>
      </c>
      <c r="AF117" s="551"/>
      <c r="AG117" s="551"/>
      <c r="AH117" s="551"/>
      <c r="AI117" s="551" t="s">
        <v>559</v>
      </c>
      <c r="AJ117" s="551"/>
      <c r="AK117" s="551"/>
      <c r="AL117" s="551"/>
      <c r="AM117" s="551" t="s">
        <v>559</v>
      </c>
      <c r="AN117" s="551"/>
      <c r="AO117" s="551"/>
      <c r="AP117" s="551"/>
      <c r="AQ117" s="551" t="s">
        <v>664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hidden="1" customHeight="1" x14ac:dyDescent="0.15">
      <c r="A119" s="439"/>
      <c r="B119" s="440"/>
      <c r="C119" s="440"/>
      <c r="D119" s="440"/>
      <c r="E119" s="440"/>
      <c r="F119" s="441"/>
      <c r="G119" s="393" t="s">
        <v>586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hidden="1" customHeight="1" x14ac:dyDescent="0.15">
      <c r="A122" s="439"/>
      <c r="B122" s="440"/>
      <c r="C122" s="440"/>
      <c r="D122" s="440"/>
      <c r="E122" s="440"/>
      <c r="F122" s="441"/>
      <c r="G122" s="393" t="s">
        <v>587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hidden="1" customHeight="1" x14ac:dyDescent="0.15">
      <c r="A125" s="439"/>
      <c r="B125" s="440"/>
      <c r="C125" s="440"/>
      <c r="D125" s="440"/>
      <c r="E125" s="440"/>
      <c r="F125" s="441"/>
      <c r="G125" s="393" t="s">
        <v>588</v>
      </c>
      <c r="H125" s="393"/>
      <c r="I125" s="393"/>
      <c r="J125" s="393"/>
      <c r="K125" s="393"/>
      <c r="L125" s="393"/>
      <c r="M125" s="393"/>
      <c r="N125" s="393"/>
      <c r="O125" s="393"/>
      <c r="P125" s="393"/>
      <c r="Q125" s="393"/>
      <c r="R125" s="393"/>
      <c r="S125" s="393"/>
      <c r="T125" s="393"/>
      <c r="U125" s="393"/>
      <c r="V125" s="393"/>
      <c r="W125" s="393"/>
      <c r="X125" s="94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4"/>
      <c r="Y126" s="471" t="s">
        <v>49</v>
      </c>
      <c r="Z126" s="446"/>
      <c r="AA126" s="447"/>
      <c r="AB126" s="472" t="s">
        <v>585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hidden="1" customHeight="1" x14ac:dyDescent="0.15">
      <c r="A128" s="439"/>
      <c r="B128" s="440"/>
      <c r="C128" s="440"/>
      <c r="D128" s="440"/>
      <c r="E128" s="440"/>
      <c r="F128" s="441"/>
      <c r="G128" s="393" t="s">
        <v>587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558</v>
      </c>
      <c r="B130" s="185"/>
      <c r="C130" s="184" t="s">
        <v>358</v>
      </c>
      <c r="D130" s="185"/>
      <c r="E130" s="169" t="s">
        <v>387</v>
      </c>
      <c r="F130" s="170"/>
      <c r="G130" s="171" t="s">
        <v>658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v>51.1</v>
      </c>
      <c r="AF134" s="207"/>
      <c r="AG134" s="207"/>
      <c r="AH134" s="207"/>
      <c r="AI134" s="206">
        <v>47.1</v>
      </c>
      <c r="AJ134" s="207"/>
      <c r="AK134" s="207"/>
      <c r="AL134" s="207"/>
      <c r="AM134" s="206">
        <v>49.6</v>
      </c>
      <c r="AN134" s="207"/>
      <c r="AO134" s="207"/>
      <c r="AP134" s="207"/>
      <c r="AQ134" s="206" t="s">
        <v>559</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559</v>
      </c>
      <c r="AF135" s="207"/>
      <c r="AG135" s="207"/>
      <c r="AH135" s="207"/>
      <c r="AI135" s="206" t="s">
        <v>559</v>
      </c>
      <c r="AJ135" s="207"/>
      <c r="AK135" s="207"/>
      <c r="AL135" s="207"/>
      <c r="AM135" s="206" t="s">
        <v>664</v>
      </c>
      <c r="AN135" s="207"/>
      <c r="AO135" s="207"/>
      <c r="AP135" s="207"/>
      <c r="AQ135" s="206" t="s">
        <v>559</v>
      </c>
      <c r="AR135" s="207"/>
      <c r="AS135" s="207"/>
      <c r="AT135" s="207"/>
      <c r="AU135" s="206">
        <v>60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563</v>
      </c>
      <c r="AR137" s="199"/>
      <c r="AS137" s="133" t="s">
        <v>355</v>
      </c>
      <c r="AT137" s="134"/>
      <c r="AU137" s="200" t="s">
        <v>563</v>
      </c>
      <c r="AV137" s="200"/>
      <c r="AW137" s="133" t="s">
        <v>300</v>
      </c>
      <c r="AX137" s="195"/>
    </row>
    <row r="138" spans="1:50" ht="39.75" customHeight="1" x14ac:dyDescent="0.15">
      <c r="A138" s="189"/>
      <c r="B138" s="186"/>
      <c r="C138" s="180"/>
      <c r="D138" s="186"/>
      <c r="E138" s="180"/>
      <c r="F138" s="181"/>
      <c r="G138" s="104" t="s">
        <v>590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489</v>
      </c>
      <c r="AC138" s="205"/>
      <c r="AD138" s="205"/>
      <c r="AE138" s="206" t="s">
        <v>563</v>
      </c>
      <c r="AF138" s="207"/>
      <c r="AG138" s="207"/>
      <c r="AH138" s="207"/>
      <c r="AI138" s="206" t="s">
        <v>563</v>
      </c>
      <c r="AJ138" s="207"/>
      <c r="AK138" s="207"/>
      <c r="AL138" s="207"/>
      <c r="AM138" s="206" t="s">
        <v>664</v>
      </c>
      <c r="AN138" s="207"/>
      <c r="AO138" s="207"/>
      <c r="AP138" s="207"/>
      <c r="AQ138" s="206" t="s">
        <v>563</v>
      </c>
      <c r="AR138" s="207"/>
      <c r="AS138" s="207"/>
      <c r="AT138" s="207"/>
      <c r="AU138" s="206" t="s">
        <v>563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489</v>
      </c>
      <c r="AC139" s="213"/>
      <c r="AD139" s="213"/>
      <c r="AE139" s="206" t="s">
        <v>563</v>
      </c>
      <c r="AF139" s="207"/>
      <c r="AG139" s="207"/>
      <c r="AH139" s="207"/>
      <c r="AI139" s="206" t="s">
        <v>563</v>
      </c>
      <c r="AJ139" s="207"/>
      <c r="AK139" s="207"/>
      <c r="AL139" s="207"/>
      <c r="AM139" s="206" t="s">
        <v>664</v>
      </c>
      <c r="AN139" s="207"/>
      <c r="AO139" s="207"/>
      <c r="AP139" s="207"/>
      <c r="AQ139" s="206" t="s">
        <v>563</v>
      </c>
      <c r="AR139" s="207"/>
      <c r="AS139" s="207"/>
      <c r="AT139" s="207"/>
      <c r="AU139" s="206" t="s">
        <v>563</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45"/>
      <c r="E430" s="174" t="s">
        <v>538</v>
      </c>
      <c r="F430" s="898"/>
      <c r="G430" s="899" t="s">
        <v>374</v>
      </c>
      <c r="H430" s="123"/>
      <c r="I430" s="123"/>
      <c r="J430" s="900" t="s">
        <v>559</v>
      </c>
      <c r="K430" s="901"/>
      <c r="L430" s="901"/>
      <c r="M430" s="901"/>
      <c r="N430" s="901"/>
      <c r="O430" s="901"/>
      <c r="P430" s="901"/>
      <c r="Q430" s="901"/>
      <c r="R430" s="901"/>
      <c r="S430" s="901"/>
      <c r="T430" s="902"/>
      <c r="U430" s="588" t="s">
        <v>592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559</v>
      </c>
      <c r="AF432" s="200"/>
      <c r="AG432" s="133" t="s">
        <v>355</v>
      </c>
      <c r="AH432" s="134"/>
      <c r="AI432" s="156"/>
      <c r="AJ432" s="156"/>
      <c r="AK432" s="156"/>
      <c r="AL432" s="154"/>
      <c r="AM432" s="156"/>
      <c r="AN432" s="156"/>
      <c r="AO432" s="156"/>
      <c r="AP432" s="154"/>
      <c r="AQ432" s="590" t="s">
        <v>578</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584</v>
      </c>
      <c r="AC433" s="213"/>
      <c r="AD433" s="213"/>
      <c r="AE433" s="340" t="s">
        <v>559</v>
      </c>
      <c r="AF433" s="207"/>
      <c r="AG433" s="207"/>
      <c r="AH433" s="341"/>
      <c r="AI433" s="340" t="s">
        <v>559</v>
      </c>
      <c r="AJ433" s="207"/>
      <c r="AK433" s="207"/>
      <c r="AL433" s="207"/>
      <c r="AM433" s="340" t="s">
        <v>563</v>
      </c>
      <c r="AN433" s="207"/>
      <c r="AO433" s="207"/>
      <c r="AP433" s="341"/>
      <c r="AQ433" s="340" t="s">
        <v>559</v>
      </c>
      <c r="AR433" s="207"/>
      <c r="AS433" s="207"/>
      <c r="AT433" s="341"/>
      <c r="AU433" s="207" t="s">
        <v>559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573</v>
      </c>
      <c r="AF434" s="207"/>
      <c r="AG434" s="207"/>
      <c r="AH434" s="341"/>
      <c r="AI434" s="340" t="s">
        <v>559</v>
      </c>
      <c r="AJ434" s="207"/>
      <c r="AK434" s="207"/>
      <c r="AL434" s="207"/>
      <c r="AM434" s="340" t="s">
        <v>563</v>
      </c>
      <c r="AN434" s="207"/>
      <c r="AO434" s="207"/>
      <c r="AP434" s="341"/>
      <c r="AQ434" s="340" t="s">
        <v>559</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559</v>
      </c>
      <c r="AF435" s="207"/>
      <c r="AG435" s="207"/>
      <c r="AH435" s="341"/>
      <c r="AI435" s="340" t="s">
        <v>578</v>
      </c>
      <c r="AJ435" s="207"/>
      <c r="AK435" s="207"/>
      <c r="AL435" s="207"/>
      <c r="AM435" s="340" t="s">
        <v>563</v>
      </c>
      <c r="AN435" s="207"/>
      <c r="AO435" s="207"/>
      <c r="AP435" s="341"/>
      <c r="AQ435" s="340" t="s">
        <v>559</v>
      </c>
      <c r="AR435" s="207"/>
      <c r="AS435" s="207"/>
      <c r="AT435" s="341"/>
      <c r="AU435" s="207" t="s">
        <v>559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559</v>
      </c>
      <c r="AF457" s="200"/>
      <c r="AG457" s="133" t="s">
        <v>355</v>
      </c>
      <c r="AH457" s="134"/>
      <c r="AI457" s="156"/>
      <c r="AJ457" s="156"/>
      <c r="AK457" s="156"/>
      <c r="AL457" s="154"/>
      <c r="AM457" s="156"/>
      <c r="AN457" s="156"/>
      <c r="AO457" s="156"/>
      <c r="AP457" s="154"/>
      <c r="AQ457" s="590" t="s">
        <v>573</v>
      </c>
      <c r="AR457" s="200"/>
      <c r="AS457" s="133" t="s">
        <v>355</v>
      </c>
      <c r="AT457" s="134"/>
      <c r="AU457" s="200" t="s">
        <v>559</v>
      </c>
      <c r="AV457" s="200"/>
      <c r="AW457" s="133" t="s">
        <v>300</v>
      </c>
      <c r="AX457" s="195"/>
    </row>
    <row r="458" spans="1:50" ht="23.25" customHeight="1" x14ac:dyDescent="0.15">
      <c r="A458" s="189"/>
      <c r="B458" s="186"/>
      <c r="C458" s="180"/>
      <c r="D458" s="186"/>
      <c r="E458" s="342"/>
      <c r="F458" s="343"/>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573</v>
      </c>
      <c r="AF458" s="207"/>
      <c r="AG458" s="207"/>
      <c r="AH458" s="207"/>
      <c r="AI458" s="340" t="s">
        <v>578</v>
      </c>
      <c r="AJ458" s="207"/>
      <c r="AK458" s="207"/>
      <c r="AL458" s="207"/>
      <c r="AM458" s="340" t="s">
        <v>563</v>
      </c>
      <c r="AN458" s="207"/>
      <c r="AO458" s="207"/>
      <c r="AP458" s="341"/>
      <c r="AQ458" s="340" t="s">
        <v>573</v>
      </c>
      <c r="AR458" s="207"/>
      <c r="AS458" s="207"/>
      <c r="AT458" s="341"/>
      <c r="AU458" s="207" t="s">
        <v>559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584</v>
      </c>
      <c r="AC459" s="205"/>
      <c r="AD459" s="205"/>
      <c r="AE459" s="340" t="s">
        <v>559</v>
      </c>
      <c r="AF459" s="207"/>
      <c r="AG459" s="207"/>
      <c r="AH459" s="341"/>
      <c r="AI459" s="340" t="s">
        <v>573</v>
      </c>
      <c r="AJ459" s="207"/>
      <c r="AK459" s="207"/>
      <c r="AL459" s="207"/>
      <c r="AM459" s="340" t="s">
        <v>563</v>
      </c>
      <c r="AN459" s="207"/>
      <c r="AO459" s="207"/>
      <c r="AP459" s="341"/>
      <c r="AQ459" s="340" t="s">
        <v>573</v>
      </c>
      <c r="AR459" s="207"/>
      <c r="AS459" s="207"/>
      <c r="AT459" s="341"/>
      <c r="AU459" s="207" t="s">
        <v>559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559</v>
      </c>
      <c r="AF460" s="207"/>
      <c r="AG460" s="207"/>
      <c r="AH460" s="341"/>
      <c r="AI460" s="340" t="s">
        <v>573</v>
      </c>
      <c r="AJ460" s="207"/>
      <c r="AK460" s="207"/>
      <c r="AL460" s="207"/>
      <c r="AM460" s="340" t="s">
        <v>563</v>
      </c>
      <c r="AN460" s="207"/>
      <c r="AO460" s="207"/>
      <c r="AP460" s="341"/>
      <c r="AQ460" s="340" t="s">
        <v>559</v>
      </c>
      <c r="AR460" s="207"/>
      <c r="AS460" s="207"/>
      <c r="AT460" s="341"/>
      <c r="AU460" s="207" t="s">
        <v>559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61.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668</v>
      </c>
      <c r="AH703" s="102"/>
      <c r="AI703" s="102"/>
      <c r="AJ703" s="102"/>
      <c r="AK703" s="102"/>
      <c r="AL703" s="102"/>
      <c r="AM703" s="102"/>
      <c r="AN703" s="102"/>
      <c r="AO703" s="102"/>
      <c r="AP703" s="102"/>
      <c r="AQ703" s="102"/>
      <c r="AR703" s="102"/>
      <c r="AS703" s="102"/>
      <c r="AT703" s="102"/>
      <c r="AU703" s="102"/>
      <c r="AV703" s="102"/>
      <c r="AW703" s="102"/>
      <c r="AX703" s="103"/>
    </row>
    <row r="704" spans="1:50" ht="77.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43.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5" t="s">
        <v>666</v>
      </c>
      <c r="AH705" s="105"/>
      <c r="AI705" s="105"/>
      <c r="AJ705" s="105"/>
      <c r="AK705" s="105"/>
      <c r="AL705" s="105"/>
      <c r="AM705" s="105"/>
      <c r="AN705" s="105"/>
      <c r="AO705" s="105"/>
      <c r="AP705" s="105"/>
      <c r="AQ705" s="105"/>
      <c r="AR705" s="105"/>
      <c r="AS705" s="105"/>
      <c r="AT705" s="105"/>
      <c r="AU705" s="105"/>
      <c r="AV705" s="105"/>
      <c r="AW705" s="105"/>
      <c r="AX705" s="126"/>
    </row>
    <row r="706" spans="1:50" ht="43.5" customHeight="1" x14ac:dyDescent="0.15">
      <c r="A706" s="642"/>
      <c r="B706" s="643"/>
      <c r="C706" s="794"/>
      <c r="D706" s="795"/>
      <c r="E706" s="730" t="s">
        <v>499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3.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647</v>
      </c>
      <c r="AE708" s="605"/>
      <c r="AF708" s="605"/>
      <c r="AG708" s="742" t="s">
        <v>559</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568</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647</v>
      </c>
      <c r="AE712" s="783"/>
      <c r="AF712" s="783"/>
      <c r="AG712" s="810" t="s">
        <v>559</v>
      </c>
      <c r="AH712" s="811"/>
      <c r="AI712" s="811"/>
      <c r="AJ712" s="811"/>
      <c r="AK712" s="811"/>
      <c r="AL712" s="811"/>
      <c r="AM712" s="811"/>
      <c r="AN712" s="811"/>
      <c r="AO712" s="811"/>
      <c r="AP712" s="811"/>
      <c r="AQ712" s="811"/>
      <c r="AR712" s="811"/>
      <c r="AS712" s="811"/>
      <c r="AT712" s="811"/>
      <c r="AU712" s="811"/>
      <c r="AV712" s="811"/>
      <c r="AW712" s="811"/>
      <c r="AX712" s="812"/>
    </row>
    <row r="713" spans="1:50" ht="55.5" customHeight="1" x14ac:dyDescent="0.15">
      <c r="A713" s="642"/>
      <c r="B713" s="644"/>
      <c r="C713" s="962" t="s">
        <v>468</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568</v>
      </c>
      <c r="AE713" s="329"/>
      <c r="AF713" s="663"/>
      <c r="AG713" s="101" t="s">
        <v>598</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42.75"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647</v>
      </c>
      <c r="AE719" s="605"/>
      <c r="AF719" s="605"/>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9" customHeight="1" thickBot="1" x14ac:dyDescent="0.2">
      <c r="A731" s="799" t="s">
        <v>256</v>
      </c>
      <c r="B731" s="800"/>
      <c r="C731" s="800"/>
      <c r="D731" s="800"/>
      <c r="E731" s="801"/>
      <c r="F731" s="729"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660</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5" t="s">
        <v>542</v>
      </c>
      <c r="B737" s="210"/>
      <c r="C737" s="210"/>
      <c r="D737" s="211"/>
      <c r="E737" s="1004" t="s">
        <v>605</v>
      </c>
      <c r="F737" s="1004"/>
      <c r="G737" s="1004"/>
      <c r="H737" s="1004"/>
      <c r="I737" s="1004"/>
      <c r="J737" s="1004"/>
      <c r="K737" s="1004"/>
      <c r="L737" s="1004"/>
      <c r="M737" s="1004"/>
      <c r="N737" s="365" t="s">
        <v>535</v>
      </c>
      <c r="O737" s="365"/>
      <c r="P737" s="365"/>
      <c r="Q737" s="365"/>
      <c r="R737" s="1004" t="s">
        <v>606</v>
      </c>
      <c r="S737" s="1004"/>
      <c r="T737" s="1004"/>
      <c r="U737" s="1004"/>
      <c r="V737" s="1004"/>
      <c r="W737" s="1004"/>
      <c r="X737" s="1004"/>
      <c r="Y737" s="1004"/>
      <c r="Z737" s="1004"/>
      <c r="AA737" s="365" t="s">
        <v>534</v>
      </c>
      <c r="AB737" s="365"/>
      <c r="AC737" s="365"/>
      <c r="AD737" s="365"/>
      <c r="AE737" s="1004" t="s">
        <v>607</v>
      </c>
      <c r="AF737" s="1004"/>
      <c r="AG737" s="1004"/>
      <c r="AH737" s="1004"/>
      <c r="AI737" s="1004"/>
      <c r="AJ737" s="1004"/>
      <c r="AK737" s="1004"/>
      <c r="AL737" s="1004"/>
      <c r="AM737" s="1004"/>
      <c r="AN737" s="365" t="s">
        <v>533</v>
      </c>
      <c r="AO737" s="365"/>
      <c r="AP737" s="365"/>
      <c r="AQ737" s="365"/>
      <c r="AR737" s="996" t="s">
        <v>608</v>
      </c>
      <c r="AS737" s="997"/>
      <c r="AT737" s="997"/>
      <c r="AU737" s="997"/>
      <c r="AV737" s="997"/>
      <c r="AW737" s="997"/>
      <c r="AX737" s="998"/>
      <c r="AY737" s="89"/>
      <c r="AZ737" s="89"/>
    </row>
    <row r="738" spans="1:52" ht="24.75" customHeight="1" x14ac:dyDescent="0.15">
      <c r="A738" s="1005" t="s">
        <v>532</v>
      </c>
      <c r="B738" s="210"/>
      <c r="C738" s="210"/>
      <c r="D738" s="211"/>
      <c r="E738" s="1004" t="s">
        <v>609</v>
      </c>
      <c r="F738" s="1004"/>
      <c r="G738" s="1004"/>
      <c r="H738" s="1004"/>
      <c r="I738" s="1004"/>
      <c r="J738" s="1004"/>
      <c r="K738" s="1004"/>
      <c r="L738" s="1004"/>
      <c r="M738" s="1004"/>
      <c r="N738" s="365" t="s">
        <v>531</v>
      </c>
      <c r="O738" s="365"/>
      <c r="P738" s="365"/>
      <c r="Q738" s="365"/>
      <c r="R738" s="1004" t="s">
        <v>610</v>
      </c>
      <c r="S738" s="1004"/>
      <c r="T738" s="1004"/>
      <c r="U738" s="1004"/>
      <c r="V738" s="1004"/>
      <c r="W738" s="1004"/>
      <c r="X738" s="1004"/>
      <c r="Y738" s="1004"/>
      <c r="Z738" s="1004"/>
      <c r="AA738" s="365" t="s">
        <v>530</v>
      </c>
      <c r="AB738" s="365"/>
      <c r="AC738" s="365"/>
      <c r="AD738" s="365"/>
      <c r="AE738" s="1004" t="s">
        <v>611</v>
      </c>
      <c r="AF738" s="1004"/>
      <c r="AG738" s="1004"/>
      <c r="AH738" s="1004"/>
      <c r="AI738" s="1004"/>
      <c r="AJ738" s="1004"/>
      <c r="AK738" s="1004"/>
      <c r="AL738" s="1004"/>
      <c r="AM738" s="1004"/>
      <c r="AN738" s="365" t="s">
        <v>526</v>
      </c>
      <c r="AO738" s="365"/>
      <c r="AP738" s="365"/>
      <c r="AQ738" s="365"/>
      <c r="AR738" s="996">
        <v>354</v>
      </c>
      <c r="AS738" s="997"/>
      <c r="AT738" s="997"/>
      <c r="AU738" s="997"/>
      <c r="AV738" s="997"/>
      <c r="AW738" s="997"/>
      <c r="AX738" s="998"/>
    </row>
    <row r="739" spans="1:52" ht="24.75" customHeight="1" thickBot="1" x14ac:dyDescent="0.2">
      <c r="A739" s="1006" t="s">
        <v>522</v>
      </c>
      <c r="B739" s="1007"/>
      <c r="C739" s="1007"/>
      <c r="D739" s="1008"/>
      <c r="E739" s="1009" t="s">
        <v>569</v>
      </c>
      <c r="F739" s="999"/>
      <c r="G739" s="999"/>
      <c r="H739" s="93" t="str">
        <f>IF(E739="", "", "(")</f>
        <v>(</v>
      </c>
      <c r="I739" s="999"/>
      <c r="J739" s="999"/>
      <c r="K739" s="93" t="str">
        <f>IF(OR(I739="　", I739=""), "", "-")</f>
        <v/>
      </c>
      <c r="L739" s="1000">
        <v>357</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4"/>
      <c r="B769" s="615"/>
      <c r="C769" s="615"/>
      <c r="D769" s="615"/>
      <c r="E769" s="615"/>
      <c r="F769" s="616"/>
      <c r="G769" s="46"/>
      <c r="H769" s="47" t="s">
        <v>670</v>
      </c>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618</v>
      </c>
      <c r="M781" s="665"/>
      <c r="N781" s="665"/>
      <c r="O781" s="665"/>
      <c r="P781" s="665"/>
      <c r="Q781" s="665"/>
      <c r="R781" s="665"/>
      <c r="S781" s="665"/>
      <c r="T781" s="665"/>
      <c r="U781" s="665"/>
      <c r="V781" s="665"/>
      <c r="W781" s="665"/>
      <c r="X781" s="666"/>
      <c r="Y781" s="388">
        <v>412</v>
      </c>
      <c r="Z781" s="389"/>
      <c r="AA781" s="389"/>
      <c r="AB781" s="805"/>
      <c r="AC781" s="670" t="s">
        <v>617</v>
      </c>
      <c r="AD781" s="671"/>
      <c r="AE781" s="671"/>
      <c r="AF781" s="671"/>
      <c r="AG781" s="672"/>
      <c r="AH781" s="664" t="s">
        <v>643</v>
      </c>
      <c r="AI781" s="665"/>
      <c r="AJ781" s="665"/>
      <c r="AK781" s="665"/>
      <c r="AL781" s="665"/>
      <c r="AM781" s="665"/>
      <c r="AN781" s="665"/>
      <c r="AO781" s="665"/>
      <c r="AP781" s="665"/>
      <c r="AQ781" s="665"/>
      <c r="AR781" s="665"/>
      <c r="AS781" s="665"/>
      <c r="AT781" s="666"/>
      <c r="AU781" s="388">
        <v>85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85</v>
      </c>
      <c r="AV791" s="832"/>
      <c r="AW791" s="832"/>
      <c r="AX791" s="834"/>
    </row>
    <row r="792" spans="1:50" ht="24.75" customHeight="1" x14ac:dyDescent="0.15">
      <c r="A792" s="631"/>
      <c r="B792" s="632"/>
      <c r="C792" s="632"/>
      <c r="D792" s="632"/>
      <c r="E792" s="632"/>
      <c r="F792" s="633"/>
      <c r="G792" s="595" t="s">
        <v>636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617</v>
      </c>
      <c r="H794" s="671"/>
      <c r="I794" s="671"/>
      <c r="J794" s="671"/>
      <c r="K794" s="672"/>
      <c r="L794" s="664" t="s">
        <v>643</v>
      </c>
      <c r="M794" s="665"/>
      <c r="N794" s="665"/>
      <c r="O794" s="665"/>
      <c r="P794" s="665"/>
      <c r="Q794" s="665"/>
      <c r="R794" s="665"/>
      <c r="S794" s="665"/>
      <c r="T794" s="665"/>
      <c r="U794" s="665"/>
      <c r="V794" s="665"/>
      <c r="W794" s="665"/>
      <c r="X794" s="666"/>
      <c r="Y794" s="388">
        <v>42</v>
      </c>
      <c r="Z794" s="389"/>
      <c r="AA794" s="389"/>
      <c r="AB794" s="805"/>
      <c r="AC794" s="670" t="s">
        <v>617</v>
      </c>
      <c r="AD794" s="671"/>
      <c r="AE794" s="671"/>
      <c r="AF794" s="671"/>
      <c r="AG794" s="672"/>
      <c r="AH794" s="664" t="s">
        <v>644</v>
      </c>
      <c r="AI794" s="665"/>
      <c r="AJ794" s="665"/>
      <c r="AK794" s="665"/>
      <c r="AL794" s="665"/>
      <c r="AM794" s="665"/>
      <c r="AN794" s="665"/>
      <c r="AO794" s="665"/>
      <c r="AP794" s="665"/>
      <c r="AQ794" s="665"/>
      <c r="AR794" s="665"/>
      <c r="AS794" s="665"/>
      <c r="AT794" s="666"/>
      <c r="AU794" s="388">
        <v>29</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29</v>
      </c>
      <c r="AV804" s="832"/>
      <c r="AW804" s="832"/>
      <c r="AX804" s="834"/>
    </row>
    <row r="805" spans="1:50" ht="24.75" customHeight="1" x14ac:dyDescent="0.15">
      <c r="A805" s="631"/>
      <c r="B805" s="632"/>
      <c r="C805" s="632"/>
      <c r="D805" s="632"/>
      <c r="E805" s="632"/>
      <c r="F805" s="633"/>
      <c r="G805" s="595" t="s">
        <v>638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617</v>
      </c>
      <c r="H807" s="671"/>
      <c r="I807" s="671"/>
      <c r="J807" s="671"/>
      <c r="K807" s="672"/>
      <c r="L807" s="664" t="s">
        <v>645</v>
      </c>
      <c r="M807" s="665"/>
      <c r="N807" s="665"/>
      <c r="O807" s="665"/>
      <c r="P807" s="665"/>
      <c r="Q807" s="665"/>
      <c r="R807" s="665"/>
      <c r="S807" s="665"/>
      <c r="T807" s="665"/>
      <c r="U807" s="665"/>
      <c r="V807" s="665"/>
      <c r="W807" s="665"/>
      <c r="X807" s="666"/>
      <c r="Y807" s="388">
        <v>1</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639</v>
      </c>
      <c r="D837" s="347"/>
      <c r="E837" s="347"/>
      <c r="F837" s="347"/>
      <c r="G837" s="347"/>
      <c r="H837" s="347"/>
      <c r="I837" s="347"/>
      <c r="J837" s="348">
        <v>7010005006877</v>
      </c>
      <c r="K837" s="349"/>
      <c r="L837" s="349"/>
      <c r="M837" s="349"/>
      <c r="N837" s="349"/>
      <c r="O837" s="349"/>
      <c r="P837" s="362" t="s">
        <v>642</v>
      </c>
      <c r="Q837" s="350"/>
      <c r="R837" s="350"/>
      <c r="S837" s="350"/>
      <c r="T837" s="350"/>
      <c r="U837" s="350"/>
      <c r="V837" s="350"/>
      <c r="W837" s="350"/>
      <c r="X837" s="350"/>
      <c r="Y837" s="351">
        <v>412</v>
      </c>
      <c r="Z837" s="352"/>
      <c r="AA837" s="352"/>
      <c r="AB837" s="353"/>
      <c r="AC837" s="363" t="s">
        <v>654</v>
      </c>
      <c r="AD837" s="371"/>
      <c r="AE837" s="371"/>
      <c r="AF837" s="371"/>
      <c r="AG837" s="371"/>
      <c r="AH837" s="372" t="s">
        <v>640</v>
      </c>
      <c r="AI837" s="373"/>
      <c r="AJ837" s="373"/>
      <c r="AK837" s="373"/>
      <c r="AL837" s="357" t="s">
        <v>640</v>
      </c>
      <c r="AM837" s="358"/>
      <c r="AN837" s="358"/>
      <c r="AO837" s="359"/>
      <c r="AP837" s="360" t="s">
        <v>641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910" t="s">
        <v>620</v>
      </c>
      <c r="D870" s="911"/>
      <c r="E870" s="911"/>
      <c r="F870" s="911"/>
      <c r="G870" s="911"/>
      <c r="H870" s="911"/>
      <c r="I870" s="912"/>
      <c r="J870" s="913">
        <v>3120901006634</v>
      </c>
      <c r="K870" s="914"/>
      <c r="L870" s="914"/>
      <c r="M870" s="914"/>
      <c r="N870" s="914"/>
      <c r="O870" s="915"/>
      <c r="P870" s="916" t="s">
        <v>621</v>
      </c>
      <c r="Q870" s="917"/>
      <c r="R870" s="917"/>
      <c r="S870" s="917"/>
      <c r="T870" s="917"/>
      <c r="U870" s="917"/>
      <c r="V870" s="917"/>
      <c r="W870" s="917"/>
      <c r="X870" s="918"/>
      <c r="Y870" s="351">
        <v>85</v>
      </c>
      <c r="Z870" s="352"/>
      <c r="AA870" s="352"/>
      <c r="AB870" s="353"/>
      <c r="AC870" s="206" t="s">
        <v>497</v>
      </c>
      <c r="AD870" s="919"/>
      <c r="AE870" s="919"/>
      <c r="AF870" s="919"/>
      <c r="AG870" s="920"/>
      <c r="AH870" s="921" t="s">
        <v>650</v>
      </c>
      <c r="AI870" s="922"/>
      <c r="AJ870" s="922"/>
      <c r="AK870" s="923"/>
      <c r="AL870" s="357" t="s">
        <v>631</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622</v>
      </c>
      <c r="D903" s="347"/>
      <c r="E903" s="347"/>
      <c r="F903" s="347"/>
      <c r="G903" s="347"/>
      <c r="H903" s="347"/>
      <c r="I903" s="347"/>
      <c r="J903" s="348">
        <v>2010001062912</v>
      </c>
      <c r="K903" s="349"/>
      <c r="L903" s="349"/>
      <c r="M903" s="349"/>
      <c r="N903" s="349"/>
      <c r="O903" s="349"/>
      <c r="P903" s="362" t="s">
        <v>623</v>
      </c>
      <c r="Q903" s="350"/>
      <c r="R903" s="350"/>
      <c r="S903" s="350"/>
      <c r="T903" s="350"/>
      <c r="U903" s="350"/>
      <c r="V903" s="350"/>
      <c r="W903" s="350"/>
      <c r="X903" s="350"/>
      <c r="Y903" s="351">
        <v>42</v>
      </c>
      <c r="Z903" s="352"/>
      <c r="AA903" s="352"/>
      <c r="AB903" s="353"/>
      <c r="AC903" s="363" t="s">
        <v>490</v>
      </c>
      <c r="AD903" s="371"/>
      <c r="AE903" s="371"/>
      <c r="AF903" s="371"/>
      <c r="AG903" s="371"/>
      <c r="AH903" s="372">
        <v>4</v>
      </c>
      <c r="AI903" s="373"/>
      <c r="AJ903" s="373"/>
      <c r="AK903" s="373"/>
      <c r="AL903" s="357">
        <v>71.650000000000006</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624</v>
      </c>
      <c r="D904" s="347"/>
      <c r="E904" s="347"/>
      <c r="F904" s="347"/>
      <c r="G904" s="347"/>
      <c r="H904" s="347"/>
      <c r="I904" s="347"/>
      <c r="J904" s="348">
        <v>4010001052969</v>
      </c>
      <c r="K904" s="349"/>
      <c r="L904" s="349"/>
      <c r="M904" s="349"/>
      <c r="N904" s="349"/>
      <c r="O904" s="349"/>
      <c r="P904" s="362" t="s">
        <v>625</v>
      </c>
      <c r="Q904" s="350"/>
      <c r="R904" s="350"/>
      <c r="S904" s="350"/>
      <c r="T904" s="350"/>
      <c r="U904" s="350"/>
      <c r="V904" s="350"/>
      <c r="W904" s="350"/>
      <c r="X904" s="350"/>
      <c r="Y904" s="351">
        <v>2</v>
      </c>
      <c r="Z904" s="352"/>
      <c r="AA904" s="352"/>
      <c r="AB904" s="353"/>
      <c r="AC904" s="363" t="s">
        <v>496</v>
      </c>
      <c r="AD904" s="363"/>
      <c r="AE904" s="363"/>
      <c r="AF904" s="363"/>
      <c r="AG904" s="363"/>
      <c r="AH904" s="372" t="s">
        <v>650</v>
      </c>
      <c r="AI904" s="373"/>
      <c r="AJ904" s="373"/>
      <c r="AK904" s="373"/>
      <c r="AL904" s="357" t="s">
        <v>632</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622</v>
      </c>
      <c r="D905" s="347"/>
      <c r="E905" s="347"/>
      <c r="F905" s="347"/>
      <c r="G905" s="347"/>
      <c r="H905" s="347"/>
      <c r="I905" s="347"/>
      <c r="J905" s="348">
        <v>2010001062912</v>
      </c>
      <c r="K905" s="349"/>
      <c r="L905" s="349"/>
      <c r="M905" s="349"/>
      <c r="N905" s="349"/>
      <c r="O905" s="349"/>
      <c r="P905" s="362" t="s">
        <v>626</v>
      </c>
      <c r="Q905" s="350"/>
      <c r="R905" s="350"/>
      <c r="S905" s="350"/>
      <c r="T905" s="350"/>
      <c r="U905" s="350"/>
      <c r="V905" s="350"/>
      <c r="W905" s="350"/>
      <c r="X905" s="350"/>
      <c r="Y905" s="351">
        <v>1</v>
      </c>
      <c r="Z905" s="352"/>
      <c r="AA905" s="352"/>
      <c r="AB905" s="353"/>
      <c r="AC905" s="363" t="s">
        <v>496</v>
      </c>
      <c r="AD905" s="363"/>
      <c r="AE905" s="363"/>
      <c r="AF905" s="363"/>
      <c r="AG905" s="363"/>
      <c r="AH905" s="355" t="s">
        <v>650</v>
      </c>
      <c r="AI905" s="356"/>
      <c r="AJ905" s="356"/>
      <c r="AK905" s="356"/>
      <c r="AL905" s="357" t="s">
        <v>632</v>
      </c>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627</v>
      </c>
      <c r="D936" s="347"/>
      <c r="E936" s="347"/>
      <c r="F936" s="347"/>
      <c r="G936" s="347"/>
      <c r="H936" s="347"/>
      <c r="I936" s="347"/>
      <c r="J936" s="348">
        <v>2140001013316</v>
      </c>
      <c r="K936" s="349"/>
      <c r="L936" s="349"/>
      <c r="M936" s="349"/>
      <c r="N936" s="349"/>
      <c r="O936" s="349"/>
      <c r="P936" s="362" t="s">
        <v>628</v>
      </c>
      <c r="Q936" s="350"/>
      <c r="R936" s="350"/>
      <c r="S936" s="350"/>
      <c r="T936" s="350"/>
      <c r="U936" s="350"/>
      <c r="V936" s="350"/>
      <c r="W936" s="350"/>
      <c r="X936" s="350"/>
      <c r="Y936" s="351">
        <v>29</v>
      </c>
      <c r="Z936" s="352"/>
      <c r="AA936" s="352"/>
      <c r="AB936" s="353"/>
      <c r="AC936" s="354" t="s">
        <v>497</v>
      </c>
      <c r="AD936" s="354"/>
      <c r="AE936" s="354"/>
      <c r="AF936" s="354"/>
      <c r="AG936" s="354"/>
      <c r="AH936" s="355" t="s">
        <v>650</v>
      </c>
      <c r="AI936" s="356"/>
      <c r="AJ936" s="356"/>
      <c r="AK936" s="356"/>
      <c r="AL936" s="357" t="s">
        <v>633</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629</v>
      </c>
      <c r="D969" s="347"/>
      <c r="E969" s="347"/>
      <c r="F969" s="347"/>
      <c r="G969" s="347"/>
      <c r="H969" s="347"/>
      <c r="I969" s="347"/>
      <c r="J969" s="348">
        <v>7010001067262</v>
      </c>
      <c r="K969" s="349"/>
      <c r="L969" s="349"/>
      <c r="M969" s="349"/>
      <c r="N969" s="349"/>
      <c r="O969" s="349"/>
      <c r="P969" s="362" t="s">
        <v>630</v>
      </c>
      <c r="Q969" s="350"/>
      <c r="R969" s="350"/>
      <c r="S969" s="350"/>
      <c r="T969" s="350"/>
      <c r="U969" s="350"/>
      <c r="V969" s="350"/>
      <c r="W969" s="350"/>
      <c r="X969" s="350"/>
      <c r="Y969" s="351">
        <v>1</v>
      </c>
      <c r="Z969" s="352"/>
      <c r="AA969" s="352"/>
      <c r="AB969" s="353"/>
      <c r="AC969" s="354" t="s">
        <v>496</v>
      </c>
      <c r="AD969" s="354"/>
      <c r="AE969" s="354"/>
      <c r="AF969" s="354"/>
      <c r="AG969" s="354"/>
      <c r="AH969" s="355" t="s">
        <v>650</v>
      </c>
      <c r="AI969" s="356"/>
      <c r="AJ969" s="356"/>
      <c r="AK969" s="356"/>
      <c r="AL969" s="357" t="s">
        <v>634</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564</v>
      </c>
      <c r="F1102" s="375"/>
      <c r="G1102" s="375"/>
      <c r="H1102" s="375"/>
      <c r="I1102" s="375"/>
      <c r="J1102" s="348" t="s">
        <v>565</v>
      </c>
      <c r="K1102" s="349"/>
      <c r="L1102" s="349"/>
      <c r="M1102" s="349"/>
      <c r="N1102" s="349"/>
      <c r="O1102" s="349"/>
      <c r="P1102" s="362" t="s">
        <v>564</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565</v>
      </c>
      <c r="AI1102" s="356"/>
      <c r="AJ1102" s="356"/>
      <c r="AK1102" s="356"/>
      <c r="AL1102" s="357" t="s">
        <v>567</v>
      </c>
      <c r="AM1102" s="358"/>
      <c r="AN1102" s="358"/>
      <c r="AO1102" s="359"/>
      <c r="AP1102" s="360" t="s">
        <v>564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43">
      <formula>IF(RIGHT(TEXT(P14,"0.#"),1)=".",FALSE,TRUE)</formula>
    </cfRule>
    <cfRule type="expression" dxfId="2830" priority="14044">
      <formula>IF(RIGHT(TEXT(P14,"0.#"),1)=".",TRUE,FALSE)</formula>
    </cfRule>
  </conditionalFormatting>
  <conditionalFormatting sqref="AE32">
    <cfRule type="expression" dxfId="2829" priority="14033">
      <formula>IF(RIGHT(TEXT(AE32,"0.#"),1)=".",FALSE,TRUE)</formula>
    </cfRule>
    <cfRule type="expression" dxfId="2828" priority="14034">
      <formula>IF(RIGHT(TEXT(AE32,"0.#"),1)=".",TRUE,FALSE)</formula>
    </cfRule>
  </conditionalFormatting>
  <conditionalFormatting sqref="P18:AX18">
    <cfRule type="expression" dxfId="2827" priority="13919">
      <formula>IF(RIGHT(TEXT(P18,"0.#"),1)=".",FALSE,TRUE)</formula>
    </cfRule>
    <cfRule type="expression" dxfId="2826" priority="13920">
      <formula>IF(RIGHT(TEXT(P18,"0.#"),1)=".",TRUE,FALSE)</formula>
    </cfRule>
  </conditionalFormatting>
  <conditionalFormatting sqref="Y782">
    <cfRule type="expression" dxfId="2825" priority="13915">
      <formula>IF(RIGHT(TEXT(Y782,"0.#"),1)=".",FALSE,TRUE)</formula>
    </cfRule>
    <cfRule type="expression" dxfId="2824" priority="13916">
      <formula>IF(RIGHT(TEXT(Y782,"0.#"),1)=".",TRUE,FALSE)</formula>
    </cfRule>
  </conditionalFormatting>
  <conditionalFormatting sqref="Y791">
    <cfRule type="expression" dxfId="2823" priority="13911">
      <formula>IF(RIGHT(TEXT(Y791,"0.#"),1)=".",FALSE,TRUE)</formula>
    </cfRule>
    <cfRule type="expression" dxfId="2822" priority="13912">
      <formula>IF(RIGHT(TEXT(Y791,"0.#"),1)=".",TRUE,FALSE)</formula>
    </cfRule>
  </conditionalFormatting>
  <conditionalFormatting sqref="Y822:Y829 Y820 Y809:Y816 Y796:Y803">
    <cfRule type="expression" dxfId="2821" priority="13693">
      <formula>IF(RIGHT(TEXT(Y796,"0.#"),1)=".",FALSE,TRUE)</formula>
    </cfRule>
    <cfRule type="expression" dxfId="2820" priority="13694">
      <formula>IF(RIGHT(TEXT(Y796,"0.#"),1)=".",TRUE,FALSE)</formula>
    </cfRule>
  </conditionalFormatting>
  <conditionalFormatting sqref="P16:AQ17 P15:AX15 P13:AX13">
    <cfRule type="expression" dxfId="2819" priority="13741">
      <formula>IF(RIGHT(TEXT(P13,"0.#"),1)=".",FALSE,TRUE)</formula>
    </cfRule>
    <cfRule type="expression" dxfId="2818" priority="13742">
      <formula>IF(RIGHT(TEXT(P13,"0.#"),1)=".",TRUE,FALSE)</formula>
    </cfRule>
  </conditionalFormatting>
  <conditionalFormatting sqref="P19:AJ19">
    <cfRule type="expression" dxfId="2817" priority="13739">
      <formula>IF(RIGHT(TEXT(P19,"0.#"),1)=".",FALSE,TRUE)</formula>
    </cfRule>
    <cfRule type="expression" dxfId="2816" priority="13740">
      <formula>IF(RIGHT(TEXT(P19,"0.#"),1)=".",TRUE,FALSE)</formula>
    </cfRule>
  </conditionalFormatting>
  <conditionalFormatting sqref="AE101 AQ101">
    <cfRule type="expression" dxfId="2815" priority="13731">
      <formula>IF(RIGHT(TEXT(AE101,"0.#"),1)=".",FALSE,TRUE)</formula>
    </cfRule>
    <cfRule type="expression" dxfId="2814" priority="13732">
      <formula>IF(RIGHT(TEXT(AE101,"0.#"),1)=".",TRUE,FALSE)</formula>
    </cfRule>
  </conditionalFormatting>
  <conditionalFormatting sqref="Y783:Y790">
    <cfRule type="expression" dxfId="2813" priority="13717">
      <formula>IF(RIGHT(TEXT(Y783,"0.#"),1)=".",FALSE,TRUE)</formula>
    </cfRule>
    <cfRule type="expression" dxfId="2812" priority="13718">
      <formula>IF(RIGHT(TEXT(Y783,"0.#"),1)=".",TRUE,FALSE)</formula>
    </cfRule>
  </conditionalFormatting>
  <conditionalFormatting sqref="AU782">
    <cfRule type="expression" dxfId="2811" priority="13715">
      <formula>IF(RIGHT(TEXT(AU782,"0.#"),1)=".",FALSE,TRUE)</formula>
    </cfRule>
    <cfRule type="expression" dxfId="2810" priority="13716">
      <formula>IF(RIGHT(TEXT(AU782,"0.#"),1)=".",TRUE,FALSE)</formula>
    </cfRule>
  </conditionalFormatting>
  <conditionalFormatting sqref="AU791">
    <cfRule type="expression" dxfId="2809" priority="13713">
      <formula>IF(RIGHT(TEXT(AU791,"0.#"),1)=".",FALSE,TRUE)</formula>
    </cfRule>
    <cfRule type="expression" dxfId="2808" priority="13714">
      <formula>IF(RIGHT(TEXT(AU791,"0.#"),1)=".",TRUE,FALSE)</formula>
    </cfRule>
  </conditionalFormatting>
  <conditionalFormatting sqref="AU783:AU790">
    <cfRule type="expression" dxfId="2807" priority="13711">
      <formula>IF(RIGHT(TEXT(AU783,"0.#"),1)=".",FALSE,TRUE)</formula>
    </cfRule>
    <cfRule type="expression" dxfId="2806" priority="13712">
      <formula>IF(RIGHT(TEXT(AU783,"0.#"),1)=".",TRUE,FALSE)</formula>
    </cfRule>
  </conditionalFormatting>
  <conditionalFormatting sqref="Y821 Y808 Y795">
    <cfRule type="expression" dxfId="2805" priority="13697">
      <formula>IF(RIGHT(TEXT(Y795,"0.#"),1)=".",FALSE,TRUE)</formula>
    </cfRule>
    <cfRule type="expression" dxfId="2804" priority="13698">
      <formula>IF(RIGHT(TEXT(Y795,"0.#"),1)=".",TRUE,FALSE)</formula>
    </cfRule>
  </conditionalFormatting>
  <conditionalFormatting sqref="Y830 Y817 Y804">
    <cfRule type="expression" dxfId="2803" priority="13695">
      <formula>IF(RIGHT(TEXT(Y804,"0.#"),1)=".",FALSE,TRUE)</formula>
    </cfRule>
    <cfRule type="expression" dxfId="2802" priority="13696">
      <formula>IF(RIGHT(TEXT(Y804,"0.#"),1)=".",TRUE,FALSE)</formula>
    </cfRule>
  </conditionalFormatting>
  <conditionalFormatting sqref="AU821 AU808 AU795">
    <cfRule type="expression" dxfId="2801" priority="13691">
      <formula>IF(RIGHT(TEXT(AU795,"0.#"),1)=".",FALSE,TRUE)</formula>
    </cfRule>
    <cfRule type="expression" dxfId="2800" priority="13692">
      <formula>IF(RIGHT(TEXT(AU795,"0.#"),1)=".",TRUE,FALSE)</formula>
    </cfRule>
  </conditionalFormatting>
  <conditionalFormatting sqref="AU830 AU817 AU804">
    <cfRule type="expression" dxfId="2799" priority="13689">
      <formula>IF(RIGHT(TEXT(AU804,"0.#"),1)=".",FALSE,TRUE)</formula>
    </cfRule>
    <cfRule type="expression" dxfId="2798" priority="13690">
      <formula>IF(RIGHT(TEXT(AU804,"0.#"),1)=".",TRUE,FALSE)</formula>
    </cfRule>
  </conditionalFormatting>
  <conditionalFormatting sqref="AU822:AU829 AU820 AU809:AU816 AU807 AU796:AU803">
    <cfRule type="expression" dxfId="2797" priority="13687">
      <formula>IF(RIGHT(TEXT(AU796,"0.#"),1)=".",FALSE,TRUE)</formula>
    </cfRule>
    <cfRule type="expression" dxfId="2796" priority="13688">
      <formula>IF(RIGHT(TEXT(AU796,"0.#"),1)=".",TRUE,FALSE)</formula>
    </cfRule>
  </conditionalFormatting>
  <conditionalFormatting sqref="AM87">
    <cfRule type="expression" dxfId="2795" priority="13341">
      <formula>IF(RIGHT(TEXT(AM87,"0.#"),1)=".",FALSE,TRUE)</formula>
    </cfRule>
    <cfRule type="expression" dxfId="2794" priority="13342">
      <formula>IF(RIGHT(TEXT(AM87,"0.#"),1)=".",TRUE,FALSE)</formula>
    </cfRule>
  </conditionalFormatting>
  <conditionalFormatting sqref="AE55">
    <cfRule type="expression" dxfId="2793" priority="13409">
      <formula>IF(RIGHT(TEXT(AE55,"0.#"),1)=".",FALSE,TRUE)</formula>
    </cfRule>
    <cfRule type="expression" dxfId="2792" priority="13410">
      <formula>IF(RIGHT(TEXT(AE55,"0.#"),1)=".",TRUE,FALSE)</formula>
    </cfRule>
  </conditionalFormatting>
  <conditionalFormatting sqref="AI55">
    <cfRule type="expression" dxfId="2791" priority="13407">
      <formula>IF(RIGHT(TEXT(AI55,"0.#"),1)=".",FALSE,TRUE)</formula>
    </cfRule>
    <cfRule type="expression" dxfId="2790" priority="13408">
      <formula>IF(RIGHT(TEXT(AI55,"0.#"),1)=".",TRUE,FALSE)</formula>
    </cfRule>
  </conditionalFormatting>
  <conditionalFormatting sqref="AM34">
    <cfRule type="expression" dxfId="2789" priority="13487">
      <formula>IF(RIGHT(TEXT(AM34,"0.#"),1)=".",FALSE,TRUE)</formula>
    </cfRule>
    <cfRule type="expression" dxfId="2788" priority="13488">
      <formula>IF(RIGHT(TEXT(AM34,"0.#"),1)=".",TRUE,FALSE)</formula>
    </cfRule>
  </conditionalFormatting>
  <conditionalFormatting sqref="AE33">
    <cfRule type="expression" dxfId="2787" priority="13501">
      <formula>IF(RIGHT(TEXT(AE33,"0.#"),1)=".",FALSE,TRUE)</formula>
    </cfRule>
    <cfRule type="expression" dxfId="2786" priority="13502">
      <formula>IF(RIGHT(TEXT(AE33,"0.#"),1)=".",TRUE,FALSE)</formula>
    </cfRule>
  </conditionalFormatting>
  <conditionalFormatting sqref="AE34">
    <cfRule type="expression" dxfId="2785" priority="13499">
      <formula>IF(RIGHT(TEXT(AE34,"0.#"),1)=".",FALSE,TRUE)</formula>
    </cfRule>
    <cfRule type="expression" dxfId="2784" priority="13500">
      <formula>IF(RIGHT(TEXT(AE34,"0.#"),1)=".",TRUE,FALSE)</formula>
    </cfRule>
  </conditionalFormatting>
  <conditionalFormatting sqref="AI34">
    <cfRule type="expression" dxfId="2783" priority="13497">
      <formula>IF(RIGHT(TEXT(AI34,"0.#"),1)=".",FALSE,TRUE)</formula>
    </cfRule>
    <cfRule type="expression" dxfId="2782" priority="13498">
      <formula>IF(RIGHT(TEXT(AI34,"0.#"),1)=".",TRUE,FALSE)</formula>
    </cfRule>
  </conditionalFormatting>
  <conditionalFormatting sqref="AI33">
    <cfRule type="expression" dxfId="2781" priority="13495">
      <formula>IF(RIGHT(TEXT(AI33,"0.#"),1)=".",FALSE,TRUE)</formula>
    </cfRule>
    <cfRule type="expression" dxfId="2780" priority="13496">
      <formula>IF(RIGHT(TEXT(AI33,"0.#"),1)=".",TRUE,FALSE)</formula>
    </cfRule>
  </conditionalFormatting>
  <conditionalFormatting sqref="AI32">
    <cfRule type="expression" dxfId="2779" priority="13493">
      <formula>IF(RIGHT(TEXT(AI32,"0.#"),1)=".",FALSE,TRUE)</formula>
    </cfRule>
    <cfRule type="expression" dxfId="2778" priority="13494">
      <formula>IF(RIGHT(TEXT(AI32,"0.#"),1)=".",TRUE,FALSE)</formula>
    </cfRule>
  </conditionalFormatting>
  <conditionalFormatting sqref="AM32">
    <cfRule type="expression" dxfId="2777" priority="13491">
      <formula>IF(RIGHT(TEXT(AM32,"0.#"),1)=".",FALSE,TRUE)</formula>
    </cfRule>
    <cfRule type="expression" dxfId="2776" priority="13492">
      <formula>IF(RIGHT(TEXT(AM32,"0.#"),1)=".",TRUE,FALSE)</formula>
    </cfRule>
  </conditionalFormatting>
  <conditionalFormatting sqref="AM33">
    <cfRule type="expression" dxfId="2775" priority="13489">
      <formula>IF(RIGHT(TEXT(AM33,"0.#"),1)=".",FALSE,TRUE)</formula>
    </cfRule>
    <cfRule type="expression" dxfId="2774" priority="13490">
      <formula>IF(RIGHT(TEXT(AM33,"0.#"),1)=".",TRUE,FALSE)</formula>
    </cfRule>
  </conditionalFormatting>
  <conditionalFormatting sqref="AQ32:AQ34">
    <cfRule type="expression" dxfId="2773" priority="13481">
      <formula>IF(RIGHT(TEXT(AQ32,"0.#"),1)=".",FALSE,TRUE)</formula>
    </cfRule>
    <cfRule type="expression" dxfId="2772" priority="13482">
      <formula>IF(RIGHT(TEXT(AQ32,"0.#"),1)=".",TRUE,FALSE)</formula>
    </cfRule>
  </conditionalFormatting>
  <conditionalFormatting sqref="AU32:AU34">
    <cfRule type="expression" dxfId="2771" priority="13479">
      <formula>IF(RIGHT(TEXT(AU32,"0.#"),1)=".",FALSE,TRUE)</formula>
    </cfRule>
    <cfRule type="expression" dxfId="2770" priority="13480">
      <formula>IF(RIGHT(TEXT(AU32,"0.#"),1)=".",TRUE,FALSE)</formula>
    </cfRule>
  </conditionalFormatting>
  <conditionalFormatting sqref="AE53">
    <cfRule type="expression" dxfId="2769" priority="13413">
      <formula>IF(RIGHT(TEXT(AE53,"0.#"),1)=".",FALSE,TRUE)</formula>
    </cfRule>
    <cfRule type="expression" dxfId="2768" priority="13414">
      <formula>IF(RIGHT(TEXT(AE53,"0.#"),1)=".",TRUE,FALSE)</formula>
    </cfRule>
  </conditionalFormatting>
  <conditionalFormatting sqref="AE54">
    <cfRule type="expression" dxfId="2767" priority="13411">
      <formula>IF(RIGHT(TEXT(AE54,"0.#"),1)=".",FALSE,TRUE)</formula>
    </cfRule>
    <cfRule type="expression" dxfId="2766" priority="13412">
      <formula>IF(RIGHT(TEXT(AE54,"0.#"),1)=".",TRUE,FALSE)</formula>
    </cfRule>
  </conditionalFormatting>
  <conditionalFormatting sqref="AI54">
    <cfRule type="expression" dxfId="2765" priority="13405">
      <formula>IF(RIGHT(TEXT(AI54,"0.#"),1)=".",FALSE,TRUE)</formula>
    </cfRule>
    <cfRule type="expression" dxfId="2764" priority="13406">
      <formula>IF(RIGHT(TEXT(AI54,"0.#"),1)=".",TRUE,FALSE)</formula>
    </cfRule>
  </conditionalFormatting>
  <conditionalFormatting sqref="AI53">
    <cfRule type="expression" dxfId="2763" priority="13403">
      <formula>IF(RIGHT(TEXT(AI53,"0.#"),1)=".",FALSE,TRUE)</formula>
    </cfRule>
    <cfRule type="expression" dxfId="2762" priority="13404">
      <formula>IF(RIGHT(TEXT(AI53,"0.#"),1)=".",TRUE,FALSE)</formula>
    </cfRule>
  </conditionalFormatting>
  <conditionalFormatting sqref="AM53">
    <cfRule type="expression" dxfId="2761" priority="13401">
      <formula>IF(RIGHT(TEXT(AM53,"0.#"),1)=".",FALSE,TRUE)</formula>
    </cfRule>
    <cfRule type="expression" dxfId="2760" priority="13402">
      <formula>IF(RIGHT(TEXT(AM53,"0.#"),1)=".",TRUE,FALSE)</formula>
    </cfRule>
  </conditionalFormatting>
  <conditionalFormatting sqref="AM54">
    <cfRule type="expression" dxfId="2759" priority="13399">
      <formula>IF(RIGHT(TEXT(AM54,"0.#"),1)=".",FALSE,TRUE)</formula>
    </cfRule>
    <cfRule type="expression" dxfId="2758" priority="13400">
      <formula>IF(RIGHT(TEXT(AM54,"0.#"),1)=".",TRUE,FALSE)</formula>
    </cfRule>
  </conditionalFormatting>
  <conditionalFormatting sqref="AM55">
    <cfRule type="expression" dxfId="2757" priority="13397">
      <formula>IF(RIGHT(TEXT(AM55,"0.#"),1)=".",FALSE,TRUE)</formula>
    </cfRule>
    <cfRule type="expression" dxfId="2756" priority="13398">
      <formula>IF(RIGHT(TEXT(AM55,"0.#"),1)=".",TRUE,FALSE)</formula>
    </cfRule>
  </conditionalFormatting>
  <conditionalFormatting sqref="AE60">
    <cfRule type="expression" dxfId="2755" priority="13383">
      <formula>IF(RIGHT(TEXT(AE60,"0.#"),1)=".",FALSE,TRUE)</formula>
    </cfRule>
    <cfRule type="expression" dxfId="2754" priority="13384">
      <formula>IF(RIGHT(TEXT(AE60,"0.#"),1)=".",TRUE,FALSE)</formula>
    </cfRule>
  </conditionalFormatting>
  <conditionalFormatting sqref="AE61">
    <cfRule type="expression" dxfId="2753" priority="13381">
      <formula>IF(RIGHT(TEXT(AE61,"0.#"),1)=".",FALSE,TRUE)</formula>
    </cfRule>
    <cfRule type="expression" dxfId="2752" priority="13382">
      <formula>IF(RIGHT(TEXT(AE61,"0.#"),1)=".",TRUE,FALSE)</formula>
    </cfRule>
  </conditionalFormatting>
  <conditionalFormatting sqref="AE62">
    <cfRule type="expression" dxfId="2751" priority="13379">
      <formula>IF(RIGHT(TEXT(AE62,"0.#"),1)=".",FALSE,TRUE)</formula>
    </cfRule>
    <cfRule type="expression" dxfId="2750" priority="13380">
      <formula>IF(RIGHT(TEXT(AE62,"0.#"),1)=".",TRUE,FALSE)</formula>
    </cfRule>
  </conditionalFormatting>
  <conditionalFormatting sqref="AI62">
    <cfRule type="expression" dxfId="2749" priority="13377">
      <formula>IF(RIGHT(TEXT(AI62,"0.#"),1)=".",FALSE,TRUE)</formula>
    </cfRule>
    <cfRule type="expression" dxfId="2748" priority="13378">
      <formula>IF(RIGHT(TEXT(AI62,"0.#"),1)=".",TRUE,FALSE)</formula>
    </cfRule>
  </conditionalFormatting>
  <conditionalFormatting sqref="AI61">
    <cfRule type="expression" dxfId="2747" priority="13375">
      <formula>IF(RIGHT(TEXT(AI61,"0.#"),1)=".",FALSE,TRUE)</formula>
    </cfRule>
    <cfRule type="expression" dxfId="2746" priority="13376">
      <formula>IF(RIGHT(TEXT(AI61,"0.#"),1)=".",TRUE,FALSE)</formula>
    </cfRule>
  </conditionalFormatting>
  <conditionalFormatting sqref="AI60">
    <cfRule type="expression" dxfId="2745" priority="13373">
      <formula>IF(RIGHT(TEXT(AI60,"0.#"),1)=".",FALSE,TRUE)</formula>
    </cfRule>
    <cfRule type="expression" dxfId="2744" priority="13374">
      <formula>IF(RIGHT(TEXT(AI60,"0.#"),1)=".",TRUE,FALSE)</formula>
    </cfRule>
  </conditionalFormatting>
  <conditionalFormatting sqref="AM60">
    <cfRule type="expression" dxfId="2743" priority="13371">
      <formula>IF(RIGHT(TEXT(AM60,"0.#"),1)=".",FALSE,TRUE)</formula>
    </cfRule>
    <cfRule type="expression" dxfId="2742" priority="13372">
      <formula>IF(RIGHT(TEXT(AM60,"0.#"),1)=".",TRUE,FALSE)</formula>
    </cfRule>
  </conditionalFormatting>
  <conditionalFormatting sqref="AM61">
    <cfRule type="expression" dxfId="2741" priority="13369">
      <formula>IF(RIGHT(TEXT(AM61,"0.#"),1)=".",FALSE,TRUE)</formula>
    </cfRule>
    <cfRule type="expression" dxfId="2740" priority="13370">
      <formula>IF(RIGHT(TEXT(AM61,"0.#"),1)=".",TRUE,FALSE)</formula>
    </cfRule>
  </conditionalFormatting>
  <conditionalFormatting sqref="AM62">
    <cfRule type="expression" dxfId="2739" priority="13367">
      <formula>IF(RIGHT(TEXT(AM62,"0.#"),1)=".",FALSE,TRUE)</formula>
    </cfRule>
    <cfRule type="expression" dxfId="2738" priority="13368">
      <formula>IF(RIGHT(TEXT(AM62,"0.#"),1)=".",TRUE,FALSE)</formula>
    </cfRule>
  </conditionalFormatting>
  <conditionalFormatting sqref="AE87">
    <cfRule type="expression" dxfId="2737" priority="13353">
      <formula>IF(RIGHT(TEXT(AE87,"0.#"),1)=".",FALSE,TRUE)</formula>
    </cfRule>
    <cfRule type="expression" dxfId="2736" priority="13354">
      <formula>IF(RIGHT(TEXT(AE87,"0.#"),1)=".",TRUE,FALSE)</formula>
    </cfRule>
  </conditionalFormatting>
  <conditionalFormatting sqref="AE88">
    <cfRule type="expression" dxfId="2735" priority="13351">
      <formula>IF(RIGHT(TEXT(AE88,"0.#"),1)=".",FALSE,TRUE)</formula>
    </cfRule>
    <cfRule type="expression" dxfId="2734" priority="13352">
      <formula>IF(RIGHT(TEXT(AE88,"0.#"),1)=".",TRUE,FALSE)</formula>
    </cfRule>
  </conditionalFormatting>
  <conditionalFormatting sqref="AE89">
    <cfRule type="expression" dxfId="2733" priority="13349">
      <formula>IF(RIGHT(TEXT(AE89,"0.#"),1)=".",FALSE,TRUE)</formula>
    </cfRule>
    <cfRule type="expression" dxfId="2732" priority="13350">
      <formula>IF(RIGHT(TEXT(AE89,"0.#"),1)=".",TRUE,FALSE)</formula>
    </cfRule>
  </conditionalFormatting>
  <conditionalFormatting sqref="AI89">
    <cfRule type="expression" dxfId="2731" priority="13347">
      <formula>IF(RIGHT(TEXT(AI89,"0.#"),1)=".",FALSE,TRUE)</formula>
    </cfRule>
    <cfRule type="expression" dxfId="2730" priority="13348">
      <formula>IF(RIGHT(TEXT(AI89,"0.#"),1)=".",TRUE,FALSE)</formula>
    </cfRule>
  </conditionalFormatting>
  <conditionalFormatting sqref="AI88">
    <cfRule type="expression" dxfId="2729" priority="13345">
      <formula>IF(RIGHT(TEXT(AI88,"0.#"),1)=".",FALSE,TRUE)</formula>
    </cfRule>
    <cfRule type="expression" dxfId="2728" priority="13346">
      <formula>IF(RIGHT(TEXT(AI88,"0.#"),1)=".",TRUE,FALSE)</formula>
    </cfRule>
  </conditionalFormatting>
  <conditionalFormatting sqref="AI87">
    <cfRule type="expression" dxfId="2727" priority="13343">
      <formula>IF(RIGHT(TEXT(AI87,"0.#"),1)=".",FALSE,TRUE)</formula>
    </cfRule>
    <cfRule type="expression" dxfId="2726" priority="13344">
      <formula>IF(RIGHT(TEXT(AI87,"0.#"),1)=".",TRUE,FALSE)</formula>
    </cfRule>
  </conditionalFormatting>
  <conditionalFormatting sqref="AM88">
    <cfRule type="expression" dxfId="2725" priority="13339">
      <formula>IF(RIGHT(TEXT(AM88,"0.#"),1)=".",FALSE,TRUE)</formula>
    </cfRule>
    <cfRule type="expression" dxfId="2724" priority="13340">
      <formula>IF(RIGHT(TEXT(AM88,"0.#"),1)=".",TRUE,FALSE)</formula>
    </cfRule>
  </conditionalFormatting>
  <conditionalFormatting sqref="AM89">
    <cfRule type="expression" dxfId="2723" priority="13337">
      <formula>IF(RIGHT(TEXT(AM89,"0.#"),1)=".",FALSE,TRUE)</formula>
    </cfRule>
    <cfRule type="expression" dxfId="2722" priority="13338">
      <formula>IF(RIGHT(TEXT(AM89,"0.#"),1)=".",TRUE,FALSE)</formula>
    </cfRule>
  </conditionalFormatting>
  <conditionalFormatting sqref="AE92">
    <cfRule type="expression" dxfId="2721" priority="13323">
      <formula>IF(RIGHT(TEXT(AE92,"0.#"),1)=".",FALSE,TRUE)</formula>
    </cfRule>
    <cfRule type="expression" dxfId="2720" priority="13324">
      <formula>IF(RIGHT(TEXT(AE92,"0.#"),1)=".",TRUE,FALSE)</formula>
    </cfRule>
  </conditionalFormatting>
  <conditionalFormatting sqref="AE93">
    <cfRule type="expression" dxfId="2719" priority="13321">
      <formula>IF(RIGHT(TEXT(AE93,"0.#"),1)=".",FALSE,TRUE)</formula>
    </cfRule>
    <cfRule type="expression" dxfId="2718" priority="13322">
      <formula>IF(RIGHT(TEXT(AE93,"0.#"),1)=".",TRUE,FALSE)</formula>
    </cfRule>
  </conditionalFormatting>
  <conditionalFormatting sqref="AE94">
    <cfRule type="expression" dxfId="2717" priority="13319">
      <formula>IF(RIGHT(TEXT(AE94,"0.#"),1)=".",FALSE,TRUE)</formula>
    </cfRule>
    <cfRule type="expression" dxfId="2716" priority="13320">
      <formula>IF(RIGHT(TEXT(AE94,"0.#"),1)=".",TRUE,FALSE)</formula>
    </cfRule>
  </conditionalFormatting>
  <conditionalFormatting sqref="AI94">
    <cfRule type="expression" dxfId="2715" priority="13317">
      <formula>IF(RIGHT(TEXT(AI94,"0.#"),1)=".",FALSE,TRUE)</formula>
    </cfRule>
    <cfRule type="expression" dxfId="2714" priority="13318">
      <formula>IF(RIGHT(TEXT(AI94,"0.#"),1)=".",TRUE,FALSE)</formula>
    </cfRule>
  </conditionalFormatting>
  <conditionalFormatting sqref="AI93">
    <cfRule type="expression" dxfId="2713" priority="13315">
      <formula>IF(RIGHT(TEXT(AI93,"0.#"),1)=".",FALSE,TRUE)</formula>
    </cfRule>
    <cfRule type="expression" dxfId="2712" priority="13316">
      <formula>IF(RIGHT(TEXT(AI93,"0.#"),1)=".",TRUE,FALSE)</formula>
    </cfRule>
  </conditionalFormatting>
  <conditionalFormatting sqref="AI92">
    <cfRule type="expression" dxfId="2711" priority="13313">
      <formula>IF(RIGHT(TEXT(AI92,"0.#"),1)=".",FALSE,TRUE)</formula>
    </cfRule>
    <cfRule type="expression" dxfId="2710" priority="13314">
      <formula>IF(RIGHT(TEXT(AI92,"0.#"),1)=".",TRUE,FALSE)</formula>
    </cfRule>
  </conditionalFormatting>
  <conditionalFormatting sqref="AM92">
    <cfRule type="expression" dxfId="2709" priority="13311">
      <formula>IF(RIGHT(TEXT(AM92,"0.#"),1)=".",FALSE,TRUE)</formula>
    </cfRule>
    <cfRule type="expression" dxfId="2708" priority="13312">
      <formula>IF(RIGHT(TEXT(AM92,"0.#"),1)=".",TRUE,FALSE)</formula>
    </cfRule>
  </conditionalFormatting>
  <conditionalFormatting sqref="AM93">
    <cfRule type="expression" dxfId="2707" priority="13309">
      <formula>IF(RIGHT(TEXT(AM93,"0.#"),1)=".",FALSE,TRUE)</formula>
    </cfRule>
    <cfRule type="expression" dxfId="2706" priority="13310">
      <formula>IF(RIGHT(TEXT(AM93,"0.#"),1)=".",TRUE,FALSE)</formula>
    </cfRule>
  </conditionalFormatting>
  <conditionalFormatting sqref="AM94">
    <cfRule type="expression" dxfId="2705" priority="13307">
      <formula>IF(RIGHT(TEXT(AM94,"0.#"),1)=".",FALSE,TRUE)</formula>
    </cfRule>
    <cfRule type="expression" dxfId="2704" priority="13308">
      <formula>IF(RIGHT(TEXT(AM94,"0.#"),1)=".",TRUE,FALSE)</formula>
    </cfRule>
  </conditionalFormatting>
  <conditionalFormatting sqref="AE97">
    <cfRule type="expression" dxfId="2703" priority="13293">
      <formula>IF(RIGHT(TEXT(AE97,"0.#"),1)=".",FALSE,TRUE)</formula>
    </cfRule>
    <cfRule type="expression" dxfId="2702" priority="13294">
      <formula>IF(RIGHT(TEXT(AE97,"0.#"),1)=".",TRUE,FALSE)</formula>
    </cfRule>
  </conditionalFormatting>
  <conditionalFormatting sqref="AE98">
    <cfRule type="expression" dxfId="2701" priority="13291">
      <formula>IF(RIGHT(TEXT(AE98,"0.#"),1)=".",FALSE,TRUE)</formula>
    </cfRule>
    <cfRule type="expression" dxfId="2700" priority="13292">
      <formula>IF(RIGHT(TEXT(AE98,"0.#"),1)=".",TRUE,FALSE)</formula>
    </cfRule>
  </conditionalFormatting>
  <conditionalFormatting sqref="AE99">
    <cfRule type="expression" dxfId="2699" priority="13289">
      <formula>IF(RIGHT(TEXT(AE99,"0.#"),1)=".",FALSE,TRUE)</formula>
    </cfRule>
    <cfRule type="expression" dxfId="2698" priority="13290">
      <formula>IF(RIGHT(TEXT(AE99,"0.#"),1)=".",TRUE,FALSE)</formula>
    </cfRule>
  </conditionalFormatting>
  <conditionalFormatting sqref="AI99">
    <cfRule type="expression" dxfId="2697" priority="13287">
      <formula>IF(RIGHT(TEXT(AI99,"0.#"),1)=".",FALSE,TRUE)</formula>
    </cfRule>
    <cfRule type="expression" dxfId="2696" priority="13288">
      <formula>IF(RIGHT(TEXT(AI99,"0.#"),1)=".",TRUE,FALSE)</formula>
    </cfRule>
  </conditionalFormatting>
  <conditionalFormatting sqref="AI98">
    <cfRule type="expression" dxfId="2695" priority="13285">
      <formula>IF(RIGHT(TEXT(AI98,"0.#"),1)=".",FALSE,TRUE)</formula>
    </cfRule>
    <cfRule type="expression" dxfId="2694" priority="13286">
      <formula>IF(RIGHT(TEXT(AI98,"0.#"),1)=".",TRUE,FALSE)</formula>
    </cfRule>
  </conditionalFormatting>
  <conditionalFormatting sqref="AI97">
    <cfRule type="expression" dxfId="2693" priority="13283">
      <formula>IF(RIGHT(TEXT(AI97,"0.#"),1)=".",FALSE,TRUE)</formula>
    </cfRule>
    <cfRule type="expression" dxfId="2692" priority="13284">
      <formula>IF(RIGHT(TEXT(AI97,"0.#"),1)=".",TRUE,FALSE)</formula>
    </cfRule>
  </conditionalFormatting>
  <conditionalFormatting sqref="AM97">
    <cfRule type="expression" dxfId="2691" priority="13281">
      <formula>IF(RIGHT(TEXT(AM97,"0.#"),1)=".",FALSE,TRUE)</formula>
    </cfRule>
    <cfRule type="expression" dxfId="2690" priority="13282">
      <formula>IF(RIGHT(TEXT(AM97,"0.#"),1)=".",TRUE,FALSE)</formula>
    </cfRule>
  </conditionalFormatting>
  <conditionalFormatting sqref="AM98">
    <cfRule type="expression" dxfId="2689" priority="13279">
      <formula>IF(RIGHT(TEXT(AM98,"0.#"),1)=".",FALSE,TRUE)</formula>
    </cfRule>
    <cfRule type="expression" dxfId="2688" priority="13280">
      <formula>IF(RIGHT(TEXT(AM98,"0.#"),1)=".",TRUE,FALSE)</formula>
    </cfRule>
  </conditionalFormatting>
  <conditionalFormatting sqref="AM99">
    <cfRule type="expression" dxfId="2687" priority="13277">
      <formula>IF(RIGHT(TEXT(AM99,"0.#"),1)=".",FALSE,TRUE)</formula>
    </cfRule>
    <cfRule type="expression" dxfId="2686" priority="13278">
      <formula>IF(RIGHT(TEXT(AM99,"0.#"),1)=".",TRUE,FALSE)</formula>
    </cfRule>
  </conditionalFormatting>
  <conditionalFormatting sqref="AI101">
    <cfRule type="expression" dxfId="2685" priority="13263">
      <formula>IF(RIGHT(TEXT(AI101,"0.#"),1)=".",FALSE,TRUE)</formula>
    </cfRule>
    <cfRule type="expression" dxfId="2684" priority="13264">
      <formula>IF(RIGHT(TEXT(AI101,"0.#"),1)=".",TRUE,FALSE)</formula>
    </cfRule>
  </conditionalFormatting>
  <conditionalFormatting sqref="AM101">
    <cfRule type="expression" dxfId="2683" priority="13261">
      <formula>IF(RIGHT(TEXT(AM101,"0.#"),1)=".",FALSE,TRUE)</formula>
    </cfRule>
    <cfRule type="expression" dxfId="2682" priority="13262">
      <formula>IF(RIGHT(TEXT(AM101,"0.#"),1)=".",TRUE,FALSE)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39:AO866">
    <cfRule type="expression" dxfId="2531" priority="6665">
      <formula>IF(AND(AL839&gt;=0, RIGHT(TEXT(AL839,"0.#"),1)&lt;&gt;"."),TRUE,FALSE)</formula>
    </cfRule>
    <cfRule type="expression" dxfId="2530" priority="6666">
      <formula>IF(AND(AL839&gt;=0, RIGHT(TEXT(AL839,"0.#"),1)="."),TRUE,FALSE)</formula>
    </cfRule>
    <cfRule type="expression" dxfId="2529" priority="6667">
      <formula>IF(AND(AL839&lt;0, RIGHT(TEXT(AL839,"0.#"),1)&lt;&gt;"."),TRUE,FALSE)</formula>
    </cfRule>
    <cfRule type="expression" dxfId="2528" priority="6668">
      <formula>IF(AND(AL839&lt;0, RIGHT(TEXT(AL839,"0.#"),1)="."),TRUE,FALSE)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39:Y866">
    <cfRule type="expression" dxfId="2457" priority="2993">
      <formula>IF(RIGHT(TEXT(Y839,"0.#"),1)=".",FALSE,TRUE)</formula>
    </cfRule>
    <cfRule type="expression" dxfId="2456" priority="2994">
      <formula>IF(RIGHT(TEXT(Y839,"0.#"),1)=".",TRUE,FALSE)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7:AO838">
    <cfRule type="expression" dxfId="2413" priority="2851">
      <formula>IF(AND(AL837&gt;=0, RIGHT(TEXT(AL837,"0.#"),1)&lt;&gt;"."),TRUE,FALSE)</formula>
    </cfRule>
    <cfRule type="expression" dxfId="2412" priority="2852">
      <formula>IF(AND(AL837&gt;=0, RIGHT(TEXT(AL837,"0.#"),1)="."),TRUE,FALSE)</formula>
    </cfRule>
    <cfRule type="expression" dxfId="2411" priority="2853">
      <formula>IF(AND(AL837&lt;0, RIGHT(TEXT(AL837,"0.#"),1)&lt;&gt;"."),TRUE,FALSE)</formula>
    </cfRule>
    <cfRule type="expression" dxfId="2410" priority="2854">
      <formula>IF(AND(AL837&lt;0, RIGHT(TEXT(AL837,"0.#"),1)="."),TRUE,FALSE)</formula>
    </cfRule>
  </conditionalFormatting>
  <conditionalFormatting sqref="Y837:Y838">
    <cfRule type="expression" dxfId="2409" priority="2849">
      <formula>IF(RIGHT(TEXT(Y837,"0.#"),1)=".",FALSE,TRUE)</formula>
    </cfRule>
    <cfRule type="expression" dxfId="2408" priority="2850">
      <formula>IF(RIGHT(TEXT(Y837,"0.#"),1)=".",TRUE,FALSE)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2:Y899">
    <cfRule type="expression" dxfId="2091" priority="2109">
      <formula>IF(RIGHT(TEXT(Y872,"0.#"),1)=".",FALSE,TRUE)</formula>
    </cfRule>
    <cfRule type="expression" dxfId="2090" priority="2110">
      <formula>IF(RIGHT(TEXT(Y872,"0.#"),1)=".",TRUE,FALSE)</formula>
    </cfRule>
  </conditionalFormatting>
  <conditionalFormatting sqref="Y871">
    <cfRule type="expression" dxfId="2089" priority="2103">
      <formula>IF(RIGHT(TEXT(Y871,"0.#"),1)=".",FALSE,TRUE)</formula>
    </cfRule>
    <cfRule type="expression" dxfId="2088" priority="2104">
      <formula>IF(RIGHT(TEXT(Y871,"0.#"),1)=".",TRUE,FALSE)</formula>
    </cfRule>
  </conditionalFormatting>
  <conditionalFormatting sqref="Y906:Y932">
    <cfRule type="expression" dxfId="2087" priority="2097">
      <formula>IF(RIGHT(TEXT(Y906,"0.#"),1)=".",FALSE,TRUE)</formula>
    </cfRule>
    <cfRule type="expression" dxfId="2086" priority="2098">
      <formula>IF(RIGHT(TEXT(Y906,"0.#"),1)=".",TRUE,FALSE)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7">
    <cfRule type="expression" dxfId="2083" priority="2079">
      <formula>IF(RIGHT(TEXT(Y937,"0.#"),1)=".",FALSE,TRUE)</formula>
    </cfRule>
    <cfRule type="expression" dxfId="2082" priority="2080">
      <formula>IF(RIGHT(TEXT(Y937,"0.#"),1)=".",TRUE,FALSE)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70">
    <cfRule type="expression" dxfId="2079" priority="2067">
      <formula>IF(RIGHT(TEXT(Y970,"0.#"),1)=".",FALSE,TRUE)</formula>
    </cfRule>
    <cfRule type="expression" dxfId="2078" priority="2068">
      <formula>IF(RIGHT(TEXT(Y970,"0.#"),1)=".",TRUE,FALSE)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1:AO871">
    <cfRule type="expression" dxfId="1991" priority="2105">
      <formula>IF(AND(AL871&gt;=0, RIGHT(TEXT(AL871,"0.#"),1)&lt;&gt;"."),TRUE,FALSE)</formula>
    </cfRule>
    <cfRule type="expression" dxfId="1990" priority="2106">
      <formula>IF(AND(AL871&gt;=0, RIGHT(TEXT(AL871,"0.#"),1)="."),TRUE,FALSE)</formula>
    </cfRule>
    <cfRule type="expression" dxfId="1989" priority="2107">
      <formula>IF(AND(AL871&lt;0, RIGHT(TEXT(AL871,"0.#"),1)&lt;&gt;"."),TRUE,FALSE)</formula>
    </cfRule>
    <cfRule type="expression" dxfId="1988" priority="2108">
      <formula>IF(AND(AL871&lt;0, RIGHT(TEXT(AL871,"0.#"),1)="."),TRUE,FALSE)</formula>
    </cfRule>
  </conditionalFormatting>
  <conditionalFormatting sqref="AL906:AO932">
    <cfRule type="expression" dxfId="1987" priority="2099">
      <formula>IF(AND(AL906&gt;=0, RIGHT(TEXT(AL906,"0.#"),1)&lt;&gt;"."),TRUE,FALSE)</formula>
    </cfRule>
    <cfRule type="expression" dxfId="1986" priority="2100">
      <formula>IF(AND(AL906&gt;=0, RIGHT(TEXT(AL906,"0.#"),1)="."),TRUE,FALSE)</formula>
    </cfRule>
    <cfRule type="expression" dxfId="1985" priority="2101">
      <formula>IF(AND(AL906&lt;0, RIGHT(TEXT(AL906,"0.#"),1)&lt;&gt;"."),TRUE,FALSE)</formula>
    </cfRule>
    <cfRule type="expression" dxfId="1984" priority="2102">
      <formula>IF(AND(AL906&lt;0, RIGHT(TEXT(AL906,"0.#"),1)="."),TRUE,FALSE)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7:AO937">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70:AO970">
    <cfRule type="expression" dxfId="1971" priority="2069">
      <formula>IF(AND(AL970&gt;=0, RIGHT(TEXT(AL970,"0.#"),1)&lt;&gt;"."),TRUE,FALSE)</formula>
    </cfRule>
    <cfRule type="expression" dxfId="1970" priority="2070">
      <formula>IF(AND(AL970&gt;=0, RIGHT(TEXT(AL970,"0.#"),1)="."),TRUE,FALSE)</formula>
    </cfRule>
    <cfRule type="expression" dxfId="1969" priority="2071">
      <formula>IF(AND(AL970&lt;0, RIGHT(TEXT(AL970,"0.#"),1)&lt;&gt;"."),TRUE,FALSE)</formula>
    </cfRule>
    <cfRule type="expression" dxfId="1968" priority="2072">
      <formula>IF(AND(AL970&lt;0, RIGHT(TEXT(AL970,"0.#"),1)="."),TRUE,FALSE)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794">
    <cfRule type="expression" dxfId="735" priority="35">
      <formula>IF(RIGHT(TEXT(Y794,"0.#"),1)=".",FALSE,TRUE)</formula>
    </cfRule>
    <cfRule type="expression" dxfId="734" priority="36">
      <formula>IF(RIGHT(TEXT(Y794,"0.#"),1)=".",TRUE,FALSE)</formula>
    </cfRule>
  </conditionalFormatting>
  <conditionalFormatting sqref="AU794">
    <cfRule type="expression" dxfId="733" priority="33">
      <formula>IF(RIGHT(TEXT(AU794,"0.#"),1)=".",FALSE,TRUE)</formula>
    </cfRule>
    <cfRule type="expression" dxfId="732" priority="34">
      <formula>IF(RIGHT(TEXT(AU794,"0.#"),1)=".",TRUE,FALSE)</formula>
    </cfRule>
  </conditionalFormatting>
  <conditionalFormatting sqref="Y807">
    <cfRule type="expression" dxfId="731" priority="31">
      <formula>IF(RIGHT(TEXT(Y807,"0.#"),1)=".",FALSE,TRUE)</formula>
    </cfRule>
    <cfRule type="expression" dxfId="730" priority="32">
      <formula>IF(RIGHT(TEXT(Y807,"0.#"),1)=".",TRUE,FALSE)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Y905">
    <cfRule type="expression" dxfId="727" priority="27">
      <formula>IF(RIGHT(TEXT(Y905,"0.#"),1)=".",FALSE,TRUE)</formula>
    </cfRule>
    <cfRule type="expression" dxfId="726" priority="28">
      <formula>IF(RIGHT(TEXT(Y905,"0.#"),1)=".",TRUE,FALSE)</formula>
    </cfRule>
  </conditionalFormatting>
  <conditionalFormatting sqref="Y903:Y904">
    <cfRule type="expression" dxfId="725" priority="25">
      <formula>IF(RIGHT(TEXT(Y903,"0.#"),1)=".",FALSE,TRUE)</formula>
    </cfRule>
    <cfRule type="expression" dxfId="724" priority="26">
      <formula>IF(RIGHT(TEXT(Y903,"0.#"),1)=".",TRUE,FALSE)</formula>
    </cfRule>
  </conditionalFormatting>
  <conditionalFormatting sqref="Y936">
    <cfRule type="expression" dxfId="723" priority="23">
      <formula>IF(RIGHT(TEXT(Y936,"0.#"),1)=".",FALSE,TRUE)</formula>
    </cfRule>
    <cfRule type="expression" dxfId="722" priority="24">
      <formula>IF(RIGHT(TEXT(Y936,"0.#"),1)=".",TRUE,FALSE)</formula>
    </cfRule>
  </conditionalFormatting>
  <conditionalFormatting sqref="Y969">
    <cfRule type="expression" dxfId="721" priority="21">
      <formula>IF(RIGHT(TEXT(Y969,"0.#"),1)=".",FALSE,TRUE)</formula>
    </cfRule>
    <cfRule type="expression" dxfId="720" priority="22">
      <formula>IF(RIGHT(TEXT(Y969,"0.#"),1)=".",TRUE,FALSE)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AL903:AO904">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10" orientation="portrait" r:id="rId1"/>
  <headerFooter differentFirst="1" alignWithMargins="0">
    <firstHeader>&amp;C&amp;F</firstHeader>
  </headerFooter>
  <rowBreaks count="6" manualBreakCount="6">
    <brk id="79" max="49" man="1"/>
    <brk id="699" max="49" man="1"/>
    <brk id="727" max="49" man="1"/>
    <brk id="739" max="49" man="1"/>
    <brk id="769"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612</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568</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568</v>
      </c>
      <c r="C21" s="13" t="str">
        <f t="shared" si="0"/>
        <v>知的財産</v>
      </c>
      <c r="D21" s="13" t="str">
        <f t="shared" si="8"/>
        <v>観光立国、知的財産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観光立国、知的財産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6"/>
      <c r="Z2" s="829"/>
      <c r="AA2" s="830"/>
      <c r="AB2" s="1040" t="s">
        <v>11</v>
      </c>
      <c r="AC2" s="1041"/>
      <c r="AD2" s="1042"/>
      <c r="AE2" s="1046" t="s">
        <v>549</v>
      </c>
      <c r="AF2" s="1046"/>
      <c r="AG2" s="1046"/>
      <c r="AH2" s="1046"/>
      <c r="AI2" s="1046" t="s">
        <v>546</v>
      </c>
      <c r="AJ2" s="1046"/>
      <c r="AK2" s="1046"/>
      <c r="AL2" s="1046"/>
      <c r="AM2" s="1046" t="s">
        <v>520</v>
      </c>
      <c r="AN2" s="1046"/>
      <c r="AO2" s="104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3"/>
      <c r="I4" s="1013"/>
      <c r="J4" s="1013"/>
      <c r="K4" s="1013"/>
      <c r="L4" s="1013"/>
      <c r="M4" s="1013"/>
      <c r="N4" s="1013"/>
      <c r="O4" s="1014"/>
      <c r="P4" s="105"/>
      <c r="Q4" s="1021"/>
      <c r="R4" s="1021"/>
      <c r="S4" s="1021"/>
      <c r="T4" s="1021"/>
      <c r="U4" s="1021"/>
      <c r="V4" s="1021"/>
      <c r="W4" s="1021"/>
      <c r="X4" s="1022"/>
      <c r="Y4" s="1031" t="s">
        <v>12</v>
      </c>
      <c r="Z4" s="1032"/>
      <c r="AA4" s="1033"/>
      <c r="AB4" s="461"/>
      <c r="AC4" s="1035"/>
      <c r="AD4" s="103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5"/>
      <c r="H5" s="1016"/>
      <c r="I5" s="1016"/>
      <c r="J5" s="1016"/>
      <c r="K5" s="1016"/>
      <c r="L5" s="1016"/>
      <c r="M5" s="1016"/>
      <c r="N5" s="1016"/>
      <c r="O5" s="1017"/>
      <c r="P5" s="1023"/>
      <c r="Q5" s="1023"/>
      <c r="R5" s="1023"/>
      <c r="S5" s="1023"/>
      <c r="T5" s="1023"/>
      <c r="U5" s="1023"/>
      <c r="V5" s="1023"/>
      <c r="W5" s="1023"/>
      <c r="X5" s="1024"/>
      <c r="Y5" s="415" t="s">
        <v>54</v>
      </c>
      <c r="Z5" s="1028"/>
      <c r="AA5" s="1029"/>
      <c r="AB5" s="523"/>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8"/>
      <c r="H6" s="1019"/>
      <c r="I6" s="1019"/>
      <c r="J6" s="1019"/>
      <c r="K6" s="1019"/>
      <c r="L6" s="1019"/>
      <c r="M6" s="1019"/>
      <c r="N6" s="1019"/>
      <c r="O6" s="1020"/>
      <c r="P6" s="1025"/>
      <c r="Q6" s="1025"/>
      <c r="R6" s="1025"/>
      <c r="S6" s="1025"/>
      <c r="T6" s="1025"/>
      <c r="U6" s="1025"/>
      <c r="V6" s="1025"/>
      <c r="W6" s="1025"/>
      <c r="X6" s="1026"/>
      <c r="Y6" s="1027" t="s">
        <v>13</v>
      </c>
      <c r="Z6" s="1028"/>
      <c r="AA6" s="1029"/>
      <c r="AB6" s="594"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6"/>
      <c r="Z9" s="829"/>
      <c r="AA9" s="830"/>
      <c r="AB9" s="1040" t="s">
        <v>11</v>
      </c>
      <c r="AC9" s="1041"/>
      <c r="AD9" s="1042"/>
      <c r="AE9" s="1046" t="s">
        <v>550</v>
      </c>
      <c r="AF9" s="1046"/>
      <c r="AG9" s="1046"/>
      <c r="AH9" s="1046"/>
      <c r="AI9" s="1046" t="s">
        <v>546</v>
      </c>
      <c r="AJ9" s="1046"/>
      <c r="AK9" s="1046"/>
      <c r="AL9" s="1046"/>
      <c r="AM9" s="1046" t="s">
        <v>520</v>
      </c>
      <c r="AN9" s="1046"/>
      <c r="AO9" s="104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1"/>
      <c r="AC11" s="1035"/>
      <c r="AD11" s="103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5"/>
      <c r="H12" s="1016"/>
      <c r="I12" s="1016"/>
      <c r="J12" s="1016"/>
      <c r="K12" s="1016"/>
      <c r="L12" s="1016"/>
      <c r="M12" s="1016"/>
      <c r="N12" s="1016"/>
      <c r="O12" s="1017"/>
      <c r="P12" s="1023"/>
      <c r="Q12" s="1023"/>
      <c r="R12" s="1023"/>
      <c r="S12" s="1023"/>
      <c r="T12" s="1023"/>
      <c r="U12" s="1023"/>
      <c r="V12" s="1023"/>
      <c r="W12" s="1023"/>
      <c r="X12" s="1024"/>
      <c r="Y12" s="415" t="s">
        <v>54</v>
      </c>
      <c r="Z12" s="1028"/>
      <c r="AA12" s="1029"/>
      <c r="AB12" s="523"/>
      <c r="AC12" s="1034"/>
      <c r="AD12" s="103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4"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6"/>
      <c r="Z16" s="829"/>
      <c r="AA16" s="830"/>
      <c r="AB16" s="1040" t="s">
        <v>11</v>
      </c>
      <c r="AC16" s="1041"/>
      <c r="AD16" s="1042"/>
      <c r="AE16" s="1046" t="s">
        <v>549</v>
      </c>
      <c r="AF16" s="1046"/>
      <c r="AG16" s="1046"/>
      <c r="AH16" s="1046"/>
      <c r="AI16" s="1046" t="s">
        <v>547</v>
      </c>
      <c r="AJ16" s="1046"/>
      <c r="AK16" s="1046"/>
      <c r="AL16" s="1046"/>
      <c r="AM16" s="1046" t="s">
        <v>520</v>
      </c>
      <c r="AN16" s="1046"/>
      <c r="AO16" s="104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1"/>
      <c r="AC18" s="1035"/>
      <c r="AD18" s="103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5"/>
      <c r="H19" s="1016"/>
      <c r="I19" s="1016"/>
      <c r="J19" s="1016"/>
      <c r="K19" s="1016"/>
      <c r="L19" s="1016"/>
      <c r="M19" s="1016"/>
      <c r="N19" s="1016"/>
      <c r="O19" s="1017"/>
      <c r="P19" s="1023"/>
      <c r="Q19" s="1023"/>
      <c r="R19" s="1023"/>
      <c r="S19" s="1023"/>
      <c r="T19" s="1023"/>
      <c r="U19" s="1023"/>
      <c r="V19" s="1023"/>
      <c r="W19" s="1023"/>
      <c r="X19" s="1024"/>
      <c r="Y19" s="415" t="s">
        <v>54</v>
      </c>
      <c r="Z19" s="1028"/>
      <c r="AA19" s="1029"/>
      <c r="AB19" s="523"/>
      <c r="AC19" s="1034"/>
      <c r="AD19" s="103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4"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6"/>
      <c r="Z23" s="829"/>
      <c r="AA23" s="830"/>
      <c r="AB23" s="1040" t="s">
        <v>11</v>
      </c>
      <c r="AC23" s="1041"/>
      <c r="AD23" s="1042"/>
      <c r="AE23" s="1046" t="s">
        <v>551</v>
      </c>
      <c r="AF23" s="1046"/>
      <c r="AG23" s="1046"/>
      <c r="AH23" s="1046"/>
      <c r="AI23" s="1046" t="s">
        <v>546</v>
      </c>
      <c r="AJ23" s="1046"/>
      <c r="AK23" s="1046"/>
      <c r="AL23" s="1046"/>
      <c r="AM23" s="1046" t="s">
        <v>520</v>
      </c>
      <c r="AN23" s="1046"/>
      <c r="AO23" s="104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1"/>
      <c r="AC25" s="1035"/>
      <c r="AD25" s="103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5"/>
      <c r="H26" s="1016"/>
      <c r="I26" s="1016"/>
      <c r="J26" s="1016"/>
      <c r="K26" s="1016"/>
      <c r="L26" s="1016"/>
      <c r="M26" s="1016"/>
      <c r="N26" s="1016"/>
      <c r="O26" s="1017"/>
      <c r="P26" s="1023"/>
      <c r="Q26" s="1023"/>
      <c r="R26" s="1023"/>
      <c r="S26" s="1023"/>
      <c r="T26" s="1023"/>
      <c r="U26" s="1023"/>
      <c r="V26" s="1023"/>
      <c r="W26" s="1023"/>
      <c r="X26" s="1024"/>
      <c r="Y26" s="415" t="s">
        <v>54</v>
      </c>
      <c r="Z26" s="1028"/>
      <c r="AA26" s="1029"/>
      <c r="AB26" s="523"/>
      <c r="AC26" s="1034"/>
      <c r="AD26" s="103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4"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6"/>
      <c r="Z30" s="829"/>
      <c r="AA30" s="830"/>
      <c r="AB30" s="1040" t="s">
        <v>11</v>
      </c>
      <c r="AC30" s="1041"/>
      <c r="AD30" s="1042"/>
      <c r="AE30" s="1046" t="s">
        <v>549</v>
      </c>
      <c r="AF30" s="1046"/>
      <c r="AG30" s="1046"/>
      <c r="AH30" s="1046"/>
      <c r="AI30" s="1046" t="s">
        <v>546</v>
      </c>
      <c r="AJ30" s="1046"/>
      <c r="AK30" s="1046"/>
      <c r="AL30" s="1046"/>
      <c r="AM30" s="1046" t="s">
        <v>544</v>
      </c>
      <c r="AN30" s="1046"/>
      <c r="AO30" s="104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1"/>
      <c r="AC32" s="1035"/>
      <c r="AD32" s="103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5"/>
      <c r="H33" s="1016"/>
      <c r="I33" s="1016"/>
      <c r="J33" s="1016"/>
      <c r="K33" s="1016"/>
      <c r="L33" s="1016"/>
      <c r="M33" s="1016"/>
      <c r="N33" s="1016"/>
      <c r="O33" s="1017"/>
      <c r="P33" s="1023"/>
      <c r="Q33" s="1023"/>
      <c r="R33" s="1023"/>
      <c r="S33" s="1023"/>
      <c r="T33" s="1023"/>
      <c r="U33" s="1023"/>
      <c r="V33" s="1023"/>
      <c r="W33" s="1023"/>
      <c r="X33" s="1024"/>
      <c r="Y33" s="415" t="s">
        <v>54</v>
      </c>
      <c r="Z33" s="1028"/>
      <c r="AA33" s="1029"/>
      <c r="AB33" s="523"/>
      <c r="AC33" s="1034"/>
      <c r="AD33" s="103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4"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6"/>
      <c r="Z37" s="829"/>
      <c r="AA37" s="830"/>
      <c r="AB37" s="1040" t="s">
        <v>11</v>
      </c>
      <c r="AC37" s="1041"/>
      <c r="AD37" s="1042"/>
      <c r="AE37" s="1046" t="s">
        <v>551</v>
      </c>
      <c r="AF37" s="1046"/>
      <c r="AG37" s="1046"/>
      <c r="AH37" s="1046"/>
      <c r="AI37" s="1046" t="s">
        <v>548</v>
      </c>
      <c r="AJ37" s="1046"/>
      <c r="AK37" s="1046"/>
      <c r="AL37" s="1046"/>
      <c r="AM37" s="1046" t="s">
        <v>545</v>
      </c>
      <c r="AN37" s="1046"/>
      <c r="AO37" s="104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1"/>
      <c r="AC39" s="1035"/>
      <c r="AD39" s="103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5"/>
      <c r="H40" s="1016"/>
      <c r="I40" s="1016"/>
      <c r="J40" s="1016"/>
      <c r="K40" s="1016"/>
      <c r="L40" s="1016"/>
      <c r="M40" s="1016"/>
      <c r="N40" s="1016"/>
      <c r="O40" s="1017"/>
      <c r="P40" s="1023"/>
      <c r="Q40" s="1023"/>
      <c r="R40" s="1023"/>
      <c r="S40" s="1023"/>
      <c r="T40" s="1023"/>
      <c r="U40" s="1023"/>
      <c r="V40" s="1023"/>
      <c r="W40" s="1023"/>
      <c r="X40" s="1024"/>
      <c r="Y40" s="415" t="s">
        <v>54</v>
      </c>
      <c r="Z40" s="1028"/>
      <c r="AA40" s="1029"/>
      <c r="AB40" s="523"/>
      <c r="AC40" s="1034"/>
      <c r="AD40" s="10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4"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6"/>
      <c r="Z44" s="829"/>
      <c r="AA44" s="830"/>
      <c r="AB44" s="1040" t="s">
        <v>11</v>
      </c>
      <c r="AC44" s="1041"/>
      <c r="AD44" s="1042"/>
      <c r="AE44" s="1046" t="s">
        <v>549</v>
      </c>
      <c r="AF44" s="1046"/>
      <c r="AG44" s="1046"/>
      <c r="AH44" s="1046"/>
      <c r="AI44" s="1046" t="s">
        <v>546</v>
      </c>
      <c r="AJ44" s="1046"/>
      <c r="AK44" s="1046"/>
      <c r="AL44" s="1046"/>
      <c r="AM44" s="1046" t="s">
        <v>520</v>
      </c>
      <c r="AN44" s="1046"/>
      <c r="AO44" s="104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1"/>
      <c r="AC46" s="1035"/>
      <c r="AD46" s="103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5"/>
      <c r="H47" s="1016"/>
      <c r="I47" s="1016"/>
      <c r="J47" s="1016"/>
      <c r="K47" s="1016"/>
      <c r="L47" s="1016"/>
      <c r="M47" s="1016"/>
      <c r="N47" s="1016"/>
      <c r="O47" s="1017"/>
      <c r="P47" s="1023"/>
      <c r="Q47" s="1023"/>
      <c r="R47" s="1023"/>
      <c r="S47" s="1023"/>
      <c r="T47" s="1023"/>
      <c r="U47" s="1023"/>
      <c r="V47" s="1023"/>
      <c r="W47" s="1023"/>
      <c r="X47" s="1024"/>
      <c r="Y47" s="415" t="s">
        <v>54</v>
      </c>
      <c r="Z47" s="1028"/>
      <c r="AA47" s="1029"/>
      <c r="AB47" s="523"/>
      <c r="AC47" s="1034"/>
      <c r="AD47" s="10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4"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6"/>
      <c r="Z51" s="829"/>
      <c r="AA51" s="830"/>
      <c r="AB51" s="557" t="s">
        <v>11</v>
      </c>
      <c r="AC51" s="1041"/>
      <c r="AD51" s="1042"/>
      <c r="AE51" s="1046" t="s">
        <v>549</v>
      </c>
      <c r="AF51" s="1046"/>
      <c r="AG51" s="1046"/>
      <c r="AH51" s="1046"/>
      <c r="AI51" s="1046" t="s">
        <v>546</v>
      </c>
      <c r="AJ51" s="1046"/>
      <c r="AK51" s="1046"/>
      <c r="AL51" s="1046"/>
      <c r="AM51" s="1046" t="s">
        <v>520</v>
      </c>
      <c r="AN51" s="1046"/>
      <c r="AO51" s="104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1"/>
      <c r="AC53" s="1035"/>
      <c r="AD53" s="103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5"/>
      <c r="H54" s="1016"/>
      <c r="I54" s="1016"/>
      <c r="J54" s="1016"/>
      <c r="K54" s="1016"/>
      <c r="L54" s="1016"/>
      <c r="M54" s="1016"/>
      <c r="N54" s="1016"/>
      <c r="O54" s="1017"/>
      <c r="P54" s="1023"/>
      <c r="Q54" s="1023"/>
      <c r="R54" s="1023"/>
      <c r="S54" s="1023"/>
      <c r="T54" s="1023"/>
      <c r="U54" s="1023"/>
      <c r="V54" s="1023"/>
      <c r="W54" s="1023"/>
      <c r="X54" s="1024"/>
      <c r="Y54" s="415" t="s">
        <v>54</v>
      </c>
      <c r="Z54" s="1028"/>
      <c r="AA54" s="1029"/>
      <c r="AB54" s="523"/>
      <c r="AC54" s="1034"/>
      <c r="AD54" s="10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4"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6"/>
      <c r="Z58" s="829"/>
      <c r="AA58" s="830"/>
      <c r="AB58" s="1040" t="s">
        <v>11</v>
      </c>
      <c r="AC58" s="1041"/>
      <c r="AD58" s="1042"/>
      <c r="AE58" s="1046" t="s">
        <v>549</v>
      </c>
      <c r="AF58" s="1046"/>
      <c r="AG58" s="1046"/>
      <c r="AH58" s="1046"/>
      <c r="AI58" s="1046" t="s">
        <v>546</v>
      </c>
      <c r="AJ58" s="1046"/>
      <c r="AK58" s="1046"/>
      <c r="AL58" s="1046"/>
      <c r="AM58" s="1046" t="s">
        <v>520</v>
      </c>
      <c r="AN58" s="1046"/>
      <c r="AO58" s="104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1"/>
      <c r="AC60" s="1035"/>
      <c r="AD60" s="103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5"/>
      <c r="H61" s="1016"/>
      <c r="I61" s="1016"/>
      <c r="J61" s="1016"/>
      <c r="K61" s="1016"/>
      <c r="L61" s="1016"/>
      <c r="M61" s="1016"/>
      <c r="N61" s="1016"/>
      <c r="O61" s="1017"/>
      <c r="P61" s="1023"/>
      <c r="Q61" s="1023"/>
      <c r="R61" s="1023"/>
      <c r="S61" s="1023"/>
      <c r="T61" s="1023"/>
      <c r="U61" s="1023"/>
      <c r="V61" s="1023"/>
      <c r="W61" s="1023"/>
      <c r="X61" s="1024"/>
      <c r="Y61" s="415" t="s">
        <v>54</v>
      </c>
      <c r="Z61" s="1028"/>
      <c r="AA61" s="1029"/>
      <c r="AB61" s="523"/>
      <c r="AC61" s="1034"/>
      <c r="AD61" s="10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4"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6"/>
      <c r="Z65" s="829"/>
      <c r="AA65" s="830"/>
      <c r="AB65" s="1040" t="s">
        <v>11</v>
      </c>
      <c r="AC65" s="1041"/>
      <c r="AD65" s="1042"/>
      <c r="AE65" s="1046" t="s">
        <v>549</v>
      </c>
      <c r="AF65" s="1046"/>
      <c r="AG65" s="1046"/>
      <c r="AH65" s="1046"/>
      <c r="AI65" s="1046" t="s">
        <v>546</v>
      </c>
      <c r="AJ65" s="1046"/>
      <c r="AK65" s="1046"/>
      <c r="AL65" s="1046"/>
      <c r="AM65" s="1046" t="s">
        <v>520</v>
      </c>
      <c r="AN65" s="1046"/>
      <c r="AO65" s="104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1"/>
      <c r="AC67" s="1035"/>
      <c r="AD67" s="103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5"/>
      <c r="H68" s="1016"/>
      <c r="I68" s="1016"/>
      <c r="J68" s="1016"/>
      <c r="K68" s="1016"/>
      <c r="L68" s="1016"/>
      <c r="M68" s="1016"/>
      <c r="N68" s="1016"/>
      <c r="O68" s="1017"/>
      <c r="P68" s="1023"/>
      <c r="Q68" s="1023"/>
      <c r="R68" s="1023"/>
      <c r="S68" s="1023"/>
      <c r="T68" s="1023"/>
      <c r="U68" s="1023"/>
      <c r="V68" s="1023"/>
      <c r="W68" s="1023"/>
      <c r="X68" s="1024"/>
      <c r="Y68" s="415" t="s">
        <v>54</v>
      </c>
      <c r="Z68" s="1028"/>
      <c r="AA68" s="1029"/>
      <c r="AB68" s="523"/>
      <c r="AC68" s="1034"/>
      <c r="AD68" s="103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8"/>
      <c r="H69" s="1019"/>
      <c r="I69" s="1019"/>
      <c r="J69" s="1019"/>
      <c r="K69" s="1019"/>
      <c r="L69" s="1019"/>
      <c r="M69" s="1019"/>
      <c r="N69" s="1019"/>
      <c r="O69" s="1020"/>
      <c r="P69" s="1025"/>
      <c r="Q69" s="1025"/>
      <c r="R69" s="1025"/>
      <c r="S69" s="1025"/>
      <c r="T69" s="1025"/>
      <c r="U69" s="1025"/>
      <c r="V69" s="1025"/>
      <c r="W69" s="1025"/>
      <c r="X69" s="1026"/>
      <c r="Y69" s="415" t="s">
        <v>13</v>
      </c>
      <c r="Z69" s="1028"/>
      <c r="AA69" s="102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5" t="s">
        <v>484</v>
      </c>
      <c r="H2" s="596"/>
      <c r="I2" s="596"/>
      <c r="J2" s="596"/>
      <c r="K2" s="596"/>
      <c r="L2" s="596"/>
      <c r="M2" s="596"/>
      <c r="N2" s="596"/>
      <c r="O2" s="596"/>
      <c r="P2" s="596"/>
      <c r="Q2" s="596"/>
      <c r="R2" s="596"/>
      <c r="S2" s="596"/>
      <c r="T2" s="596"/>
      <c r="U2" s="596"/>
      <c r="V2" s="596"/>
      <c r="W2" s="596"/>
      <c r="X2" s="596"/>
      <c r="Y2" s="596"/>
      <c r="Z2" s="596"/>
      <c r="AA2" s="596"/>
      <c r="AB2" s="597"/>
      <c r="AC2" s="595" t="s">
        <v>486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9"/>
      <c r="B4" s="1060"/>
      <c r="C4" s="1060"/>
      <c r="D4" s="1060"/>
      <c r="E4" s="1060"/>
      <c r="F4" s="106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9"/>
      <c r="B5" s="1060"/>
      <c r="C5" s="1060"/>
      <c r="D5" s="1060"/>
      <c r="E5" s="1060"/>
      <c r="F5" s="106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9"/>
      <c r="B6" s="1060"/>
      <c r="C6" s="1060"/>
      <c r="D6" s="1060"/>
      <c r="E6" s="1060"/>
      <c r="F6" s="106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9"/>
      <c r="B7" s="1060"/>
      <c r="C7" s="1060"/>
      <c r="D7" s="1060"/>
      <c r="E7" s="1060"/>
      <c r="F7" s="106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9"/>
      <c r="B8" s="1060"/>
      <c r="C8" s="1060"/>
      <c r="D8" s="1060"/>
      <c r="E8" s="1060"/>
      <c r="F8" s="106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9"/>
      <c r="B9" s="1060"/>
      <c r="C9" s="1060"/>
      <c r="D9" s="1060"/>
      <c r="E9" s="1060"/>
      <c r="F9" s="106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9"/>
      <c r="B10" s="1060"/>
      <c r="C10" s="1060"/>
      <c r="D10" s="1060"/>
      <c r="E10" s="1060"/>
      <c r="F10" s="106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9"/>
      <c r="B11" s="1060"/>
      <c r="C11" s="1060"/>
      <c r="D11" s="1060"/>
      <c r="E11" s="1060"/>
      <c r="F11" s="106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9"/>
      <c r="B12" s="1060"/>
      <c r="C12" s="1060"/>
      <c r="D12" s="1060"/>
      <c r="E12" s="1060"/>
      <c r="F12" s="106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9"/>
      <c r="B13" s="1060"/>
      <c r="C13" s="1060"/>
      <c r="D13" s="1060"/>
      <c r="E13" s="1060"/>
      <c r="F13" s="106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9"/>
      <c r="B14" s="1060"/>
      <c r="C14" s="1060"/>
      <c r="D14" s="1060"/>
      <c r="E14" s="1060"/>
      <c r="F14" s="106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9"/>
      <c r="B15" s="1060"/>
      <c r="C15" s="1060"/>
      <c r="D15" s="1060"/>
      <c r="E15" s="1060"/>
      <c r="F15" s="106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9"/>
      <c r="B16" s="1060"/>
      <c r="C16" s="1060"/>
      <c r="D16" s="1060"/>
      <c r="E16" s="1060"/>
      <c r="F16" s="106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9"/>
      <c r="B17" s="1060"/>
      <c r="C17" s="1060"/>
      <c r="D17" s="1060"/>
      <c r="E17" s="1060"/>
      <c r="F17" s="106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9"/>
      <c r="B18" s="1060"/>
      <c r="C18" s="1060"/>
      <c r="D18" s="1060"/>
      <c r="E18" s="1060"/>
      <c r="F18" s="106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9"/>
      <c r="B19" s="1060"/>
      <c r="C19" s="1060"/>
      <c r="D19" s="1060"/>
      <c r="E19" s="1060"/>
      <c r="F19" s="106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9"/>
      <c r="B20" s="1060"/>
      <c r="C20" s="1060"/>
      <c r="D20" s="1060"/>
      <c r="E20" s="1060"/>
      <c r="F20" s="106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9"/>
      <c r="B21" s="1060"/>
      <c r="C21" s="1060"/>
      <c r="D21" s="1060"/>
      <c r="E21" s="1060"/>
      <c r="F21" s="106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9"/>
      <c r="B22" s="1060"/>
      <c r="C22" s="1060"/>
      <c r="D22" s="1060"/>
      <c r="E22" s="1060"/>
      <c r="F22" s="106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9"/>
      <c r="B23" s="1060"/>
      <c r="C23" s="1060"/>
      <c r="D23" s="1060"/>
      <c r="E23" s="1060"/>
      <c r="F23" s="106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9"/>
      <c r="B24" s="1060"/>
      <c r="C24" s="1060"/>
      <c r="D24" s="1060"/>
      <c r="E24" s="1060"/>
      <c r="F24" s="106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9"/>
      <c r="B25" s="1060"/>
      <c r="C25" s="1060"/>
      <c r="D25" s="1060"/>
      <c r="E25" s="1060"/>
      <c r="F25" s="106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9"/>
      <c r="B26" s="1060"/>
      <c r="C26" s="1060"/>
      <c r="D26" s="1060"/>
      <c r="E26" s="1060"/>
      <c r="F26" s="106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9"/>
      <c r="B27" s="1060"/>
      <c r="C27" s="1060"/>
      <c r="D27" s="1060"/>
      <c r="E27" s="1060"/>
      <c r="F27" s="106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9"/>
      <c r="B28" s="1060"/>
      <c r="C28" s="1060"/>
      <c r="D28" s="1060"/>
      <c r="E28" s="1060"/>
      <c r="F28" s="106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9"/>
      <c r="B29" s="1060"/>
      <c r="C29" s="1060"/>
      <c r="D29" s="1060"/>
      <c r="E29" s="1060"/>
      <c r="F29" s="106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9"/>
      <c r="B30" s="1060"/>
      <c r="C30" s="1060"/>
      <c r="D30" s="1060"/>
      <c r="E30" s="1060"/>
      <c r="F30" s="106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9"/>
      <c r="B31" s="1060"/>
      <c r="C31" s="1060"/>
      <c r="D31" s="1060"/>
      <c r="E31" s="1060"/>
      <c r="F31" s="106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9"/>
      <c r="B32" s="1060"/>
      <c r="C32" s="1060"/>
      <c r="D32" s="1060"/>
      <c r="E32" s="1060"/>
      <c r="F32" s="106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9"/>
      <c r="B33" s="1060"/>
      <c r="C33" s="1060"/>
      <c r="D33" s="1060"/>
      <c r="E33" s="1060"/>
      <c r="F33" s="106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9"/>
      <c r="B34" s="1060"/>
      <c r="C34" s="1060"/>
      <c r="D34" s="1060"/>
      <c r="E34" s="1060"/>
      <c r="F34" s="106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9"/>
      <c r="B35" s="1060"/>
      <c r="C35" s="1060"/>
      <c r="D35" s="1060"/>
      <c r="E35" s="1060"/>
      <c r="F35" s="106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9"/>
      <c r="B36" s="1060"/>
      <c r="C36" s="1060"/>
      <c r="D36" s="1060"/>
      <c r="E36" s="1060"/>
      <c r="F36" s="106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9"/>
      <c r="B37" s="1060"/>
      <c r="C37" s="1060"/>
      <c r="D37" s="1060"/>
      <c r="E37" s="1060"/>
      <c r="F37" s="106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9"/>
      <c r="B38" s="1060"/>
      <c r="C38" s="1060"/>
      <c r="D38" s="1060"/>
      <c r="E38" s="1060"/>
      <c r="F38" s="106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9"/>
      <c r="B39" s="1060"/>
      <c r="C39" s="1060"/>
      <c r="D39" s="1060"/>
      <c r="E39" s="1060"/>
      <c r="F39" s="106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9"/>
      <c r="B40" s="1060"/>
      <c r="C40" s="1060"/>
      <c r="D40" s="1060"/>
      <c r="E40" s="1060"/>
      <c r="F40" s="106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9"/>
      <c r="B41" s="1060"/>
      <c r="C41" s="1060"/>
      <c r="D41" s="1060"/>
      <c r="E41" s="1060"/>
      <c r="F41" s="106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9"/>
      <c r="B42" s="1060"/>
      <c r="C42" s="1060"/>
      <c r="D42" s="1060"/>
      <c r="E42" s="1060"/>
      <c r="F42" s="106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9"/>
      <c r="B43" s="1060"/>
      <c r="C43" s="1060"/>
      <c r="D43" s="1060"/>
      <c r="E43" s="1060"/>
      <c r="F43" s="106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9"/>
      <c r="B44" s="1060"/>
      <c r="C44" s="1060"/>
      <c r="D44" s="1060"/>
      <c r="E44" s="1060"/>
      <c r="F44" s="106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9"/>
      <c r="B45" s="1060"/>
      <c r="C45" s="1060"/>
      <c r="D45" s="1060"/>
      <c r="E45" s="1060"/>
      <c r="F45" s="106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9"/>
      <c r="B46" s="1060"/>
      <c r="C46" s="1060"/>
      <c r="D46" s="1060"/>
      <c r="E46" s="1060"/>
      <c r="F46" s="106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9"/>
      <c r="B47" s="1060"/>
      <c r="C47" s="1060"/>
      <c r="D47" s="1060"/>
      <c r="E47" s="1060"/>
      <c r="F47" s="106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9"/>
      <c r="B48" s="1060"/>
      <c r="C48" s="1060"/>
      <c r="D48" s="1060"/>
      <c r="E48" s="1060"/>
      <c r="F48" s="106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9"/>
      <c r="B49" s="1060"/>
      <c r="C49" s="1060"/>
      <c r="D49" s="1060"/>
      <c r="E49" s="1060"/>
      <c r="F49" s="106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9"/>
      <c r="B50" s="1060"/>
      <c r="C50" s="1060"/>
      <c r="D50" s="1060"/>
      <c r="E50" s="1060"/>
      <c r="F50" s="106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9"/>
      <c r="B51" s="1060"/>
      <c r="C51" s="1060"/>
      <c r="D51" s="1060"/>
      <c r="E51" s="1060"/>
      <c r="F51" s="106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9"/>
      <c r="B52" s="1060"/>
      <c r="C52" s="1060"/>
      <c r="D52" s="1060"/>
      <c r="E52" s="1060"/>
      <c r="F52" s="106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9"/>
      <c r="B56" s="1060"/>
      <c r="C56" s="1060"/>
      <c r="D56" s="1060"/>
      <c r="E56" s="1060"/>
      <c r="F56" s="106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9"/>
      <c r="B57" s="1060"/>
      <c r="C57" s="1060"/>
      <c r="D57" s="1060"/>
      <c r="E57" s="1060"/>
      <c r="F57" s="106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9"/>
      <c r="B58" s="1060"/>
      <c r="C58" s="1060"/>
      <c r="D58" s="1060"/>
      <c r="E58" s="1060"/>
      <c r="F58" s="106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9"/>
      <c r="B59" s="1060"/>
      <c r="C59" s="1060"/>
      <c r="D59" s="1060"/>
      <c r="E59" s="1060"/>
      <c r="F59" s="106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9"/>
      <c r="B60" s="1060"/>
      <c r="C60" s="1060"/>
      <c r="D60" s="1060"/>
      <c r="E60" s="1060"/>
      <c r="F60" s="106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9"/>
      <c r="B61" s="1060"/>
      <c r="C61" s="1060"/>
      <c r="D61" s="1060"/>
      <c r="E61" s="1060"/>
      <c r="F61" s="106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9"/>
      <c r="B62" s="1060"/>
      <c r="C62" s="1060"/>
      <c r="D62" s="1060"/>
      <c r="E62" s="1060"/>
      <c r="F62" s="106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9"/>
      <c r="B63" s="1060"/>
      <c r="C63" s="1060"/>
      <c r="D63" s="1060"/>
      <c r="E63" s="1060"/>
      <c r="F63" s="106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9"/>
      <c r="B64" s="1060"/>
      <c r="C64" s="1060"/>
      <c r="D64" s="1060"/>
      <c r="E64" s="1060"/>
      <c r="F64" s="106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9"/>
      <c r="B65" s="1060"/>
      <c r="C65" s="1060"/>
      <c r="D65" s="1060"/>
      <c r="E65" s="1060"/>
      <c r="F65" s="106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9"/>
      <c r="B66" s="1060"/>
      <c r="C66" s="1060"/>
      <c r="D66" s="1060"/>
      <c r="E66" s="1060"/>
      <c r="F66" s="106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9"/>
      <c r="B67" s="1060"/>
      <c r="C67" s="1060"/>
      <c r="D67" s="1060"/>
      <c r="E67" s="1060"/>
      <c r="F67" s="106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9"/>
      <c r="B68" s="1060"/>
      <c r="C68" s="1060"/>
      <c r="D68" s="1060"/>
      <c r="E68" s="1060"/>
      <c r="F68" s="106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9"/>
      <c r="B69" s="1060"/>
      <c r="C69" s="1060"/>
      <c r="D69" s="1060"/>
      <c r="E69" s="1060"/>
      <c r="F69" s="106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9"/>
      <c r="B70" s="1060"/>
      <c r="C70" s="1060"/>
      <c r="D70" s="1060"/>
      <c r="E70" s="1060"/>
      <c r="F70" s="106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9"/>
      <c r="B71" s="1060"/>
      <c r="C71" s="1060"/>
      <c r="D71" s="1060"/>
      <c r="E71" s="1060"/>
      <c r="F71" s="106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9"/>
      <c r="B72" s="1060"/>
      <c r="C72" s="1060"/>
      <c r="D72" s="1060"/>
      <c r="E72" s="1060"/>
      <c r="F72" s="106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9"/>
      <c r="B73" s="1060"/>
      <c r="C73" s="1060"/>
      <c r="D73" s="1060"/>
      <c r="E73" s="1060"/>
      <c r="F73" s="106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9"/>
      <c r="B74" s="1060"/>
      <c r="C74" s="1060"/>
      <c r="D74" s="1060"/>
      <c r="E74" s="1060"/>
      <c r="F74" s="106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9"/>
      <c r="B75" s="1060"/>
      <c r="C75" s="1060"/>
      <c r="D75" s="1060"/>
      <c r="E75" s="1060"/>
      <c r="F75" s="106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9"/>
      <c r="B76" s="1060"/>
      <c r="C76" s="1060"/>
      <c r="D76" s="1060"/>
      <c r="E76" s="1060"/>
      <c r="F76" s="106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9"/>
      <c r="B77" s="1060"/>
      <c r="C77" s="1060"/>
      <c r="D77" s="1060"/>
      <c r="E77" s="1060"/>
      <c r="F77" s="106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9"/>
      <c r="B78" s="1060"/>
      <c r="C78" s="1060"/>
      <c r="D78" s="1060"/>
      <c r="E78" s="1060"/>
      <c r="F78" s="106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9"/>
      <c r="B79" s="1060"/>
      <c r="C79" s="1060"/>
      <c r="D79" s="1060"/>
      <c r="E79" s="1060"/>
      <c r="F79" s="106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9"/>
      <c r="B80" s="1060"/>
      <c r="C80" s="1060"/>
      <c r="D80" s="1060"/>
      <c r="E80" s="1060"/>
      <c r="F80" s="106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9"/>
      <c r="B81" s="1060"/>
      <c r="C81" s="1060"/>
      <c r="D81" s="1060"/>
      <c r="E81" s="1060"/>
      <c r="F81" s="106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9"/>
      <c r="B82" s="1060"/>
      <c r="C82" s="1060"/>
      <c r="D82" s="1060"/>
      <c r="E82" s="1060"/>
      <c r="F82" s="106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9"/>
      <c r="B83" s="1060"/>
      <c r="C83" s="1060"/>
      <c r="D83" s="1060"/>
      <c r="E83" s="1060"/>
      <c r="F83" s="106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9"/>
      <c r="B84" s="1060"/>
      <c r="C84" s="1060"/>
      <c r="D84" s="1060"/>
      <c r="E84" s="1060"/>
      <c r="F84" s="106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9"/>
      <c r="B85" s="1060"/>
      <c r="C85" s="1060"/>
      <c r="D85" s="1060"/>
      <c r="E85" s="1060"/>
      <c r="F85" s="106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9"/>
      <c r="B86" s="1060"/>
      <c r="C86" s="1060"/>
      <c r="D86" s="1060"/>
      <c r="E86" s="1060"/>
      <c r="F86" s="106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9"/>
      <c r="B87" s="1060"/>
      <c r="C87" s="1060"/>
      <c r="D87" s="1060"/>
      <c r="E87" s="1060"/>
      <c r="F87" s="106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9"/>
      <c r="B88" s="1060"/>
      <c r="C88" s="1060"/>
      <c r="D88" s="1060"/>
      <c r="E88" s="1060"/>
      <c r="F88" s="106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9"/>
      <c r="B89" s="1060"/>
      <c r="C89" s="1060"/>
      <c r="D89" s="1060"/>
      <c r="E89" s="1060"/>
      <c r="F89" s="106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9"/>
      <c r="B90" s="1060"/>
      <c r="C90" s="1060"/>
      <c r="D90" s="1060"/>
      <c r="E90" s="1060"/>
      <c r="F90" s="106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9"/>
      <c r="B91" s="1060"/>
      <c r="C91" s="1060"/>
      <c r="D91" s="1060"/>
      <c r="E91" s="1060"/>
      <c r="F91" s="106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9"/>
      <c r="B92" s="1060"/>
      <c r="C92" s="1060"/>
      <c r="D92" s="1060"/>
      <c r="E92" s="1060"/>
      <c r="F92" s="106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9"/>
      <c r="B93" s="1060"/>
      <c r="C93" s="1060"/>
      <c r="D93" s="1060"/>
      <c r="E93" s="1060"/>
      <c r="F93" s="106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9"/>
      <c r="B94" s="1060"/>
      <c r="C94" s="1060"/>
      <c r="D94" s="1060"/>
      <c r="E94" s="1060"/>
      <c r="F94" s="106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9"/>
      <c r="B95" s="1060"/>
      <c r="C95" s="1060"/>
      <c r="D95" s="1060"/>
      <c r="E95" s="1060"/>
      <c r="F95" s="106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9"/>
      <c r="B96" s="1060"/>
      <c r="C96" s="1060"/>
      <c r="D96" s="1060"/>
      <c r="E96" s="1060"/>
      <c r="F96" s="106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9"/>
      <c r="B97" s="1060"/>
      <c r="C97" s="1060"/>
      <c r="D97" s="1060"/>
      <c r="E97" s="1060"/>
      <c r="F97" s="106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9"/>
      <c r="B98" s="1060"/>
      <c r="C98" s="1060"/>
      <c r="D98" s="1060"/>
      <c r="E98" s="1060"/>
      <c r="F98" s="106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9"/>
      <c r="B99" s="1060"/>
      <c r="C99" s="1060"/>
      <c r="D99" s="1060"/>
      <c r="E99" s="1060"/>
      <c r="F99" s="106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9"/>
      <c r="B100" s="1060"/>
      <c r="C100" s="1060"/>
      <c r="D100" s="1060"/>
      <c r="E100" s="1060"/>
      <c r="F100" s="106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9"/>
      <c r="B101" s="1060"/>
      <c r="C101" s="1060"/>
      <c r="D101" s="1060"/>
      <c r="E101" s="1060"/>
      <c r="F101" s="106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9"/>
      <c r="B102" s="1060"/>
      <c r="C102" s="1060"/>
      <c r="D102" s="1060"/>
      <c r="E102" s="1060"/>
      <c r="F102" s="106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9"/>
      <c r="B103" s="1060"/>
      <c r="C103" s="1060"/>
      <c r="D103" s="1060"/>
      <c r="E103" s="1060"/>
      <c r="F103" s="106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9"/>
      <c r="B104" s="1060"/>
      <c r="C104" s="1060"/>
      <c r="D104" s="1060"/>
      <c r="E104" s="1060"/>
      <c r="F104" s="106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9"/>
      <c r="B105" s="1060"/>
      <c r="C105" s="1060"/>
      <c r="D105" s="1060"/>
      <c r="E105" s="1060"/>
      <c r="F105" s="106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9"/>
      <c r="B109" s="1060"/>
      <c r="C109" s="1060"/>
      <c r="D109" s="1060"/>
      <c r="E109" s="1060"/>
      <c r="F109" s="106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9"/>
      <c r="B110" s="1060"/>
      <c r="C110" s="1060"/>
      <c r="D110" s="1060"/>
      <c r="E110" s="1060"/>
      <c r="F110" s="106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9"/>
      <c r="B111" s="1060"/>
      <c r="C111" s="1060"/>
      <c r="D111" s="1060"/>
      <c r="E111" s="1060"/>
      <c r="F111" s="106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9"/>
      <c r="B112" s="1060"/>
      <c r="C112" s="1060"/>
      <c r="D112" s="1060"/>
      <c r="E112" s="1060"/>
      <c r="F112" s="106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9"/>
      <c r="B113" s="1060"/>
      <c r="C113" s="1060"/>
      <c r="D113" s="1060"/>
      <c r="E113" s="1060"/>
      <c r="F113" s="106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9"/>
      <c r="B114" s="1060"/>
      <c r="C114" s="1060"/>
      <c r="D114" s="1060"/>
      <c r="E114" s="1060"/>
      <c r="F114" s="106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9"/>
      <c r="B115" s="1060"/>
      <c r="C115" s="1060"/>
      <c r="D115" s="1060"/>
      <c r="E115" s="1060"/>
      <c r="F115" s="106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9"/>
      <c r="B116" s="1060"/>
      <c r="C116" s="1060"/>
      <c r="D116" s="1060"/>
      <c r="E116" s="1060"/>
      <c r="F116" s="106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9"/>
      <c r="B117" s="1060"/>
      <c r="C117" s="1060"/>
      <c r="D117" s="1060"/>
      <c r="E117" s="1060"/>
      <c r="F117" s="106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9"/>
      <c r="B118" s="1060"/>
      <c r="C118" s="1060"/>
      <c r="D118" s="1060"/>
      <c r="E118" s="1060"/>
      <c r="F118" s="106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9"/>
      <c r="B119" s="1060"/>
      <c r="C119" s="1060"/>
      <c r="D119" s="1060"/>
      <c r="E119" s="1060"/>
      <c r="F119" s="106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9"/>
      <c r="B120" s="1060"/>
      <c r="C120" s="1060"/>
      <c r="D120" s="1060"/>
      <c r="E120" s="1060"/>
      <c r="F120" s="106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9"/>
      <c r="B121" s="1060"/>
      <c r="C121" s="1060"/>
      <c r="D121" s="1060"/>
      <c r="E121" s="1060"/>
      <c r="F121" s="106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9"/>
      <c r="B122" s="1060"/>
      <c r="C122" s="1060"/>
      <c r="D122" s="1060"/>
      <c r="E122" s="1060"/>
      <c r="F122" s="106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9"/>
      <c r="B123" s="1060"/>
      <c r="C123" s="1060"/>
      <c r="D123" s="1060"/>
      <c r="E123" s="1060"/>
      <c r="F123" s="106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9"/>
      <c r="B124" s="1060"/>
      <c r="C124" s="1060"/>
      <c r="D124" s="1060"/>
      <c r="E124" s="1060"/>
      <c r="F124" s="106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9"/>
      <c r="B125" s="1060"/>
      <c r="C125" s="1060"/>
      <c r="D125" s="1060"/>
      <c r="E125" s="1060"/>
      <c r="F125" s="106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9"/>
      <c r="B126" s="1060"/>
      <c r="C126" s="1060"/>
      <c r="D126" s="1060"/>
      <c r="E126" s="1060"/>
      <c r="F126" s="106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9"/>
      <c r="B127" s="1060"/>
      <c r="C127" s="1060"/>
      <c r="D127" s="1060"/>
      <c r="E127" s="1060"/>
      <c r="F127" s="106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9"/>
      <c r="B128" s="1060"/>
      <c r="C128" s="1060"/>
      <c r="D128" s="1060"/>
      <c r="E128" s="1060"/>
      <c r="F128" s="106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9"/>
      <c r="B129" s="1060"/>
      <c r="C129" s="1060"/>
      <c r="D129" s="1060"/>
      <c r="E129" s="1060"/>
      <c r="F129" s="106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9"/>
      <c r="B130" s="1060"/>
      <c r="C130" s="1060"/>
      <c r="D130" s="1060"/>
      <c r="E130" s="1060"/>
      <c r="F130" s="106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9"/>
      <c r="B131" s="1060"/>
      <c r="C131" s="1060"/>
      <c r="D131" s="1060"/>
      <c r="E131" s="1060"/>
      <c r="F131" s="106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9"/>
      <c r="B132" s="1060"/>
      <c r="C132" s="1060"/>
      <c r="D132" s="1060"/>
      <c r="E132" s="1060"/>
      <c r="F132" s="106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9"/>
      <c r="B133" s="1060"/>
      <c r="C133" s="1060"/>
      <c r="D133" s="1060"/>
      <c r="E133" s="1060"/>
      <c r="F133" s="106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9"/>
      <c r="B134" s="1060"/>
      <c r="C134" s="1060"/>
      <c r="D134" s="1060"/>
      <c r="E134" s="1060"/>
      <c r="F134" s="106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9"/>
      <c r="B135" s="1060"/>
      <c r="C135" s="1060"/>
      <c r="D135" s="1060"/>
      <c r="E135" s="1060"/>
      <c r="F135" s="106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9"/>
      <c r="B136" s="1060"/>
      <c r="C136" s="1060"/>
      <c r="D136" s="1060"/>
      <c r="E136" s="1060"/>
      <c r="F136" s="106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9"/>
      <c r="B137" s="1060"/>
      <c r="C137" s="1060"/>
      <c r="D137" s="1060"/>
      <c r="E137" s="1060"/>
      <c r="F137" s="106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9"/>
      <c r="B138" s="1060"/>
      <c r="C138" s="1060"/>
      <c r="D138" s="1060"/>
      <c r="E138" s="1060"/>
      <c r="F138" s="106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9"/>
      <c r="B139" s="1060"/>
      <c r="C139" s="1060"/>
      <c r="D139" s="1060"/>
      <c r="E139" s="1060"/>
      <c r="F139" s="106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9"/>
      <c r="B140" s="1060"/>
      <c r="C140" s="1060"/>
      <c r="D140" s="1060"/>
      <c r="E140" s="1060"/>
      <c r="F140" s="106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9"/>
      <c r="B141" s="1060"/>
      <c r="C141" s="1060"/>
      <c r="D141" s="1060"/>
      <c r="E141" s="1060"/>
      <c r="F141" s="106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9"/>
      <c r="B142" s="1060"/>
      <c r="C142" s="1060"/>
      <c r="D142" s="1060"/>
      <c r="E142" s="1060"/>
      <c r="F142" s="106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9"/>
      <c r="B143" s="1060"/>
      <c r="C143" s="1060"/>
      <c r="D143" s="1060"/>
      <c r="E143" s="1060"/>
      <c r="F143" s="106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9"/>
      <c r="B144" s="1060"/>
      <c r="C144" s="1060"/>
      <c r="D144" s="1060"/>
      <c r="E144" s="1060"/>
      <c r="F144" s="106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9"/>
      <c r="B145" s="1060"/>
      <c r="C145" s="1060"/>
      <c r="D145" s="1060"/>
      <c r="E145" s="1060"/>
      <c r="F145" s="106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9"/>
      <c r="B146" s="1060"/>
      <c r="C146" s="1060"/>
      <c r="D146" s="1060"/>
      <c r="E146" s="1060"/>
      <c r="F146" s="106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9"/>
      <c r="B147" s="1060"/>
      <c r="C147" s="1060"/>
      <c r="D147" s="1060"/>
      <c r="E147" s="1060"/>
      <c r="F147" s="106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9"/>
      <c r="B148" s="1060"/>
      <c r="C148" s="1060"/>
      <c r="D148" s="1060"/>
      <c r="E148" s="1060"/>
      <c r="F148" s="106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9"/>
      <c r="B149" s="1060"/>
      <c r="C149" s="1060"/>
      <c r="D149" s="1060"/>
      <c r="E149" s="1060"/>
      <c r="F149" s="106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9"/>
      <c r="B150" s="1060"/>
      <c r="C150" s="1060"/>
      <c r="D150" s="1060"/>
      <c r="E150" s="1060"/>
      <c r="F150" s="106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9"/>
      <c r="B151" s="1060"/>
      <c r="C151" s="1060"/>
      <c r="D151" s="1060"/>
      <c r="E151" s="1060"/>
      <c r="F151" s="106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9"/>
      <c r="B152" s="1060"/>
      <c r="C152" s="1060"/>
      <c r="D152" s="1060"/>
      <c r="E152" s="1060"/>
      <c r="F152" s="106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9"/>
      <c r="B153" s="1060"/>
      <c r="C153" s="1060"/>
      <c r="D153" s="1060"/>
      <c r="E153" s="1060"/>
      <c r="F153" s="106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9"/>
      <c r="B154" s="1060"/>
      <c r="C154" s="1060"/>
      <c r="D154" s="1060"/>
      <c r="E154" s="1060"/>
      <c r="F154" s="106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9"/>
      <c r="B155" s="1060"/>
      <c r="C155" s="1060"/>
      <c r="D155" s="1060"/>
      <c r="E155" s="1060"/>
      <c r="F155" s="106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9"/>
      <c r="B156" s="1060"/>
      <c r="C156" s="1060"/>
      <c r="D156" s="1060"/>
      <c r="E156" s="1060"/>
      <c r="F156" s="106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9"/>
      <c r="B157" s="1060"/>
      <c r="C157" s="1060"/>
      <c r="D157" s="1060"/>
      <c r="E157" s="1060"/>
      <c r="F157" s="106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9"/>
      <c r="B158" s="1060"/>
      <c r="C158" s="1060"/>
      <c r="D158" s="1060"/>
      <c r="E158" s="1060"/>
      <c r="F158" s="106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9"/>
      <c r="B162" s="1060"/>
      <c r="C162" s="1060"/>
      <c r="D162" s="1060"/>
      <c r="E162" s="1060"/>
      <c r="F162" s="106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9"/>
      <c r="B163" s="1060"/>
      <c r="C163" s="1060"/>
      <c r="D163" s="1060"/>
      <c r="E163" s="1060"/>
      <c r="F163" s="106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9"/>
      <c r="B164" s="1060"/>
      <c r="C164" s="1060"/>
      <c r="D164" s="1060"/>
      <c r="E164" s="1060"/>
      <c r="F164" s="106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9"/>
      <c r="B165" s="1060"/>
      <c r="C165" s="1060"/>
      <c r="D165" s="1060"/>
      <c r="E165" s="1060"/>
      <c r="F165" s="106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9"/>
      <c r="B166" s="1060"/>
      <c r="C166" s="1060"/>
      <c r="D166" s="1060"/>
      <c r="E166" s="1060"/>
      <c r="F166" s="106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9"/>
      <c r="B167" s="1060"/>
      <c r="C167" s="1060"/>
      <c r="D167" s="1060"/>
      <c r="E167" s="1060"/>
      <c r="F167" s="106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9"/>
      <c r="B168" s="1060"/>
      <c r="C168" s="1060"/>
      <c r="D168" s="1060"/>
      <c r="E168" s="1060"/>
      <c r="F168" s="106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9"/>
      <c r="B169" s="1060"/>
      <c r="C169" s="1060"/>
      <c r="D169" s="1060"/>
      <c r="E169" s="1060"/>
      <c r="F169" s="106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9"/>
      <c r="B170" s="1060"/>
      <c r="C170" s="1060"/>
      <c r="D170" s="1060"/>
      <c r="E170" s="1060"/>
      <c r="F170" s="106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9"/>
      <c r="B171" s="1060"/>
      <c r="C171" s="1060"/>
      <c r="D171" s="1060"/>
      <c r="E171" s="1060"/>
      <c r="F171" s="106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9"/>
      <c r="B172" s="1060"/>
      <c r="C172" s="1060"/>
      <c r="D172" s="1060"/>
      <c r="E172" s="1060"/>
      <c r="F172" s="106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9"/>
      <c r="B173" s="1060"/>
      <c r="C173" s="1060"/>
      <c r="D173" s="1060"/>
      <c r="E173" s="1060"/>
      <c r="F173" s="106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9"/>
      <c r="B174" s="1060"/>
      <c r="C174" s="1060"/>
      <c r="D174" s="1060"/>
      <c r="E174" s="1060"/>
      <c r="F174" s="106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9"/>
      <c r="B175" s="1060"/>
      <c r="C175" s="1060"/>
      <c r="D175" s="1060"/>
      <c r="E175" s="1060"/>
      <c r="F175" s="106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9"/>
      <c r="B176" s="1060"/>
      <c r="C176" s="1060"/>
      <c r="D176" s="1060"/>
      <c r="E176" s="1060"/>
      <c r="F176" s="106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9"/>
      <c r="B177" s="1060"/>
      <c r="C177" s="1060"/>
      <c r="D177" s="1060"/>
      <c r="E177" s="1060"/>
      <c r="F177" s="106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9"/>
      <c r="B178" s="1060"/>
      <c r="C178" s="1060"/>
      <c r="D178" s="1060"/>
      <c r="E178" s="1060"/>
      <c r="F178" s="106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9"/>
      <c r="B179" s="1060"/>
      <c r="C179" s="1060"/>
      <c r="D179" s="1060"/>
      <c r="E179" s="1060"/>
      <c r="F179" s="106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9"/>
      <c r="B180" s="1060"/>
      <c r="C180" s="1060"/>
      <c r="D180" s="1060"/>
      <c r="E180" s="1060"/>
      <c r="F180" s="106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9"/>
      <c r="B181" s="1060"/>
      <c r="C181" s="1060"/>
      <c r="D181" s="1060"/>
      <c r="E181" s="1060"/>
      <c r="F181" s="106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9"/>
      <c r="B182" s="1060"/>
      <c r="C182" s="1060"/>
      <c r="D182" s="1060"/>
      <c r="E182" s="1060"/>
      <c r="F182" s="106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9"/>
      <c r="B183" s="1060"/>
      <c r="C183" s="1060"/>
      <c r="D183" s="1060"/>
      <c r="E183" s="1060"/>
      <c r="F183" s="106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9"/>
      <c r="B184" s="1060"/>
      <c r="C184" s="1060"/>
      <c r="D184" s="1060"/>
      <c r="E184" s="1060"/>
      <c r="F184" s="106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9"/>
      <c r="B185" s="1060"/>
      <c r="C185" s="1060"/>
      <c r="D185" s="1060"/>
      <c r="E185" s="1060"/>
      <c r="F185" s="106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9"/>
      <c r="B186" s="1060"/>
      <c r="C186" s="1060"/>
      <c r="D186" s="1060"/>
      <c r="E186" s="1060"/>
      <c r="F186" s="106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9"/>
      <c r="B187" s="1060"/>
      <c r="C187" s="1060"/>
      <c r="D187" s="1060"/>
      <c r="E187" s="1060"/>
      <c r="F187" s="106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9"/>
      <c r="B188" s="1060"/>
      <c r="C188" s="1060"/>
      <c r="D188" s="1060"/>
      <c r="E188" s="1060"/>
      <c r="F188" s="106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9"/>
      <c r="B189" s="1060"/>
      <c r="C189" s="1060"/>
      <c r="D189" s="1060"/>
      <c r="E189" s="1060"/>
      <c r="F189" s="106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9"/>
      <c r="B190" s="1060"/>
      <c r="C190" s="1060"/>
      <c r="D190" s="1060"/>
      <c r="E190" s="1060"/>
      <c r="F190" s="106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9"/>
      <c r="B191" s="1060"/>
      <c r="C191" s="1060"/>
      <c r="D191" s="1060"/>
      <c r="E191" s="1060"/>
      <c r="F191" s="106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9"/>
      <c r="B192" s="1060"/>
      <c r="C192" s="1060"/>
      <c r="D192" s="1060"/>
      <c r="E192" s="1060"/>
      <c r="F192" s="106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9"/>
      <c r="B193" s="1060"/>
      <c r="C193" s="1060"/>
      <c r="D193" s="1060"/>
      <c r="E193" s="1060"/>
      <c r="F193" s="106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9"/>
      <c r="B194" s="1060"/>
      <c r="C194" s="1060"/>
      <c r="D194" s="1060"/>
      <c r="E194" s="1060"/>
      <c r="F194" s="106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9"/>
      <c r="B195" s="1060"/>
      <c r="C195" s="1060"/>
      <c r="D195" s="1060"/>
      <c r="E195" s="1060"/>
      <c r="F195" s="106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9"/>
      <c r="B196" s="1060"/>
      <c r="C196" s="1060"/>
      <c r="D196" s="1060"/>
      <c r="E196" s="1060"/>
      <c r="F196" s="106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9"/>
      <c r="B197" s="1060"/>
      <c r="C197" s="1060"/>
      <c r="D197" s="1060"/>
      <c r="E197" s="1060"/>
      <c r="F197" s="106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9"/>
      <c r="B198" s="1060"/>
      <c r="C198" s="1060"/>
      <c r="D198" s="1060"/>
      <c r="E198" s="1060"/>
      <c r="F198" s="106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9"/>
      <c r="B199" s="1060"/>
      <c r="C199" s="1060"/>
      <c r="D199" s="1060"/>
      <c r="E199" s="1060"/>
      <c r="F199" s="106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9"/>
      <c r="B200" s="1060"/>
      <c r="C200" s="1060"/>
      <c r="D200" s="1060"/>
      <c r="E200" s="1060"/>
      <c r="F200" s="106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9"/>
      <c r="B201" s="1060"/>
      <c r="C201" s="1060"/>
      <c r="D201" s="1060"/>
      <c r="E201" s="1060"/>
      <c r="F201" s="106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9"/>
      <c r="B202" s="1060"/>
      <c r="C202" s="1060"/>
      <c r="D202" s="1060"/>
      <c r="E202" s="1060"/>
      <c r="F202" s="106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9"/>
      <c r="B203" s="1060"/>
      <c r="C203" s="1060"/>
      <c r="D203" s="1060"/>
      <c r="E203" s="1060"/>
      <c r="F203" s="106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9"/>
      <c r="B204" s="1060"/>
      <c r="C204" s="1060"/>
      <c r="D204" s="1060"/>
      <c r="E204" s="1060"/>
      <c r="F204" s="106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9"/>
      <c r="B205" s="1060"/>
      <c r="C205" s="1060"/>
      <c r="D205" s="1060"/>
      <c r="E205" s="1060"/>
      <c r="F205" s="106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9"/>
      <c r="B206" s="1060"/>
      <c r="C206" s="1060"/>
      <c r="D206" s="1060"/>
      <c r="E206" s="1060"/>
      <c r="F206" s="106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9"/>
      <c r="B207" s="1060"/>
      <c r="C207" s="1060"/>
      <c r="D207" s="1060"/>
      <c r="E207" s="1060"/>
      <c r="F207" s="106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9"/>
      <c r="B208" s="1060"/>
      <c r="C208" s="1060"/>
      <c r="D208" s="1060"/>
      <c r="E208" s="1060"/>
      <c r="F208" s="106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9"/>
      <c r="B209" s="1060"/>
      <c r="C209" s="1060"/>
      <c r="D209" s="1060"/>
      <c r="E209" s="1060"/>
      <c r="F209" s="106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9"/>
      <c r="B210" s="1060"/>
      <c r="C210" s="1060"/>
      <c r="D210" s="1060"/>
      <c r="E210" s="1060"/>
      <c r="F210" s="106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9"/>
      <c r="B211" s="1060"/>
      <c r="C211" s="1060"/>
      <c r="D211" s="1060"/>
      <c r="E211" s="1060"/>
      <c r="F211" s="106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9"/>
      <c r="B215" s="1060"/>
      <c r="C215" s="1060"/>
      <c r="D215" s="1060"/>
      <c r="E215" s="1060"/>
      <c r="F215" s="106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9"/>
      <c r="B216" s="1060"/>
      <c r="C216" s="1060"/>
      <c r="D216" s="1060"/>
      <c r="E216" s="1060"/>
      <c r="F216" s="106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9"/>
      <c r="B217" s="1060"/>
      <c r="C217" s="1060"/>
      <c r="D217" s="1060"/>
      <c r="E217" s="1060"/>
      <c r="F217" s="106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9"/>
      <c r="B218" s="1060"/>
      <c r="C218" s="1060"/>
      <c r="D218" s="1060"/>
      <c r="E218" s="1060"/>
      <c r="F218" s="106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9"/>
      <c r="B219" s="1060"/>
      <c r="C219" s="1060"/>
      <c r="D219" s="1060"/>
      <c r="E219" s="1060"/>
      <c r="F219" s="106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9"/>
      <c r="B220" s="1060"/>
      <c r="C220" s="1060"/>
      <c r="D220" s="1060"/>
      <c r="E220" s="1060"/>
      <c r="F220" s="106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9"/>
      <c r="B221" s="1060"/>
      <c r="C221" s="1060"/>
      <c r="D221" s="1060"/>
      <c r="E221" s="1060"/>
      <c r="F221" s="106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9"/>
      <c r="B222" s="1060"/>
      <c r="C222" s="1060"/>
      <c r="D222" s="1060"/>
      <c r="E222" s="1060"/>
      <c r="F222" s="106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9"/>
      <c r="B223" s="1060"/>
      <c r="C223" s="1060"/>
      <c r="D223" s="1060"/>
      <c r="E223" s="1060"/>
      <c r="F223" s="106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9"/>
      <c r="B224" s="1060"/>
      <c r="C224" s="1060"/>
      <c r="D224" s="1060"/>
      <c r="E224" s="1060"/>
      <c r="F224" s="106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9"/>
      <c r="B225" s="1060"/>
      <c r="C225" s="1060"/>
      <c r="D225" s="1060"/>
      <c r="E225" s="1060"/>
      <c r="F225" s="106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9"/>
      <c r="B226" s="1060"/>
      <c r="C226" s="1060"/>
      <c r="D226" s="1060"/>
      <c r="E226" s="1060"/>
      <c r="F226" s="106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9"/>
      <c r="B227" s="1060"/>
      <c r="C227" s="1060"/>
      <c r="D227" s="1060"/>
      <c r="E227" s="1060"/>
      <c r="F227" s="106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9"/>
      <c r="B228" s="1060"/>
      <c r="C228" s="1060"/>
      <c r="D228" s="1060"/>
      <c r="E228" s="1060"/>
      <c r="F228" s="106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9"/>
      <c r="B229" s="1060"/>
      <c r="C229" s="1060"/>
      <c r="D229" s="1060"/>
      <c r="E229" s="1060"/>
      <c r="F229" s="106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9"/>
      <c r="B230" s="1060"/>
      <c r="C230" s="1060"/>
      <c r="D230" s="1060"/>
      <c r="E230" s="1060"/>
      <c r="F230" s="106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9"/>
      <c r="B231" s="1060"/>
      <c r="C231" s="1060"/>
      <c r="D231" s="1060"/>
      <c r="E231" s="1060"/>
      <c r="F231" s="106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9"/>
      <c r="B232" s="1060"/>
      <c r="C232" s="1060"/>
      <c r="D232" s="1060"/>
      <c r="E232" s="1060"/>
      <c r="F232" s="106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9"/>
      <c r="B233" s="1060"/>
      <c r="C233" s="1060"/>
      <c r="D233" s="1060"/>
      <c r="E233" s="1060"/>
      <c r="F233" s="106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9"/>
      <c r="B234" s="1060"/>
      <c r="C234" s="1060"/>
      <c r="D234" s="1060"/>
      <c r="E234" s="1060"/>
      <c r="F234" s="106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9"/>
      <c r="B235" s="1060"/>
      <c r="C235" s="1060"/>
      <c r="D235" s="1060"/>
      <c r="E235" s="1060"/>
      <c r="F235" s="106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9"/>
      <c r="B236" s="1060"/>
      <c r="C236" s="1060"/>
      <c r="D236" s="1060"/>
      <c r="E236" s="1060"/>
      <c r="F236" s="106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9"/>
      <c r="B237" s="1060"/>
      <c r="C237" s="1060"/>
      <c r="D237" s="1060"/>
      <c r="E237" s="1060"/>
      <c r="F237" s="106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9"/>
      <c r="B238" s="1060"/>
      <c r="C238" s="1060"/>
      <c r="D238" s="1060"/>
      <c r="E238" s="1060"/>
      <c r="F238" s="106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9"/>
      <c r="B239" s="1060"/>
      <c r="C239" s="1060"/>
      <c r="D239" s="1060"/>
      <c r="E239" s="1060"/>
      <c r="F239" s="106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9"/>
      <c r="B240" s="1060"/>
      <c r="C240" s="1060"/>
      <c r="D240" s="1060"/>
      <c r="E240" s="1060"/>
      <c r="F240" s="106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9"/>
      <c r="B241" s="1060"/>
      <c r="C241" s="1060"/>
      <c r="D241" s="1060"/>
      <c r="E241" s="1060"/>
      <c r="F241" s="106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9"/>
      <c r="B242" s="1060"/>
      <c r="C242" s="1060"/>
      <c r="D242" s="1060"/>
      <c r="E242" s="1060"/>
      <c r="F242" s="106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9"/>
      <c r="B243" s="1060"/>
      <c r="C243" s="1060"/>
      <c r="D243" s="1060"/>
      <c r="E243" s="1060"/>
      <c r="F243" s="106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9"/>
      <c r="B244" s="1060"/>
      <c r="C244" s="1060"/>
      <c r="D244" s="1060"/>
      <c r="E244" s="1060"/>
      <c r="F244" s="106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9"/>
      <c r="B245" s="1060"/>
      <c r="C245" s="1060"/>
      <c r="D245" s="1060"/>
      <c r="E245" s="1060"/>
      <c r="F245" s="106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9"/>
      <c r="B246" s="1060"/>
      <c r="C246" s="1060"/>
      <c r="D246" s="1060"/>
      <c r="E246" s="1060"/>
      <c r="F246" s="106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9"/>
      <c r="B247" s="1060"/>
      <c r="C247" s="1060"/>
      <c r="D247" s="1060"/>
      <c r="E247" s="1060"/>
      <c r="F247" s="106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9"/>
      <c r="B248" s="1060"/>
      <c r="C248" s="1060"/>
      <c r="D248" s="1060"/>
      <c r="E248" s="1060"/>
      <c r="F248" s="106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9"/>
      <c r="B249" s="1060"/>
      <c r="C249" s="1060"/>
      <c r="D249" s="1060"/>
      <c r="E249" s="1060"/>
      <c r="F249" s="106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9"/>
      <c r="B250" s="1060"/>
      <c r="C250" s="1060"/>
      <c r="D250" s="1060"/>
      <c r="E250" s="1060"/>
      <c r="F250" s="106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9"/>
      <c r="B251" s="1060"/>
      <c r="C251" s="1060"/>
      <c r="D251" s="1060"/>
      <c r="E251" s="1060"/>
      <c r="F251" s="106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9"/>
      <c r="B252" s="1060"/>
      <c r="C252" s="1060"/>
      <c r="D252" s="1060"/>
      <c r="E252" s="1060"/>
      <c r="F252" s="106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9"/>
      <c r="B253" s="1060"/>
      <c r="C253" s="1060"/>
      <c r="D253" s="1060"/>
      <c r="E253" s="1060"/>
      <c r="F253" s="106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9"/>
      <c r="B254" s="1060"/>
      <c r="C254" s="1060"/>
      <c r="D254" s="1060"/>
      <c r="E254" s="1060"/>
      <c r="F254" s="106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9"/>
      <c r="B255" s="1060"/>
      <c r="C255" s="1060"/>
      <c r="D255" s="1060"/>
      <c r="E255" s="1060"/>
      <c r="F255" s="106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9"/>
      <c r="B256" s="1060"/>
      <c r="C256" s="1060"/>
      <c r="D256" s="1060"/>
      <c r="E256" s="1060"/>
      <c r="F256" s="106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9"/>
      <c r="B257" s="1060"/>
      <c r="C257" s="1060"/>
      <c r="D257" s="1060"/>
      <c r="E257" s="1060"/>
      <c r="F257" s="106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9"/>
      <c r="B258" s="1060"/>
      <c r="C258" s="1060"/>
      <c r="D258" s="1060"/>
      <c r="E258" s="1060"/>
      <c r="F258" s="106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9"/>
      <c r="B259" s="1060"/>
      <c r="C259" s="1060"/>
      <c r="D259" s="1060"/>
      <c r="E259" s="1060"/>
      <c r="F259" s="106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9"/>
      <c r="B260" s="1060"/>
      <c r="C260" s="1060"/>
      <c r="D260" s="1060"/>
      <c r="E260" s="1060"/>
      <c r="F260" s="106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9"/>
      <c r="B261" s="1060"/>
      <c r="C261" s="1060"/>
      <c r="D261" s="1060"/>
      <c r="E261" s="1060"/>
      <c r="F261" s="106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9"/>
      <c r="B262" s="1060"/>
      <c r="C262" s="1060"/>
      <c r="D262" s="1060"/>
      <c r="E262" s="1060"/>
      <c r="F262" s="106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9"/>
      <c r="B263" s="1060"/>
      <c r="C263" s="1060"/>
      <c r="D263" s="1060"/>
      <c r="E263" s="1060"/>
      <c r="F263" s="106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9"/>
      <c r="B264" s="1060"/>
      <c r="C264" s="1060"/>
      <c r="D264" s="1060"/>
      <c r="E264" s="1060"/>
      <c r="F264" s="106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2019-05-29T08:11:01Z</cp:lastPrinted>
  <dcterms:created xsi:type="dcterms:W3CDTF">2012-03-13T00:50:25Z</dcterms:created>
  <dcterms:modified xsi:type="dcterms:W3CDTF">2019-09-04T06:25:27Z</dcterms:modified>
</cp:coreProperties>
</file>