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Q122" i="3"/>
  <c r="AM116" i="3"/>
  <c r="AM119" i="3"/>
  <c r="AU784" i="3" l="1"/>
  <c r="AM12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<sst xmlns="http://schemas.openxmlformats.org/spreadsheetml/2006/main" count="3039" uniqueCount="724">
  <si>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</si>
  <si>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</si>
  <si>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</si>
  <si>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</si>
  <si>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</si>
  <si>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</si>
  <si>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</si>
  <si>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</si>
  <si>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</si>
  <si>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</si>
  <si>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</si>
  <si>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</si>
  <si>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</si>
  <si>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</si>
  <si>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</si>
  <si>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</si>
  <si>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</si>
  <si>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</si>
  <si>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</si>
  <si>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</si>
  <si>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</si>
  <si>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</si>
  <si>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</si>
  <si>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</si>
  <si>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</si>
  <si>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</si>
  <si>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</si>
  <si>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</si>
  <si>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</si>
  <si>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</si>
  <si>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</si>
  <si>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</si>
  <si>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</si>
  <si>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</si>
  <si>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</si>
  <si>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</si>
  <si>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</si>
  <si>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</si>
  <si>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</si>
  <si>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</si>
  <si>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</si>
  <si>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</si>
  <si>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</si>
  <si>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</si>
  <si>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</si>
  <si>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</si>
  <si>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</si>
  <si>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</si>
  <si>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</si>
  <si>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</si>
  <si>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</si>
  <si>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</si>
  <si>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</si>
  <si>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</si>
  <si>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</si>
  <si>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</si>
  <si>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</si>
  <si>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</si>
  <si>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</si>
  <si>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</si>
  <si>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</si>
  <si>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</si>
  <si>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</si>
  <si>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</si>
  <si>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</si>
  <si>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</si>
  <si>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</si>
  <si>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</si>
  <si>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</si>
  <si>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</si>
  <si>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</si>
  <si>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</si>
  <si>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</si>
  <si>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</si>
  <si>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</si>
  <si>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</si>
  <si>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</si>
  <si>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</si>
  <si>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</si>
  <si>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</si>
  <si>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</si>
  <si>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</si>
  <si>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</si>
  <si>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</si>
  <si>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</si>
  <si>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</si>
  <si>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</si>
  <si>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</si>
  <si>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</si>
  <si>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</si>
  <si>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</si>
  <si>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</si>
  <si>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</si>
  <si>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</si>
  <si>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</si>
  <si>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</si>
  <si>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</si>
  <si>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</si>
  <si>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</si>
  <si>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</si>
  <si>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</si>
  <si>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</si>
  <si>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</si>
  <si>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</si>
  <si>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</si>
  <si>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</si>
  <si>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</si>
  <si>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</si>
  <si>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</si>
  <si>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</si>
  <si>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</si>
  <si>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</si>
  <si>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</si>
  <si>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</si>
  <si>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</si>
  <si>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</si>
  <si>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</si>
  <si>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</si>
  <si>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</si>
  <si>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</si>
  <si>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</si>
  <si>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</si>
  <si>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</si>
  <si>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</si>
  <si>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</si>
  <si>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</si>
  <si>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</si>
  <si>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</si>
  <si>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</si>
  <si>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</si>
  <si>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</si>
  <si>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</si>
  <si>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</si>
  <si>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</si>
  <si>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</si>
  <si>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</si>
  <si>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</si>
  <si>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</si>
  <si>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</si>
  <si>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</si>
  <si>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</si>
  <si>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</si>
  <si>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</si>
  <si>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</si>
  <si>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</si>
  <si>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</si>
  <si>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</si>
  <si>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</si>
  <si>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</si>
  <si>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</si>
  <si>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</si>
  <si>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</si>
  <si>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</si>
  <si>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</si>
  <si>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</si>
  <si>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</si>
  <si>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</si>
  <si>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</si>
  <si>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</si>
  <si>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</si>
  <si>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</si>
  <si>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</si>
  <si>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</si>
  <si>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</si>
  <si>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</si>
  <si>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</si>
  <si>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</si>
  <si>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</si>
  <si>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</si>
  <si>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</si>
  <si>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</si>
  <si>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</si>
  <si>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</si>
  <si>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</si>
  <si>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</si>
  <si>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</si>
  <si>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</si>
  <si>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</si>
  <si>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</si>
  <si>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</si>
  <si>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</si>
  <si>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</si>
  <si>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</si>
  <si>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</si>
  <si>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</si>
  <si>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</si>
  <si>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</si>
  <si>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</si>
  <si>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</si>
  <si>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</si>
  <si>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</si>
  <si>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</si>
  <si>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</si>
  <si>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</si>
  <si>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</si>
  <si>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</si>
  <si>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</si>
  <si>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</si>
  <si>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</si>
  <si>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</si>
  <si>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</si>
  <si>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</si>
  <si>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</si>
  <si>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</si>
  <si>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</si>
  <si>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</si>
  <si>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</si>
  <si>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</si>
  <si>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</si>
  <si>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</si>
  <si>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</si>
  <si>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</si>
  <si>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</si>
  <si>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</si>
  <si>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</si>
  <si>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</si>
  <si>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</si>
  <si>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</si>
  <si>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</si>
  <si>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</si>
  <si>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</si>
  <si>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</si>
  <si>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</si>
  <si>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</si>
  <si>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</si>
  <si>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</si>
  <si>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</si>
  <si>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</si>
  <si>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</si>
  <si>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</si>
  <si>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</si>
  <si>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</si>
  <si>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</si>
  <si>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</si>
  <si>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</si>
  <si>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</si>
  <si>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</si>
  <si>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</si>
  <si>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</si>
  <si>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</si>
  <si>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</si>
  <si>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</si>
  <si>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</si>
  <si>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</si>
  <si>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</si>
  <si>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</si>
  <si>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</si>
  <si>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</si>
  <si>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</si>
  <si>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</si>
  <si>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</si>
  <si>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</si>
  <si>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</si>
  <si>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</si>
  <si>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</si>
  <si>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</si>
  <si>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</si>
  <si>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</si>
  <si>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</si>
  <si>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</si>
  <si>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</si>
  <si>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</si>
  <si>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</si>
  <si>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</si>
  <si>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</si>
  <si>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</si>
  <si>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</si>
  <si>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</si>
  <si>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</si>
  <si>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</si>
  <si>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</si>
  <si>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</si>
  <si>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</si>
  <si>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</si>
  <si>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</si>
  <si>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</si>
  <si>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</si>
  <si>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</si>
  <si>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</si>
  <si>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</si>
  <si>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</si>
  <si>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</si>
  <si>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</si>
  <si>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</si>
  <si>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</si>
  <si>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</si>
  <si>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</si>
  <si>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</si>
  <si>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</si>
  <si>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</si>
  <si>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</si>
  <si>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</si>
  <si>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</si>
  <si>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</si>
  <si>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</si>
  <si>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</si>
  <si>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</si>
  <si>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</si>
  <si>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</si>
  <si>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</si>
  <si>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</si>
  <si>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</si>
  <si>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</si>
  <si>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</si>
  <si>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</si>
  <si>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</si>
  <si>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</si>
  <si>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</si>
  <si>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</si>
  <si>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</si>
  <si>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</si>
  <si>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</si>
  <si>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</si>
  <si>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</si>
  <si>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</si>
  <si>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</si>
  <si>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</si>
  <si>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</si>
  <si>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</si>
  <si>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</si>
  <si>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</si>
  <si>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</si>
  <si>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</si>
  <si>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</si>
  <si>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</si>
  <si>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</si>
  <si>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</si>
  <si>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</si>
  <si>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</si>
  <si>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</si>
  <si>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</si>
  <si>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</si>
  <si>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</si>
  <si>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</si>
  <si>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</si>
  <si>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</si>
  <si>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</si>
  <si>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</si>
  <si>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</si>
  <si>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</si>
  <si>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</si>
  <si>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</si>
  <si>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</si>
  <si>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</si>
  <si>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</si>
  <si>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</si>
  <si>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</si>
  <si>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</si>
  <si>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</si>
  <si>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</si>
  <si>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</si>
  <si>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</si>
  <si>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</si>
  <si>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</si>
  <si>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</si>
  <si>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</si>
  <si>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</si>
  <si>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</si>
  <si>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</si>
  <si>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</si>
  <si>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</si>
  <si>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</si>
  <si>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</si>
  <si>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</si>
  <si>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</si>
  <si>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</si>
  <si>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</si>
  <si>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</si>
  <si>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</si>
  <si>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</si>
  <si>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</si>
  <si>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</si>
  <si>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</si>
  <si>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</si>
  <si>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</si>
  <si>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</si>
  <si>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</si>
  <si>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</si>
  <si>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</si>
  <si>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</si>
  <si>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</si>
  <si>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</si>
  <si>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</si>
  <si>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</si>
  <si>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</si>
  <si>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</si>
  <si>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</si>
  <si>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</si>
  <si>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</si>
  <si>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</si>
  <si>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</si>
  <si>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</si>
  <si>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</si>
  <si>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</si>
  <si>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</si>
  <si>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</si>
  <si>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</si>
  <si>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</si>
  <si>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</si>
  <si>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</si>
  <si>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</si>
  <si>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</si>
  <si>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</si>
  <si>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</si>
  <si>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</si>
  <si>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</si>
  <si>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</si>
  <si>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</si>
  <si>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</si>
  <si>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</si>
  <si>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</si>
  <si>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</si>
  <si>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</si>
  <si>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</si>
  <si>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</si>
  <si>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</si>
  <si>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</si>
  <si>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</si>
  <si>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</si>
  <si>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</si>
  <si>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</si>
  <si>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</si>
  <si>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</si>
  <si>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</si>
  <si>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</si>
  <si>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</si>
  <si>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</si>
  <si>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</si>
  <si>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</si>
  <si>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</si>
  <si>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</si>
  <si>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</si>
  <si>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</si>
  <si>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</si>
  <si>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</si>
  <si>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</si>
  <si>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</si>
  <si>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</si>
  <si>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</si>
  <si>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</si>
  <si>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</si>
  <si>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</si>
  <si>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</si>
  <si>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</si>
  <si>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</si>
  <si>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</si>
  <si>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</si>
  <si>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</si>
  <si>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</si>
  <si>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</si>
  <si>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</si>
  <si>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</si>
  <si>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</si>
  <si>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</si>
  <si>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</si>
  <si>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</si>
  <si>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</si>
  <si>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</si>
  <si>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</si>
  <si>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</si>
  <si>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</si>
  <si>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</si>
  <si>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</si>
  <si>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</si>
  <si>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</si>
  <si>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</si>
  <si>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</si>
  <si>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</si>
  <si>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</si>
  <si>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</si>
  <si>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</si>
  <si>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</si>
  <si>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</si>
  <si>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</si>
  <si>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</si>
  <si>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</si>
  <si>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</si>
  <si>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</si>
  <si>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</si>
  <si>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</si>
  <si>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</si>
  <si>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</si>
  <si>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</si>
  <si>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</si>
  <si>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</si>
  <si>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</si>
  <si>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</si>
  <si>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</si>
  <si>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</si>
  <si>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</si>
  <si>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</si>
  <si>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</si>
  <si>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</si>
  <si>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</si>
  <si>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</si>
  <si>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</si>
  <si>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</si>
  <si>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</si>
  <si>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</si>
  <si>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</si>
  <si>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</si>
  <si>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</si>
  <si>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</si>
  <si>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</si>
  <si>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</si>
  <si>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</si>
  <si>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</si>
  <si>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</si>
  <si>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</si>
  <si>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</si>
  <si>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</si>
  <si>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</si>
  <si>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</si>
  <si>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</si>
  <si>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</si>
  <si>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</si>
  <si>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</si>
  <si>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</si>
  <si>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</si>
  <si>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</si>
  <si>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</si>
  <si>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</si>
  <si>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</si>
  <si>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</si>
  <si>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</si>
  <si>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</si>
  <si>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</si>
  <si>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</si>
  <si>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</si>
  <si>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</si>
  <si>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</si>
  <si>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</si>
  <si>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</si>
  <si>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</si>
  <si>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</si>
  <si>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</si>
  <si>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</si>
  <si>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</si>
  <si>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</si>
  <si>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</si>
  <si>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</si>
  <si>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</si>
  <si>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</si>
  <si>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</si>
  <si>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</si>
  <si>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</si>
  <si>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</si>
  <si>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</si>
  <si>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</si>
  <si>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</si>
  <si>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</si>
  <si>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</si>
  <si>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</si>
  <si>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</si>
  <si>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</si>
  <si>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</si>
  <si>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</si>
  <si>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</si>
  <si>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</si>
  <si>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</si>
  <si>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</si>
  <si>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</si>
  <si>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</si>
  <si>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</si>
  <si>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</si>
  <si>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</si>
  <si>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</si>
  <si>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</si>
  <si>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</si>
  <si>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</si>
  <si>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</si>
  <si>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</si>
  <si>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</si>
  <si>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平成３２年度</t>
  </si>
  <si>
    <t>初等中等教育振興事業委託費</t>
  </si>
  <si>
    <t>職員旅費</t>
  </si>
  <si>
    <t>委員等旅費</t>
  </si>
  <si>
    <t>諸謝金</t>
  </si>
  <si>
    <t>ＩＣＴ活用による遠隔教育の実施校数・科目数を、70校・科目まで引き上げる。</t>
  </si>
  <si>
    <t>事業の成果を活用・普及するため、ＨＰ掲載や検討会議等で共有した委託団体の割合を100％とする。</t>
  </si>
  <si>
    <t>事業の成果を活用・普及するため、ＨＰ掲載や検討会議等で共有した委託団体の割合</t>
  </si>
  <si>
    <t>高等学校における次世代の学習ニーズを踏まえた指導の充実事業成果物等</t>
  </si>
  <si>
    <t>①遠隔教育等の教育改革の優良事例の普及事業採択件数</t>
  </si>
  <si>
    <t>件</t>
  </si>
  <si>
    <t>②定時制・通信制課程における新学習指導要領への対応に関する事業採択件数</t>
  </si>
  <si>
    <t>③多様な学習ニーズに応じた指導方法等の確立・普及に関する事業採択件数</t>
  </si>
  <si>
    <t>①採択団体１団体当たりにかかる費用／
委託費÷採択団体数　　　　　　　　　　　　　　</t>
    <phoneticPr fontId="5"/>
  </si>
  <si>
    <t>百万円</t>
  </si>
  <si>
    <t>百万円/団体</t>
    <phoneticPr fontId="5"/>
  </si>
  <si>
    <t>②採択団体１団体当たりにかかる費用／
委託費÷採択団体数　　　　　　　　　　　　　　</t>
    <phoneticPr fontId="5"/>
  </si>
  <si>
    <t>③採択団体１団体当たりにかかる費用／
委託費÷採択団体数　　　　　　　　　　　　　　</t>
    <phoneticPr fontId="5"/>
  </si>
  <si>
    <t>／　　　　　　　　　　　　　　</t>
    <phoneticPr fontId="5"/>
  </si>
  <si>
    <t>校・科目</t>
  </si>
  <si>
    <t>校・科目</t>
    <phoneticPr fontId="5"/>
  </si>
  <si>
    <t>-</t>
    <phoneticPr fontId="5"/>
  </si>
  <si>
    <t>-</t>
    <phoneticPr fontId="5"/>
  </si>
  <si>
    <t>遠隔教育による担当教科の免許保有教員による科目開設により教育の質を向上させるため、本事業の成果を委託団体等のＨＰ掲載や検討会議等で全国的に普及させる。</t>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</si>
  <si>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ため、国において事業を実施する必要がある。</t>
  </si>
  <si>
    <t>中央教育審議会初等中等教育分科会高等学校部会「審議まとめ」（平成26年６月）
http://www.mext.go.jp/b_menu/shingi/chukyo/chukyo3/047/houkoku/1349737.htm                
「高校通信教育の質の確保・向上のためのガイドライン」(平成30年3月改訂)
http://www.mext.go.jp/a_menu/shotou/kaikaku/1404093.htm</t>
  </si>
  <si>
    <t>新30</t>
  </si>
  <si>
    <t>○</t>
  </si>
  <si>
    <t>2　確かな学力の向上、豊かな心と健やかな体の育成と信頼される学校づくり</t>
    <phoneticPr fontId="5"/>
  </si>
  <si>
    <t>2-1 確かな学力の育成</t>
    <phoneticPr fontId="5"/>
  </si>
  <si>
    <t>高等学校における次世代の学習ニーズを踏まえた指導の充実事業</t>
    <phoneticPr fontId="5"/>
  </si>
  <si>
    <t>初等中等教育局</t>
    <phoneticPr fontId="5"/>
  </si>
  <si>
    <t>-</t>
    <phoneticPr fontId="5"/>
  </si>
  <si>
    <t>参事官（高等学校担当）</t>
    <rPh sb="4" eb="6">
      <t>コウトウ</t>
    </rPh>
    <rPh sb="6" eb="8">
      <t>ガッコウ</t>
    </rPh>
    <phoneticPr fontId="5"/>
  </si>
  <si>
    <t>0.6/1</t>
    <phoneticPr fontId="5"/>
  </si>
  <si>
    <t>27/7</t>
    <phoneticPr fontId="5"/>
  </si>
  <si>
    <t>22/11</t>
    <phoneticPr fontId="5"/>
  </si>
  <si>
    <t>有</t>
  </si>
  <si>
    <t>外部有識者からなる審査委員会において、事業経費の費目・使途の精査を行っている。</t>
    <rPh sb="33" eb="34">
      <t>オコナ</t>
    </rPh>
    <phoneticPr fontId="5"/>
  </si>
  <si>
    <t>事業目的に必要な規模で積算している。</t>
    <phoneticPr fontId="5"/>
  </si>
  <si>
    <t>‐</t>
  </si>
  <si>
    <t>事業目的に真に必要な費目のみ積算している。</t>
    <phoneticPr fontId="5"/>
  </si>
  <si>
    <t>概ね当初の予定通りの成果が得られている。</t>
    <rPh sb="0" eb="1">
      <t>オオム</t>
    </rPh>
    <rPh sb="2" eb="4">
      <t>トウショ</t>
    </rPh>
    <rPh sb="5" eb="7">
      <t>ヨテイ</t>
    </rPh>
    <rPh sb="7" eb="8">
      <t>ドオ</t>
    </rPh>
    <rPh sb="10" eb="12">
      <t>セイカ</t>
    </rPh>
    <rPh sb="13" eb="14">
      <t>エ</t>
    </rPh>
    <phoneticPr fontId="5"/>
  </si>
  <si>
    <t>見込みと近しい実績となっている。</t>
    <rPh sb="0" eb="2">
      <t>ミコ</t>
    </rPh>
    <rPh sb="4" eb="5">
      <t>チカ</t>
    </rPh>
    <rPh sb="7" eb="9">
      <t>ジッセキ</t>
    </rPh>
    <phoneticPr fontId="5"/>
  </si>
  <si>
    <t>委託先から提出された成果物について、文部科学省ウェブサイトにおいて公表するとともに、今後の施策を展開していく上での資料として活用している。</t>
    <rPh sb="0" eb="3">
      <t>イタクサキ</t>
    </rPh>
    <rPh sb="5" eb="7">
      <t>テイシュツ</t>
    </rPh>
    <rPh sb="10" eb="12">
      <t>セイカ</t>
    </rPh>
    <rPh sb="12" eb="13">
      <t>ブツ</t>
    </rPh>
    <rPh sb="18" eb="20">
      <t>モンブ</t>
    </rPh>
    <rPh sb="20" eb="23">
      <t>カガクショウ</t>
    </rPh>
    <rPh sb="33" eb="35">
      <t>コウヒョウ</t>
    </rPh>
    <rPh sb="42" eb="44">
      <t>コンゴ</t>
    </rPh>
    <rPh sb="45" eb="47">
      <t>セサク</t>
    </rPh>
    <rPh sb="48" eb="50">
      <t>テンカイ</t>
    </rPh>
    <rPh sb="54" eb="55">
      <t>ウエ</t>
    </rPh>
    <rPh sb="57" eb="59">
      <t>シリョウ</t>
    </rPh>
    <rPh sb="62" eb="64">
      <t>カツヨウ</t>
    </rPh>
    <phoneticPr fontId="5"/>
  </si>
  <si>
    <t>中央教育審議会初等中等教育分科会高等学校部会の審議まとめ（平成26年６月）の中でもその必要性が挙げられている「定時制・通信制への支援」「遠隔教育への支援」、平成29年度に改訂された高等学校学習指導要領の実施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78" eb="80">
      <t>ヘイセイ</t>
    </rPh>
    <rPh sb="82" eb="84">
      <t>ネンド</t>
    </rPh>
    <rPh sb="85" eb="87">
      <t>カイテイ</t>
    </rPh>
    <rPh sb="90" eb="92">
      <t>コウトウ</t>
    </rPh>
    <rPh sb="92" eb="94">
      <t>ガッコウ</t>
    </rPh>
    <rPh sb="94" eb="96">
      <t>ガクシュウ</t>
    </rPh>
    <rPh sb="96" eb="98">
      <t>シドウ</t>
    </rPh>
    <rPh sb="98" eb="100">
      <t>ヨウリョウ</t>
    </rPh>
    <rPh sb="101" eb="103">
      <t>ジッシ</t>
    </rPh>
    <phoneticPr fontId="5"/>
  </si>
  <si>
    <t>D.学校法人創志学園</t>
    <rPh sb="2" eb="4">
      <t>ガッコウ</t>
    </rPh>
    <rPh sb="4" eb="6">
      <t>ホウジン</t>
    </rPh>
    <rPh sb="6" eb="7">
      <t>ソウ</t>
    </rPh>
    <rPh sb="7" eb="8">
      <t>ココロザシ</t>
    </rPh>
    <rPh sb="8" eb="10">
      <t>ガクエン</t>
    </rPh>
    <phoneticPr fontId="5"/>
  </si>
  <si>
    <t>賃金</t>
    <rPh sb="0" eb="2">
      <t>チンギン</t>
    </rPh>
    <phoneticPr fontId="5"/>
  </si>
  <si>
    <t>旅費</t>
    <rPh sb="0" eb="2">
      <t>リョヒ</t>
    </rPh>
    <phoneticPr fontId="5"/>
  </si>
  <si>
    <t>再委託費</t>
    <rPh sb="0" eb="3">
      <t>サイイタク</t>
    </rPh>
    <rPh sb="3" eb="4">
      <t>ヒ</t>
    </rPh>
    <phoneticPr fontId="5"/>
  </si>
  <si>
    <t>一般管理費</t>
    <rPh sb="0" eb="2">
      <t>イッパン</t>
    </rPh>
    <rPh sb="2" eb="5">
      <t>カンリヒ</t>
    </rPh>
    <phoneticPr fontId="5"/>
  </si>
  <si>
    <t>消費税相当額</t>
    <rPh sb="0" eb="3">
      <t>ショウヒゼイ</t>
    </rPh>
    <rPh sb="3" eb="5">
      <t>ソウトウ</t>
    </rPh>
    <rPh sb="5" eb="6">
      <t>ガク</t>
    </rPh>
    <phoneticPr fontId="5"/>
  </si>
  <si>
    <t>借損料</t>
    <rPh sb="0" eb="3">
      <t>シャクソンリョウ</t>
    </rPh>
    <phoneticPr fontId="5"/>
  </si>
  <si>
    <t>その他</t>
    <rPh sb="2" eb="3">
      <t>タ</t>
    </rPh>
    <phoneticPr fontId="5"/>
  </si>
  <si>
    <t>印刷製本費、借損料</t>
    <rPh sb="0" eb="2">
      <t>インサツ</t>
    </rPh>
    <rPh sb="2" eb="4">
      <t>セイホン</t>
    </rPh>
    <rPh sb="4" eb="5">
      <t>ヒ</t>
    </rPh>
    <rPh sb="6" eb="9">
      <t>シャクソンリョウ</t>
    </rPh>
    <phoneticPr fontId="5"/>
  </si>
  <si>
    <t>ヒアリング旅費</t>
    <rPh sb="5" eb="7">
      <t>リョヒ</t>
    </rPh>
    <phoneticPr fontId="5"/>
  </si>
  <si>
    <t>職員人件費</t>
    <rPh sb="0" eb="2">
      <t>ショクイン</t>
    </rPh>
    <rPh sb="2" eb="5">
      <t>ジンケンヒ</t>
    </rPh>
    <phoneticPr fontId="5"/>
  </si>
  <si>
    <t>ポータルサイト構築</t>
    <rPh sb="7" eb="9">
      <t>コウチク</t>
    </rPh>
    <phoneticPr fontId="5"/>
  </si>
  <si>
    <t>光熱水費等</t>
    <rPh sb="0" eb="4">
      <t>コウネツスイヒ</t>
    </rPh>
    <rPh sb="4" eb="5">
      <t>トウ</t>
    </rPh>
    <phoneticPr fontId="5"/>
  </si>
  <si>
    <t>人件費の消費税相当額</t>
    <rPh sb="0" eb="3">
      <t>ジンケンヒ</t>
    </rPh>
    <rPh sb="4" eb="7">
      <t>ショウヒゼイ</t>
    </rPh>
    <rPh sb="7" eb="9">
      <t>ソウトウ</t>
    </rPh>
    <rPh sb="9" eb="10">
      <t>ガク</t>
    </rPh>
    <phoneticPr fontId="5"/>
  </si>
  <si>
    <t>A.三菱UFJリサーチ＆コンサルティング株式会社</t>
    <rPh sb="2" eb="4">
      <t>ミツビシ</t>
    </rPh>
    <rPh sb="20" eb="24">
      <t>カブシキガイシャ</t>
    </rPh>
    <phoneticPr fontId="5"/>
  </si>
  <si>
    <t>C.株式会社Hanoi Advanced Lab</t>
    <rPh sb="2" eb="6">
      <t>カブシキガイシャ</t>
    </rPh>
    <phoneticPr fontId="5"/>
  </si>
  <si>
    <t>B.高知県教育委員会</t>
    <rPh sb="2" eb="5">
      <t>コウチケン</t>
    </rPh>
    <rPh sb="5" eb="7">
      <t>キョウイク</t>
    </rPh>
    <rPh sb="7" eb="10">
      <t>イインカイ</t>
    </rPh>
    <phoneticPr fontId="5"/>
  </si>
  <si>
    <t>設備備品費</t>
    <rPh sb="0" eb="2">
      <t>セツビ</t>
    </rPh>
    <rPh sb="2" eb="5">
      <t>ビヒンヒ</t>
    </rPh>
    <phoneticPr fontId="5"/>
  </si>
  <si>
    <t>諸謝金</t>
    <rPh sb="0" eb="3">
      <t>ショシャキン</t>
    </rPh>
    <phoneticPr fontId="5"/>
  </si>
  <si>
    <t>ネットワークカメラ、電子黒板システム購入等</t>
    <rPh sb="10" eb="12">
      <t>デンシ</t>
    </rPh>
    <rPh sb="12" eb="14">
      <t>コクバン</t>
    </rPh>
    <rPh sb="18" eb="20">
      <t>コウニュウ</t>
    </rPh>
    <rPh sb="20" eb="21">
      <t>トウ</t>
    </rPh>
    <phoneticPr fontId="5"/>
  </si>
  <si>
    <t>有識者会議出席旅費等</t>
    <rPh sb="0" eb="3">
      <t>ユウシキシャ</t>
    </rPh>
    <rPh sb="3" eb="5">
      <t>カイギ</t>
    </rPh>
    <rPh sb="5" eb="7">
      <t>シュッセキ</t>
    </rPh>
    <rPh sb="7" eb="9">
      <t>リョヒ</t>
    </rPh>
    <rPh sb="9" eb="10">
      <t>トウ</t>
    </rPh>
    <phoneticPr fontId="5"/>
  </si>
  <si>
    <t>有識者会議出席謝金等</t>
    <rPh sb="0" eb="3">
      <t>ユウシキシャ</t>
    </rPh>
    <rPh sb="3" eb="5">
      <t>カイギ</t>
    </rPh>
    <rPh sb="5" eb="7">
      <t>シュッセキ</t>
    </rPh>
    <rPh sb="7" eb="9">
      <t>シャキン</t>
    </rPh>
    <rPh sb="9" eb="10">
      <t>トウ</t>
    </rPh>
    <phoneticPr fontId="5"/>
  </si>
  <si>
    <t>借損料、会議費、雑役務費等</t>
    <rPh sb="0" eb="3">
      <t>シャクソンリョウ</t>
    </rPh>
    <rPh sb="4" eb="7">
      <t>カイギヒ</t>
    </rPh>
    <rPh sb="8" eb="9">
      <t>ザツ</t>
    </rPh>
    <rPh sb="9" eb="11">
      <t>エキム</t>
    </rPh>
    <rPh sb="11" eb="12">
      <t>ヒ</t>
    </rPh>
    <rPh sb="12" eb="13">
      <t>トウ</t>
    </rPh>
    <phoneticPr fontId="5"/>
  </si>
  <si>
    <t>印刷製本費、消耗品費、会議費、通信運搬費、図書購入費等</t>
    <rPh sb="0" eb="2">
      <t>インサツ</t>
    </rPh>
    <rPh sb="2" eb="4">
      <t>セイホン</t>
    </rPh>
    <rPh sb="4" eb="5">
      <t>ヒ</t>
    </rPh>
    <rPh sb="6" eb="9">
      <t>ショウモウヒン</t>
    </rPh>
    <rPh sb="9" eb="10">
      <t>ヒ</t>
    </rPh>
    <rPh sb="11" eb="14">
      <t>カイギヒ</t>
    </rPh>
    <rPh sb="15" eb="17">
      <t>ツウシン</t>
    </rPh>
    <rPh sb="17" eb="19">
      <t>ウンパン</t>
    </rPh>
    <rPh sb="19" eb="20">
      <t>ヒ</t>
    </rPh>
    <rPh sb="21" eb="23">
      <t>トショ</t>
    </rPh>
    <rPh sb="23" eb="25">
      <t>コウニュウ</t>
    </rPh>
    <rPh sb="25" eb="26">
      <t>ヒ</t>
    </rPh>
    <rPh sb="26" eb="27">
      <t>トウ</t>
    </rPh>
    <phoneticPr fontId="5"/>
  </si>
  <si>
    <t>出張講座、検討会議出席謝金等</t>
    <rPh sb="0" eb="2">
      <t>シュッチョウ</t>
    </rPh>
    <rPh sb="2" eb="4">
      <t>コウザ</t>
    </rPh>
    <rPh sb="5" eb="7">
      <t>ケントウ</t>
    </rPh>
    <rPh sb="7" eb="9">
      <t>カイギ</t>
    </rPh>
    <rPh sb="9" eb="11">
      <t>シュッセキ</t>
    </rPh>
    <rPh sb="11" eb="13">
      <t>シャキン</t>
    </rPh>
    <rPh sb="13" eb="14">
      <t>トウ</t>
    </rPh>
    <phoneticPr fontId="5"/>
  </si>
  <si>
    <t>支援相談員賃金等</t>
    <rPh sb="0" eb="2">
      <t>シエン</t>
    </rPh>
    <rPh sb="2" eb="5">
      <t>ソウダンイン</t>
    </rPh>
    <rPh sb="5" eb="7">
      <t>チンギン</t>
    </rPh>
    <rPh sb="7" eb="8">
      <t>トウ</t>
    </rPh>
    <phoneticPr fontId="5"/>
  </si>
  <si>
    <t>バス借り上げ等</t>
    <rPh sb="2" eb="3">
      <t>カ</t>
    </rPh>
    <rPh sb="4" eb="5">
      <t>ア</t>
    </rPh>
    <rPh sb="6" eb="7">
      <t>トウ</t>
    </rPh>
    <phoneticPr fontId="5"/>
  </si>
  <si>
    <t>出張講座、検討会議出席旅費等</t>
    <rPh sb="0" eb="2">
      <t>シュッチョウ</t>
    </rPh>
    <rPh sb="2" eb="4">
      <t>コウザ</t>
    </rPh>
    <rPh sb="5" eb="7">
      <t>ケントウ</t>
    </rPh>
    <rPh sb="7" eb="9">
      <t>カイギ</t>
    </rPh>
    <rPh sb="9" eb="11">
      <t>シュッセキ</t>
    </rPh>
    <rPh sb="11" eb="13">
      <t>リョヒ</t>
    </rPh>
    <rPh sb="13" eb="14">
      <t>トウ</t>
    </rPh>
    <phoneticPr fontId="5"/>
  </si>
  <si>
    <t>三菱UFJリサーチ＆コンサルティング株式会社</t>
    <rPh sb="0" eb="2">
      <t>ミツビシ</t>
    </rPh>
    <rPh sb="18" eb="22">
      <t>カブシキガイシャ</t>
    </rPh>
    <phoneticPr fontId="5"/>
  </si>
  <si>
    <t>静岡県教育委員会</t>
    <rPh sb="0" eb="3">
      <t>シズオカケン</t>
    </rPh>
    <rPh sb="3" eb="5">
      <t>キョウイク</t>
    </rPh>
    <rPh sb="5" eb="8">
      <t>イインカイ</t>
    </rPh>
    <phoneticPr fontId="5"/>
  </si>
  <si>
    <t>高知県教育委員会</t>
    <rPh sb="0" eb="3">
      <t>コウチケン</t>
    </rPh>
    <rPh sb="3" eb="5">
      <t>キョウイク</t>
    </rPh>
    <rPh sb="5" eb="8">
      <t>イインカイ</t>
    </rPh>
    <phoneticPr fontId="5"/>
  </si>
  <si>
    <t>大分県教育委員会</t>
    <rPh sb="0" eb="3">
      <t>オオイタケン</t>
    </rPh>
    <rPh sb="3" eb="5">
      <t>キョウイク</t>
    </rPh>
    <rPh sb="5" eb="8">
      <t>イインカイ</t>
    </rPh>
    <phoneticPr fontId="5"/>
  </si>
  <si>
    <t>徳島県</t>
    <rPh sb="0" eb="3">
      <t>トクシマケン</t>
    </rPh>
    <phoneticPr fontId="5"/>
  </si>
  <si>
    <t>北海道教育委員会</t>
    <rPh sb="0" eb="3">
      <t>ホッカイドウ</t>
    </rPh>
    <rPh sb="3" eb="5">
      <t>キョウイク</t>
    </rPh>
    <rPh sb="5" eb="8">
      <t>イインカイ</t>
    </rPh>
    <phoneticPr fontId="5"/>
  </si>
  <si>
    <r>
      <t>株式会社H</t>
    </r>
    <r>
      <rPr>
        <sz val="11"/>
        <rFont val="ＭＳ Ｐゴシック"/>
        <family val="3"/>
        <charset val="128"/>
      </rPr>
      <t>anoi Advanced Lab</t>
    </r>
    <rPh sb="0" eb="4">
      <t>カブシキガイシャ</t>
    </rPh>
    <phoneticPr fontId="5"/>
  </si>
  <si>
    <t>学校法人創志学園</t>
    <rPh sb="0" eb="2">
      <t>ガッコウ</t>
    </rPh>
    <rPh sb="2" eb="4">
      <t>ホウジン</t>
    </rPh>
    <rPh sb="4" eb="5">
      <t>ソウ</t>
    </rPh>
    <rPh sb="5" eb="6">
      <t>ココロザシ</t>
    </rPh>
    <rPh sb="6" eb="8">
      <t>ガクエン</t>
    </rPh>
    <phoneticPr fontId="5"/>
  </si>
  <si>
    <t>山口県教育委員会</t>
    <rPh sb="0" eb="3">
      <t>ヤマグチケン</t>
    </rPh>
    <rPh sb="3" eb="5">
      <t>キョウイク</t>
    </rPh>
    <rPh sb="5" eb="8">
      <t>イインカイ</t>
    </rPh>
    <phoneticPr fontId="5"/>
  </si>
  <si>
    <t>京都市教育委員会</t>
    <rPh sb="0" eb="3">
      <t>キョウトシ</t>
    </rPh>
    <rPh sb="3" eb="5">
      <t>キョウイク</t>
    </rPh>
    <rPh sb="5" eb="8">
      <t>イインカイ</t>
    </rPh>
    <phoneticPr fontId="5"/>
  </si>
  <si>
    <t>学校法人美作学園</t>
    <rPh sb="0" eb="2">
      <t>ガッコウ</t>
    </rPh>
    <rPh sb="2" eb="4">
      <t>ホウジン</t>
    </rPh>
    <rPh sb="4" eb="6">
      <t>ミマサカ</t>
    </rPh>
    <rPh sb="6" eb="8">
      <t>ガクエン</t>
    </rPh>
    <phoneticPr fontId="5"/>
  </si>
  <si>
    <t>千葉県教育委員会</t>
    <rPh sb="0" eb="3">
      <t>チバケン</t>
    </rPh>
    <rPh sb="3" eb="5">
      <t>キョウイク</t>
    </rPh>
    <rPh sb="5" eb="8">
      <t>イインカイ</t>
    </rPh>
    <phoneticPr fontId="5"/>
  </si>
  <si>
    <t>全国定時制通信制高等学校長会</t>
    <rPh sb="0" eb="2">
      <t>ゼンコク</t>
    </rPh>
    <rPh sb="2" eb="5">
      <t>テイジセイ</t>
    </rPh>
    <rPh sb="5" eb="8">
      <t>ツウシンセイ</t>
    </rPh>
    <rPh sb="8" eb="10">
      <t>コウトウ</t>
    </rPh>
    <rPh sb="10" eb="13">
      <t>ガッコウチョウ</t>
    </rPh>
    <rPh sb="13" eb="14">
      <t>カイ</t>
    </rPh>
    <phoneticPr fontId="5"/>
  </si>
  <si>
    <t>学校法人国際学園</t>
    <rPh sb="0" eb="2">
      <t>ガッコウ</t>
    </rPh>
    <rPh sb="2" eb="4">
      <t>ホウジン</t>
    </rPh>
    <rPh sb="4" eb="6">
      <t>コクサイ</t>
    </rPh>
    <rPh sb="6" eb="8">
      <t>ガクエン</t>
    </rPh>
    <phoneticPr fontId="5"/>
  </si>
  <si>
    <t>学校法人八洲学園</t>
    <rPh sb="0" eb="2">
      <t>ガッコウ</t>
    </rPh>
    <rPh sb="2" eb="4">
      <t>ホウジン</t>
    </rPh>
    <rPh sb="4" eb="6">
      <t>ヤシマ</t>
    </rPh>
    <rPh sb="6" eb="8">
      <t>ガクエン</t>
    </rPh>
    <phoneticPr fontId="5"/>
  </si>
  <si>
    <t>学校法人益田永島学園</t>
    <rPh sb="0" eb="2">
      <t>ガッコウ</t>
    </rPh>
    <rPh sb="2" eb="4">
      <t>ホウジン</t>
    </rPh>
    <rPh sb="4" eb="6">
      <t>マスダ</t>
    </rPh>
    <rPh sb="6" eb="8">
      <t>ナガシマ</t>
    </rPh>
    <rPh sb="8" eb="10">
      <t>ガクエン</t>
    </rPh>
    <phoneticPr fontId="5"/>
  </si>
  <si>
    <t>学校法人NHK学園</t>
    <rPh sb="0" eb="2">
      <t>ガッコウ</t>
    </rPh>
    <rPh sb="2" eb="4">
      <t>ホウジン</t>
    </rPh>
    <rPh sb="7" eb="9">
      <t>ガクエン</t>
    </rPh>
    <phoneticPr fontId="5"/>
  </si>
  <si>
    <t>-</t>
    <phoneticPr fontId="5"/>
  </si>
  <si>
    <t>-</t>
    <phoneticPr fontId="5"/>
  </si>
  <si>
    <t>-</t>
    <phoneticPr fontId="5"/>
  </si>
  <si>
    <t>通信制高等学校における多様な困難を抱える生徒に対する支援体制づくりに関する調査研究</t>
    <rPh sb="0" eb="3">
      <t>ツウシンセイ</t>
    </rPh>
    <rPh sb="3" eb="5">
      <t>コウトウ</t>
    </rPh>
    <rPh sb="5" eb="7">
      <t>ガッコウ</t>
    </rPh>
    <rPh sb="11" eb="13">
      <t>タヨウ</t>
    </rPh>
    <rPh sb="14" eb="16">
      <t>コンナン</t>
    </rPh>
    <rPh sb="17" eb="18">
      <t>カカ</t>
    </rPh>
    <rPh sb="20" eb="22">
      <t>セイト</t>
    </rPh>
    <rPh sb="23" eb="24">
      <t>タイ</t>
    </rPh>
    <rPh sb="26" eb="28">
      <t>シエン</t>
    </rPh>
    <rPh sb="28" eb="30">
      <t>タイセイ</t>
    </rPh>
    <rPh sb="34" eb="35">
      <t>カン</t>
    </rPh>
    <rPh sb="37" eb="39">
      <t>チョウサ</t>
    </rPh>
    <rPh sb="39" eb="41">
      <t>ケンキュウ</t>
    </rPh>
    <phoneticPr fontId="5"/>
  </si>
  <si>
    <t>定時制高等学校におけるスクールカウンセラー等と協働した支援方法及び校内体制の確立に向けた調査研究</t>
    <rPh sb="0" eb="3">
      <t>テイジセイ</t>
    </rPh>
    <rPh sb="3" eb="5">
      <t>コウトウ</t>
    </rPh>
    <rPh sb="5" eb="7">
      <t>ガッコウ</t>
    </rPh>
    <rPh sb="21" eb="22">
      <t>トウ</t>
    </rPh>
    <rPh sb="23" eb="25">
      <t>キョウドウ</t>
    </rPh>
    <rPh sb="27" eb="29">
      <t>シエン</t>
    </rPh>
    <rPh sb="29" eb="31">
      <t>ホウホウ</t>
    </rPh>
    <rPh sb="31" eb="32">
      <t>オヨ</t>
    </rPh>
    <rPh sb="33" eb="35">
      <t>コウナイ</t>
    </rPh>
    <rPh sb="35" eb="37">
      <t>タイセイ</t>
    </rPh>
    <rPh sb="38" eb="40">
      <t>カクリツ</t>
    </rPh>
    <rPh sb="41" eb="42">
      <t>ム</t>
    </rPh>
    <rPh sb="44" eb="46">
      <t>チョウサ</t>
    </rPh>
    <rPh sb="46" eb="48">
      <t>ケンキュウ</t>
    </rPh>
    <phoneticPr fontId="5"/>
  </si>
  <si>
    <t>定時制高等学校における多様な生徒に対する指導方法確立のための調査研究</t>
    <rPh sb="0" eb="3">
      <t>テイジセイ</t>
    </rPh>
    <rPh sb="3" eb="5">
      <t>コウトウ</t>
    </rPh>
    <rPh sb="5" eb="7">
      <t>ガッコウ</t>
    </rPh>
    <rPh sb="11" eb="13">
      <t>タヨウ</t>
    </rPh>
    <rPh sb="14" eb="16">
      <t>セイト</t>
    </rPh>
    <rPh sb="17" eb="18">
      <t>タイ</t>
    </rPh>
    <rPh sb="20" eb="22">
      <t>シドウ</t>
    </rPh>
    <rPh sb="22" eb="24">
      <t>ホウホウ</t>
    </rPh>
    <rPh sb="24" eb="26">
      <t>カクリツ</t>
    </rPh>
    <rPh sb="30" eb="32">
      <t>チョウサ</t>
    </rPh>
    <rPh sb="32" eb="34">
      <t>ケンキュウ</t>
    </rPh>
    <phoneticPr fontId="5"/>
  </si>
  <si>
    <t>定時制・通信制高等学校におけるICT及び外部人材の活用等による指導・支援の充実のための調査研究</t>
    <rPh sb="0" eb="3">
      <t>テイジセイ</t>
    </rPh>
    <rPh sb="4" eb="7">
      <t>ツウシンセイ</t>
    </rPh>
    <rPh sb="7" eb="9">
      <t>コウトウ</t>
    </rPh>
    <rPh sb="9" eb="11">
      <t>ガッコウ</t>
    </rPh>
    <rPh sb="18" eb="19">
      <t>オヨ</t>
    </rPh>
    <rPh sb="20" eb="22">
      <t>ガイブ</t>
    </rPh>
    <rPh sb="22" eb="24">
      <t>ジンザイ</t>
    </rPh>
    <rPh sb="25" eb="27">
      <t>カツヨウ</t>
    </rPh>
    <rPh sb="27" eb="28">
      <t>トウ</t>
    </rPh>
    <rPh sb="31" eb="33">
      <t>シドウ</t>
    </rPh>
    <rPh sb="34" eb="36">
      <t>シエン</t>
    </rPh>
    <rPh sb="37" eb="39">
      <t>ジュウジツ</t>
    </rPh>
    <rPh sb="43" eb="45">
      <t>チョウサ</t>
    </rPh>
    <rPh sb="45" eb="47">
      <t>ケンキュウ</t>
    </rPh>
    <phoneticPr fontId="5"/>
  </si>
  <si>
    <t>通信制高等学校における多様な生徒に対する個の強みを伸ばす指導方法に関する調査研究</t>
    <rPh sb="0" eb="3">
      <t>ツウシンセイ</t>
    </rPh>
    <rPh sb="3" eb="5">
      <t>コウトウ</t>
    </rPh>
    <rPh sb="5" eb="7">
      <t>ガッコウ</t>
    </rPh>
    <rPh sb="11" eb="13">
      <t>タヨウ</t>
    </rPh>
    <rPh sb="14" eb="16">
      <t>セイト</t>
    </rPh>
    <rPh sb="17" eb="18">
      <t>タイ</t>
    </rPh>
    <rPh sb="20" eb="21">
      <t>コ</t>
    </rPh>
    <rPh sb="22" eb="23">
      <t>ツヨ</t>
    </rPh>
    <rPh sb="25" eb="26">
      <t>ノ</t>
    </rPh>
    <rPh sb="28" eb="30">
      <t>シドウ</t>
    </rPh>
    <rPh sb="30" eb="32">
      <t>ホウホウ</t>
    </rPh>
    <rPh sb="33" eb="34">
      <t>カン</t>
    </rPh>
    <rPh sb="36" eb="38">
      <t>チョウサ</t>
    </rPh>
    <rPh sb="38" eb="40">
      <t>ケンキュウ</t>
    </rPh>
    <phoneticPr fontId="5"/>
  </si>
  <si>
    <t>通信制高等学校におけるキャリア教育指導方法の確立に関する調査研究</t>
    <rPh sb="0" eb="3">
      <t>ツウシンセイ</t>
    </rPh>
    <rPh sb="3" eb="5">
      <t>コウトウ</t>
    </rPh>
    <rPh sb="5" eb="7">
      <t>ガッコウ</t>
    </rPh>
    <rPh sb="15" eb="17">
      <t>キョウイク</t>
    </rPh>
    <rPh sb="17" eb="19">
      <t>シドウ</t>
    </rPh>
    <rPh sb="19" eb="21">
      <t>ホウホウ</t>
    </rPh>
    <rPh sb="22" eb="24">
      <t>カクリツ</t>
    </rPh>
    <rPh sb="25" eb="26">
      <t>カン</t>
    </rPh>
    <rPh sb="28" eb="30">
      <t>チョウサ</t>
    </rPh>
    <rPh sb="30" eb="32">
      <t>ケンキュウ</t>
    </rPh>
    <phoneticPr fontId="5"/>
  </si>
  <si>
    <t>通信制高等学校における地域と連携した指導方法の確立に関する調査研究</t>
    <rPh sb="0" eb="3">
      <t>ツウシンセイ</t>
    </rPh>
    <rPh sb="3" eb="5">
      <t>コウトウ</t>
    </rPh>
    <rPh sb="5" eb="7">
      <t>ガッコウ</t>
    </rPh>
    <rPh sb="11" eb="13">
      <t>チイキ</t>
    </rPh>
    <rPh sb="14" eb="16">
      <t>レンケイ</t>
    </rPh>
    <rPh sb="18" eb="20">
      <t>シドウ</t>
    </rPh>
    <rPh sb="20" eb="22">
      <t>ホウホウ</t>
    </rPh>
    <rPh sb="23" eb="25">
      <t>カクリツ</t>
    </rPh>
    <rPh sb="26" eb="27">
      <t>カン</t>
    </rPh>
    <rPh sb="29" eb="31">
      <t>チョウサ</t>
    </rPh>
    <rPh sb="31" eb="33">
      <t>ケンキュウ</t>
    </rPh>
    <phoneticPr fontId="5"/>
  </si>
  <si>
    <t>通信制高等学校における社会的自立を目指した教育活動に関する調査研究</t>
    <rPh sb="0" eb="3">
      <t>ツウシンセイ</t>
    </rPh>
    <rPh sb="3" eb="5">
      <t>コウトウ</t>
    </rPh>
    <rPh sb="5" eb="7">
      <t>ガッコウ</t>
    </rPh>
    <rPh sb="11" eb="14">
      <t>シャカイテキ</t>
    </rPh>
    <rPh sb="14" eb="16">
      <t>ジリツ</t>
    </rPh>
    <rPh sb="17" eb="19">
      <t>メザ</t>
    </rPh>
    <rPh sb="21" eb="23">
      <t>キョウイク</t>
    </rPh>
    <rPh sb="23" eb="25">
      <t>カツドウ</t>
    </rPh>
    <rPh sb="26" eb="27">
      <t>カン</t>
    </rPh>
    <rPh sb="29" eb="31">
      <t>チョウサ</t>
    </rPh>
    <rPh sb="31" eb="33">
      <t>ケンキュウ</t>
    </rPh>
    <phoneticPr fontId="5"/>
  </si>
  <si>
    <t>定時制・通信制高等学校に関する学校現場の実態と指導状況に関する調査研究</t>
    <rPh sb="0" eb="3">
      <t>テイジセイ</t>
    </rPh>
    <rPh sb="4" eb="7">
      <t>ツウシンセイ</t>
    </rPh>
    <rPh sb="7" eb="9">
      <t>コウトウ</t>
    </rPh>
    <rPh sb="9" eb="11">
      <t>ガッコウ</t>
    </rPh>
    <rPh sb="12" eb="13">
      <t>カン</t>
    </rPh>
    <rPh sb="15" eb="17">
      <t>ガッコウ</t>
    </rPh>
    <rPh sb="17" eb="19">
      <t>ゲンバ</t>
    </rPh>
    <rPh sb="20" eb="22">
      <t>ジッタイ</t>
    </rPh>
    <rPh sb="23" eb="25">
      <t>シドウ</t>
    </rPh>
    <rPh sb="25" eb="27">
      <t>ジョウキョウ</t>
    </rPh>
    <rPh sb="28" eb="29">
      <t>カン</t>
    </rPh>
    <rPh sb="31" eb="33">
      <t>チョウサ</t>
    </rPh>
    <rPh sb="33" eb="35">
      <t>ケンキュウ</t>
    </rPh>
    <phoneticPr fontId="5"/>
  </si>
  <si>
    <t>通信制高等学校における効果的な学習プログラム構築のための調査研究</t>
    <rPh sb="0" eb="3">
      <t>ツウシンセイ</t>
    </rPh>
    <rPh sb="3" eb="5">
      <t>コウトウ</t>
    </rPh>
    <rPh sb="5" eb="7">
      <t>ガッコウ</t>
    </rPh>
    <rPh sb="11" eb="14">
      <t>コウカテキ</t>
    </rPh>
    <rPh sb="15" eb="17">
      <t>ガクシュウ</t>
    </rPh>
    <rPh sb="22" eb="24">
      <t>コウチク</t>
    </rPh>
    <rPh sb="28" eb="30">
      <t>チョウサ</t>
    </rPh>
    <rPh sb="30" eb="32">
      <t>ケンキュウ</t>
    </rPh>
    <phoneticPr fontId="5"/>
  </si>
  <si>
    <t>遠隔授業における配信校の組織体制の在り方についての調査研究</t>
    <rPh sb="0" eb="2">
      <t>エンカク</t>
    </rPh>
    <rPh sb="2" eb="4">
      <t>ジュギョウ</t>
    </rPh>
    <rPh sb="8" eb="10">
      <t>ハイシン</t>
    </rPh>
    <rPh sb="10" eb="11">
      <t>コウ</t>
    </rPh>
    <rPh sb="12" eb="14">
      <t>ソシキ</t>
    </rPh>
    <rPh sb="14" eb="16">
      <t>タイセイ</t>
    </rPh>
    <rPh sb="17" eb="18">
      <t>ア</t>
    </rPh>
    <rPh sb="19" eb="20">
      <t>カタ</t>
    </rPh>
    <rPh sb="25" eb="27">
      <t>チョウサ</t>
    </rPh>
    <rPh sb="27" eb="29">
      <t>ケンキュウ</t>
    </rPh>
    <phoneticPr fontId="5"/>
  </si>
  <si>
    <t>中山間地域の小規模校における遠隔教育に関する調査研究</t>
    <rPh sb="0" eb="1">
      <t>チュウ</t>
    </rPh>
    <rPh sb="1" eb="3">
      <t>サンカン</t>
    </rPh>
    <rPh sb="3" eb="5">
      <t>チイキ</t>
    </rPh>
    <rPh sb="6" eb="9">
      <t>ショウキボ</t>
    </rPh>
    <rPh sb="9" eb="10">
      <t>コウ</t>
    </rPh>
    <rPh sb="14" eb="16">
      <t>エンカク</t>
    </rPh>
    <rPh sb="16" eb="18">
      <t>キョウイク</t>
    </rPh>
    <rPh sb="19" eb="20">
      <t>カン</t>
    </rPh>
    <rPh sb="22" eb="24">
      <t>チョウサ</t>
    </rPh>
    <rPh sb="24" eb="26">
      <t>ケンキュウ</t>
    </rPh>
    <phoneticPr fontId="5"/>
  </si>
  <si>
    <t>小規模校における遠隔授業実施体制に関する調査研究</t>
    <rPh sb="0" eb="3">
      <t>ショウキボ</t>
    </rPh>
    <rPh sb="3" eb="4">
      <t>コウ</t>
    </rPh>
    <rPh sb="8" eb="10">
      <t>エンカク</t>
    </rPh>
    <rPh sb="10" eb="12">
      <t>ジュギョウ</t>
    </rPh>
    <rPh sb="12" eb="14">
      <t>ジッシ</t>
    </rPh>
    <rPh sb="14" eb="16">
      <t>タイセイ</t>
    </rPh>
    <rPh sb="17" eb="18">
      <t>カン</t>
    </rPh>
    <rPh sb="20" eb="22">
      <t>チョウサ</t>
    </rPh>
    <rPh sb="22" eb="24">
      <t>ケンキュウ</t>
    </rPh>
    <phoneticPr fontId="5"/>
  </si>
  <si>
    <t>中山間地域小規模校における遠隔教育に関する調査研究</t>
    <rPh sb="0" eb="1">
      <t>チュウ</t>
    </rPh>
    <rPh sb="1" eb="3">
      <t>サンカン</t>
    </rPh>
    <rPh sb="3" eb="5">
      <t>チイキ</t>
    </rPh>
    <rPh sb="5" eb="8">
      <t>ショウキボ</t>
    </rPh>
    <rPh sb="8" eb="9">
      <t>コウ</t>
    </rPh>
    <rPh sb="13" eb="15">
      <t>エンカク</t>
    </rPh>
    <rPh sb="15" eb="17">
      <t>キョウイク</t>
    </rPh>
    <rPh sb="18" eb="19">
      <t>カン</t>
    </rPh>
    <rPh sb="21" eb="23">
      <t>チョウサ</t>
    </rPh>
    <rPh sb="23" eb="25">
      <t>ケンキュウ</t>
    </rPh>
    <phoneticPr fontId="5"/>
  </si>
  <si>
    <t>農業系高等学校における遠隔教育の導入に関する調査研究</t>
    <rPh sb="0" eb="2">
      <t>ノウギョウ</t>
    </rPh>
    <rPh sb="2" eb="3">
      <t>ケイ</t>
    </rPh>
    <rPh sb="3" eb="5">
      <t>コウトウ</t>
    </rPh>
    <rPh sb="5" eb="7">
      <t>ガッコウ</t>
    </rPh>
    <rPh sb="11" eb="13">
      <t>エンカク</t>
    </rPh>
    <rPh sb="13" eb="15">
      <t>キョウイク</t>
    </rPh>
    <rPh sb="16" eb="18">
      <t>ドウニュウ</t>
    </rPh>
    <rPh sb="19" eb="20">
      <t>カン</t>
    </rPh>
    <rPh sb="22" eb="24">
      <t>チョウサ</t>
    </rPh>
    <rPh sb="24" eb="26">
      <t>ケンキュウ</t>
    </rPh>
    <phoneticPr fontId="5"/>
  </si>
  <si>
    <t>遠隔教育による国内外の大学等との連携に関する調査研究</t>
    <rPh sb="0" eb="2">
      <t>エンカク</t>
    </rPh>
    <rPh sb="2" eb="4">
      <t>キョウイク</t>
    </rPh>
    <rPh sb="7" eb="10">
      <t>コクナイガイ</t>
    </rPh>
    <rPh sb="11" eb="13">
      <t>ダイガク</t>
    </rPh>
    <rPh sb="13" eb="14">
      <t>トウ</t>
    </rPh>
    <rPh sb="16" eb="18">
      <t>レンケイ</t>
    </rPh>
    <rPh sb="19" eb="20">
      <t>カン</t>
    </rPh>
    <rPh sb="22" eb="24">
      <t>チョウサ</t>
    </rPh>
    <rPh sb="24" eb="26">
      <t>ケンキュウ</t>
    </rPh>
    <phoneticPr fontId="5"/>
  </si>
  <si>
    <t>定時制高等学校における日本語指導を必要とする生徒への支援体制構築に関する調査研究</t>
    <rPh sb="0" eb="3">
      <t>テイジセイ</t>
    </rPh>
    <rPh sb="3" eb="5">
      <t>コウトウ</t>
    </rPh>
    <rPh sb="5" eb="7">
      <t>ガッコウ</t>
    </rPh>
    <rPh sb="11" eb="14">
      <t>ニホンゴ</t>
    </rPh>
    <rPh sb="14" eb="16">
      <t>シドウ</t>
    </rPh>
    <rPh sb="17" eb="19">
      <t>ヒツヨウ</t>
    </rPh>
    <rPh sb="22" eb="24">
      <t>セイト</t>
    </rPh>
    <rPh sb="26" eb="28">
      <t>シエン</t>
    </rPh>
    <rPh sb="28" eb="30">
      <t>タイセイ</t>
    </rPh>
    <rPh sb="30" eb="32">
      <t>コウチク</t>
    </rPh>
    <rPh sb="33" eb="34">
      <t>カン</t>
    </rPh>
    <rPh sb="36" eb="38">
      <t>チョウサ</t>
    </rPh>
    <rPh sb="38" eb="40">
      <t>ケンキュウ</t>
    </rPh>
    <phoneticPr fontId="5"/>
  </si>
  <si>
    <t>通信制高等学校における非行・犯罪歴を有する生徒のニーズに応じた指導方法に関する調査研究</t>
    <rPh sb="0" eb="3">
      <t>ツウシンセイ</t>
    </rPh>
    <rPh sb="3" eb="5">
      <t>コウトウ</t>
    </rPh>
    <rPh sb="5" eb="7">
      <t>ガッコウ</t>
    </rPh>
    <rPh sb="11" eb="13">
      <t>ヒコウ</t>
    </rPh>
    <rPh sb="14" eb="17">
      <t>ハンザイレキ</t>
    </rPh>
    <rPh sb="18" eb="19">
      <t>ユウ</t>
    </rPh>
    <rPh sb="21" eb="23">
      <t>セイト</t>
    </rPh>
    <rPh sb="28" eb="29">
      <t>オウ</t>
    </rPh>
    <rPh sb="31" eb="33">
      <t>シドウ</t>
    </rPh>
    <rPh sb="33" eb="35">
      <t>ホウホウ</t>
    </rPh>
    <rPh sb="36" eb="37">
      <t>カン</t>
    </rPh>
    <rPh sb="39" eb="41">
      <t>チョウサ</t>
    </rPh>
    <rPh sb="41" eb="43">
      <t>ケンキュウ</t>
    </rPh>
    <phoneticPr fontId="5"/>
  </si>
  <si>
    <t>高等学校教育改革の優良事例普及のための調査研究</t>
    <rPh sb="0" eb="2">
      <t>コウトウ</t>
    </rPh>
    <rPh sb="2" eb="4">
      <t>ガッコウ</t>
    </rPh>
    <rPh sb="4" eb="6">
      <t>キョウイク</t>
    </rPh>
    <rPh sb="6" eb="8">
      <t>カイカク</t>
    </rPh>
    <rPh sb="9" eb="11">
      <t>ユウリョウ</t>
    </rPh>
    <rPh sb="11" eb="13">
      <t>ジレイ</t>
    </rPh>
    <rPh sb="13" eb="15">
      <t>フキュウ</t>
    </rPh>
    <rPh sb="19" eb="21">
      <t>チョウサ</t>
    </rPh>
    <rPh sb="21" eb="23">
      <t>ケンキュウ</t>
    </rPh>
    <phoneticPr fontId="5"/>
  </si>
  <si>
    <t>高校改革優良事例に関するポータルサイトの構築</t>
    <rPh sb="0" eb="2">
      <t>コウコウ</t>
    </rPh>
    <rPh sb="2" eb="4">
      <t>カイカク</t>
    </rPh>
    <rPh sb="4" eb="6">
      <t>ユウリョウ</t>
    </rPh>
    <rPh sb="6" eb="8">
      <t>ジレイ</t>
    </rPh>
    <rPh sb="9" eb="10">
      <t>カン</t>
    </rPh>
    <rPh sb="20" eb="22">
      <t>コウチク</t>
    </rPh>
    <phoneticPr fontId="5"/>
  </si>
  <si>
    <t>地理的要因等にとらわれず多様かつ高度な教育を可能とする遠隔教育の導入をはじめとした教育改革の優良事例を普及することや、定時制・通信制課程における新学習指導要領に対応した学習プログラムのモデル構築・普及を図るなどの本事業の成果は、中途退学や不登校の経験者、特別な支援を必要とする生徒など課題を抱える生徒等の学びの受け皿としての役割を果たしている高等学校定時制課程・通信制課程の質の確保・向上に資するものである。</t>
    <rPh sb="106" eb="107">
      <t>ホン</t>
    </rPh>
    <rPh sb="107" eb="109">
      <t>ジギョウ</t>
    </rPh>
    <rPh sb="110" eb="112">
      <t>セイカ</t>
    </rPh>
    <rPh sb="114" eb="116">
      <t>チュウト</t>
    </rPh>
    <rPh sb="116" eb="118">
      <t>タイガク</t>
    </rPh>
    <rPh sb="119" eb="122">
      <t>フトウコウ</t>
    </rPh>
    <rPh sb="123" eb="126">
      <t>ケイケンシャ</t>
    </rPh>
    <rPh sb="127" eb="129">
      <t>トクベツ</t>
    </rPh>
    <rPh sb="130" eb="132">
      <t>シエン</t>
    </rPh>
    <rPh sb="133" eb="135">
      <t>ヒツヨウ</t>
    </rPh>
    <rPh sb="138" eb="140">
      <t>セイト</t>
    </rPh>
    <rPh sb="142" eb="144">
      <t>カダイ</t>
    </rPh>
    <rPh sb="145" eb="146">
      <t>カカ</t>
    </rPh>
    <rPh sb="148" eb="150">
      <t>セイト</t>
    </rPh>
    <rPh sb="150" eb="151">
      <t>トウ</t>
    </rPh>
    <rPh sb="152" eb="153">
      <t>マナ</t>
    </rPh>
    <rPh sb="155" eb="156">
      <t>ウ</t>
    </rPh>
    <rPh sb="157" eb="158">
      <t>ザラ</t>
    </rPh>
    <rPh sb="162" eb="164">
      <t>ヤクワリ</t>
    </rPh>
    <rPh sb="165" eb="166">
      <t>ハ</t>
    </rPh>
    <rPh sb="171" eb="173">
      <t>コウトウ</t>
    </rPh>
    <rPh sb="173" eb="175">
      <t>ガッコウ</t>
    </rPh>
    <rPh sb="175" eb="178">
      <t>テイジセイ</t>
    </rPh>
    <rPh sb="178" eb="180">
      <t>カテイ</t>
    </rPh>
    <rPh sb="181" eb="184">
      <t>ツウシンセイ</t>
    </rPh>
    <rPh sb="184" eb="186">
      <t>カテイ</t>
    </rPh>
    <rPh sb="187" eb="188">
      <t>シツ</t>
    </rPh>
    <rPh sb="189" eb="191">
      <t>カクホ</t>
    </rPh>
    <rPh sb="192" eb="194">
      <t>コウジョウ</t>
    </rPh>
    <rPh sb="195" eb="196">
      <t>シ</t>
    </rPh>
    <phoneticPr fontId="5"/>
  </si>
  <si>
    <t>第3期教育振興基本計画において「中途退学や不登校の経験者、特別な支援を必要とする生徒など課題を抱える生徒等の学びの受け皿としての役割を果たしている高等学校定時制課程・通信制課程において、関係機関や地域社会等との連携による様々な学習機会の設定等、生徒の多様な学習ニーズにきめ細かく対応していくため、その質の確保・向上を図るための施策に取り組む」とされている。また、高等学校学習指導要領が改訂され令和４年度から年次進行で実施されることを踏まえ、その実施を見据えた学習プログラムの構築が必要である。</t>
    <rPh sb="0" eb="1">
      <t>ダイ</t>
    </rPh>
    <rPh sb="2" eb="3">
      <t>キ</t>
    </rPh>
    <rPh sb="3" eb="5">
      <t>キョウイク</t>
    </rPh>
    <rPh sb="5" eb="7">
      <t>シンコウ</t>
    </rPh>
    <rPh sb="7" eb="9">
      <t>キホン</t>
    </rPh>
    <rPh sb="9" eb="11">
      <t>ケイカク</t>
    </rPh>
    <rPh sb="16" eb="18">
      <t>チュウト</t>
    </rPh>
    <rPh sb="18" eb="20">
      <t>タイガク</t>
    </rPh>
    <rPh sb="21" eb="24">
      <t>フトウコウ</t>
    </rPh>
    <rPh sb="25" eb="28">
      <t>ケイケンシャ</t>
    </rPh>
    <rPh sb="29" eb="31">
      <t>トクベツ</t>
    </rPh>
    <rPh sb="32" eb="34">
      <t>シエン</t>
    </rPh>
    <rPh sb="35" eb="37">
      <t>ヒツヨウ</t>
    </rPh>
    <rPh sb="40" eb="42">
      <t>セイト</t>
    </rPh>
    <rPh sb="44" eb="46">
      <t>カダイ</t>
    </rPh>
    <rPh sb="47" eb="48">
      <t>カカ</t>
    </rPh>
    <rPh sb="50" eb="52">
      <t>セイト</t>
    </rPh>
    <rPh sb="52" eb="53">
      <t>トウ</t>
    </rPh>
    <rPh sb="54" eb="55">
      <t>マナ</t>
    </rPh>
    <rPh sb="57" eb="58">
      <t>ウ</t>
    </rPh>
    <rPh sb="59" eb="60">
      <t>ザラ</t>
    </rPh>
    <rPh sb="64" eb="66">
      <t>ヤクワリ</t>
    </rPh>
    <rPh sb="67" eb="68">
      <t>ハ</t>
    </rPh>
    <rPh sb="73" eb="75">
      <t>コウトウ</t>
    </rPh>
    <rPh sb="75" eb="77">
      <t>ガッコウ</t>
    </rPh>
    <rPh sb="77" eb="80">
      <t>テイジセイ</t>
    </rPh>
    <rPh sb="80" eb="82">
      <t>カテイ</t>
    </rPh>
    <rPh sb="83" eb="86">
      <t>ツウシンセイ</t>
    </rPh>
    <rPh sb="86" eb="88">
      <t>カテイ</t>
    </rPh>
    <rPh sb="93" eb="95">
      <t>カンケイ</t>
    </rPh>
    <rPh sb="95" eb="97">
      <t>キカン</t>
    </rPh>
    <rPh sb="98" eb="100">
      <t>チイキ</t>
    </rPh>
    <rPh sb="100" eb="102">
      <t>シャカイ</t>
    </rPh>
    <rPh sb="102" eb="103">
      <t>トウ</t>
    </rPh>
    <rPh sb="105" eb="107">
      <t>レンケイ</t>
    </rPh>
    <rPh sb="110" eb="112">
      <t>サマザマ</t>
    </rPh>
    <rPh sb="113" eb="117">
      <t>ガクシュウキカイ</t>
    </rPh>
    <rPh sb="118" eb="120">
      <t>セッテイ</t>
    </rPh>
    <rPh sb="120" eb="121">
      <t>トウ</t>
    </rPh>
    <rPh sb="122" eb="124">
      <t>セイト</t>
    </rPh>
    <rPh sb="125" eb="127">
      <t>タヨウ</t>
    </rPh>
    <rPh sb="128" eb="130">
      <t>ガクシュウ</t>
    </rPh>
    <rPh sb="136" eb="137">
      <t>コマ</t>
    </rPh>
    <rPh sb="139" eb="141">
      <t>タイオウ</t>
    </rPh>
    <rPh sb="150" eb="151">
      <t>シツ</t>
    </rPh>
    <rPh sb="152" eb="154">
      <t>カクホ</t>
    </rPh>
    <rPh sb="155" eb="157">
      <t>コウジョウ</t>
    </rPh>
    <rPh sb="158" eb="159">
      <t>ハカ</t>
    </rPh>
    <rPh sb="163" eb="165">
      <t>セサク</t>
    </rPh>
    <rPh sb="166" eb="167">
      <t>ト</t>
    </rPh>
    <rPh sb="168" eb="169">
      <t>ク</t>
    </rPh>
    <phoneticPr fontId="5"/>
  </si>
  <si>
    <t>第3期教育振興基本計画において「中途退学や不登校の経験者、特別な支援を必要とする生徒など課題を抱える生徒等の学びの受け皿としての役割を果たしている高等学校定時制課程・通信制課程において、関係機関や地域社会等との連携による様々な学習機会の設定等、生徒の多様な学習ニーズにきめ細かく対応していくため、その質の確保・向上を図るための施策に取り組む」とされている。また、新経済・財政再生計画 改革工程表2018においても遠隔教育の推進について「モデル事業を通じ、遠隔教育に係る実践例を積み重ねるとともに、好事例を普及・展開」することとされている。</t>
    <rPh sb="0" eb="1">
      <t>ダイ</t>
    </rPh>
    <rPh sb="2" eb="3">
      <t>キ</t>
    </rPh>
    <rPh sb="3" eb="5">
      <t>キョウイク</t>
    </rPh>
    <rPh sb="5" eb="7">
      <t>シンコウ</t>
    </rPh>
    <rPh sb="7" eb="9">
      <t>キホン</t>
    </rPh>
    <rPh sb="9" eb="11">
      <t>ケイカク</t>
    </rPh>
    <rPh sb="16" eb="18">
      <t>チュウト</t>
    </rPh>
    <rPh sb="18" eb="20">
      <t>タイガク</t>
    </rPh>
    <rPh sb="21" eb="24">
      <t>フトウコウ</t>
    </rPh>
    <rPh sb="25" eb="28">
      <t>ケイケンシャ</t>
    </rPh>
    <rPh sb="29" eb="31">
      <t>トクベツ</t>
    </rPh>
    <rPh sb="32" eb="34">
      <t>シエン</t>
    </rPh>
    <rPh sb="35" eb="37">
      <t>ヒツヨウ</t>
    </rPh>
    <rPh sb="40" eb="42">
      <t>セイト</t>
    </rPh>
    <rPh sb="44" eb="46">
      <t>カダイ</t>
    </rPh>
    <rPh sb="47" eb="48">
      <t>カカ</t>
    </rPh>
    <rPh sb="50" eb="52">
      <t>セイト</t>
    </rPh>
    <rPh sb="52" eb="53">
      <t>トウ</t>
    </rPh>
    <rPh sb="54" eb="55">
      <t>マナ</t>
    </rPh>
    <rPh sb="57" eb="58">
      <t>ウ</t>
    </rPh>
    <rPh sb="59" eb="60">
      <t>ザラ</t>
    </rPh>
    <rPh sb="64" eb="66">
      <t>ヤクワリ</t>
    </rPh>
    <rPh sb="67" eb="68">
      <t>ハ</t>
    </rPh>
    <rPh sb="73" eb="75">
      <t>コウトウ</t>
    </rPh>
    <rPh sb="75" eb="77">
      <t>ガッコウ</t>
    </rPh>
    <rPh sb="77" eb="80">
      <t>テイジセイ</t>
    </rPh>
    <rPh sb="80" eb="82">
      <t>カテイ</t>
    </rPh>
    <rPh sb="83" eb="86">
      <t>ツウシンセイ</t>
    </rPh>
    <rPh sb="86" eb="88">
      <t>カテイ</t>
    </rPh>
    <rPh sb="93" eb="95">
      <t>カンケイ</t>
    </rPh>
    <rPh sb="95" eb="97">
      <t>キカン</t>
    </rPh>
    <rPh sb="98" eb="100">
      <t>チイキ</t>
    </rPh>
    <rPh sb="100" eb="102">
      <t>シャカイ</t>
    </rPh>
    <rPh sb="102" eb="103">
      <t>トウ</t>
    </rPh>
    <rPh sb="105" eb="107">
      <t>レンケイ</t>
    </rPh>
    <rPh sb="110" eb="112">
      <t>サマザマ</t>
    </rPh>
    <rPh sb="113" eb="117">
      <t>ガクシュウキカイ</t>
    </rPh>
    <rPh sb="118" eb="120">
      <t>セッテイ</t>
    </rPh>
    <rPh sb="120" eb="121">
      <t>トウ</t>
    </rPh>
    <rPh sb="122" eb="124">
      <t>セイト</t>
    </rPh>
    <rPh sb="125" eb="127">
      <t>タヨウ</t>
    </rPh>
    <rPh sb="128" eb="130">
      <t>ガクシュウ</t>
    </rPh>
    <rPh sb="136" eb="137">
      <t>コマ</t>
    </rPh>
    <rPh sb="139" eb="141">
      <t>タイオウ</t>
    </rPh>
    <rPh sb="150" eb="151">
      <t>シツ</t>
    </rPh>
    <rPh sb="152" eb="154">
      <t>カクホ</t>
    </rPh>
    <rPh sb="155" eb="157">
      <t>コウジョウ</t>
    </rPh>
    <rPh sb="158" eb="159">
      <t>ハカ</t>
    </rPh>
    <rPh sb="163" eb="165">
      <t>セサク</t>
    </rPh>
    <rPh sb="166" eb="167">
      <t>ト</t>
    </rPh>
    <rPh sb="168" eb="169">
      <t>ク</t>
    </rPh>
    <rPh sb="181" eb="184">
      <t>シンケイザイ</t>
    </rPh>
    <rPh sb="206" eb="208">
      <t>エンカク</t>
    </rPh>
    <rPh sb="208" eb="210">
      <t>キョウイク</t>
    </rPh>
    <rPh sb="211" eb="213">
      <t>スイシン</t>
    </rPh>
    <rPh sb="221" eb="223">
      <t>ジギョウ</t>
    </rPh>
    <rPh sb="224" eb="225">
      <t>ツウ</t>
    </rPh>
    <rPh sb="227" eb="229">
      <t>エンカク</t>
    </rPh>
    <rPh sb="229" eb="231">
      <t>キョウイク</t>
    </rPh>
    <rPh sb="232" eb="233">
      <t>カカ</t>
    </rPh>
    <rPh sb="234" eb="237">
      <t>ジッセンレイ</t>
    </rPh>
    <rPh sb="238" eb="239">
      <t>ツ</t>
    </rPh>
    <rPh sb="240" eb="241">
      <t>カサ</t>
    </rPh>
    <rPh sb="248" eb="249">
      <t>コウ</t>
    </rPh>
    <rPh sb="249" eb="251">
      <t>ジレイ</t>
    </rPh>
    <rPh sb="252" eb="254">
      <t>フキュウ</t>
    </rPh>
    <rPh sb="255" eb="257">
      <t>テンカイ</t>
    </rPh>
    <phoneticPr fontId="5"/>
  </si>
  <si>
    <t>29/7</t>
    <phoneticPr fontId="5"/>
  </si>
  <si>
    <t>0.7/1</t>
    <phoneticPr fontId="5"/>
  </si>
  <si>
    <t>29/11</t>
    <phoneticPr fontId="5"/>
  </si>
  <si>
    <t>校・科目</t>
    <phoneticPr fontId="5"/>
  </si>
  <si>
    <t>遠鉄システムサービス株式会社</t>
    <rPh sb="0" eb="2">
      <t>エンテツ</t>
    </rPh>
    <rPh sb="10" eb="14">
      <t>カブシキガイシャ</t>
    </rPh>
    <phoneticPr fontId="5"/>
  </si>
  <si>
    <t>ＩＣＴ支援員派遣業務</t>
    <rPh sb="3" eb="6">
      <t>シエンイン</t>
    </rPh>
    <rPh sb="6" eb="8">
      <t>ハケン</t>
    </rPh>
    <rPh sb="8" eb="10">
      <t>ギョウム</t>
    </rPh>
    <phoneticPr fontId="5"/>
  </si>
  <si>
    <t>-</t>
    <phoneticPr fontId="5"/>
  </si>
  <si>
    <t>ポータルサイト構築業務</t>
    <rPh sb="7" eb="9">
      <t>コウチク</t>
    </rPh>
    <rPh sb="9" eb="11">
      <t>ギョウム</t>
    </rPh>
    <phoneticPr fontId="5"/>
  </si>
  <si>
    <t>高等学校における遠隔教育の実施校・科目数
※30年度の実績は「高等学校教育の改革に関する推進状況」調査により、令和元年度冬頃確定後、記載予定</t>
    <phoneticPr fontId="5"/>
  </si>
  <si>
    <t>長崎県</t>
    <rPh sb="0" eb="3">
      <t>ナガサキケン</t>
    </rPh>
    <phoneticPr fontId="5"/>
  </si>
  <si>
    <t>神奈川県</t>
    <rPh sb="0" eb="4">
      <t>カナガワケン</t>
    </rPh>
    <phoneticPr fontId="5"/>
  </si>
  <si>
    <t>本事業における取組の進捗状況や成果・課題等についてホームページで公表することや、遠隔教育等同じ調査研究に取り組む委託団体（都道府県教育委員会）や実践校間でその取組の成果等を共有する機会を設けることを通じて、成果の更なる普及を図る。</t>
    <rPh sb="0" eb="1">
      <t>ホン</t>
    </rPh>
    <rPh sb="1" eb="3">
      <t>ジギョウ</t>
    </rPh>
    <rPh sb="7" eb="9">
      <t>トリクミ</t>
    </rPh>
    <rPh sb="10" eb="12">
      <t>シンチョク</t>
    </rPh>
    <rPh sb="12" eb="14">
      <t>ジョウキョウ</t>
    </rPh>
    <rPh sb="15" eb="17">
      <t>セイカ</t>
    </rPh>
    <rPh sb="18" eb="20">
      <t>カダイ</t>
    </rPh>
    <rPh sb="20" eb="21">
      <t>トウ</t>
    </rPh>
    <rPh sb="32" eb="34">
      <t>コウヒョウ</t>
    </rPh>
    <rPh sb="75" eb="76">
      <t>カン</t>
    </rPh>
    <rPh sb="82" eb="84">
      <t>セイカ</t>
    </rPh>
    <rPh sb="84" eb="85">
      <t>トウ</t>
    </rPh>
    <rPh sb="86" eb="88">
      <t>キョウユウ</t>
    </rPh>
    <rPh sb="90" eb="92">
      <t>キカイ</t>
    </rPh>
    <rPh sb="93" eb="94">
      <t>モウ</t>
    </rPh>
    <rPh sb="99" eb="100">
      <t>ツウ</t>
    </rPh>
    <rPh sb="103" eb="105">
      <t>セイカ</t>
    </rPh>
    <rPh sb="106" eb="107">
      <t>サラ</t>
    </rPh>
    <rPh sb="109" eb="111">
      <t>フキュウ</t>
    </rPh>
    <rPh sb="112" eb="113">
      <t>ハカ</t>
    </rPh>
    <phoneticPr fontId="5"/>
  </si>
  <si>
    <t>-</t>
    <phoneticPr fontId="5"/>
  </si>
  <si>
    <t>ＩＣＴ活用による遠隔教育の実施校数・科目数
※成果実績は調査終了後、令和元年度冬頃確定後に記載予定。</t>
    <rPh sb="24" eb="26">
      <t>セイカ</t>
    </rPh>
    <rPh sb="26" eb="28">
      <t>ジッセキ</t>
    </rPh>
    <rPh sb="31" eb="34">
      <t>シュウリョウゴ</t>
    </rPh>
    <phoneticPr fontId="5"/>
  </si>
  <si>
    <t>「高等学校教育の改革に関する推進状況」調査</t>
    <rPh sb="19" eb="21">
      <t>チョウサ</t>
    </rPh>
    <phoneticPr fontId="5"/>
  </si>
  <si>
    <t>１．少子化の進展を踏まえた予算の効率化と教育の質の向上</t>
    <phoneticPr fontId="5"/>
  </si>
  <si>
    <t>文教・科学技術</t>
  </si>
  <si>
    <t>○高等学校における規制改革特例措置活用による遠隔授業の実施校数
※５年以内のできるだけ早期に遠隔教育を希望する全ての小・中・高等学校で活用できるよう、工程表を含む中間とりまとめを今年度末までに策定
○小中高等学校における遠隔授業の実施自治体割合
※データなし、要調査→2019年度の改革工程表改定までに、現状値を調査の上、2021年度の目標値を設定</t>
    <phoneticPr fontId="5"/>
  </si>
  <si>
    <t>-</t>
    <phoneticPr fontId="5"/>
  </si>
  <si>
    <t>支出先の選定に当たっては、十分な公告期間を確保した上で公募（企画競争）を実施している。
競争性のない随意契約となった案件は「随意契約（その他）」に該当するものであるが、委託先による再委託先の選定において、委託先の規則に則って契約が為されているものである。</t>
    <rPh sb="44" eb="47">
      <t>キョウソウセイ</t>
    </rPh>
    <rPh sb="50" eb="52">
      <t>ズイイ</t>
    </rPh>
    <rPh sb="52" eb="54">
      <t>ケイヤク</t>
    </rPh>
    <rPh sb="58" eb="60">
      <t>アンケン</t>
    </rPh>
    <rPh sb="62" eb="64">
      <t>ズイイ</t>
    </rPh>
    <rPh sb="64" eb="66">
      <t>ケイヤク</t>
    </rPh>
    <rPh sb="69" eb="70">
      <t>タ</t>
    </rPh>
    <rPh sb="73" eb="75">
      <t>ガイトウ</t>
    </rPh>
    <rPh sb="84" eb="87">
      <t>イタクサキ</t>
    </rPh>
    <rPh sb="90" eb="93">
      <t>サイイタク</t>
    </rPh>
    <rPh sb="93" eb="94">
      <t>サキ</t>
    </rPh>
    <rPh sb="95" eb="97">
      <t>センテイ</t>
    </rPh>
    <rPh sb="102" eb="105">
      <t>イタクサキ</t>
    </rPh>
    <rPh sb="106" eb="108">
      <t>キソク</t>
    </rPh>
    <rPh sb="109" eb="110">
      <t>ノット</t>
    </rPh>
    <rPh sb="112" eb="114">
      <t>ケイヤク</t>
    </rPh>
    <rPh sb="115" eb="116">
      <t>ナ</t>
    </rPh>
    <phoneticPr fontId="5"/>
  </si>
  <si>
    <t>合理的な支出となっている。</t>
    <rPh sb="0" eb="3">
      <t>ゴウリテキ</t>
    </rPh>
    <rPh sb="4" eb="6">
      <t>シシュツ</t>
    </rPh>
    <phoneticPr fontId="5"/>
  </si>
  <si>
    <t>委託先における取組の実施状況に応じてコスト削減を求めるなど、事業を具体的に実施していく中で更なる効率化に向けた工夫を検討していく。</t>
    <rPh sb="0" eb="3">
      <t>イタクサキ</t>
    </rPh>
    <rPh sb="7" eb="9">
      <t>トリクミ</t>
    </rPh>
    <rPh sb="10" eb="12">
      <t>ジッシ</t>
    </rPh>
    <rPh sb="12" eb="14">
      <t>ジョウキョウ</t>
    </rPh>
    <rPh sb="15" eb="16">
      <t>オウ</t>
    </rPh>
    <rPh sb="21" eb="23">
      <t>サクゲン</t>
    </rPh>
    <rPh sb="24" eb="25">
      <t>モト</t>
    </rPh>
    <rPh sb="30" eb="32">
      <t>ジギョウ</t>
    </rPh>
    <phoneticPr fontId="5"/>
  </si>
  <si>
    <t>委託契約により、効果的に事業を実施できている。</t>
    <rPh sb="0" eb="2">
      <t>イタク</t>
    </rPh>
    <rPh sb="2" eb="4">
      <t>ケイヤク</t>
    </rPh>
    <rPh sb="8" eb="11">
      <t>コウカテキ</t>
    </rPh>
    <rPh sb="12" eb="14">
      <t>ジギョウ</t>
    </rPh>
    <rPh sb="15" eb="17">
      <t>ジッシ</t>
    </rPh>
    <phoneticPr fontId="5"/>
  </si>
  <si>
    <t>E.徳島県</t>
    <rPh sb="2" eb="5">
      <t>トクシマケン</t>
    </rPh>
    <phoneticPr fontId="5"/>
  </si>
  <si>
    <t>不用率が大きくなっている理由は、業務の発注に当たって公募を実施した結果、契約価格が予定を大幅に下回ったためである。</t>
    <rPh sb="26" eb="28">
      <t>コウボ</t>
    </rPh>
    <phoneticPr fontId="5"/>
  </si>
  <si>
    <t>参事官（高等学校担当）
塩川　達大</t>
    <rPh sb="0" eb="3">
      <t>サンジカン</t>
    </rPh>
    <rPh sb="4" eb="6">
      <t>コウトウ</t>
    </rPh>
    <rPh sb="6" eb="8">
      <t>ガッコウ</t>
    </rPh>
    <rPh sb="8" eb="10">
      <t>タントウ</t>
    </rPh>
    <rPh sb="12" eb="14">
      <t>シオカワ</t>
    </rPh>
    <rPh sb="15" eb="16">
      <t>タッ</t>
    </rPh>
    <rPh sb="16" eb="17">
      <t>ダイ</t>
    </rPh>
    <phoneticPr fontId="5"/>
  </si>
  <si>
    <t>事業目的は明確であるが、事業内容については、現状の事業内容では目標の達成は見込めず、不十分である。また、成果指標は、成果を測ることができているのか疑問であり、指標の設定について再考すべきである。成果目標値についても、目標値は低設定と見受けられ適正な評価ができない。評価にかかる３つのアウトプットが表す施策目標の達成手段が、アウトカムに含まれているのか示されておらず、成果を適切に測るものになっていないと見受けられる。また、支出先の選定については、競争性の確保に向け検証等が行われているものの、今後の対策について一層の工夫が必要である。</t>
    <phoneticPr fontId="5"/>
  </si>
  <si>
    <t>・高等学校において、地理的要因等にとらわれず多様かつ高度な教育を可能とする遠隔教育の導入をはじめとした教育改革の優良事例の普及を図る。
・令和４年度より年次進行で実施される高等学校学習指導要領を見据えつつ、定時制・通信制課程の特性を活かした効果的な学習プログラムのモデルを構築し普及を図る。
・定時制・通信制課程において、特別な支援を要する生徒、外国人生徒、経済的な困難を抱える生徒や非行・犯罪歴を有する生徒等の学習ニーズに応じた指導方法等を確立し、普及を図る。</t>
    <rPh sb="1" eb="3">
      <t>コウトウ</t>
    </rPh>
    <rPh sb="3" eb="5">
      <t>ガッコウ</t>
    </rPh>
    <rPh sb="69" eb="71">
      <t>レイワ</t>
    </rPh>
    <rPh sb="72" eb="74">
      <t>ネンド</t>
    </rPh>
    <rPh sb="76" eb="78">
      <t>ネンジ</t>
    </rPh>
    <rPh sb="78" eb="80">
      <t>シンコウ</t>
    </rPh>
    <rPh sb="81" eb="83">
      <t>ジッシ</t>
    </rPh>
    <phoneticPr fontId="5"/>
  </si>
  <si>
    <t>教職員研修費</t>
    <rPh sb="0" eb="3">
      <t>キョウショクイン</t>
    </rPh>
    <rPh sb="3" eb="6">
      <t>ケンシュウヒ</t>
    </rPh>
    <phoneticPr fontId="5"/>
  </si>
  <si>
    <t>平成27年度より制度化された高等学校における遠隔教育等、教育改革の優良事例の普及により、全国の高等学校における遠隔教育等の導入に資する。
定時制・通信制高等学校において、令和４年度より年次進行で実施される高等学校学習指導要領の実施を見据えた学習プログラムの開発や、特別な支援を要する生徒、外国人生徒、経済的な困難を抱える生徒や非行・犯罪歴を有する生徒等の学習ニーズに応じた指導方法等の確立・普及により、全国の定時制・通信制高等学校における指導の改善に資する。</t>
    <rPh sb="0" eb="2">
      <t>ヘイセイ</t>
    </rPh>
    <rPh sb="4" eb="6">
      <t>ネンド</t>
    </rPh>
    <rPh sb="8" eb="11">
      <t>セイドカ</t>
    </rPh>
    <rPh sb="14" eb="16">
      <t>コウトウ</t>
    </rPh>
    <rPh sb="16" eb="18">
      <t>ガッコウ</t>
    </rPh>
    <rPh sb="22" eb="24">
      <t>エンカク</t>
    </rPh>
    <rPh sb="24" eb="26">
      <t>キョウイク</t>
    </rPh>
    <rPh sb="26" eb="27">
      <t>トウ</t>
    </rPh>
    <rPh sb="28" eb="30">
      <t>キョウイク</t>
    </rPh>
    <rPh sb="30" eb="32">
      <t>カイカク</t>
    </rPh>
    <rPh sb="33" eb="35">
      <t>ユウリョウ</t>
    </rPh>
    <rPh sb="35" eb="37">
      <t>ジレイ</t>
    </rPh>
    <rPh sb="38" eb="40">
      <t>フキュウ</t>
    </rPh>
    <rPh sb="44" eb="46">
      <t>ゼンコク</t>
    </rPh>
    <rPh sb="47" eb="49">
      <t>コウトウ</t>
    </rPh>
    <rPh sb="49" eb="51">
      <t>ガッコウ</t>
    </rPh>
    <rPh sb="55" eb="57">
      <t>エンカク</t>
    </rPh>
    <rPh sb="57" eb="59">
      <t>キョウイク</t>
    </rPh>
    <rPh sb="59" eb="60">
      <t>トウ</t>
    </rPh>
    <rPh sb="61" eb="63">
      <t>ドウニュウ</t>
    </rPh>
    <rPh sb="64" eb="65">
      <t>シ</t>
    </rPh>
    <rPh sb="69" eb="72">
      <t>テイジセイ</t>
    </rPh>
    <rPh sb="73" eb="76">
      <t>ツウシンセイ</t>
    </rPh>
    <rPh sb="76" eb="78">
      <t>コウトウ</t>
    </rPh>
    <rPh sb="78" eb="80">
      <t>ガッコウ</t>
    </rPh>
    <rPh sb="85" eb="87">
      <t>レイワ</t>
    </rPh>
    <rPh sb="88" eb="90">
      <t>ネンド</t>
    </rPh>
    <rPh sb="92" eb="94">
      <t>ネンジ</t>
    </rPh>
    <rPh sb="94" eb="96">
      <t>シンコウ</t>
    </rPh>
    <rPh sb="97" eb="99">
      <t>ジッシ</t>
    </rPh>
    <rPh sb="102" eb="104">
      <t>コウトウ</t>
    </rPh>
    <rPh sb="104" eb="106">
      <t>ガッコウ</t>
    </rPh>
    <rPh sb="106" eb="108">
      <t>ガクシュウ</t>
    </rPh>
    <rPh sb="108" eb="110">
      <t>シドウ</t>
    </rPh>
    <rPh sb="110" eb="112">
      <t>ヨウリョウ</t>
    </rPh>
    <rPh sb="113" eb="115">
      <t>ジッシ</t>
    </rPh>
    <rPh sb="116" eb="118">
      <t>ミス</t>
    </rPh>
    <rPh sb="120" eb="122">
      <t>ガクシュウ</t>
    </rPh>
    <rPh sb="128" eb="130">
      <t>カイハツ</t>
    </rPh>
    <rPh sb="132" eb="134">
      <t>トクベツ</t>
    </rPh>
    <rPh sb="135" eb="137">
      <t>シエン</t>
    </rPh>
    <rPh sb="138" eb="139">
      <t>ヨウ</t>
    </rPh>
    <rPh sb="141" eb="143">
      <t>セイト</t>
    </rPh>
    <rPh sb="144" eb="147">
      <t>ガイコクジン</t>
    </rPh>
    <rPh sb="147" eb="149">
      <t>セイト</t>
    </rPh>
    <rPh sb="150" eb="153">
      <t>ケイザイテキ</t>
    </rPh>
    <rPh sb="154" eb="156">
      <t>コンナン</t>
    </rPh>
    <rPh sb="157" eb="158">
      <t>カカ</t>
    </rPh>
    <rPh sb="160" eb="162">
      <t>セイト</t>
    </rPh>
    <rPh sb="163" eb="165">
      <t>ヒコウ</t>
    </rPh>
    <rPh sb="166" eb="169">
      <t>ハンザイレキ</t>
    </rPh>
    <rPh sb="170" eb="171">
      <t>ユウ</t>
    </rPh>
    <rPh sb="173" eb="175">
      <t>セイト</t>
    </rPh>
    <rPh sb="175" eb="176">
      <t>トウ</t>
    </rPh>
    <rPh sb="177" eb="179">
      <t>ガクシュウ</t>
    </rPh>
    <rPh sb="183" eb="184">
      <t>オウ</t>
    </rPh>
    <rPh sb="186" eb="188">
      <t>シドウ</t>
    </rPh>
    <rPh sb="188" eb="190">
      <t>ホウホウ</t>
    </rPh>
    <rPh sb="190" eb="191">
      <t>トウ</t>
    </rPh>
    <rPh sb="192" eb="194">
      <t>カクリツ</t>
    </rPh>
    <rPh sb="195" eb="197">
      <t>フキュウ</t>
    </rPh>
    <rPh sb="201" eb="203">
      <t>ゼンコク</t>
    </rPh>
    <rPh sb="204" eb="207">
      <t>テイジセイ</t>
    </rPh>
    <rPh sb="208" eb="211">
      <t>ツウシンセイ</t>
    </rPh>
    <rPh sb="211" eb="213">
      <t>コウトウ</t>
    </rPh>
    <rPh sb="213" eb="215">
      <t>ガッコウ</t>
    </rPh>
    <rPh sb="219" eb="221">
      <t>シドウ</t>
    </rPh>
    <rPh sb="222" eb="224">
      <t>カイゼン</t>
    </rPh>
    <rPh sb="225" eb="226">
      <t>シ</t>
    </rPh>
    <phoneticPr fontId="5"/>
  </si>
  <si>
    <t>縮減</t>
  </si>
  <si>
    <t>本事業については、事業内容及び成果目標等の見直しを行い、適切な成果の検証が可能となるよう検討を行う。支出先の選定についても、一者のみの参加とならないよう、十分な公告期間の確保や仕様の見直し等について検討を行う。
なお、概算要求に当たっては抜本的な業務の見直しを行い、概算要求に▲30百万円反映した。</t>
    <rPh sb="63" eb="64">
      <t>シャ</t>
    </rPh>
    <phoneticPr fontId="5"/>
  </si>
  <si>
    <t>教育再生実行会議「高等学校教育と大学教育の接続・大学入学者選抜の在り方について（第四次提言）」（平成25年10月）
中央教育審議会初等中等教育分科会高等学校教育部会審議まとめ（平成26年６月）
子どもの貧困対策の推進に関する法律（平成25年法律第64号）に基づく大綱（平成26年８月）
経済・財政再生計画改革行程表（平成28年12月）
高等学校通信教育の質の確保・向上方策について（審議のまとめ）（広域通信制高等学校の質の確保・向上に関する調査研究協力者会議　平成29年7月）
第３期教育振興基本計画（平成30年6月15日）
新経済・財政再生計画改革工程表2018（平成30年12月20日）</t>
    <rPh sb="148" eb="150">
      <t>サイセイ</t>
    </rPh>
    <rPh sb="263" eb="266">
      <t>シンケイザイ</t>
    </rPh>
    <rPh sb="267" eb="269">
      <t>ザイセイ</t>
    </rPh>
    <rPh sb="269" eb="271">
      <t>サイセイ</t>
    </rPh>
    <rPh sb="271" eb="273">
      <t>ケイカク</t>
    </rPh>
    <rPh sb="273" eb="275">
      <t>カイカク</t>
    </rPh>
    <rPh sb="275" eb="278">
      <t>コウテイヒョウ</t>
    </rPh>
    <rPh sb="283" eb="285">
      <t>ヘイセイ</t>
    </rPh>
    <rPh sb="287" eb="288">
      <t>ネン</t>
    </rPh>
    <rPh sb="290" eb="291">
      <t>ガツ</t>
    </rPh>
    <rPh sb="293" eb="294">
      <t>ニチ</t>
    </rPh>
    <phoneticPr fontId="5"/>
  </si>
  <si>
    <t>１．事業評価の観点：この事業は高等学校において、教育改革の優良事例や、定時制・通信制課程の特性を活かした効果的な学習プログラムのモデル、特別な支援を要する生徒等の学習ニーズに応じた指導方法等の普及を図るものであり、事業成果等及び契約・執行手続きの観点から検証を行った。
２．所見：この事業は、外部有識者の所見を踏まえ、事業目的と事業内容の関係性について検討すべきである。成果指標は、事業の成果を適切に測るため一層工夫すべきであり、成果目標値については水準の妥当性について判断できないため、検証すべきである。アウトプット指標も成果を適切に把握するための更なる工夫をすべきである。また、支出先の選定については、競争性の確保に向け検証等が行われているものの、今後の対策について一層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</si>
</sst>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168087</xdr:colOff>
      <xdr:row>133</xdr:row>
      <xdr:rowOff>22412</xdr:rowOff>
    </xdr:from>
    <xdr:to>
      <xdr:col>34</xdr:col>
      <xdr:colOff>11206</xdr:colOff>
      <xdr:row>134</xdr:row>
      <xdr:rowOff>78441</xdr:rowOff>
    </xdr:to>
    <xdr:sp macro="" textlink="">
      <xdr:nvSpPr>
        <xdr:cNvPr id="7" name="テキスト ボックス 6">
          <a:extLst>
            <a:ext uri="{FF2B5EF4-FFF2-40B4-BE49-F238E27FC236}">
              <a16:creationId xmlns:a16="http://schemas.microsoft.com/office/drawing/2014/main" id="{7A773D4F-6803-470A-A46A-59F4AC6F726E}"/>
            </a:ext>
          </a:extLst>
        </xdr:cNvPr>
        <xdr:cNvSpPr txBox="1"/>
      </xdr:nvSpPr>
      <xdr:spPr>
        <a:xfrm>
          <a:off x="6017558" y="25795941"/>
          <a:ext cx="851648" cy="56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24</a:t>
          </a:r>
          <a:r>
            <a:rPr kumimoji="1" lang="ja-JP" altLang="en-US" sz="1000"/>
            <a:t>校・</a:t>
          </a:r>
          <a:r>
            <a:rPr kumimoji="1" lang="en-US" altLang="ja-JP" sz="1000"/>
            <a:t>68</a:t>
          </a:r>
          <a:r>
            <a:rPr kumimoji="1" lang="ja-JP" altLang="en-US" sz="1000"/>
            <a:t>科目</a:t>
          </a:r>
        </a:p>
      </xdr:txBody>
    </xdr:sp>
    <xdr:clientData/>
  </xdr:twoCellAnchor>
  <xdr:twoCellAnchor>
    <xdr:from>
      <xdr:col>34</xdr:col>
      <xdr:colOff>0</xdr:colOff>
      <xdr:row>132</xdr:row>
      <xdr:rowOff>235322</xdr:rowOff>
    </xdr:from>
    <xdr:to>
      <xdr:col>38</xdr:col>
      <xdr:colOff>78441</xdr:colOff>
      <xdr:row>134</xdr:row>
      <xdr:rowOff>179293</xdr:rowOff>
    </xdr:to>
    <xdr:sp macro="" textlink="">
      <xdr:nvSpPr>
        <xdr:cNvPr id="8" name="テキスト ボックス 7">
          <a:extLst>
            <a:ext uri="{FF2B5EF4-FFF2-40B4-BE49-F238E27FC236}">
              <a16:creationId xmlns:a16="http://schemas.microsoft.com/office/drawing/2014/main" id="{6210B9B8-C4FE-449F-AD56-522F84305E85}"/>
            </a:ext>
          </a:extLst>
        </xdr:cNvPr>
        <xdr:cNvSpPr txBox="1"/>
      </xdr:nvSpPr>
      <xdr:spPr>
        <a:xfrm>
          <a:off x="6858000" y="25773528"/>
          <a:ext cx="885265" cy="6835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22</xdr:col>
      <xdr:colOff>145143</xdr:colOff>
      <xdr:row>742</xdr:row>
      <xdr:rowOff>24040</xdr:rowOff>
    </xdr:from>
    <xdr:to>
      <xdr:col>33</xdr:col>
      <xdr:colOff>75729</xdr:colOff>
      <xdr:row>744</xdr:row>
      <xdr:rowOff>177932</xdr:rowOff>
    </xdr:to>
    <xdr:sp macro="" textlink="">
      <xdr:nvSpPr>
        <xdr:cNvPr id="11" name="テキスト ボックス 10">
          <a:extLst>
            <a:ext uri="{FF2B5EF4-FFF2-40B4-BE49-F238E27FC236}">
              <a16:creationId xmlns:a16="http://schemas.microsoft.com/office/drawing/2014/main" id="{C4E11B1E-1DEA-4493-9BC9-E882267997C0}"/>
            </a:ext>
          </a:extLst>
        </xdr:cNvPr>
        <xdr:cNvSpPr txBox="1"/>
      </xdr:nvSpPr>
      <xdr:spPr>
        <a:xfrm>
          <a:off x="4635500" y="54071611"/>
          <a:ext cx="2175765" cy="86146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82550</xdr:colOff>
      <xdr:row>741</xdr:row>
      <xdr:rowOff>163286</xdr:rowOff>
    </xdr:from>
    <xdr:to>
      <xdr:col>49</xdr:col>
      <xdr:colOff>46468</xdr:colOff>
      <xdr:row>744</xdr:row>
      <xdr:rowOff>203307</xdr:rowOff>
    </xdr:to>
    <xdr:sp macro="" textlink="">
      <xdr:nvSpPr>
        <xdr:cNvPr id="12" name="テキスト ボックス 11">
          <a:extLst>
            <a:ext uri="{FF2B5EF4-FFF2-40B4-BE49-F238E27FC236}">
              <a16:creationId xmlns:a16="http://schemas.microsoft.com/office/drawing/2014/main" id="{BF773501-5A07-465D-BA28-9CA317A1F2AD}"/>
            </a:ext>
          </a:extLst>
        </xdr:cNvPr>
        <xdr:cNvSpPr txBox="1"/>
      </xdr:nvSpPr>
      <xdr:spPr>
        <a:xfrm>
          <a:off x="7430407" y="53857072"/>
          <a:ext cx="2617311" cy="110137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lang="ja-JP" altLang="en-US"/>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8</xdr:col>
      <xdr:colOff>172659</xdr:colOff>
      <xdr:row>749</xdr:row>
      <xdr:rowOff>137886</xdr:rowOff>
    </xdr:from>
    <xdr:to>
      <xdr:col>19</xdr:col>
      <xdr:colOff>22411</xdr:colOff>
      <xdr:row>750</xdr:row>
      <xdr:rowOff>56029</xdr:rowOff>
    </xdr:to>
    <xdr:sp macro="" textlink="">
      <xdr:nvSpPr>
        <xdr:cNvPr id="13" name="テキスト ボックス 12">
          <a:extLst>
            <a:ext uri="{FF2B5EF4-FFF2-40B4-BE49-F238E27FC236}">
              <a16:creationId xmlns:a16="http://schemas.microsoft.com/office/drawing/2014/main" id="{DBD8B192-F022-4E50-B7EB-FF70C485C24B}"/>
            </a:ext>
          </a:extLst>
        </xdr:cNvPr>
        <xdr:cNvSpPr txBox="1"/>
      </xdr:nvSpPr>
      <xdr:spPr>
        <a:xfrm>
          <a:off x="1786306" y="58083504"/>
          <a:ext cx="2068517" cy="2655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100088</xdr:colOff>
      <xdr:row>749</xdr:row>
      <xdr:rowOff>175986</xdr:rowOff>
    </xdr:from>
    <xdr:to>
      <xdr:col>34</xdr:col>
      <xdr:colOff>89647</xdr:colOff>
      <xdr:row>750</xdr:row>
      <xdr:rowOff>123265</xdr:rowOff>
    </xdr:to>
    <xdr:sp macro="" textlink="">
      <xdr:nvSpPr>
        <xdr:cNvPr id="14" name="テキスト ボックス 13">
          <a:extLst>
            <a:ext uri="{FF2B5EF4-FFF2-40B4-BE49-F238E27FC236}">
              <a16:creationId xmlns:a16="http://schemas.microsoft.com/office/drawing/2014/main" id="{8FA1DC32-4E71-410A-B3E0-F43ACE1AADF6}"/>
            </a:ext>
          </a:extLst>
        </xdr:cNvPr>
        <xdr:cNvSpPr txBox="1"/>
      </xdr:nvSpPr>
      <xdr:spPr>
        <a:xfrm>
          <a:off x="4739323" y="58121604"/>
          <a:ext cx="2208324" cy="2946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6805</xdr:colOff>
      <xdr:row>746</xdr:row>
      <xdr:rowOff>238126</xdr:rowOff>
    </xdr:from>
    <xdr:to>
      <xdr:col>43</xdr:col>
      <xdr:colOff>152400</xdr:colOff>
      <xdr:row>746</xdr:row>
      <xdr:rowOff>247651</xdr:rowOff>
    </xdr:to>
    <xdr:cxnSp macro="">
      <xdr:nvCxnSpPr>
        <xdr:cNvPr id="17" name="直線コネクタ 16">
          <a:extLst>
            <a:ext uri="{FF2B5EF4-FFF2-40B4-BE49-F238E27FC236}">
              <a16:creationId xmlns:a16="http://schemas.microsoft.com/office/drawing/2014/main" id="{F16406B7-D0BC-486D-BEE1-D670E64A2B29}"/>
            </a:ext>
          </a:extLst>
        </xdr:cNvPr>
        <xdr:cNvCxnSpPr/>
      </xdr:nvCxnSpPr>
      <xdr:spPr>
        <a:xfrm flipH="1">
          <a:off x="2864305" y="55700840"/>
          <a:ext cx="6064702" cy="9525"/>
        </a:xfrm>
        <a:prstGeom prst="line">
          <a:avLst/>
        </a:prstGeom>
        <a:noFill/>
        <a:ln w="38100" cap="flat" cmpd="sng" algn="ctr">
          <a:solidFill>
            <a:sysClr val="windowText" lastClr="000000"/>
          </a:solidFill>
          <a:prstDash val="solid"/>
        </a:ln>
        <a:effectLst/>
      </xdr:spPr>
    </xdr:cxnSp>
    <xdr:clientData/>
  </xdr:twoCellAnchor>
  <xdr:twoCellAnchor>
    <xdr:from>
      <xdr:col>7</xdr:col>
      <xdr:colOff>81642</xdr:colOff>
      <xdr:row>750</xdr:row>
      <xdr:rowOff>278946</xdr:rowOff>
    </xdr:from>
    <xdr:to>
      <xdr:col>19</xdr:col>
      <xdr:colOff>140803</xdr:colOff>
      <xdr:row>754</xdr:row>
      <xdr:rowOff>0</xdr:rowOff>
    </xdr:to>
    <xdr:sp macro="" textlink="">
      <xdr:nvSpPr>
        <xdr:cNvPr id="18" name="テキスト ボックス 17">
          <a:extLst>
            <a:ext uri="{FF2B5EF4-FFF2-40B4-BE49-F238E27FC236}">
              <a16:creationId xmlns:a16="http://schemas.microsoft.com/office/drawing/2014/main" id="{CDD6F9EF-89BA-4B9E-B5BA-8B00F21DCFD9}"/>
            </a:ext>
          </a:extLst>
        </xdr:cNvPr>
        <xdr:cNvSpPr txBox="1"/>
      </xdr:nvSpPr>
      <xdr:spPr>
        <a:xfrm>
          <a:off x="1473120" y="57014816"/>
          <a:ext cx="2444553" cy="11456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①遠隔教育等の教育改革の優良事例の普及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88447</xdr:colOff>
      <xdr:row>750</xdr:row>
      <xdr:rowOff>287564</xdr:rowOff>
    </xdr:from>
    <xdr:to>
      <xdr:col>35</xdr:col>
      <xdr:colOff>58280</xdr:colOff>
      <xdr:row>753</xdr:row>
      <xdr:rowOff>326572</xdr:rowOff>
    </xdr:to>
    <xdr:sp macro="" textlink="">
      <xdr:nvSpPr>
        <xdr:cNvPr id="19" name="テキスト ボックス 18">
          <a:extLst>
            <a:ext uri="{FF2B5EF4-FFF2-40B4-BE49-F238E27FC236}">
              <a16:creationId xmlns:a16="http://schemas.microsoft.com/office/drawing/2014/main" id="{33542DF5-9376-4FD4-89F1-B573550A9587}"/>
            </a:ext>
          </a:extLst>
        </xdr:cNvPr>
        <xdr:cNvSpPr txBox="1"/>
      </xdr:nvSpPr>
      <xdr:spPr>
        <a:xfrm>
          <a:off x="4374697" y="57165421"/>
          <a:ext cx="2827333" cy="11003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②定時制・通信制課程における新学習指導要領への対応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学校法人創志学園</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85120</xdr:colOff>
      <xdr:row>749</xdr:row>
      <xdr:rowOff>156936</xdr:rowOff>
    </xdr:from>
    <xdr:to>
      <xdr:col>49</xdr:col>
      <xdr:colOff>190499</xdr:colOff>
      <xdr:row>750</xdr:row>
      <xdr:rowOff>100853</xdr:rowOff>
    </xdr:to>
    <xdr:sp macro="" textlink="">
      <xdr:nvSpPr>
        <xdr:cNvPr id="20" name="テキスト ボックス 19">
          <a:extLst>
            <a:ext uri="{FF2B5EF4-FFF2-40B4-BE49-F238E27FC236}">
              <a16:creationId xmlns:a16="http://schemas.microsoft.com/office/drawing/2014/main" id="{4EC13706-33C0-496F-9631-3DC5081D342A}"/>
            </a:ext>
          </a:extLst>
        </xdr:cNvPr>
        <xdr:cNvSpPr txBox="1"/>
      </xdr:nvSpPr>
      <xdr:spPr>
        <a:xfrm>
          <a:off x="7749944" y="58102554"/>
          <a:ext cx="2324143" cy="2912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73479</xdr:colOff>
      <xdr:row>750</xdr:row>
      <xdr:rowOff>298173</xdr:rowOff>
    </xdr:from>
    <xdr:to>
      <xdr:col>49</xdr:col>
      <xdr:colOff>242430</xdr:colOff>
      <xdr:row>754</xdr:row>
      <xdr:rowOff>212912</xdr:rowOff>
    </xdr:to>
    <xdr:sp macro="" textlink="">
      <xdr:nvSpPr>
        <xdr:cNvPr id="21" name="テキスト ボックス 20">
          <a:extLst>
            <a:ext uri="{FF2B5EF4-FFF2-40B4-BE49-F238E27FC236}">
              <a16:creationId xmlns:a16="http://schemas.microsoft.com/office/drawing/2014/main" id="{3EEA1552-22A0-4595-8ABB-121D20B8F307}"/>
            </a:ext>
          </a:extLst>
        </xdr:cNvPr>
        <xdr:cNvSpPr txBox="1"/>
      </xdr:nvSpPr>
      <xdr:spPr>
        <a:xfrm>
          <a:off x="7334891" y="58591173"/>
          <a:ext cx="2791127" cy="13042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③多様な学習ニーズに応じた指導方法等の確立・普及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13607</xdr:colOff>
      <xdr:row>746</xdr:row>
      <xdr:rowOff>244929</xdr:rowOff>
    </xdr:from>
    <xdr:to>
      <xdr:col>14</xdr:col>
      <xdr:colOff>13607</xdr:colOff>
      <xdr:row>749</xdr:row>
      <xdr:rowOff>40822</xdr:rowOff>
    </xdr:to>
    <xdr:cxnSp macro="">
      <xdr:nvCxnSpPr>
        <xdr:cNvPr id="23" name="直線矢印コネクタ 22">
          <a:extLst>
            <a:ext uri="{FF2B5EF4-FFF2-40B4-BE49-F238E27FC236}">
              <a16:creationId xmlns:a16="http://schemas.microsoft.com/office/drawing/2014/main" id="{DC76DF25-14B9-4E91-B961-01651C8CC803}"/>
            </a:ext>
          </a:extLst>
        </xdr:cNvPr>
        <xdr:cNvCxnSpPr/>
      </xdr:nvCxnSpPr>
      <xdr:spPr>
        <a:xfrm>
          <a:off x="2871107" y="55707643"/>
          <a:ext cx="0" cy="8572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149679</xdr:colOff>
      <xdr:row>746</xdr:row>
      <xdr:rowOff>231322</xdr:rowOff>
    </xdr:from>
    <xdr:to>
      <xdr:col>43</xdr:col>
      <xdr:colOff>149679</xdr:colOff>
      <xdr:row>749</xdr:row>
      <xdr:rowOff>27215</xdr:rowOff>
    </xdr:to>
    <xdr:cxnSp macro="">
      <xdr:nvCxnSpPr>
        <xdr:cNvPr id="25" name="直線矢印コネクタ 24">
          <a:extLst>
            <a:ext uri="{FF2B5EF4-FFF2-40B4-BE49-F238E27FC236}">
              <a16:creationId xmlns:a16="http://schemas.microsoft.com/office/drawing/2014/main" id="{C561897F-837E-44AD-9134-4B75ABA19085}"/>
            </a:ext>
          </a:extLst>
        </xdr:cNvPr>
        <xdr:cNvCxnSpPr/>
      </xdr:nvCxnSpPr>
      <xdr:spPr>
        <a:xfrm>
          <a:off x="8926286" y="55694036"/>
          <a:ext cx="0" cy="8572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744</xdr:row>
      <xdr:rowOff>244929</xdr:rowOff>
    </xdr:from>
    <xdr:to>
      <xdr:col>28</xdr:col>
      <xdr:colOff>0</xdr:colOff>
      <xdr:row>749</xdr:row>
      <xdr:rowOff>54429</xdr:rowOff>
    </xdr:to>
    <xdr:cxnSp macro="">
      <xdr:nvCxnSpPr>
        <xdr:cNvPr id="26" name="直線矢印コネクタ 25">
          <a:extLst>
            <a:ext uri="{FF2B5EF4-FFF2-40B4-BE49-F238E27FC236}">
              <a16:creationId xmlns:a16="http://schemas.microsoft.com/office/drawing/2014/main" id="{AC79AE84-FDE7-4684-A1A7-8786B8076EC0}"/>
            </a:ext>
          </a:extLst>
        </xdr:cNvPr>
        <xdr:cNvCxnSpPr/>
      </xdr:nvCxnSpPr>
      <xdr:spPr>
        <a:xfrm>
          <a:off x="5715000" y="55000072"/>
          <a:ext cx="0" cy="157842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84364</xdr:colOff>
      <xdr:row>753</xdr:row>
      <xdr:rowOff>336096</xdr:rowOff>
    </xdr:from>
    <xdr:to>
      <xdr:col>13</xdr:col>
      <xdr:colOff>119721</xdr:colOff>
      <xdr:row>756</xdr:row>
      <xdr:rowOff>145676</xdr:rowOff>
    </xdr:to>
    <xdr:sp macro="" textlink="">
      <xdr:nvSpPr>
        <xdr:cNvPr id="28" name="テキスト ボックス 27">
          <a:extLst>
            <a:ext uri="{FF2B5EF4-FFF2-40B4-BE49-F238E27FC236}">
              <a16:creationId xmlns:a16="http://schemas.microsoft.com/office/drawing/2014/main" id="{D64CA7F6-EFCA-4469-B016-B87226BAB5F3}"/>
            </a:ext>
          </a:extLst>
        </xdr:cNvPr>
        <xdr:cNvSpPr txBox="1"/>
      </xdr:nvSpPr>
      <xdr:spPr>
        <a:xfrm>
          <a:off x="1496305" y="59794508"/>
          <a:ext cx="1245592" cy="85172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108384</xdr:colOff>
      <xdr:row>753</xdr:row>
      <xdr:rowOff>338817</xdr:rowOff>
    </xdr:from>
    <xdr:to>
      <xdr:col>19</xdr:col>
      <xdr:colOff>143741</xdr:colOff>
      <xdr:row>756</xdr:row>
      <xdr:rowOff>145676</xdr:rowOff>
    </xdr:to>
    <xdr:sp macro="" textlink="">
      <xdr:nvSpPr>
        <xdr:cNvPr id="29" name="テキスト ボックス 28">
          <a:extLst>
            <a:ext uri="{FF2B5EF4-FFF2-40B4-BE49-F238E27FC236}">
              <a16:creationId xmlns:a16="http://schemas.microsoft.com/office/drawing/2014/main" id="{D1123FED-FF82-4C0C-801C-FEE345EF6B54}"/>
            </a:ext>
          </a:extLst>
        </xdr:cNvPr>
        <xdr:cNvSpPr txBox="1"/>
      </xdr:nvSpPr>
      <xdr:spPr>
        <a:xfrm>
          <a:off x="2730560" y="59797229"/>
          <a:ext cx="1245593" cy="8490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都道府県教育委員会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99392</xdr:colOff>
      <xdr:row>756</xdr:row>
      <xdr:rowOff>157369</xdr:rowOff>
    </xdr:from>
    <xdr:to>
      <xdr:col>10</xdr:col>
      <xdr:colOff>107674</xdr:colOff>
      <xdr:row>757</xdr:row>
      <xdr:rowOff>85787</xdr:rowOff>
    </xdr:to>
    <xdr:cxnSp macro="">
      <xdr:nvCxnSpPr>
        <xdr:cNvPr id="30" name="直線矢印コネクタ 29">
          <a:extLst>
            <a:ext uri="{FF2B5EF4-FFF2-40B4-BE49-F238E27FC236}">
              <a16:creationId xmlns:a16="http://schemas.microsoft.com/office/drawing/2014/main" id="{512A1A84-1A3E-46EF-8E99-B1C33D3F56E1}"/>
            </a:ext>
          </a:extLst>
        </xdr:cNvPr>
        <xdr:cNvCxnSpPr/>
      </xdr:nvCxnSpPr>
      <xdr:spPr>
        <a:xfrm flipH="1">
          <a:off x="2087218" y="59030152"/>
          <a:ext cx="8282" cy="59930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57979</xdr:colOff>
      <xdr:row>757</xdr:row>
      <xdr:rowOff>149091</xdr:rowOff>
    </xdr:from>
    <xdr:to>
      <xdr:col>13</xdr:col>
      <xdr:colOff>93336</xdr:colOff>
      <xdr:row>758</xdr:row>
      <xdr:rowOff>273328</xdr:rowOff>
    </xdr:to>
    <xdr:sp macro="" textlink="">
      <xdr:nvSpPr>
        <xdr:cNvPr id="31" name="テキスト ボックス 30">
          <a:extLst>
            <a:ext uri="{FF2B5EF4-FFF2-40B4-BE49-F238E27FC236}">
              <a16:creationId xmlns:a16="http://schemas.microsoft.com/office/drawing/2014/main" id="{19F53517-1E87-4CDD-A06D-E5420E2F5B68}"/>
            </a:ext>
          </a:extLst>
        </xdr:cNvPr>
        <xdr:cNvSpPr txBox="1"/>
      </xdr:nvSpPr>
      <xdr:spPr>
        <a:xfrm>
          <a:off x="1449457" y="59692765"/>
          <a:ext cx="1228053" cy="7951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199756</xdr:colOff>
      <xdr:row>756</xdr:row>
      <xdr:rowOff>502321</xdr:rowOff>
    </xdr:from>
    <xdr:to>
      <xdr:col>23</xdr:col>
      <xdr:colOff>100853</xdr:colOff>
      <xdr:row>757</xdr:row>
      <xdr:rowOff>116986</xdr:rowOff>
    </xdr:to>
    <xdr:sp macro="" textlink="">
      <xdr:nvSpPr>
        <xdr:cNvPr id="32" name="テキスト ボックス 31">
          <a:extLst>
            <a:ext uri="{FF2B5EF4-FFF2-40B4-BE49-F238E27FC236}">
              <a16:creationId xmlns:a16="http://schemas.microsoft.com/office/drawing/2014/main" id="{358D3D1E-5D5A-49E8-AC9B-04AE1CB2E2D0}"/>
            </a:ext>
          </a:extLst>
        </xdr:cNvPr>
        <xdr:cNvSpPr txBox="1"/>
      </xdr:nvSpPr>
      <xdr:spPr>
        <a:xfrm>
          <a:off x="2015109" y="60879615"/>
          <a:ext cx="2724979" cy="2870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165652</xdr:colOff>
      <xdr:row>758</xdr:row>
      <xdr:rowOff>596347</xdr:rowOff>
    </xdr:from>
    <xdr:to>
      <xdr:col>24</xdr:col>
      <xdr:colOff>156883</xdr:colOff>
      <xdr:row>759</xdr:row>
      <xdr:rowOff>298172</xdr:rowOff>
    </xdr:to>
    <xdr:sp macro="" textlink="">
      <xdr:nvSpPr>
        <xdr:cNvPr id="34" name="テキスト ボックス 33">
          <a:extLst>
            <a:ext uri="{FF2B5EF4-FFF2-40B4-BE49-F238E27FC236}">
              <a16:creationId xmlns:a16="http://schemas.microsoft.com/office/drawing/2014/main" id="{EFA3D668-8A35-464C-B4AF-CB132396B55E}"/>
            </a:ext>
          </a:extLst>
        </xdr:cNvPr>
        <xdr:cNvSpPr txBox="1"/>
      </xdr:nvSpPr>
      <xdr:spPr>
        <a:xfrm>
          <a:off x="1174181" y="61836494"/>
          <a:ext cx="3823643" cy="37417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（三菱</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UFJ</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リサーチ＆コンサルティング株式会社のケース）</a:t>
          </a:r>
        </a:p>
      </xdr:txBody>
    </xdr:sp>
    <xdr:clientData/>
  </xdr:twoCellAnchor>
  <xdr:twoCellAnchor>
    <xdr:from>
      <xdr:col>9</xdr:col>
      <xdr:colOff>49036</xdr:colOff>
      <xdr:row>759</xdr:row>
      <xdr:rowOff>273326</xdr:rowOff>
    </xdr:from>
    <xdr:to>
      <xdr:col>15</xdr:col>
      <xdr:colOff>156710</xdr:colOff>
      <xdr:row>760</xdr:row>
      <xdr:rowOff>190500</xdr:rowOff>
    </xdr:to>
    <xdr:sp macro="" textlink="">
      <xdr:nvSpPr>
        <xdr:cNvPr id="35" name="テキスト ボックス 34">
          <a:extLst>
            <a:ext uri="{FF2B5EF4-FFF2-40B4-BE49-F238E27FC236}">
              <a16:creationId xmlns:a16="http://schemas.microsoft.com/office/drawing/2014/main" id="{E8096AB7-B229-46AC-8E7C-933914C863C2}"/>
            </a:ext>
          </a:extLst>
        </xdr:cNvPr>
        <xdr:cNvSpPr txBox="1"/>
      </xdr:nvSpPr>
      <xdr:spPr>
        <a:xfrm>
          <a:off x="1838079" y="61158783"/>
          <a:ext cx="1300370" cy="2898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105043</xdr:colOff>
      <xdr:row>760</xdr:row>
      <xdr:rowOff>231912</xdr:rowOff>
    </xdr:from>
    <xdr:to>
      <xdr:col>12</xdr:col>
      <xdr:colOff>107674</xdr:colOff>
      <xdr:row>762</xdr:row>
      <xdr:rowOff>0</xdr:rowOff>
    </xdr:to>
    <xdr:cxnSp macro="">
      <xdr:nvCxnSpPr>
        <xdr:cNvPr id="36" name="直線矢印コネクタ 35">
          <a:extLst>
            <a:ext uri="{FF2B5EF4-FFF2-40B4-BE49-F238E27FC236}">
              <a16:creationId xmlns:a16="http://schemas.microsoft.com/office/drawing/2014/main" id="{963E4BE9-4823-4EC6-91E3-6A55B58A2E57}"/>
            </a:ext>
          </a:extLst>
        </xdr:cNvPr>
        <xdr:cNvCxnSpPr/>
      </xdr:nvCxnSpPr>
      <xdr:spPr>
        <a:xfrm flipH="1">
          <a:off x="2490434" y="61490086"/>
          <a:ext cx="2631" cy="44726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34786</xdr:colOff>
      <xdr:row>762</xdr:row>
      <xdr:rowOff>160684</xdr:rowOff>
    </xdr:from>
    <xdr:to>
      <xdr:col>17</xdr:col>
      <xdr:colOff>170960</xdr:colOff>
      <xdr:row>764</xdr:row>
      <xdr:rowOff>280147</xdr:rowOff>
    </xdr:to>
    <xdr:sp macro="" textlink="">
      <xdr:nvSpPr>
        <xdr:cNvPr id="38" name="テキスト ボックス 37">
          <a:extLst>
            <a:ext uri="{FF2B5EF4-FFF2-40B4-BE49-F238E27FC236}">
              <a16:creationId xmlns:a16="http://schemas.microsoft.com/office/drawing/2014/main" id="{674E735B-8207-4F3C-990E-8414867DF1F6}"/>
            </a:ext>
          </a:extLst>
        </xdr:cNvPr>
        <xdr:cNvSpPr txBox="1"/>
      </xdr:nvSpPr>
      <xdr:spPr>
        <a:xfrm>
          <a:off x="1446727" y="63115331"/>
          <a:ext cx="2153233" cy="8142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三菱</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UFJ</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99392</xdr:colOff>
      <xdr:row>765</xdr:row>
      <xdr:rowOff>8859</xdr:rowOff>
    </xdr:from>
    <xdr:to>
      <xdr:col>12</xdr:col>
      <xdr:colOff>100704</xdr:colOff>
      <xdr:row>766</xdr:row>
      <xdr:rowOff>139831</xdr:rowOff>
    </xdr:to>
    <xdr:cxnSp macro="">
      <xdr:nvCxnSpPr>
        <xdr:cNvPr id="39" name="直線矢印コネクタ 38">
          <a:extLst>
            <a:ext uri="{FF2B5EF4-FFF2-40B4-BE49-F238E27FC236}">
              <a16:creationId xmlns:a16="http://schemas.microsoft.com/office/drawing/2014/main" id="{3297F2E2-AA05-4F43-BAAD-67CB22819593}"/>
            </a:ext>
          </a:extLst>
        </xdr:cNvPr>
        <xdr:cNvCxnSpPr/>
      </xdr:nvCxnSpPr>
      <xdr:spPr>
        <a:xfrm flipH="1">
          <a:off x="2519863" y="63972035"/>
          <a:ext cx="1312" cy="44473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34786</xdr:colOff>
      <xdr:row>767</xdr:row>
      <xdr:rowOff>8284</xdr:rowOff>
    </xdr:from>
    <xdr:to>
      <xdr:col>17</xdr:col>
      <xdr:colOff>170960</xdr:colOff>
      <xdr:row>769</xdr:row>
      <xdr:rowOff>257737</xdr:rowOff>
    </xdr:to>
    <xdr:sp macro="" textlink="">
      <xdr:nvSpPr>
        <xdr:cNvPr id="40" name="テキスト ボックス 39">
          <a:extLst>
            <a:ext uri="{FF2B5EF4-FFF2-40B4-BE49-F238E27FC236}">
              <a16:creationId xmlns:a16="http://schemas.microsoft.com/office/drawing/2014/main" id="{AD0512A2-17A4-4065-AC4E-B0471248BA4D}"/>
            </a:ext>
          </a:extLst>
        </xdr:cNvPr>
        <xdr:cNvSpPr txBox="1"/>
      </xdr:nvSpPr>
      <xdr:spPr>
        <a:xfrm>
          <a:off x="1446727" y="64598990"/>
          <a:ext cx="2153233" cy="8769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Hanoi Advanced Lab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57977</xdr:colOff>
      <xdr:row>761</xdr:row>
      <xdr:rowOff>356153</xdr:rowOff>
    </xdr:from>
    <xdr:to>
      <xdr:col>18</xdr:col>
      <xdr:colOff>134469</xdr:colOff>
      <xdr:row>762</xdr:row>
      <xdr:rowOff>194448</xdr:rowOff>
    </xdr:to>
    <xdr:sp macro="" textlink="">
      <xdr:nvSpPr>
        <xdr:cNvPr id="41" name="テキスト ボックス 40">
          <a:extLst>
            <a:ext uri="{FF2B5EF4-FFF2-40B4-BE49-F238E27FC236}">
              <a16:creationId xmlns:a16="http://schemas.microsoft.com/office/drawing/2014/main" id="{83952700-9FE2-4C3F-9456-441C22E983E9}"/>
            </a:ext>
          </a:extLst>
        </xdr:cNvPr>
        <xdr:cNvSpPr txBox="1"/>
      </xdr:nvSpPr>
      <xdr:spPr>
        <a:xfrm>
          <a:off x="1268212" y="63344418"/>
          <a:ext cx="2496963" cy="28653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94421</xdr:colOff>
      <xdr:row>766</xdr:row>
      <xdr:rowOff>69576</xdr:rowOff>
    </xdr:from>
    <xdr:to>
      <xdr:col>18</xdr:col>
      <xdr:colOff>190500</xdr:colOff>
      <xdr:row>767</xdr:row>
      <xdr:rowOff>40393</xdr:rowOff>
    </xdr:to>
    <xdr:sp macro="" textlink="">
      <xdr:nvSpPr>
        <xdr:cNvPr id="42" name="テキスト ボックス 41">
          <a:extLst>
            <a:ext uri="{FF2B5EF4-FFF2-40B4-BE49-F238E27FC236}">
              <a16:creationId xmlns:a16="http://schemas.microsoft.com/office/drawing/2014/main" id="{9BB3A1A6-3CC1-486E-AC73-D52E65026B01}"/>
            </a:ext>
          </a:extLst>
        </xdr:cNvPr>
        <xdr:cNvSpPr txBox="1"/>
      </xdr:nvSpPr>
      <xdr:spPr>
        <a:xfrm>
          <a:off x="1304656" y="64346517"/>
          <a:ext cx="2516550" cy="2845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100853</xdr:colOff>
      <xdr:row>793</xdr:row>
      <xdr:rowOff>156882</xdr:rowOff>
    </xdr:from>
    <xdr:to>
      <xdr:col>48</xdr:col>
      <xdr:colOff>134471</xdr:colOff>
      <xdr:row>794</xdr:row>
      <xdr:rowOff>212911</xdr:rowOff>
    </xdr:to>
    <xdr:sp macro="" textlink="">
      <xdr:nvSpPr>
        <xdr:cNvPr id="44" name="テキスト ボックス 43">
          <a:extLst>
            <a:ext uri="{FF2B5EF4-FFF2-40B4-BE49-F238E27FC236}">
              <a16:creationId xmlns:a16="http://schemas.microsoft.com/office/drawing/2014/main" id="{3D0D955B-9E35-47DF-96AF-66D862BF7037}"/>
            </a:ext>
          </a:extLst>
        </xdr:cNvPr>
        <xdr:cNvSpPr txBox="1"/>
      </xdr:nvSpPr>
      <xdr:spPr>
        <a:xfrm>
          <a:off x="6152029" y="70372941"/>
          <a:ext cx="3664324" cy="369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100</a:t>
          </a:r>
          <a:r>
            <a:rPr kumimoji="1" lang="ja-JP" altLang="en-US" sz="1100"/>
            <a:t>万円未満の支出のため省略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9"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69</v>
      </c>
      <c r="AT2" s="944"/>
      <c r="AU2" s="944"/>
      <c r="AV2" s="52" t="str">
        <f>IF(AW2="", "", "-")</f>
        <v/>
      </c>
      <c r="AW2" s="915"/>
      <c r="AX2" s="915"/>
    </row>
    <row r="3" spans="1:50" ht="21" customHeight="1" thickBot="1" x14ac:dyDescent="0.2">
      <c r="A3" s="869" t="s">
        <v>537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571</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603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572</v>
      </c>
      <c r="H5" s="842"/>
      <c r="I5" s="842"/>
      <c r="J5" s="842"/>
      <c r="K5" s="842"/>
      <c r="L5" s="842"/>
      <c r="M5" s="843" t="s">
        <v>66</v>
      </c>
      <c r="N5" s="844"/>
      <c r="O5" s="844"/>
      <c r="P5" s="844"/>
      <c r="Q5" s="844"/>
      <c r="R5" s="845"/>
      <c r="S5" s="846" t="s">
        <v>573</v>
      </c>
      <c r="T5" s="842"/>
      <c r="U5" s="842"/>
      <c r="V5" s="842"/>
      <c r="W5" s="842"/>
      <c r="X5" s="847"/>
      <c r="Y5" s="698" t="s">
        <v>3</v>
      </c>
      <c r="Z5" s="543"/>
      <c r="AA5" s="543"/>
      <c r="AB5" s="543"/>
      <c r="AC5" s="543"/>
      <c r="AD5" s="544"/>
      <c r="AE5" s="699" t="s">
        <v>606</v>
      </c>
      <c r="AF5" s="699"/>
      <c r="AG5" s="699"/>
      <c r="AH5" s="699"/>
      <c r="AI5" s="699"/>
      <c r="AJ5" s="699"/>
      <c r="AK5" s="699"/>
      <c r="AL5" s="699"/>
      <c r="AM5" s="699"/>
      <c r="AN5" s="699"/>
      <c r="AO5" s="699"/>
      <c r="AP5" s="700"/>
      <c r="AQ5" s="701" t="s">
        <v>715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27.2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6" t="s">
        <v>509</v>
      </c>
      <c r="Z7" s="443"/>
      <c r="AA7" s="443"/>
      <c r="AB7" s="443"/>
      <c r="AC7" s="443"/>
      <c r="AD7" s="927"/>
      <c r="AE7" s="916" t="s">
        <v>722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子ども・若者育成支援</v>
      </c>
      <c r="H8" s="720"/>
      <c r="I8" s="720"/>
      <c r="J8" s="720"/>
      <c r="K8" s="720"/>
      <c r="L8" s="720"/>
      <c r="M8" s="720"/>
      <c r="N8" s="720"/>
      <c r="O8" s="720"/>
      <c r="P8" s="720"/>
      <c r="Q8" s="720"/>
      <c r="R8" s="720"/>
      <c r="S8" s="720"/>
      <c r="T8" s="720"/>
      <c r="U8" s="720"/>
      <c r="V8" s="720"/>
      <c r="W8" s="720"/>
      <c r="X8" s="946"/>
      <c r="Y8" s="848" t="s">
        <v>379</v>
      </c>
      <c r="Z8" s="849"/>
      <c r="AA8" s="849"/>
      <c r="AB8" s="849"/>
      <c r="AC8" s="849"/>
      <c r="AD8" s="850"/>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8.75" customHeight="1" x14ac:dyDescent="0.15">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717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v>74</v>
      </c>
      <c r="AE13" s="658"/>
      <c r="AF13" s="658"/>
      <c r="AG13" s="658"/>
      <c r="AH13" s="658"/>
      <c r="AI13" s="658"/>
      <c r="AJ13" s="659"/>
      <c r="AK13" s="657">
        <v>65.5</v>
      </c>
      <c r="AL13" s="658"/>
      <c r="AM13" s="658"/>
      <c r="AN13" s="658"/>
      <c r="AO13" s="658"/>
      <c r="AP13" s="658"/>
      <c r="AQ13" s="659"/>
      <c r="AR13" s="923">
        <v>35.5</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605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0">
        <f>SUM(P13:V17)</f>
        <v>0</v>
      </c>
      <c r="Q18" s="881"/>
      <c r="R18" s="881"/>
      <c r="S18" s="881"/>
      <c r="T18" s="881"/>
      <c r="U18" s="881"/>
      <c r="V18" s="882"/>
      <c r="W18" s="880">
        <f>SUM(W13:AC17)</f>
        <v>0</v>
      </c>
      <c r="X18" s="881"/>
      <c r="Y18" s="881"/>
      <c r="Z18" s="881"/>
      <c r="AA18" s="881"/>
      <c r="AB18" s="881"/>
      <c r="AC18" s="882"/>
      <c r="AD18" s="880">
        <f>SUM(AD13:AJ17)</f>
        <v>74</v>
      </c>
      <c r="AE18" s="881"/>
      <c r="AF18" s="881"/>
      <c r="AG18" s="881"/>
      <c r="AH18" s="881"/>
      <c r="AI18" s="881"/>
      <c r="AJ18" s="882"/>
      <c r="AK18" s="880">
        <f>SUM(AK13:AQ17)</f>
        <v>65.5</v>
      </c>
      <c r="AL18" s="881"/>
      <c r="AM18" s="881"/>
      <c r="AN18" s="881"/>
      <c r="AO18" s="881"/>
      <c r="AP18" s="881"/>
      <c r="AQ18" s="882"/>
      <c r="AR18" s="880">
        <f>SUM(AR13:AX17)</f>
        <v>35.5</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0</v>
      </c>
      <c r="Q19" s="658"/>
      <c r="R19" s="658"/>
      <c r="S19" s="658"/>
      <c r="T19" s="658"/>
      <c r="U19" s="658"/>
      <c r="V19" s="659"/>
      <c r="W19" s="657">
        <v>0</v>
      </c>
      <c r="X19" s="658"/>
      <c r="Y19" s="658"/>
      <c r="Z19" s="658"/>
      <c r="AA19" s="658"/>
      <c r="AB19" s="658"/>
      <c r="AC19" s="659"/>
      <c r="AD19" s="657">
        <v>50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0.67567567567567566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475</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0.67567567567567566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553</v>
      </c>
      <c r="B22" s="969"/>
      <c r="C22" s="969"/>
      <c r="D22" s="969"/>
      <c r="E22" s="969"/>
      <c r="F22" s="970"/>
      <c r="G22" s="955" t="s">
        <v>454</v>
      </c>
      <c r="H22" s="222"/>
      <c r="I22" s="222"/>
      <c r="J22" s="222"/>
      <c r="K22" s="222"/>
      <c r="L22" s="222"/>
      <c r="M22" s="222"/>
      <c r="N22" s="222"/>
      <c r="O22" s="223"/>
      <c r="P22" s="940" t="s">
        <v>514</v>
      </c>
      <c r="Q22" s="222"/>
      <c r="R22" s="222"/>
      <c r="S22" s="222"/>
      <c r="T22" s="222"/>
      <c r="U22" s="222"/>
      <c r="V22" s="223"/>
      <c r="W22" s="940" t="s">
        <v>510</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4.25" customHeight="1" x14ac:dyDescent="0.15">
      <c r="A23" s="971"/>
      <c r="B23" s="972"/>
      <c r="C23" s="972"/>
      <c r="D23" s="972"/>
      <c r="E23" s="972"/>
      <c r="F23" s="973"/>
      <c r="G23" s="956" t="s">
        <v>574</v>
      </c>
      <c r="H23" s="957"/>
      <c r="I23" s="957"/>
      <c r="J23" s="957"/>
      <c r="K23" s="957"/>
      <c r="L23" s="957"/>
      <c r="M23" s="957"/>
      <c r="N23" s="957"/>
      <c r="O23" s="958"/>
      <c r="P23" s="923">
        <v>65.099999999999994</v>
      </c>
      <c r="Q23" s="924"/>
      <c r="R23" s="924"/>
      <c r="S23" s="924"/>
      <c r="T23" s="924"/>
      <c r="U23" s="924"/>
      <c r="V23" s="941"/>
      <c r="W23" s="923">
        <v>33.4</v>
      </c>
      <c r="X23" s="924"/>
      <c r="Y23" s="924"/>
      <c r="Z23" s="924"/>
      <c r="AA23" s="924"/>
      <c r="AB23" s="924"/>
      <c r="AC23" s="941"/>
      <c r="AD23" s="978" t="s">
        <v>565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575</v>
      </c>
      <c r="H24" s="960"/>
      <c r="I24" s="960"/>
      <c r="J24" s="960"/>
      <c r="K24" s="960"/>
      <c r="L24" s="960"/>
      <c r="M24" s="960"/>
      <c r="N24" s="960"/>
      <c r="O24" s="961"/>
      <c r="P24" s="657">
        <v>0.2</v>
      </c>
      <c r="Q24" s="658"/>
      <c r="R24" s="658"/>
      <c r="S24" s="658"/>
      <c r="T24" s="658"/>
      <c r="U24" s="658"/>
      <c r="V24" s="659"/>
      <c r="W24" s="657">
        <v>0.76100000000000001</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576</v>
      </c>
      <c r="H25" s="960"/>
      <c r="I25" s="960"/>
      <c r="J25" s="960"/>
      <c r="K25" s="960"/>
      <c r="L25" s="960"/>
      <c r="M25" s="960"/>
      <c r="N25" s="960"/>
      <c r="O25" s="961"/>
      <c r="P25" s="657">
        <v>0.1</v>
      </c>
      <c r="Q25" s="658"/>
      <c r="R25" s="658"/>
      <c r="S25" s="658"/>
      <c r="T25" s="658"/>
      <c r="U25" s="658"/>
      <c r="V25" s="659"/>
      <c r="W25" s="657">
        <v>0.30199999999999999</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577</v>
      </c>
      <c r="H26" s="960"/>
      <c r="I26" s="960"/>
      <c r="J26" s="960"/>
      <c r="K26" s="960"/>
      <c r="L26" s="960"/>
      <c r="M26" s="960"/>
      <c r="N26" s="960"/>
      <c r="O26" s="961"/>
      <c r="P26" s="657">
        <v>7.0000000000000007E-2</v>
      </c>
      <c r="Q26" s="658"/>
      <c r="R26" s="658"/>
      <c r="S26" s="658"/>
      <c r="T26" s="658"/>
      <c r="U26" s="658"/>
      <c r="V26" s="659"/>
      <c r="W26" s="657">
        <v>0.29399999999999998</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718</v>
      </c>
      <c r="H27" s="960"/>
      <c r="I27" s="960"/>
      <c r="J27" s="960"/>
      <c r="K27" s="960"/>
      <c r="L27" s="960"/>
      <c r="M27" s="960"/>
      <c r="N27" s="960"/>
      <c r="O27" s="961"/>
      <c r="P27" s="657">
        <v>0</v>
      </c>
      <c r="Q27" s="658"/>
      <c r="R27" s="658"/>
      <c r="S27" s="658"/>
      <c r="T27" s="658"/>
      <c r="U27" s="658"/>
      <c r="V27" s="659"/>
      <c r="W27" s="657">
        <v>0.78100000000000003</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0">
        <f>P29-SUM(P23:P27)</f>
        <v>3.0000000000015348E-2</v>
      </c>
      <c r="Q28" s="881"/>
      <c r="R28" s="881"/>
      <c r="S28" s="881"/>
      <c r="T28" s="881"/>
      <c r="U28" s="881"/>
      <c r="V28" s="882"/>
      <c r="W28" s="880">
        <f>W29-SUM(W23:W27)</f>
        <v>-3.7999999999996703E-2</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7">
        <f>AK13</f>
        <v>65.5</v>
      </c>
      <c r="Q29" s="658"/>
      <c r="R29" s="658"/>
      <c r="S29" s="658"/>
      <c r="T29" s="658"/>
      <c r="U29" s="658"/>
      <c r="V29" s="659"/>
      <c r="W29" s="937">
        <f>AR13</f>
        <v>35.5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470</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529</v>
      </c>
      <c r="AF30" s="861"/>
      <c r="AG30" s="861"/>
      <c r="AH30" s="862"/>
      <c r="AI30" s="860" t="s">
        <v>526</v>
      </c>
      <c r="AJ30" s="861"/>
      <c r="AK30" s="861"/>
      <c r="AL30" s="862"/>
      <c r="AM30" s="919" t="s">
        <v>521</v>
      </c>
      <c r="AN30" s="919"/>
      <c r="AO30" s="919"/>
      <c r="AP30" s="860"/>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32</v>
      </c>
      <c r="AV31" s="199"/>
      <c r="AW31" s="398" t="s">
        <v>300</v>
      </c>
      <c r="AX31" s="399"/>
    </row>
    <row r="32" spans="1:50" ht="33" customHeight="1" x14ac:dyDescent="0.15">
      <c r="A32" s="403"/>
      <c r="B32" s="401"/>
      <c r="C32" s="401"/>
      <c r="D32" s="401"/>
      <c r="E32" s="401"/>
      <c r="F32" s="402"/>
      <c r="G32" s="564" t="s">
        <v>578</v>
      </c>
      <c r="H32" s="565"/>
      <c r="I32" s="565"/>
      <c r="J32" s="565"/>
      <c r="K32" s="565"/>
      <c r="L32" s="565"/>
      <c r="M32" s="565"/>
      <c r="N32" s="565"/>
      <c r="O32" s="566"/>
      <c r="P32" s="105" t="s">
        <v>703</v>
      </c>
      <c r="Q32" s="105"/>
      <c r="R32" s="105"/>
      <c r="S32" s="105"/>
      <c r="T32" s="105"/>
      <c r="U32" s="105"/>
      <c r="V32" s="105"/>
      <c r="W32" s="105"/>
      <c r="X32" s="106"/>
      <c r="Y32" s="471" t="s">
        <v>12</v>
      </c>
      <c r="Z32" s="531"/>
      <c r="AA32" s="532"/>
      <c r="AB32" s="461" t="s">
        <v>693</v>
      </c>
      <c r="AC32" s="461"/>
      <c r="AD32" s="461"/>
      <c r="AE32" s="218" t="s">
        <v>566</v>
      </c>
      <c r="AF32" s="219"/>
      <c r="AG32" s="219"/>
      <c r="AH32" s="219"/>
      <c r="AI32" s="218" t="s">
        <v>566</v>
      </c>
      <c r="AJ32" s="219"/>
      <c r="AK32" s="219"/>
      <c r="AL32" s="219"/>
      <c r="AM32" s="218"/>
      <c r="AN32" s="219"/>
      <c r="AO32" s="219"/>
      <c r="AP32" s="219"/>
      <c r="AQ32" s="340" t="s">
        <v>566</v>
      </c>
      <c r="AR32" s="207"/>
      <c r="AS32" s="207"/>
      <c r="AT32" s="341"/>
      <c r="AU32" s="219" t="s">
        <v>566</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693</v>
      </c>
      <c r="AC33" s="523"/>
      <c r="AD33" s="523"/>
      <c r="AE33" s="218" t="s">
        <v>566</v>
      </c>
      <c r="AF33" s="219"/>
      <c r="AG33" s="219"/>
      <c r="AH33" s="219"/>
      <c r="AI33" s="218" t="s">
        <v>566</v>
      </c>
      <c r="AJ33" s="219"/>
      <c r="AK33" s="219"/>
      <c r="AL33" s="219"/>
      <c r="AM33" s="218" t="s">
        <v>702</v>
      </c>
      <c r="AN33" s="219"/>
      <c r="AO33" s="219"/>
      <c r="AP33" s="219"/>
      <c r="AQ33" s="340" t="s">
        <v>566</v>
      </c>
      <c r="AR33" s="207"/>
      <c r="AS33" s="207"/>
      <c r="AT33" s="341"/>
      <c r="AU33" s="219">
        <v>70</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566</v>
      </c>
      <c r="AJ34" s="219"/>
      <c r="AK34" s="219"/>
      <c r="AL34" s="219"/>
      <c r="AM34" s="218"/>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704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566</v>
      </c>
      <c r="AR38" s="200"/>
      <c r="AS38" s="133" t="s">
        <v>355</v>
      </c>
      <c r="AT38" s="134"/>
      <c r="AU38" s="199">
        <v>32</v>
      </c>
      <c r="AV38" s="199"/>
      <c r="AW38" s="398" t="s">
        <v>300</v>
      </c>
      <c r="AX38" s="399"/>
    </row>
    <row r="39" spans="1:50" ht="23.25" customHeight="1" x14ac:dyDescent="0.15">
      <c r="A39" s="403"/>
      <c r="B39" s="401"/>
      <c r="C39" s="401"/>
      <c r="D39" s="401"/>
      <c r="E39" s="401"/>
      <c r="F39" s="402"/>
      <c r="G39" s="564" t="s">
        <v>579</v>
      </c>
      <c r="H39" s="565"/>
      <c r="I39" s="565"/>
      <c r="J39" s="565"/>
      <c r="K39" s="565"/>
      <c r="L39" s="565"/>
      <c r="M39" s="565"/>
      <c r="N39" s="565"/>
      <c r="O39" s="566"/>
      <c r="P39" s="105" t="s">
        <v>580</v>
      </c>
      <c r="Q39" s="105"/>
      <c r="R39" s="105"/>
      <c r="S39" s="105"/>
      <c r="T39" s="105"/>
      <c r="U39" s="105"/>
      <c r="V39" s="105"/>
      <c r="W39" s="105"/>
      <c r="X39" s="106"/>
      <c r="Y39" s="471" t="s">
        <v>12</v>
      </c>
      <c r="Z39" s="531"/>
      <c r="AA39" s="532"/>
      <c r="AB39" s="461" t="s">
        <v>490</v>
      </c>
      <c r="AC39" s="461"/>
      <c r="AD39" s="461"/>
      <c r="AE39" s="218" t="s">
        <v>566</v>
      </c>
      <c r="AF39" s="219"/>
      <c r="AG39" s="219"/>
      <c r="AH39" s="219"/>
      <c r="AI39" s="218" t="s">
        <v>566</v>
      </c>
      <c r="AJ39" s="219"/>
      <c r="AK39" s="219"/>
      <c r="AL39" s="219"/>
      <c r="AM39" s="218">
        <v>95</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490</v>
      </c>
      <c r="AC40" s="523"/>
      <c r="AD40" s="523"/>
      <c r="AE40" s="218" t="s">
        <v>566</v>
      </c>
      <c r="AF40" s="219"/>
      <c r="AG40" s="219"/>
      <c r="AH40" s="219"/>
      <c r="AI40" s="218" t="s">
        <v>566</v>
      </c>
      <c r="AJ40" s="219"/>
      <c r="AK40" s="219"/>
      <c r="AL40" s="219"/>
      <c r="AM40" s="218">
        <v>100</v>
      </c>
      <c r="AN40" s="219"/>
      <c r="AO40" s="219"/>
      <c r="AP40" s="219"/>
      <c r="AQ40" s="340" t="s">
        <v>566</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566</v>
      </c>
      <c r="AF41" s="219"/>
      <c r="AG41" s="219"/>
      <c r="AH41" s="219"/>
      <c r="AI41" s="218" t="s">
        <v>566</v>
      </c>
      <c r="AJ41" s="219"/>
      <c r="AK41" s="219"/>
      <c r="AL41" s="219"/>
      <c r="AM41" s="218">
        <v>95</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t="s">
        <v>566</v>
      </c>
      <c r="AF53" s="219"/>
      <c r="AG53" s="219"/>
      <c r="AH53" s="219"/>
      <c r="AI53" s="218" t="s">
        <v>566</v>
      </c>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t="s">
        <v>566</v>
      </c>
      <c r="AF54" s="219"/>
      <c r="AG54" s="219"/>
      <c r="AH54" s="219"/>
      <c r="AI54" s="218" t="s">
        <v>566</v>
      </c>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566</v>
      </c>
      <c r="AF55" s="219"/>
      <c r="AG55" s="219"/>
      <c r="AH55" s="219"/>
      <c r="AI55" s="218" t="s">
        <v>566</v>
      </c>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502</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1"/>
    </row>
    <row r="80" spans="1:50" ht="18.75" hidden="1" customHeight="1" x14ac:dyDescent="0.15">
      <c r="A80" s="866"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566</v>
      </c>
      <c r="AF101" s="219"/>
      <c r="AG101" s="219"/>
      <c r="AH101" s="220"/>
      <c r="AI101" s="218" t="s">
        <v>566</v>
      </c>
      <c r="AJ101" s="219"/>
      <c r="AK101" s="219"/>
      <c r="AL101" s="220"/>
      <c r="AM101" s="218">
        <v>7</v>
      </c>
      <c r="AN101" s="219"/>
      <c r="AO101" s="219"/>
      <c r="AP101" s="220"/>
      <c r="AQ101" s="218" t="s">
        <v>566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566</v>
      </c>
      <c r="AF102" s="418"/>
      <c r="AG102" s="418"/>
      <c r="AH102" s="418"/>
      <c r="AI102" s="418" t="s">
        <v>566</v>
      </c>
      <c r="AJ102" s="418"/>
      <c r="AK102" s="418"/>
      <c r="AL102" s="418"/>
      <c r="AM102" s="418">
        <v>6</v>
      </c>
      <c r="AN102" s="418"/>
      <c r="AO102" s="418"/>
      <c r="AP102" s="418"/>
      <c r="AQ102" s="273">
        <v>7</v>
      </c>
      <c r="AR102" s="274"/>
      <c r="AS102" s="274"/>
      <c r="AT102" s="319"/>
      <c r="AU102" s="273"/>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t="s">
        <v>566</v>
      </c>
      <c r="AF104" s="219"/>
      <c r="AG104" s="219"/>
      <c r="AH104" s="220"/>
      <c r="AI104" s="218" t="s">
        <v>566</v>
      </c>
      <c r="AJ104" s="219"/>
      <c r="AK104" s="219"/>
      <c r="AL104" s="220"/>
      <c r="AM104" s="218">
        <v>1</v>
      </c>
      <c r="AN104" s="219"/>
      <c r="AO104" s="219"/>
      <c r="AP104" s="220"/>
      <c r="AQ104" s="218" t="s">
        <v>566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566</v>
      </c>
      <c r="AF105" s="418"/>
      <c r="AG105" s="418"/>
      <c r="AH105" s="418"/>
      <c r="AI105" s="418" t="s">
        <v>566</v>
      </c>
      <c r="AJ105" s="418"/>
      <c r="AK105" s="418"/>
      <c r="AL105" s="418"/>
      <c r="AM105" s="418">
        <v>1</v>
      </c>
      <c r="AN105" s="418"/>
      <c r="AO105" s="418"/>
      <c r="AP105" s="418"/>
      <c r="AQ105" s="218">
        <v>1</v>
      </c>
      <c r="AR105" s="219"/>
      <c r="AS105" s="219"/>
      <c r="AT105" s="220"/>
      <c r="AU105" s="273"/>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583</v>
      </c>
      <c r="AC107" s="546"/>
      <c r="AD107" s="547"/>
      <c r="AE107" s="418" t="s">
        <v>566</v>
      </c>
      <c r="AF107" s="418"/>
      <c r="AG107" s="418"/>
      <c r="AH107" s="418"/>
      <c r="AI107" s="418" t="s">
        <v>566</v>
      </c>
      <c r="AJ107" s="418"/>
      <c r="AK107" s="418"/>
      <c r="AL107" s="418"/>
      <c r="AM107" s="418">
        <v>11</v>
      </c>
      <c r="AN107" s="418"/>
      <c r="AO107" s="418"/>
      <c r="AP107" s="418"/>
      <c r="AQ107" s="218" t="s">
        <v>566</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583</v>
      </c>
      <c r="AC108" s="469"/>
      <c r="AD108" s="470"/>
      <c r="AE108" s="418" t="s">
        <v>566</v>
      </c>
      <c r="AF108" s="418"/>
      <c r="AG108" s="418"/>
      <c r="AH108" s="418"/>
      <c r="AI108" s="418" t="s">
        <v>566</v>
      </c>
      <c r="AJ108" s="418"/>
      <c r="AK108" s="418"/>
      <c r="AL108" s="418"/>
      <c r="AM108" s="418">
        <v>9</v>
      </c>
      <c r="AN108" s="418"/>
      <c r="AO108" s="418"/>
      <c r="AP108" s="418"/>
      <c r="AQ108" s="218">
        <v>11</v>
      </c>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566</v>
      </c>
      <c r="AF116" s="418"/>
      <c r="AG116" s="418"/>
      <c r="AH116" s="418"/>
      <c r="AI116" s="418" t="s">
        <v>566</v>
      </c>
      <c r="AJ116" s="418"/>
      <c r="AK116" s="418"/>
      <c r="AL116" s="418"/>
      <c r="AM116" s="418">
        <f>27/7</f>
        <v>3.8571428571428572</v>
      </c>
      <c r="AN116" s="418"/>
      <c r="AO116" s="418"/>
      <c r="AP116" s="418"/>
      <c r="AQ116" s="218">
        <f>29/7</f>
        <v>4.1428571428571432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566</v>
      </c>
      <c r="AF117" s="551"/>
      <c r="AG117" s="551"/>
      <c r="AH117" s="551"/>
      <c r="AI117" s="551" t="s">
        <v>566</v>
      </c>
      <c r="AJ117" s="551"/>
      <c r="AK117" s="551"/>
      <c r="AL117" s="551"/>
      <c r="AM117" s="551" t="s">
        <v>608</v>
      </c>
      <c r="AN117" s="551"/>
      <c r="AO117" s="551"/>
      <c r="AP117" s="551"/>
      <c r="AQ117" s="551" t="s">
        <v>690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t="s">
        <v>566</v>
      </c>
      <c r="AF119" s="418"/>
      <c r="AG119" s="418"/>
      <c r="AH119" s="418"/>
      <c r="AI119" s="418" t="s">
        <v>566</v>
      </c>
      <c r="AJ119" s="418"/>
      <c r="AK119" s="418"/>
      <c r="AL119" s="418"/>
      <c r="AM119" s="418">
        <f>0.6/1</f>
        <v>0.6</v>
      </c>
      <c r="AN119" s="418"/>
      <c r="AO119" s="418"/>
      <c r="AP119" s="418"/>
      <c r="AQ119" s="418">
        <v>0.7</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566</v>
      </c>
      <c r="AF120" s="551"/>
      <c r="AG120" s="551"/>
      <c r="AH120" s="551"/>
      <c r="AI120" s="551" t="s">
        <v>566</v>
      </c>
      <c r="AJ120" s="551"/>
      <c r="AK120" s="551"/>
      <c r="AL120" s="551"/>
      <c r="AM120" s="551" t="s">
        <v>607</v>
      </c>
      <c r="AN120" s="551"/>
      <c r="AO120" s="551"/>
      <c r="AP120" s="551"/>
      <c r="AQ120" s="551" t="s">
        <v>691</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587</v>
      </c>
      <c r="AC122" s="463"/>
      <c r="AD122" s="464"/>
      <c r="AE122" s="418" t="s">
        <v>566</v>
      </c>
      <c r="AF122" s="418"/>
      <c r="AG122" s="418"/>
      <c r="AH122" s="418"/>
      <c r="AI122" s="418" t="s">
        <v>566</v>
      </c>
      <c r="AJ122" s="418"/>
      <c r="AK122" s="418"/>
      <c r="AL122" s="418"/>
      <c r="AM122" s="418">
        <f>22/11</f>
        <v>2</v>
      </c>
      <c r="AN122" s="418"/>
      <c r="AO122" s="418"/>
      <c r="AP122" s="418"/>
      <c r="AQ122" s="418">
        <f>29/11</f>
        <v>2.6363636363636362</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588</v>
      </c>
      <c r="AC123" s="473"/>
      <c r="AD123" s="474"/>
      <c r="AE123" s="551" t="s">
        <v>566</v>
      </c>
      <c r="AF123" s="551"/>
      <c r="AG123" s="551"/>
      <c r="AH123" s="551"/>
      <c r="AI123" s="551" t="s">
        <v>566</v>
      </c>
      <c r="AJ123" s="551"/>
      <c r="AK123" s="551"/>
      <c r="AL123" s="551"/>
      <c r="AM123" s="551" t="s">
        <v>609</v>
      </c>
      <c r="AN123" s="551"/>
      <c r="AO123" s="551"/>
      <c r="AP123" s="551"/>
      <c r="AQ123" s="551" t="s">
        <v>692</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c r="AF134" s="207"/>
      <c r="AG134" s="207"/>
      <c r="AH134" s="207"/>
      <c r="AI134" s="206"/>
      <c r="AJ134" s="207"/>
      <c r="AK134" s="207"/>
      <c r="AL134" s="207"/>
      <c r="AM134" s="206"/>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566</v>
      </c>
      <c r="AF135" s="207"/>
      <c r="AG135" s="207"/>
      <c r="AH135" s="207"/>
      <c r="AI135" s="206" t="s">
        <v>566</v>
      </c>
      <c r="AJ135" s="207"/>
      <c r="AK135" s="207"/>
      <c r="AL135" s="207"/>
      <c r="AM135" s="206"/>
      <c r="AN135" s="207"/>
      <c r="AO135" s="207"/>
      <c r="AP135" s="207"/>
      <c r="AQ135" s="206">
        <v>42</v>
      </c>
      <c r="AR135" s="207"/>
      <c r="AS135" s="207"/>
      <c r="AT135" s="207"/>
      <c r="AU135" s="206">
        <v>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687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5"/>
      <c r="E430" s="174" t="s">
        <v>539</v>
      </c>
      <c r="F430" s="900"/>
      <c r="G430" s="901" t="s">
        <v>374</v>
      </c>
      <c r="H430" s="123"/>
      <c r="I430" s="123"/>
      <c r="J430" s="902" t="s">
        <v>706</v>
      </c>
      <c r="K430" s="903"/>
      <c r="L430" s="903"/>
      <c r="M430" s="903"/>
      <c r="N430" s="903"/>
      <c r="O430" s="903"/>
      <c r="P430" s="903"/>
      <c r="Q430" s="903"/>
      <c r="R430" s="903"/>
      <c r="S430" s="903"/>
      <c r="T430" s="904"/>
      <c r="U430" s="588" t="s">
        <v>705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0" t="s">
        <v>708</v>
      </c>
      <c r="AR432" s="200"/>
      <c r="AS432" s="133" t="s">
        <v>355</v>
      </c>
      <c r="AT432" s="134"/>
      <c r="AU432" s="200" t="s">
        <v>708</v>
      </c>
      <c r="AV432" s="200"/>
      <c r="AW432" s="133" t="s">
        <v>300</v>
      </c>
      <c r="AX432" s="195"/>
    </row>
    <row r="433" spans="1:50" ht="23.25" customHeight="1" x14ac:dyDescent="0.15">
      <c r="A433" s="189"/>
      <c r="B433" s="186"/>
      <c r="C433" s="180"/>
      <c r="D433" s="186"/>
      <c r="E433" s="342"/>
      <c r="F433" s="343"/>
      <c r="G433" s="104" t="s">
        <v>707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594</v>
      </c>
      <c r="AF433" s="207"/>
      <c r="AG433" s="207"/>
      <c r="AH433" s="341"/>
      <c r="AI433" s="340" t="s">
        <v>594</v>
      </c>
      <c r="AJ433" s="207"/>
      <c r="AK433" s="207"/>
      <c r="AL433" s="207"/>
      <c r="AM433" s="340" t="s">
        <v>566</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594</v>
      </c>
      <c r="AF434" s="207"/>
      <c r="AG434" s="207"/>
      <c r="AH434" s="341"/>
      <c r="AI434" s="340" t="s">
        <v>708</v>
      </c>
      <c r="AJ434" s="207"/>
      <c r="AK434" s="207"/>
      <c r="AL434" s="207"/>
      <c r="AM434" s="340" t="s">
        <v>566</v>
      </c>
      <c r="AN434" s="207"/>
      <c r="AO434" s="207"/>
      <c r="AP434" s="341"/>
      <c r="AQ434" s="340" t="s">
        <v>708</v>
      </c>
      <c r="AR434" s="207"/>
      <c r="AS434" s="207"/>
      <c r="AT434" s="341"/>
      <c r="AU434" s="207" t="s">
        <v>708</v>
      </c>
      <c r="AV434" s="207"/>
      <c r="AW434" s="207"/>
      <c r="AX434" s="208"/>
    </row>
    <row r="435" spans="1:50" ht="86.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566</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590" t="s">
        <v>560</v>
      </c>
      <c r="AR457" s="200"/>
      <c r="AS457" s="133" t="s">
        <v>355</v>
      </c>
      <c r="AT457" s="134"/>
      <c r="AU457" s="200" t="s">
        <v>595</v>
      </c>
      <c r="AV457" s="200"/>
      <c r="AW457" s="133" t="s">
        <v>300</v>
      </c>
      <c r="AX457" s="195"/>
    </row>
    <row r="458" spans="1:50" ht="23.25" customHeight="1" x14ac:dyDescent="0.15">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594</v>
      </c>
      <c r="AF458" s="207"/>
      <c r="AG458" s="207"/>
      <c r="AH458" s="207"/>
      <c r="AI458" s="340" t="s">
        <v>594</v>
      </c>
      <c r="AJ458" s="207"/>
      <c r="AK458" s="207"/>
      <c r="AL458" s="207"/>
      <c r="AM458" s="340" t="s">
        <v>566</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594</v>
      </c>
      <c r="AF459" s="207"/>
      <c r="AG459" s="207"/>
      <c r="AH459" s="341"/>
      <c r="AI459" s="340" t="s">
        <v>594</v>
      </c>
      <c r="AJ459" s="207"/>
      <c r="AK459" s="207"/>
      <c r="AL459" s="207"/>
      <c r="AM459" s="340" t="s">
        <v>566</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566</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71.7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600</v>
      </c>
      <c r="AE702" s="346"/>
      <c r="AF702" s="346"/>
      <c r="AG702" s="385" t="s">
        <v>688</v>
      </c>
      <c r="AH702" s="386"/>
      <c r="AI702" s="386"/>
      <c r="AJ702" s="386"/>
      <c r="AK702" s="386"/>
      <c r="AL702" s="386"/>
      <c r="AM702" s="386"/>
      <c r="AN702" s="386"/>
      <c r="AO702" s="386"/>
      <c r="AP702" s="386"/>
      <c r="AQ702" s="386"/>
      <c r="AR702" s="386"/>
      <c r="AS702" s="386"/>
      <c r="AT702" s="386"/>
      <c r="AU702" s="386"/>
      <c r="AV702" s="386"/>
      <c r="AW702" s="386"/>
      <c r="AX702" s="387"/>
    </row>
    <row r="703" spans="1:50" ht="13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600</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162.7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600</v>
      </c>
      <c r="AE704" s="783"/>
      <c r="AF704" s="783"/>
      <c r="AG704" s="167" t="s">
        <v>689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709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710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714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711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600</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712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702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716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8.5" customHeight="1" thickBot="1" x14ac:dyDescent="0.2">
      <c r="A731" s="799" t="s">
        <v>256</v>
      </c>
      <c r="B731" s="800"/>
      <c r="C731" s="800"/>
      <c r="D731" s="800"/>
      <c r="E731" s="801"/>
      <c r="F731" s="729" t="s">
        <v>723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720</v>
      </c>
      <c r="B733" s="674"/>
      <c r="C733" s="674"/>
      <c r="D733" s="674"/>
      <c r="E733" s="675"/>
      <c r="F733" s="637" t="s">
        <v>721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5" customHeight="1" thickBot="1" x14ac:dyDescent="0.2">
      <c r="A735" s="790" t="s">
        <v>598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543</v>
      </c>
      <c r="B737" s="210"/>
      <c r="C737" s="210"/>
      <c r="D737" s="211"/>
      <c r="E737" s="994" t="s">
        <v>566</v>
      </c>
      <c r="F737" s="994"/>
      <c r="G737" s="994"/>
      <c r="H737" s="994"/>
      <c r="I737" s="994"/>
      <c r="J737" s="994"/>
      <c r="K737" s="994"/>
      <c r="L737" s="994"/>
      <c r="M737" s="994"/>
      <c r="N737" s="365" t="s">
        <v>536</v>
      </c>
      <c r="O737" s="365"/>
      <c r="P737" s="365"/>
      <c r="Q737" s="365"/>
      <c r="R737" s="994" t="s">
        <v>566</v>
      </c>
      <c r="S737" s="994"/>
      <c r="T737" s="994"/>
      <c r="U737" s="994"/>
      <c r="V737" s="994"/>
      <c r="W737" s="994"/>
      <c r="X737" s="994"/>
      <c r="Y737" s="994"/>
      <c r="Z737" s="994"/>
      <c r="AA737" s="365" t="s">
        <v>535</v>
      </c>
      <c r="AB737" s="365"/>
      <c r="AC737" s="365"/>
      <c r="AD737" s="365"/>
      <c r="AE737" s="994" t="s">
        <v>566</v>
      </c>
      <c r="AF737" s="994"/>
      <c r="AG737" s="994"/>
      <c r="AH737" s="994"/>
      <c r="AI737" s="994"/>
      <c r="AJ737" s="994"/>
      <c r="AK737" s="994"/>
      <c r="AL737" s="994"/>
      <c r="AM737" s="994"/>
      <c r="AN737" s="365" t="s">
        <v>534</v>
      </c>
      <c r="AO737" s="365"/>
      <c r="AP737" s="365"/>
      <c r="AQ737" s="365"/>
      <c r="AR737" s="986" t="s">
        <v>566</v>
      </c>
      <c r="AS737" s="987"/>
      <c r="AT737" s="987"/>
      <c r="AU737" s="987"/>
      <c r="AV737" s="987"/>
      <c r="AW737" s="987"/>
      <c r="AX737" s="988"/>
      <c r="AY737" s="89"/>
      <c r="AZ737" s="89"/>
    </row>
    <row r="738" spans="1:52" ht="24.75" customHeight="1" x14ac:dyDescent="0.15">
      <c r="A738" s="995" t="s">
        <v>533</v>
      </c>
      <c r="B738" s="210"/>
      <c r="C738" s="210"/>
      <c r="D738" s="211"/>
      <c r="E738" s="994" t="s">
        <v>566</v>
      </c>
      <c r="F738" s="994"/>
      <c r="G738" s="994"/>
      <c r="H738" s="994"/>
      <c r="I738" s="994"/>
      <c r="J738" s="994"/>
      <c r="K738" s="994"/>
      <c r="L738" s="994"/>
      <c r="M738" s="994"/>
      <c r="N738" s="365" t="s">
        <v>532</v>
      </c>
      <c r="O738" s="365"/>
      <c r="P738" s="365"/>
      <c r="Q738" s="365"/>
      <c r="R738" s="994" t="s">
        <v>566</v>
      </c>
      <c r="S738" s="994"/>
      <c r="T738" s="994"/>
      <c r="U738" s="994"/>
      <c r="V738" s="994"/>
      <c r="W738" s="994"/>
      <c r="X738" s="994"/>
      <c r="Y738" s="994"/>
      <c r="Z738" s="994"/>
      <c r="AA738" s="365" t="s">
        <v>531</v>
      </c>
      <c r="AB738" s="365"/>
      <c r="AC738" s="365"/>
      <c r="AD738" s="365"/>
      <c r="AE738" s="994" t="s">
        <v>566</v>
      </c>
      <c r="AF738" s="994"/>
      <c r="AG738" s="994"/>
      <c r="AH738" s="994"/>
      <c r="AI738" s="994"/>
      <c r="AJ738" s="994"/>
      <c r="AK738" s="994"/>
      <c r="AL738" s="994"/>
      <c r="AM738" s="994"/>
      <c r="AN738" s="365" t="s">
        <v>527</v>
      </c>
      <c r="AO738" s="365"/>
      <c r="AP738" s="365"/>
      <c r="AQ738" s="365"/>
      <c r="AR738" s="986" t="s">
        <v>566</v>
      </c>
      <c r="AS738" s="987"/>
      <c r="AT738" s="987"/>
      <c r="AU738" s="987"/>
      <c r="AV738" s="987"/>
      <c r="AW738" s="987"/>
      <c r="AX738" s="988"/>
    </row>
    <row r="739" spans="1:52" ht="24.75" customHeight="1" thickBot="1" x14ac:dyDescent="0.2">
      <c r="A739" s="996" t="s">
        <v>523</v>
      </c>
      <c r="B739" s="997"/>
      <c r="C739" s="997"/>
      <c r="D739" s="998"/>
      <c r="E739" s="999" t="s">
        <v>563</v>
      </c>
      <c r="F739" s="989"/>
      <c r="G739" s="989"/>
      <c r="H739" s="93" t="str">
        <f>IF(E739="", "", "(")</f>
        <v>(</v>
      </c>
      <c r="I739" s="989" t="s">
        <v>599</v>
      </c>
      <c r="J739" s="989"/>
      <c r="K739" s="93" t="str">
        <f>IF(OR(I739="　", I739=""), "", "-")</f>
        <v>-</v>
      </c>
      <c r="L739" s="990">
        <v>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629</v>
      </c>
      <c r="M781" s="665"/>
      <c r="N781" s="665"/>
      <c r="O781" s="665"/>
      <c r="P781" s="665"/>
      <c r="Q781" s="665"/>
      <c r="R781" s="665"/>
      <c r="S781" s="665"/>
      <c r="T781" s="665"/>
      <c r="U781" s="665"/>
      <c r="V781" s="665"/>
      <c r="W781" s="665"/>
      <c r="X781" s="666"/>
      <c r="Y781" s="388">
        <v>6</v>
      </c>
      <c r="Z781" s="389"/>
      <c r="AA781" s="389"/>
      <c r="AB781" s="805"/>
      <c r="AC781" s="670" t="s">
        <v>636</v>
      </c>
      <c r="AD781" s="671"/>
      <c r="AE781" s="671"/>
      <c r="AF781" s="671"/>
      <c r="AG781" s="672"/>
      <c r="AH781" s="664" t="s">
        <v>638</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15">
      <c r="A782" s="631"/>
      <c r="B782" s="632"/>
      <c r="C782" s="632"/>
      <c r="D782" s="632"/>
      <c r="E782" s="632"/>
      <c r="F782" s="633"/>
      <c r="G782" s="606" t="s">
        <v>622</v>
      </c>
      <c r="H782" s="607"/>
      <c r="I782" s="607"/>
      <c r="J782" s="607"/>
      <c r="K782" s="608"/>
      <c r="L782" s="598" t="s">
        <v>630</v>
      </c>
      <c r="M782" s="599"/>
      <c r="N782" s="599"/>
      <c r="O782" s="599"/>
      <c r="P782" s="599"/>
      <c r="Q782" s="599"/>
      <c r="R782" s="599"/>
      <c r="S782" s="599"/>
      <c r="T782" s="599"/>
      <c r="U782" s="599"/>
      <c r="V782" s="599"/>
      <c r="W782" s="599"/>
      <c r="X782" s="600"/>
      <c r="Y782" s="601">
        <v>2.2000000000000002</v>
      </c>
      <c r="Z782" s="602"/>
      <c r="AA782" s="602"/>
      <c r="AB782" s="612"/>
      <c r="AC782" s="606" t="s">
        <v>621</v>
      </c>
      <c r="AD782" s="607"/>
      <c r="AE782" s="607"/>
      <c r="AF782" s="607"/>
      <c r="AG782" s="608"/>
      <c r="AH782" s="598" t="s">
        <v>639</v>
      </c>
      <c r="AI782" s="599"/>
      <c r="AJ782" s="599"/>
      <c r="AK782" s="599"/>
      <c r="AL782" s="599"/>
      <c r="AM782" s="599"/>
      <c r="AN782" s="599"/>
      <c r="AO782" s="599"/>
      <c r="AP782" s="599"/>
      <c r="AQ782" s="599"/>
      <c r="AR782" s="599"/>
      <c r="AS782" s="599"/>
      <c r="AT782" s="600"/>
      <c r="AU782" s="601">
        <v>0.2</v>
      </c>
      <c r="AV782" s="602"/>
      <c r="AW782" s="602"/>
      <c r="AX782" s="603"/>
    </row>
    <row r="783" spans="1:50" ht="24.75" customHeight="1" x14ac:dyDescent="0.15">
      <c r="A783" s="631"/>
      <c r="B783" s="632"/>
      <c r="C783" s="632"/>
      <c r="D783" s="632"/>
      <c r="E783" s="632"/>
      <c r="F783" s="633"/>
      <c r="G783" s="606" t="s">
        <v>623</v>
      </c>
      <c r="H783" s="607"/>
      <c r="I783" s="607"/>
      <c r="J783" s="607"/>
      <c r="K783" s="608"/>
      <c r="L783" s="598" t="s">
        <v>631</v>
      </c>
      <c r="M783" s="599"/>
      <c r="N783" s="599"/>
      <c r="O783" s="599"/>
      <c r="P783" s="599"/>
      <c r="Q783" s="599"/>
      <c r="R783" s="599"/>
      <c r="S783" s="599"/>
      <c r="T783" s="599"/>
      <c r="U783" s="599"/>
      <c r="V783" s="599"/>
      <c r="W783" s="599"/>
      <c r="X783" s="600"/>
      <c r="Y783" s="601">
        <v>0.7</v>
      </c>
      <c r="Z783" s="602"/>
      <c r="AA783" s="602"/>
      <c r="AB783" s="612"/>
      <c r="AC783" s="606" t="s">
        <v>637</v>
      </c>
      <c r="AD783" s="607"/>
      <c r="AE783" s="607"/>
      <c r="AF783" s="607"/>
      <c r="AG783" s="608"/>
      <c r="AH783" s="598" t="s">
        <v>640</v>
      </c>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t="s">
        <v>624</v>
      </c>
      <c r="H784" s="607"/>
      <c r="I784" s="607"/>
      <c r="J784" s="607"/>
      <c r="K784" s="608"/>
      <c r="L784" s="598" t="s">
        <v>632</v>
      </c>
      <c r="M784" s="599"/>
      <c r="N784" s="599"/>
      <c r="O784" s="599"/>
      <c r="P784" s="599"/>
      <c r="Q784" s="599"/>
      <c r="R784" s="599"/>
      <c r="S784" s="599"/>
      <c r="T784" s="599"/>
      <c r="U784" s="599"/>
      <c r="V784" s="599"/>
      <c r="W784" s="599"/>
      <c r="X784" s="600"/>
      <c r="Y784" s="601">
        <v>0.5</v>
      </c>
      <c r="Z784" s="602"/>
      <c r="AA784" s="602"/>
      <c r="AB784" s="612"/>
      <c r="AC784" s="606" t="s">
        <v>626</v>
      </c>
      <c r="AD784" s="607"/>
      <c r="AE784" s="607"/>
      <c r="AF784" s="607"/>
      <c r="AG784" s="608"/>
      <c r="AH784" s="598" t="s">
        <v>641</v>
      </c>
      <c r="AI784" s="599"/>
      <c r="AJ784" s="599"/>
      <c r="AK784" s="599"/>
      <c r="AL784" s="599"/>
      <c r="AM784" s="599"/>
      <c r="AN784" s="599"/>
      <c r="AO784" s="599"/>
      <c r="AP784" s="599"/>
      <c r="AQ784" s="599"/>
      <c r="AR784" s="599"/>
      <c r="AS784" s="599"/>
      <c r="AT784" s="600"/>
      <c r="AU784" s="601">
        <f>3.2-2.3</f>
        <v>0.90000000000000036</v>
      </c>
      <c r="AV784" s="602"/>
      <c r="AW784" s="602"/>
      <c r="AX784" s="603"/>
    </row>
    <row r="785" spans="1:50" ht="24.75" customHeight="1" x14ac:dyDescent="0.15">
      <c r="A785" s="631"/>
      <c r="B785" s="632"/>
      <c r="C785" s="632"/>
      <c r="D785" s="632"/>
      <c r="E785" s="632"/>
      <c r="F785" s="633"/>
      <c r="G785" s="606" t="s">
        <v>621</v>
      </c>
      <c r="H785" s="607"/>
      <c r="I785" s="607"/>
      <c r="J785" s="607"/>
      <c r="K785" s="608"/>
      <c r="L785" s="598" t="s">
        <v>628</v>
      </c>
      <c r="M785" s="599"/>
      <c r="N785" s="599"/>
      <c r="O785" s="599"/>
      <c r="P785" s="599"/>
      <c r="Q785" s="599"/>
      <c r="R785" s="599"/>
      <c r="S785" s="599"/>
      <c r="T785" s="599"/>
      <c r="U785" s="599"/>
      <c r="V785" s="599"/>
      <c r="W785" s="599"/>
      <c r="X785" s="600"/>
      <c r="Y785" s="601">
        <v>0.4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626</v>
      </c>
      <c r="H786" s="607"/>
      <c r="I786" s="607"/>
      <c r="J786" s="607"/>
      <c r="K786" s="608"/>
      <c r="L786" s="598" t="s">
        <v>627</v>
      </c>
      <c r="M786" s="599"/>
      <c r="N786" s="599"/>
      <c r="O786" s="599"/>
      <c r="P786" s="599"/>
      <c r="Q786" s="599"/>
      <c r="R786" s="599"/>
      <c r="S786" s="599"/>
      <c r="T786" s="599"/>
      <c r="U786" s="599"/>
      <c r="V786" s="599"/>
      <c r="W786" s="599"/>
      <c r="X786" s="600"/>
      <c r="Y786" s="601">
        <v>0.2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9.9999999999999982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3.2000000000000006</v>
      </c>
      <c r="AV791" s="832"/>
      <c r="AW791" s="832"/>
      <c r="AX791" s="834"/>
    </row>
    <row r="792" spans="1:50" ht="24.75" customHeight="1" x14ac:dyDescent="0.15">
      <c r="A792" s="631"/>
      <c r="B792" s="632"/>
      <c r="C792" s="632"/>
      <c r="D792" s="632"/>
      <c r="E792" s="632"/>
      <c r="F792" s="633"/>
      <c r="G792" s="595" t="s">
        <v>634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620</v>
      </c>
      <c r="H794" s="671"/>
      <c r="I794" s="671"/>
      <c r="J794" s="671"/>
      <c r="K794" s="672"/>
      <c r="L794" s="664" t="s">
        <v>697</v>
      </c>
      <c r="M794" s="665"/>
      <c r="N794" s="665"/>
      <c r="O794" s="665"/>
      <c r="P794" s="665"/>
      <c r="Q794" s="665"/>
      <c r="R794" s="665"/>
      <c r="S794" s="665"/>
      <c r="T794" s="665"/>
      <c r="U794" s="665"/>
      <c r="V794" s="665"/>
      <c r="W794" s="665"/>
      <c r="X794" s="666"/>
      <c r="Y794" s="388">
        <v>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713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620</v>
      </c>
      <c r="H807" s="671"/>
      <c r="I807" s="671"/>
      <c r="J807" s="671"/>
      <c r="K807" s="672"/>
      <c r="L807" s="664" t="s">
        <v>644</v>
      </c>
      <c r="M807" s="665"/>
      <c r="N807" s="665"/>
      <c r="O807" s="665"/>
      <c r="P807" s="665"/>
      <c r="Q807" s="665"/>
      <c r="R807" s="665"/>
      <c r="S807" s="665"/>
      <c r="T807" s="665"/>
      <c r="U807" s="665"/>
      <c r="V807" s="665"/>
      <c r="W807" s="665"/>
      <c r="X807" s="666"/>
      <c r="Y807" s="388">
        <v>2</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637</v>
      </c>
      <c r="H808" s="607"/>
      <c r="I808" s="607"/>
      <c r="J808" s="607"/>
      <c r="K808" s="608"/>
      <c r="L808" s="598" t="s">
        <v>643</v>
      </c>
      <c r="M808" s="839"/>
      <c r="N808" s="839"/>
      <c r="O808" s="839"/>
      <c r="P808" s="839"/>
      <c r="Q808" s="839"/>
      <c r="R808" s="839"/>
      <c r="S808" s="839"/>
      <c r="T808" s="839"/>
      <c r="U808" s="839"/>
      <c r="V808" s="839"/>
      <c r="W808" s="839"/>
      <c r="X808" s="840"/>
      <c r="Y808" s="601">
        <v>0.6</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625</v>
      </c>
      <c r="H809" s="607"/>
      <c r="I809" s="607"/>
      <c r="J809" s="607"/>
      <c r="K809" s="608"/>
      <c r="L809" s="598" t="s">
        <v>645</v>
      </c>
      <c r="M809" s="599"/>
      <c r="N809" s="599"/>
      <c r="O809" s="599"/>
      <c r="P809" s="599"/>
      <c r="Q809" s="599"/>
      <c r="R809" s="599"/>
      <c r="S809" s="599"/>
      <c r="T809" s="599"/>
      <c r="U809" s="599"/>
      <c r="V809" s="599"/>
      <c r="W809" s="599"/>
      <c r="X809" s="600"/>
      <c r="Y809" s="601">
        <v>0.2</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621</v>
      </c>
      <c r="H810" s="607"/>
      <c r="I810" s="607"/>
      <c r="J810" s="607"/>
      <c r="K810" s="608"/>
      <c r="L810" s="598" t="s">
        <v>646</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626</v>
      </c>
      <c r="H811" s="607"/>
      <c r="I811" s="607"/>
      <c r="J811" s="607"/>
      <c r="K811" s="608"/>
      <c r="L811" s="598" t="s">
        <v>642</v>
      </c>
      <c r="M811" s="599"/>
      <c r="N811" s="599"/>
      <c r="O811" s="599"/>
      <c r="P811" s="599"/>
      <c r="Q811" s="599"/>
      <c r="R811" s="599"/>
      <c r="S811" s="599"/>
      <c r="T811" s="599"/>
      <c r="U811" s="599"/>
      <c r="V811" s="599"/>
      <c r="W811" s="599"/>
      <c r="X811" s="600"/>
      <c r="Y811" s="601">
        <v>0.4</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3.3000000000000003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647</v>
      </c>
      <c r="D837" s="347"/>
      <c r="E837" s="347"/>
      <c r="F837" s="347"/>
      <c r="G837" s="347"/>
      <c r="H837" s="347"/>
      <c r="I837" s="347"/>
      <c r="J837" s="348">
        <v>3010401011971</v>
      </c>
      <c r="K837" s="349"/>
      <c r="L837" s="349"/>
      <c r="M837" s="349"/>
      <c r="N837" s="349"/>
      <c r="O837" s="349"/>
      <c r="P837" s="362" t="s">
        <v>685</v>
      </c>
      <c r="Q837" s="350"/>
      <c r="R837" s="350"/>
      <c r="S837" s="350"/>
      <c r="T837" s="350"/>
      <c r="U837" s="350"/>
      <c r="V837" s="350"/>
      <c r="W837" s="350"/>
      <c r="X837" s="350"/>
      <c r="Y837" s="351">
        <v>10</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40.5" customHeight="1" x14ac:dyDescent="0.15">
      <c r="A838" s="376">
        <v>2</v>
      </c>
      <c r="B838" s="376">
        <v>1</v>
      </c>
      <c r="C838" s="361" t="s">
        <v>648</v>
      </c>
      <c r="D838" s="347"/>
      <c r="E838" s="347"/>
      <c r="F838" s="347"/>
      <c r="G838" s="347"/>
      <c r="H838" s="347"/>
      <c r="I838" s="347"/>
      <c r="J838" s="348">
        <v>7000020220001</v>
      </c>
      <c r="K838" s="349"/>
      <c r="L838" s="349"/>
      <c r="M838" s="349"/>
      <c r="N838" s="349"/>
      <c r="O838" s="349"/>
      <c r="P838" s="362" t="s">
        <v>678</v>
      </c>
      <c r="Q838" s="350"/>
      <c r="R838" s="350"/>
      <c r="S838" s="350"/>
      <c r="T838" s="350"/>
      <c r="U838" s="350"/>
      <c r="V838" s="350"/>
      <c r="W838" s="350"/>
      <c r="X838" s="350"/>
      <c r="Y838" s="351">
        <v>3</v>
      </c>
      <c r="Z838" s="352"/>
      <c r="AA838" s="352"/>
      <c r="AB838" s="353"/>
      <c r="AC838" s="363" t="s">
        <v>495</v>
      </c>
      <c r="AD838" s="363"/>
      <c r="AE838" s="363"/>
      <c r="AF838" s="363"/>
      <c r="AG838" s="363"/>
      <c r="AH838" s="372">
        <v>6</v>
      </c>
      <c r="AI838" s="373"/>
      <c r="AJ838" s="373"/>
      <c r="AK838" s="373"/>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v>1</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649</v>
      </c>
      <c r="D870" s="347"/>
      <c r="E870" s="347"/>
      <c r="F870" s="347"/>
      <c r="G870" s="347"/>
      <c r="H870" s="347"/>
      <c r="I870" s="347"/>
      <c r="J870" s="348">
        <v>5000020390003</v>
      </c>
      <c r="K870" s="349"/>
      <c r="L870" s="349"/>
      <c r="M870" s="349"/>
      <c r="N870" s="349"/>
      <c r="O870" s="349"/>
      <c r="P870" s="362" t="s">
        <v>680</v>
      </c>
      <c r="Q870" s="350"/>
      <c r="R870" s="350"/>
      <c r="S870" s="350"/>
      <c r="T870" s="350"/>
      <c r="U870" s="350"/>
      <c r="V870" s="350"/>
      <c r="W870" s="350"/>
      <c r="X870" s="350"/>
      <c r="Y870" s="351">
        <v>3.3</v>
      </c>
      <c r="Z870" s="352"/>
      <c r="AA870" s="352"/>
      <c r="AB870" s="353"/>
      <c r="AC870" s="363" t="s">
        <v>495</v>
      </c>
      <c r="AD870" s="363"/>
      <c r="AE870" s="363"/>
      <c r="AF870" s="363"/>
      <c r="AG870" s="363"/>
      <c r="AH870" s="372">
        <v>6</v>
      </c>
      <c r="AI870" s="373"/>
      <c r="AJ870" s="373"/>
      <c r="AK870" s="373"/>
      <c r="AL870" s="357">
        <v>100</v>
      </c>
      <c r="AM870" s="358"/>
      <c r="AN870" s="358"/>
      <c r="AO870" s="359"/>
      <c r="AP870" s="360"/>
      <c r="AQ870" s="360"/>
      <c r="AR870" s="360"/>
      <c r="AS870" s="360"/>
      <c r="AT870" s="360"/>
      <c r="AU870" s="360"/>
      <c r="AV870" s="360"/>
      <c r="AW870" s="360"/>
      <c r="AX870" s="360"/>
    </row>
    <row r="871" spans="1:50" ht="45.75" customHeight="1" x14ac:dyDescent="0.15">
      <c r="A871" s="376">
        <v>2</v>
      </c>
      <c r="B871" s="376">
        <v>1</v>
      </c>
      <c r="C871" s="361" t="s">
        <v>699</v>
      </c>
      <c r="D871" s="347"/>
      <c r="E871" s="347"/>
      <c r="F871" s="347"/>
      <c r="G871" s="347"/>
      <c r="H871" s="347"/>
      <c r="I871" s="347"/>
      <c r="J871" s="348">
        <v>4000020420000</v>
      </c>
      <c r="K871" s="349"/>
      <c r="L871" s="349"/>
      <c r="M871" s="349"/>
      <c r="N871" s="349"/>
      <c r="O871" s="349"/>
      <c r="P871" s="362" t="s">
        <v>682</v>
      </c>
      <c r="Q871" s="350"/>
      <c r="R871" s="350"/>
      <c r="S871" s="350"/>
      <c r="T871" s="350"/>
      <c r="U871" s="350"/>
      <c r="V871" s="350"/>
      <c r="W871" s="350"/>
      <c r="X871" s="350"/>
      <c r="Y871" s="351">
        <v>3.2</v>
      </c>
      <c r="Z871" s="352"/>
      <c r="AA871" s="352"/>
      <c r="AB871" s="353"/>
      <c r="AC871" s="363" t="s">
        <v>495</v>
      </c>
      <c r="AD871" s="363"/>
      <c r="AE871" s="363"/>
      <c r="AF871" s="363"/>
      <c r="AG871" s="363"/>
      <c r="AH871" s="372">
        <v>6</v>
      </c>
      <c r="AI871" s="373"/>
      <c r="AJ871" s="373"/>
      <c r="AK871" s="373"/>
      <c r="AL871" s="357">
        <v>100</v>
      </c>
      <c r="AM871" s="358"/>
      <c r="AN871" s="358"/>
      <c r="AO871" s="359"/>
      <c r="AP871" s="360"/>
      <c r="AQ871" s="360"/>
      <c r="AR871" s="360"/>
      <c r="AS871" s="360"/>
      <c r="AT871" s="360"/>
      <c r="AU871" s="360"/>
      <c r="AV871" s="360"/>
      <c r="AW871" s="360"/>
      <c r="AX871" s="360"/>
    </row>
    <row r="872" spans="1:50" ht="45.75" customHeight="1" x14ac:dyDescent="0.15">
      <c r="A872" s="376">
        <v>3</v>
      </c>
      <c r="B872" s="376">
        <v>1</v>
      </c>
      <c r="C872" s="361" t="s">
        <v>650</v>
      </c>
      <c r="D872" s="347"/>
      <c r="E872" s="347"/>
      <c r="F872" s="347"/>
      <c r="G872" s="347"/>
      <c r="H872" s="347"/>
      <c r="I872" s="347"/>
      <c r="J872" s="348">
        <v>1000020440001</v>
      </c>
      <c r="K872" s="349"/>
      <c r="L872" s="349"/>
      <c r="M872" s="349"/>
      <c r="N872" s="349"/>
      <c r="O872" s="349"/>
      <c r="P872" s="362" t="s">
        <v>681</v>
      </c>
      <c r="Q872" s="350"/>
      <c r="R872" s="350"/>
      <c r="S872" s="350"/>
      <c r="T872" s="350"/>
      <c r="U872" s="350"/>
      <c r="V872" s="350"/>
      <c r="W872" s="350"/>
      <c r="X872" s="350"/>
      <c r="Y872" s="351">
        <v>2.9</v>
      </c>
      <c r="Z872" s="352"/>
      <c r="AA872" s="352"/>
      <c r="AB872" s="353"/>
      <c r="AC872" s="363" t="s">
        <v>495</v>
      </c>
      <c r="AD872" s="363"/>
      <c r="AE872" s="363"/>
      <c r="AF872" s="363"/>
      <c r="AG872" s="363"/>
      <c r="AH872" s="355">
        <v>6</v>
      </c>
      <c r="AI872" s="356"/>
      <c r="AJ872" s="356"/>
      <c r="AK872" s="356"/>
      <c r="AL872" s="357">
        <v>100</v>
      </c>
      <c r="AM872" s="358"/>
      <c r="AN872" s="358"/>
      <c r="AO872" s="359"/>
      <c r="AP872" s="360"/>
      <c r="AQ872" s="360"/>
      <c r="AR872" s="360"/>
      <c r="AS872" s="360"/>
      <c r="AT872" s="360"/>
      <c r="AU872" s="360"/>
      <c r="AV872" s="360"/>
      <c r="AW872" s="360"/>
      <c r="AX872" s="360"/>
    </row>
    <row r="873" spans="1:50" ht="45.75" customHeight="1" x14ac:dyDescent="0.15">
      <c r="A873" s="376">
        <v>4</v>
      </c>
      <c r="B873" s="376">
        <v>1</v>
      </c>
      <c r="C873" s="361" t="s">
        <v>651</v>
      </c>
      <c r="D873" s="347"/>
      <c r="E873" s="347"/>
      <c r="F873" s="347"/>
      <c r="G873" s="347"/>
      <c r="H873" s="347"/>
      <c r="I873" s="347"/>
      <c r="J873" s="348">
        <v>4000020360007</v>
      </c>
      <c r="K873" s="349"/>
      <c r="L873" s="349"/>
      <c r="M873" s="349"/>
      <c r="N873" s="349"/>
      <c r="O873" s="349"/>
      <c r="P873" s="362" t="s">
        <v>679</v>
      </c>
      <c r="Q873" s="350"/>
      <c r="R873" s="350"/>
      <c r="S873" s="350"/>
      <c r="T873" s="350"/>
      <c r="U873" s="350"/>
      <c r="V873" s="350"/>
      <c r="W873" s="350"/>
      <c r="X873" s="350"/>
      <c r="Y873" s="351">
        <v>2.1</v>
      </c>
      <c r="Z873" s="352"/>
      <c r="AA873" s="352"/>
      <c r="AB873" s="353"/>
      <c r="AC873" s="363" t="s">
        <v>495</v>
      </c>
      <c r="AD873" s="363"/>
      <c r="AE873" s="363"/>
      <c r="AF873" s="363"/>
      <c r="AG873" s="363"/>
      <c r="AH873" s="355">
        <v>6</v>
      </c>
      <c r="AI873" s="356"/>
      <c r="AJ873" s="356"/>
      <c r="AK873" s="356"/>
      <c r="AL873" s="357">
        <v>100</v>
      </c>
      <c r="AM873" s="358"/>
      <c r="AN873" s="358"/>
      <c r="AO873" s="359"/>
      <c r="AP873" s="360"/>
      <c r="AQ873" s="360"/>
      <c r="AR873" s="360"/>
      <c r="AS873" s="360"/>
      <c r="AT873" s="360"/>
      <c r="AU873" s="360"/>
      <c r="AV873" s="360"/>
      <c r="AW873" s="360"/>
      <c r="AX873" s="360"/>
    </row>
    <row r="874" spans="1:50" ht="45.75" customHeight="1" x14ac:dyDescent="0.15">
      <c r="A874" s="376">
        <v>5</v>
      </c>
      <c r="B874" s="376">
        <v>1</v>
      </c>
      <c r="C874" s="361" t="s">
        <v>652</v>
      </c>
      <c r="D874" s="347"/>
      <c r="E874" s="347"/>
      <c r="F874" s="347"/>
      <c r="G874" s="347"/>
      <c r="H874" s="347"/>
      <c r="I874" s="347"/>
      <c r="J874" s="348">
        <v>7000020010006</v>
      </c>
      <c r="K874" s="349"/>
      <c r="L874" s="349"/>
      <c r="M874" s="349"/>
      <c r="N874" s="349"/>
      <c r="O874" s="349"/>
      <c r="P874" s="362" t="s">
        <v>677</v>
      </c>
      <c r="Q874" s="350"/>
      <c r="R874" s="350"/>
      <c r="S874" s="350"/>
      <c r="T874" s="350"/>
      <c r="U874" s="350"/>
      <c r="V874" s="350"/>
      <c r="W874" s="350"/>
      <c r="X874" s="350"/>
      <c r="Y874" s="351">
        <v>2</v>
      </c>
      <c r="Z874" s="352"/>
      <c r="AA874" s="352"/>
      <c r="AB874" s="353"/>
      <c r="AC874" s="363" t="s">
        <v>495</v>
      </c>
      <c r="AD874" s="363"/>
      <c r="AE874" s="363"/>
      <c r="AF874" s="363"/>
      <c r="AG874" s="363"/>
      <c r="AH874" s="355">
        <v>6</v>
      </c>
      <c r="AI874" s="356"/>
      <c r="AJ874" s="356"/>
      <c r="AK874" s="356"/>
      <c r="AL874" s="357">
        <v>100</v>
      </c>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653</v>
      </c>
      <c r="D903" s="347"/>
      <c r="E903" s="347"/>
      <c r="F903" s="347"/>
      <c r="G903" s="347"/>
      <c r="H903" s="347"/>
      <c r="I903" s="347"/>
      <c r="J903" s="348">
        <v>2021001010166</v>
      </c>
      <c r="K903" s="349"/>
      <c r="L903" s="349"/>
      <c r="M903" s="349"/>
      <c r="N903" s="349"/>
      <c r="O903" s="349"/>
      <c r="P903" s="362" t="s">
        <v>686</v>
      </c>
      <c r="Q903" s="350"/>
      <c r="R903" s="350"/>
      <c r="S903" s="350"/>
      <c r="T903" s="350"/>
      <c r="U903" s="350"/>
      <c r="V903" s="350"/>
      <c r="W903" s="350"/>
      <c r="X903" s="350"/>
      <c r="Y903" s="351">
        <v>2</v>
      </c>
      <c r="Z903" s="352"/>
      <c r="AA903" s="352"/>
      <c r="AB903" s="353"/>
      <c r="AC903" s="206" t="s">
        <v>498</v>
      </c>
      <c r="AD903" s="912"/>
      <c r="AE903" s="912"/>
      <c r="AF903" s="912"/>
      <c r="AG903" s="913"/>
      <c r="AH903" s="372" t="s">
        <v>702</v>
      </c>
      <c r="AI903" s="373"/>
      <c r="AJ903" s="373"/>
      <c r="AK903" s="373"/>
      <c r="AL903" s="357" t="s">
        <v>665</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694</v>
      </c>
      <c r="D904" s="347"/>
      <c r="E904" s="347"/>
      <c r="F904" s="347"/>
      <c r="G904" s="347"/>
      <c r="H904" s="347"/>
      <c r="I904" s="347"/>
      <c r="J904" s="348">
        <v>3080401000836</v>
      </c>
      <c r="K904" s="349"/>
      <c r="L904" s="349"/>
      <c r="M904" s="349"/>
      <c r="N904" s="349"/>
      <c r="O904" s="349"/>
      <c r="P904" s="362" t="s">
        <v>695</v>
      </c>
      <c r="Q904" s="350"/>
      <c r="R904" s="350"/>
      <c r="S904" s="350"/>
      <c r="T904" s="350"/>
      <c r="U904" s="350"/>
      <c r="V904" s="350"/>
      <c r="W904" s="350"/>
      <c r="X904" s="350"/>
      <c r="Y904" s="351">
        <v>2</v>
      </c>
      <c r="Z904" s="352"/>
      <c r="AA904" s="352"/>
      <c r="AB904" s="353"/>
      <c r="AC904" s="363" t="s">
        <v>498</v>
      </c>
      <c r="AD904" s="363"/>
      <c r="AE904" s="363"/>
      <c r="AF904" s="363"/>
      <c r="AG904" s="363"/>
      <c r="AH904" s="372" t="s">
        <v>702</v>
      </c>
      <c r="AI904" s="373"/>
      <c r="AJ904" s="373"/>
      <c r="AK904" s="373"/>
      <c r="AL904" s="357" t="s">
        <v>696</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48" customHeight="1" x14ac:dyDescent="0.15">
      <c r="A936" s="376">
        <v>1</v>
      </c>
      <c r="B936" s="376">
        <v>1</v>
      </c>
      <c r="C936" s="361" t="s">
        <v>654</v>
      </c>
      <c r="D936" s="347"/>
      <c r="E936" s="347"/>
      <c r="F936" s="347"/>
      <c r="G936" s="347"/>
      <c r="H936" s="347"/>
      <c r="I936" s="347"/>
      <c r="J936" s="348">
        <v>3140005004244</v>
      </c>
      <c r="K936" s="349"/>
      <c r="L936" s="349"/>
      <c r="M936" s="349"/>
      <c r="N936" s="349"/>
      <c r="O936" s="349"/>
      <c r="P936" s="362" t="s">
        <v>676</v>
      </c>
      <c r="Q936" s="350"/>
      <c r="R936" s="350"/>
      <c r="S936" s="350"/>
      <c r="T936" s="350"/>
      <c r="U936" s="350"/>
      <c r="V936" s="350"/>
      <c r="W936" s="350"/>
      <c r="X936" s="350"/>
      <c r="Y936" s="351">
        <v>0.6</v>
      </c>
      <c r="Z936" s="352"/>
      <c r="AA936" s="352"/>
      <c r="AB936" s="353"/>
      <c r="AC936" s="363" t="s">
        <v>495</v>
      </c>
      <c r="AD936" s="363"/>
      <c r="AE936" s="363"/>
      <c r="AF936" s="363"/>
      <c r="AG936" s="363"/>
      <c r="AH936" s="372">
        <v>9</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59.25" customHeight="1" x14ac:dyDescent="0.15">
      <c r="A969" s="376">
        <v>1</v>
      </c>
      <c r="B969" s="376">
        <v>1</v>
      </c>
      <c r="C969" s="361" t="s">
        <v>651</v>
      </c>
      <c r="D969" s="347"/>
      <c r="E969" s="347"/>
      <c r="F969" s="347"/>
      <c r="G969" s="347"/>
      <c r="H969" s="347"/>
      <c r="I969" s="347"/>
      <c r="J969" s="348">
        <v>4000020360007</v>
      </c>
      <c r="K969" s="349"/>
      <c r="L969" s="349"/>
      <c r="M969" s="349"/>
      <c r="N969" s="349"/>
      <c r="O969" s="349"/>
      <c r="P969" s="362" t="s">
        <v>669</v>
      </c>
      <c r="Q969" s="350"/>
      <c r="R969" s="350"/>
      <c r="S969" s="350"/>
      <c r="T969" s="350"/>
      <c r="U969" s="350"/>
      <c r="V969" s="350"/>
      <c r="W969" s="350"/>
      <c r="X969" s="350"/>
      <c r="Y969" s="351">
        <v>3.4</v>
      </c>
      <c r="Z969" s="352"/>
      <c r="AA969" s="352"/>
      <c r="AB969" s="353"/>
      <c r="AC969" s="363" t="s">
        <v>495</v>
      </c>
      <c r="AD969" s="363"/>
      <c r="AE969" s="363"/>
      <c r="AF969" s="363"/>
      <c r="AG969" s="363"/>
      <c r="AH969" s="372">
        <v>9</v>
      </c>
      <c r="AI969" s="373"/>
      <c r="AJ969" s="373"/>
      <c r="AK969" s="373"/>
      <c r="AL969" s="357">
        <v>100</v>
      </c>
      <c r="AM969" s="358"/>
      <c r="AN969" s="358"/>
      <c r="AO969" s="359"/>
      <c r="AP969" s="360"/>
      <c r="AQ969" s="360"/>
      <c r="AR969" s="360"/>
      <c r="AS969" s="360"/>
      <c r="AT969" s="360"/>
      <c r="AU969" s="360"/>
      <c r="AV969" s="360"/>
      <c r="AW969" s="360"/>
      <c r="AX969" s="360"/>
    </row>
    <row r="970" spans="1:50" ht="77.25" customHeight="1" x14ac:dyDescent="0.15">
      <c r="A970" s="376">
        <v>2</v>
      </c>
      <c r="B970" s="376">
        <v>1</v>
      </c>
      <c r="C970" s="361" t="s">
        <v>656</v>
      </c>
      <c r="D970" s="347"/>
      <c r="E970" s="347"/>
      <c r="F970" s="347"/>
      <c r="G970" s="347"/>
      <c r="H970" s="347"/>
      <c r="I970" s="347"/>
      <c r="J970" s="348">
        <v>2000020261009</v>
      </c>
      <c r="K970" s="349"/>
      <c r="L970" s="349"/>
      <c r="M970" s="349"/>
      <c r="N970" s="349"/>
      <c r="O970" s="349"/>
      <c r="P970" s="362" t="s">
        <v>668</v>
      </c>
      <c r="Q970" s="350"/>
      <c r="R970" s="350"/>
      <c r="S970" s="350"/>
      <c r="T970" s="350"/>
      <c r="U970" s="350"/>
      <c r="V970" s="350"/>
      <c r="W970" s="350"/>
      <c r="X970" s="350"/>
      <c r="Y970" s="351">
        <v>2.8</v>
      </c>
      <c r="Z970" s="352"/>
      <c r="AA970" s="352"/>
      <c r="AB970" s="353"/>
      <c r="AC970" s="363" t="s">
        <v>495</v>
      </c>
      <c r="AD970" s="363"/>
      <c r="AE970" s="363"/>
      <c r="AF970" s="363"/>
      <c r="AG970" s="363"/>
      <c r="AH970" s="372">
        <v>9</v>
      </c>
      <c r="AI970" s="373"/>
      <c r="AJ970" s="373"/>
      <c r="AK970" s="373"/>
      <c r="AL970" s="357">
        <v>100</v>
      </c>
      <c r="AM970" s="358"/>
      <c r="AN970" s="358"/>
      <c r="AO970" s="359"/>
      <c r="AP970" s="360"/>
      <c r="AQ970" s="360"/>
      <c r="AR970" s="360"/>
      <c r="AS970" s="360"/>
      <c r="AT970" s="360"/>
      <c r="AU970" s="360"/>
      <c r="AV970" s="360"/>
      <c r="AW970" s="360"/>
      <c r="AX970" s="360"/>
    </row>
    <row r="971" spans="1:50" ht="59.25" customHeight="1" x14ac:dyDescent="0.15">
      <c r="A971" s="376">
        <v>3</v>
      </c>
      <c r="B971" s="376">
        <v>1</v>
      </c>
      <c r="C971" s="361" t="s">
        <v>700</v>
      </c>
      <c r="D971" s="347"/>
      <c r="E971" s="347"/>
      <c r="F971" s="347"/>
      <c r="G971" s="347"/>
      <c r="H971" s="347"/>
      <c r="I971" s="347"/>
      <c r="J971" s="348">
        <v>1000020140007</v>
      </c>
      <c r="K971" s="349"/>
      <c r="L971" s="349"/>
      <c r="M971" s="349"/>
      <c r="N971" s="349"/>
      <c r="O971" s="349"/>
      <c r="P971" s="362" t="s">
        <v>667</v>
      </c>
      <c r="Q971" s="350"/>
      <c r="R971" s="350"/>
      <c r="S971" s="350"/>
      <c r="T971" s="350"/>
      <c r="U971" s="350"/>
      <c r="V971" s="350"/>
      <c r="W971" s="350"/>
      <c r="X971" s="350"/>
      <c r="Y971" s="351">
        <v>2.8</v>
      </c>
      <c r="Z971" s="352"/>
      <c r="AA971" s="352"/>
      <c r="AB971" s="353"/>
      <c r="AC971" s="363" t="s">
        <v>495</v>
      </c>
      <c r="AD971" s="363"/>
      <c r="AE971" s="363"/>
      <c r="AF971" s="363"/>
      <c r="AG971" s="363"/>
      <c r="AH971" s="355">
        <v>9</v>
      </c>
      <c r="AI971" s="356"/>
      <c r="AJ971" s="356"/>
      <c r="AK971" s="356"/>
      <c r="AL971" s="357">
        <v>100</v>
      </c>
      <c r="AM971" s="358"/>
      <c r="AN971" s="358"/>
      <c r="AO971" s="359"/>
      <c r="AP971" s="360"/>
      <c r="AQ971" s="360"/>
      <c r="AR971" s="360"/>
      <c r="AS971" s="360"/>
      <c r="AT971" s="360"/>
      <c r="AU971" s="360"/>
      <c r="AV971" s="360"/>
      <c r="AW971" s="360"/>
      <c r="AX971" s="360"/>
    </row>
    <row r="972" spans="1:50" ht="59.25" customHeight="1" x14ac:dyDescent="0.15">
      <c r="A972" s="376">
        <v>4</v>
      </c>
      <c r="B972" s="376">
        <v>1</v>
      </c>
      <c r="C972" s="361" t="s">
        <v>657</v>
      </c>
      <c r="D972" s="347"/>
      <c r="E972" s="347"/>
      <c r="F972" s="347"/>
      <c r="G972" s="347"/>
      <c r="H972" s="347"/>
      <c r="I972" s="347"/>
      <c r="J972" s="348">
        <v>4260005006715</v>
      </c>
      <c r="K972" s="349"/>
      <c r="L972" s="349"/>
      <c r="M972" s="349"/>
      <c r="N972" s="349"/>
      <c r="O972" s="349"/>
      <c r="P972" s="362" t="s">
        <v>673</v>
      </c>
      <c r="Q972" s="350"/>
      <c r="R972" s="350"/>
      <c r="S972" s="350"/>
      <c r="T972" s="350"/>
      <c r="U972" s="350"/>
      <c r="V972" s="350"/>
      <c r="W972" s="350"/>
      <c r="X972" s="350"/>
      <c r="Y972" s="351">
        <v>2.4</v>
      </c>
      <c r="Z972" s="352"/>
      <c r="AA972" s="352"/>
      <c r="AB972" s="353"/>
      <c r="AC972" s="363" t="s">
        <v>495</v>
      </c>
      <c r="AD972" s="363"/>
      <c r="AE972" s="363"/>
      <c r="AF972" s="363"/>
      <c r="AG972" s="363"/>
      <c r="AH972" s="355">
        <v>9</v>
      </c>
      <c r="AI972" s="356"/>
      <c r="AJ972" s="356"/>
      <c r="AK972" s="356"/>
      <c r="AL972" s="357">
        <v>100</v>
      </c>
      <c r="AM972" s="358"/>
      <c r="AN972" s="358"/>
      <c r="AO972" s="359"/>
      <c r="AP972" s="360"/>
      <c r="AQ972" s="360"/>
      <c r="AR972" s="360"/>
      <c r="AS972" s="360"/>
      <c r="AT972" s="360"/>
      <c r="AU972" s="360"/>
      <c r="AV972" s="360"/>
      <c r="AW972" s="360"/>
      <c r="AX972" s="360"/>
    </row>
    <row r="973" spans="1:50" ht="59.25" customHeight="1" x14ac:dyDescent="0.15">
      <c r="A973" s="376">
        <v>5</v>
      </c>
      <c r="B973" s="376">
        <v>1</v>
      </c>
      <c r="C973" s="361" t="s">
        <v>658</v>
      </c>
      <c r="D973" s="347"/>
      <c r="E973" s="347"/>
      <c r="F973" s="347"/>
      <c r="G973" s="347"/>
      <c r="H973" s="347"/>
      <c r="I973" s="347"/>
      <c r="J973" s="348">
        <v>4000020120006</v>
      </c>
      <c r="K973" s="349"/>
      <c r="L973" s="349"/>
      <c r="M973" s="349"/>
      <c r="N973" s="349"/>
      <c r="O973" s="349"/>
      <c r="P973" s="362" t="s">
        <v>683</v>
      </c>
      <c r="Q973" s="350"/>
      <c r="R973" s="350"/>
      <c r="S973" s="350"/>
      <c r="T973" s="350"/>
      <c r="U973" s="350"/>
      <c r="V973" s="350"/>
      <c r="W973" s="350"/>
      <c r="X973" s="350"/>
      <c r="Y973" s="351">
        <v>2.2000000000000002</v>
      </c>
      <c r="Z973" s="352"/>
      <c r="AA973" s="352"/>
      <c r="AB973" s="353"/>
      <c r="AC973" s="363" t="s">
        <v>495</v>
      </c>
      <c r="AD973" s="363"/>
      <c r="AE973" s="363"/>
      <c r="AF973" s="363"/>
      <c r="AG973" s="363"/>
      <c r="AH973" s="355">
        <v>2</v>
      </c>
      <c r="AI973" s="356"/>
      <c r="AJ973" s="356"/>
      <c r="AK973" s="356"/>
      <c r="AL973" s="357">
        <v>100</v>
      </c>
      <c r="AM973" s="358"/>
      <c r="AN973" s="358"/>
      <c r="AO973" s="359"/>
      <c r="AP973" s="360"/>
      <c r="AQ973" s="360"/>
      <c r="AR973" s="360"/>
      <c r="AS973" s="360"/>
      <c r="AT973" s="360"/>
      <c r="AU973" s="360"/>
      <c r="AV973" s="360"/>
      <c r="AW973" s="360"/>
      <c r="AX973" s="360"/>
    </row>
    <row r="974" spans="1:50" ht="59.25" customHeight="1" x14ac:dyDescent="0.15">
      <c r="A974" s="376">
        <v>6</v>
      </c>
      <c r="B974" s="376">
        <v>1</v>
      </c>
      <c r="C974" s="361" t="s">
        <v>659</v>
      </c>
      <c r="D974" s="347"/>
      <c r="E974" s="347"/>
      <c r="F974" s="347"/>
      <c r="G974" s="347"/>
      <c r="H974" s="347"/>
      <c r="I974" s="347"/>
      <c r="J974" s="348" t="s">
        <v>664</v>
      </c>
      <c r="K974" s="349"/>
      <c r="L974" s="349"/>
      <c r="M974" s="349"/>
      <c r="N974" s="349"/>
      <c r="O974" s="349"/>
      <c r="P974" s="362" t="s">
        <v>675</v>
      </c>
      <c r="Q974" s="350"/>
      <c r="R974" s="350"/>
      <c r="S974" s="350"/>
      <c r="T974" s="350"/>
      <c r="U974" s="350"/>
      <c r="V974" s="350"/>
      <c r="W974" s="350"/>
      <c r="X974" s="350"/>
      <c r="Y974" s="351">
        <v>2</v>
      </c>
      <c r="Z974" s="352"/>
      <c r="AA974" s="352"/>
      <c r="AB974" s="353"/>
      <c r="AC974" s="363" t="s">
        <v>495</v>
      </c>
      <c r="AD974" s="363"/>
      <c r="AE974" s="363"/>
      <c r="AF974" s="363"/>
      <c r="AG974" s="363"/>
      <c r="AH974" s="355">
        <v>9</v>
      </c>
      <c r="AI974" s="356"/>
      <c r="AJ974" s="356"/>
      <c r="AK974" s="356"/>
      <c r="AL974" s="357">
        <v>100</v>
      </c>
      <c r="AM974" s="358"/>
      <c r="AN974" s="358"/>
      <c r="AO974" s="359"/>
      <c r="AP974" s="360"/>
      <c r="AQ974" s="360"/>
      <c r="AR974" s="360"/>
      <c r="AS974" s="360"/>
      <c r="AT974" s="360"/>
      <c r="AU974" s="360"/>
      <c r="AV974" s="360"/>
      <c r="AW974" s="360"/>
      <c r="AX974" s="360"/>
    </row>
    <row r="975" spans="1:50" ht="59.25" customHeight="1" x14ac:dyDescent="0.15">
      <c r="A975" s="376">
        <v>7</v>
      </c>
      <c r="B975" s="376">
        <v>1</v>
      </c>
      <c r="C975" s="361" t="s">
        <v>655</v>
      </c>
      <c r="D975" s="347"/>
      <c r="E975" s="347"/>
      <c r="F975" s="347"/>
      <c r="G975" s="347"/>
      <c r="H975" s="347"/>
      <c r="I975" s="347"/>
      <c r="J975" s="348">
        <v>2000020350001</v>
      </c>
      <c r="K975" s="349"/>
      <c r="L975" s="349"/>
      <c r="M975" s="349"/>
      <c r="N975" s="349"/>
      <c r="O975" s="349"/>
      <c r="P975" s="362" t="s">
        <v>670</v>
      </c>
      <c r="Q975" s="350"/>
      <c r="R975" s="350"/>
      <c r="S975" s="350"/>
      <c r="T975" s="350"/>
      <c r="U975" s="350"/>
      <c r="V975" s="350"/>
      <c r="W975" s="350"/>
      <c r="X975" s="350"/>
      <c r="Y975" s="351">
        <v>1.9</v>
      </c>
      <c r="Z975" s="352"/>
      <c r="AA975" s="352"/>
      <c r="AB975" s="353"/>
      <c r="AC975" s="363" t="s">
        <v>495</v>
      </c>
      <c r="AD975" s="363"/>
      <c r="AE975" s="363"/>
      <c r="AF975" s="363"/>
      <c r="AG975" s="363"/>
      <c r="AH975" s="355">
        <v>9</v>
      </c>
      <c r="AI975" s="356"/>
      <c r="AJ975" s="356"/>
      <c r="AK975" s="356"/>
      <c r="AL975" s="357">
        <v>100</v>
      </c>
      <c r="AM975" s="358"/>
      <c r="AN975" s="358"/>
      <c r="AO975" s="359"/>
      <c r="AP975" s="360"/>
      <c r="AQ975" s="360"/>
      <c r="AR975" s="360"/>
      <c r="AS975" s="360"/>
      <c r="AT975" s="360"/>
      <c r="AU975" s="360"/>
      <c r="AV975" s="360"/>
      <c r="AW975" s="360"/>
      <c r="AX975" s="360"/>
    </row>
    <row r="976" spans="1:50" ht="59.25" customHeight="1" x14ac:dyDescent="0.15">
      <c r="A976" s="376">
        <v>8</v>
      </c>
      <c r="B976" s="376">
        <v>1</v>
      </c>
      <c r="C976" s="361" t="s">
        <v>661</v>
      </c>
      <c r="D976" s="347"/>
      <c r="E976" s="347"/>
      <c r="F976" s="347"/>
      <c r="G976" s="347"/>
      <c r="H976" s="347"/>
      <c r="I976" s="347"/>
      <c r="J976" s="348">
        <v>8020005004986</v>
      </c>
      <c r="K976" s="349"/>
      <c r="L976" s="349"/>
      <c r="M976" s="349"/>
      <c r="N976" s="349"/>
      <c r="O976" s="349"/>
      <c r="P976" s="362" t="s">
        <v>674</v>
      </c>
      <c r="Q976" s="350"/>
      <c r="R976" s="350"/>
      <c r="S976" s="350"/>
      <c r="T976" s="350"/>
      <c r="U976" s="350"/>
      <c r="V976" s="350"/>
      <c r="W976" s="350"/>
      <c r="X976" s="350"/>
      <c r="Y976" s="351">
        <v>1.8</v>
      </c>
      <c r="Z976" s="352"/>
      <c r="AA976" s="352"/>
      <c r="AB976" s="353"/>
      <c r="AC976" s="363" t="s">
        <v>495</v>
      </c>
      <c r="AD976" s="363"/>
      <c r="AE976" s="363"/>
      <c r="AF976" s="363"/>
      <c r="AG976" s="363"/>
      <c r="AH976" s="355">
        <v>9</v>
      </c>
      <c r="AI976" s="356"/>
      <c r="AJ976" s="356"/>
      <c r="AK976" s="356"/>
      <c r="AL976" s="357">
        <v>100</v>
      </c>
      <c r="AM976" s="358"/>
      <c r="AN976" s="358"/>
      <c r="AO976" s="359"/>
      <c r="AP976" s="360"/>
      <c r="AQ976" s="360"/>
      <c r="AR976" s="360"/>
      <c r="AS976" s="360"/>
      <c r="AT976" s="360"/>
      <c r="AU976" s="360"/>
      <c r="AV976" s="360"/>
      <c r="AW976" s="360"/>
      <c r="AX976" s="360"/>
    </row>
    <row r="977" spans="1:50" ht="59.25" customHeight="1" x14ac:dyDescent="0.15">
      <c r="A977" s="376">
        <v>9</v>
      </c>
      <c r="B977" s="376">
        <v>1</v>
      </c>
      <c r="C977" s="361" t="s">
        <v>660</v>
      </c>
      <c r="D977" s="347"/>
      <c r="E977" s="347"/>
      <c r="F977" s="347"/>
      <c r="G977" s="347"/>
      <c r="H977" s="347"/>
      <c r="I977" s="347"/>
      <c r="J977" s="348">
        <v>5020005005005</v>
      </c>
      <c r="K977" s="349"/>
      <c r="L977" s="349"/>
      <c r="M977" s="349"/>
      <c r="N977" s="349"/>
      <c r="O977" s="349"/>
      <c r="P977" s="362" t="s">
        <v>671</v>
      </c>
      <c r="Q977" s="350"/>
      <c r="R977" s="350"/>
      <c r="S977" s="350"/>
      <c r="T977" s="350"/>
      <c r="U977" s="350"/>
      <c r="V977" s="350"/>
      <c r="W977" s="350"/>
      <c r="X977" s="350"/>
      <c r="Y977" s="351">
        <v>1.8</v>
      </c>
      <c r="Z977" s="352"/>
      <c r="AA977" s="352"/>
      <c r="AB977" s="353"/>
      <c r="AC977" s="363" t="s">
        <v>495</v>
      </c>
      <c r="AD977" s="363"/>
      <c r="AE977" s="363"/>
      <c r="AF977" s="363"/>
      <c r="AG977" s="363"/>
      <c r="AH977" s="355">
        <v>9</v>
      </c>
      <c r="AI977" s="356"/>
      <c r="AJ977" s="356"/>
      <c r="AK977" s="356"/>
      <c r="AL977" s="357">
        <v>100</v>
      </c>
      <c r="AM977" s="358"/>
      <c r="AN977" s="358"/>
      <c r="AO977" s="359"/>
      <c r="AP977" s="360"/>
      <c r="AQ977" s="360"/>
      <c r="AR977" s="360"/>
      <c r="AS977" s="360"/>
      <c r="AT977" s="360"/>
      <c r="AU977" s="360"/>
      <c r="AV977" s="360"/>
      <c r="AW977" s="360"/>
      <c r="AX977" s="360"/>
    </row>
    <row r="978" spans="1:50" ht="59.25" customHeight="1" x14ac:dyDescent="0.15">
      <c r="A978" s="376">
        <v>10</v>
      </c>
      <c r="B978" s="376">
        <v>1</v>
      </c>
      <c r="C978" s="361" t="s">
        <v>662</v>
      </c>
      <c r="D978" s="347"/>
      <c r="E978" s="347"/>
      <c r="F978" s="347"/>
      <c r="G978" s="347"/>
      <c r="H978" s="347"/>
      <c r="I978" s="347"/>
      <c r="J978" s="348">
        <v>4280005005582</v>
      </c>
      <c r="K978" s="349"/>
      <c r="L978" s="349"/>
      <c r="M978" s="349"/>
      <c r="N978" s="349"/>
      <c r="O978" s="349"/>
      <c r="P978" s="362" t="s">
        <v>672</v>
      </c>
      <c r="Q978" s="350"/>
      <c r="R978" s="350"/>
      <c r="S978" s="350"/>
      <c r="T978" s="350"/>
      <c r="U978" s="350"/>
      <c r="V978" s="350"/>
      <c r="W978" s="350"/>
      <c r="X978" s="350"/>
      <c r="Y978" s="351">
        <v>1.3</v>
      </c>
      <c r="Z978" s="352"/>
      <c r="AA978" s="352"/>
      <c r="AB978" s="353"/>
      <c r="AC978" s="363" t="s">
        <v>495</v>
      </c>
      <c r="AD978" s="363"/>
      <c r="AE978" s="363"/>
      <c r="AF978" s="363"/>
      <c r="AG978" s="363"/>
      <c r="AH978" s="355">
        <v>9</v>
      </c>
      <c r="AI978" s="356"/>
      <c r="AJ978" s="356"/>
      <c r="AK978" s="356"/>
      <c r="AL978" s="357">
        <v>100</v>
      </c>
      <c r="AM978" s="358"/>
      <c r="AN978" s="358"/>
      <c r="AO978" s="359"/>
      <c r="AP978" s="360"/>
      <c r="AQ978" s="360"/>
      <c r="AR978" s="360"/>
      <c r="AS978" s="360"/>
      <c r="AT978" s="360"/>
      <c r="AU978" s="360"/>
      <c r="AV978" s="360"/>
      <c r="AW978" s="360"/>
      <c r="AX978" s="360"/>
    </row>
    <row r="979" spans="1:50" ht="59.25" hidden="1" customHeight="1" x14ac:dyDescent="0.15">
      <c r="A979" s="376">
        <v>11</v>
      </c>
      <c r="B979" s="376">
        <v>1</v>
      </c>
      <c r="C979" s="361" t="s">
        <v>663</v>
      </c>
      <c r="D979" s="347"/>
      <c r="E979" s="347"/>
      <c r="F979" s="347"/>
      <c r="G979" s="347"/>
      <c r="H979" s="347"/>
      <c r="I979" s="347"/>
      <c r="J979" s="348">
        <v>1012405000143</v>
      </c>
      <c r="K979" s="349"/>
      <c r="L979" s="349"/>
      <c r="M979" s="349"/>
      <c r="N979" s="349"/>
      <c r="O979" s="349"/>
      <c r="P979" s="362" t="s">
        <v>684</v>
      </c>
      <c r="Q979" s="350"/>
      <c r="R979" s="350"/>
      <c r="S979" s="350"/>
      <c r="T979" s="350"/>
      <c r="U979" s="350"/>
      <c r="V979" s="350"/>
      <c r="W979" s="350"/>
      <c r="X979" s="350"/>
      <c r="Y979" s="351">
        <v>0.1</v>
      </c>
      <c r="Z979" s="352"/>
      <c r="AA979" s="352"/>
      <c r="AB979" s="353"/>
      <c r="AC979" s="363" t="s">
        <v>495</v>
      </c>
      <c r="AD979" s="363"/>
      <c r="AE979" s="363"/>
      <c r="AF979" s="363"/>
      <c r="AG979" s="363"/>
      <c r="AH979" s="355">
        <v>2</v>
      </c>
      <c r="AI979" s="356"/>
      <c r="AJ979" s="356"/>
      <c r="AK979" s="356"/>
      <c r="AL979" s="357" t="s">
        <v>666</v>
      </c>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t="s">
        <v>665</v>
      </c>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5:AO899">
    <cfRule type="expression" dxfId="1959" priority="2071">
      <formula>IF(AND(AL875&gt;=0, RIGHT(TEXT(AL875,"0.#"),1)&lt;&gt;"."),TRUE,FALSE)</formula>
    </cfRule>
    <cfRule type="expression" dxfId="1958" priority="2072">
      <formula>IF(AND(AL875&gt;=0, RIGHT(TEXT(AL875,"0.#"),1)="."),TRUE,FALSE)</formula>
    </cfRule>
    <cfRule type="expression" dxfId="1957" priority="2073">
      <formula>IF(AND(AL875&lt;0, RIGHT(TEXT(AL875,"0.#"),1)&lt;&gt;"."),TRUE,FALSE)</formula>
    </cfRule>
    <cfRule type="expression" dxfId="1956" priority="2074">
      <formula>IF(AND(AL875&lt;0, RIGHT(TEXT(AL875,"0.#"),1)="."),TRUE,FALSE)</formula>
    </cfRule>
  </conditionalFormatting>
  <conditionalFormatting sqref="AL870:AO874">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9:AO998">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69:AO978">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8" manualBreakCount="8">
    <brk id="36" max="49" man="1"/>
    <brk id="123" max="49" man="1"/>
    <brk id="699" max="49" man="1"/>
    <brk id="727" max="49" man="1"/>
    <brk id="739" max="49" man="1"/>
    <brk id="778" max="49" man="1"/>
    <brk id="833" max="49" man="1"/>
    <brk id="8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478</v>
      </c>
    </row>
    <row r="11" spans="1:42" ht="13.5" customHeight="1" x14ac:dyDescent="0.15">
      <c r="A11" s="14" t="s">
        <v>210</v>
      </c>
      <c r="B11" s="15" t="s">
        <v>600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550</v>
      </c>
      <c r="AF2" s="1036"/>
      <c r="AG2" s="1036"/>
      <c r="AH2" s="1036"/>
      <c r="AI2" s="1036" t="s">
        <v>547</v>
      </c>
      <c r="AJ2" s="1036"/>
      <c r="AK2" s="1036"/>
      <c r="AL2" s="1036"/>
      <c r="AM2" s="1036" t="s">
        <v>521</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551</v>
      </c>
      <c r="AF9" s="1036"/>
      <c r="AG9" s="1036"/>
      <c r="AH9" s="1036"/>
      <c r="AI9" s="1036" t="s">
        <v>547</v>
      </c>
      <c r="AJ9" s="1036"/>
      <c r="AK9" s="1036"/>
      <c r="AL9" s="1036"/>
      <c r="AM9" s="1036" t="s">
        <v>521</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550</v>
      </c>
      <c r="AF16" s="1036"/>
      <c r="AG16" s="1036"/>
      <c r="AH16" s="1036"/>
      <c r="AI16" s="1036" t="s">
        <v>548</v>
      </c>
      <c r="AJ16" s="1036"/>
      <c r="AK16" s="1036"/>
      <c r="AL16" s="1036"/>
      <c r="AM16" s="1036" t="s">
        <v>521</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552</v>
      </c>
      <c r="AF23" s="1036"/>
      <c r="AG23" s="1036"/>
      <c r="AH23" s="1036"/>
      <c r="AI23" s="1036" t="s">
        <v>547</v>
      </c>
      <c r="AJ23" s="1036"/>
      <c r="AK23" s="1036"/>
      <c r="AL23" s="1036"/>
      <c r="AM23" s="1036" t="s">
        <v>521</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550</v>
      </c>
      <c r="AF30" s="1036"/>
      <c r="AG30" s="1036"/>
      <c r="AH30" s="1036"/>
      <c r="AI30" s="1036" t="s">
        <v>547</v>
      </c>
      <c r="AJ30" s="1036"/>
      <c r="AK30" s="1036"/>
      <c r="AL30" s="1036"/>
      <c r="AM30" s="1036" t="s">
        <v>545</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552</v>
      </c>
      <c r="AF37" s="1036"/>
      <c r="AG37" s="1036"/>
      <c r="AH37" s="1036"/>
      <c r="AI37" s="1036" t="s">
        <v>549</v>
      </c>
      <c r="AJ37" s="1036"/>
      <c r="AK37" s="1036"/>
      <c r="AL37" s="1036"/>
      <c r="AM37" s="1036" t="s">
        <v>546</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550</v>
      </c>
      <c r="AF44" s="1036"/>
      <c r="AG44" s="1036"/>
      <c r="AH44" s="1036"/>
      <c r="AI44" s="1036" t="s">
        <v>547</v>
      </c>
      <c r="AJ44" s="1036"/>
      <c r="AK44" s="1036"/>
      <c r="AL44" s="1036"/>
      <c r="AM44" s="1036" t="s">
        <v>521</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550</v>
      </c>
      <c r="AF51" s="1036"/>
      <c r="AG51" s="1036"/>
      <c r="AH51" s="1036"/>
      <c r="AI51" s="1036" t="s">
        <v>547</v>
      </c>
      <c r="AJ51" s="1036"/>
      <c r="AK51" s="1036"/>
      <c r="AL51" s="1036"/>
      <c r="AM51" s="1036" t="s">
        <v>521</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550</v>
      </c>
      <c r="AF58" s="1036"/>
      <c r="AG58" s="1036"/>
      <c r="AH58" s="1036"/>
      <c r="AI58" s="1036" t="s">
        <v>547</v>
      </c>
      <c r="AJ58" s="1036"/>
      <c r="AK58" s="1036"/>
      <c r="AL58" s="1036"/>
      <c r="AM58" s="1036" t="s">
        <v>521</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550</v>
      </c>
      <c r="AF65" s="1036"/>
      <c r="AG65" s="1036"/>
      <c r="AH65" s="1036"/>
      <c r="AI65" s="1036" t="s">
        <v>547</v>
      </c>
      <c r="AJ65" s="1036"/>
      <c r="AK65" s="1036"/>
      <c r="AL65" s="1036"/>
      <c r="AM65" s="1036" t="s">
        <v>521</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2019-08-19T07:49:01Z</cp:lastPrinted>
  <dcterms:created xsi:type="dcterms:W3CDTF">2012-03-13T00:50:25Z</dcterms:created>
  <dcterms:modified xsi:type="dcterms:W3CDTF">2020-11-30T10:52:09Z</dcterms:modified>
</cp:coreProperties>
</file>