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82C417F7-D4A6-43F4-B164-82066BCAF28F}" xr6:coauthVersionLast="36" xr6:coauthVersionMax="36" xr10:uidLastSave="{00000000-0000-0000-0000-000000000000}"/>
  <bookViews>
    <workbookView xWindow="2560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<sst xmlns="http://schemas.openxmlformats.org/spreadsheetml/2006/main" count="2983" uniqueCount="665">
  <si>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</si>
  <si>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</si>
  <si>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</si>
  <si>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</si>
  <si>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</si>
  <si>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</si>
  <si>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</si>
  <si>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</si>
  <si>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</si>
  <si>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</si>
  <si>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</si>
  <si>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</si>
  <si>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</si>
  <si>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</si>
  <si>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</si>
  <si>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</si>
  <si>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</si>
  <si>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</si>
  <si>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</si>
  <si>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</si>
  <si>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</si>
  <si>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</si>
  <si>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</si>
  <si>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</si>
  <si>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</si>
  <si>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</si>
  <si>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</si>
  <si>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</si>
  <si>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</si>
  <si>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</si>
  <si>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</si>
  <si>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</si>
  <si>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</si>
  <si>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</si>
  <si>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</si>
  <si>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</si>
  <si>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</si>
  <si>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</si>
  <si>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</si>
  <si>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</si>
  <si>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</si>
  <si>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</si>
  <si>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</si>
  <si>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</si>
  <si>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</si>
  <si>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</si>
  <si>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</si>
  <si>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</si>
  <si>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</si>
  <si>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</si>
  <si>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</si>
  <si>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</si>
  <si>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</si>
  <si>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</si>
  <si>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</si>
  <si>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</si>
  <si>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</si>
  <si>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</si>
  <si>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</si>
  <si>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</si>
  <si>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</si>
  <si>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</si>
  <si>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</si>
  <si>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</si>
  <si>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</si>
  <si>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</si>
  <si>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</si>
  <si>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</si>
  <si>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</si>
  <si>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</si>
  <si>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</si>
  <si>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</si>
  <si>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</si>
  <si>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</si>
  <si>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</si>
  <si>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</si>
  <si>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</si>
  <si>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</si>
  <si>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</si>
  <si>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</si>
  <si>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</si>
  <si>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</si>
  <si>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</si>
  <si>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</si>
  <si>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</si>
  <si>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</si>
  <si>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</si>
  <si>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</si>
  <si>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</si>
  <si>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</si>
  <si>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</si>
  <si>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</si>
  <si>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</si>
  <si>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</si>
  <si>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</si>
  <si>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</si>
  <si>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</si>
  <si>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</si>
  <si>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</si>
  <si>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</si>
  <si>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</si>
  <si>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</si>
  <si>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</si>
  <si>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</si>
  <si>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</si>
  <si>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</si>
  <si>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</si>
  <si>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</si>
  <si>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</si>
  <si>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</si>
  <si>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</si>
  <si>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</si>
  <si>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</si>
  <si>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</si>
  <si>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</si>
  <si>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</si>
  <si>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</si>
  <si>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</si>
  <si>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</si>
  <si>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</si>
  <si>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</si>
  <si>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</si>
  <si>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</si>
  <si>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</si>
  <si>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</si>
  <si>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</si>
  <si>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</si>
  <si>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</si>
  <si>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</si>
  <si>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</si>
  <si>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</si>
  <si>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</si>
  <si>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</si>
  <si>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</si>
  <si>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</si>
  <si>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</si>
  <si>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</si>
  <si>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</si>
  <si>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</si>
  <si>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</si>
  <si>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</si>
  <si>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</si>
  <si>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</si>
  <si>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</si>
  <si>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</si>
  <si>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</si>
  <si>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</si>
  <si>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</si>
  <si>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</si>
  <si>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</si>
  <si>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</si>
  <si>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</si>
  <si>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</si>
  <si>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</si>
  <si>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</si>
  <si>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</si>
  <si>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</si>
  <si>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</si>
  <si>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</si>
  <si>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</si>
  <si>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</si>
  <si>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</si>
  <si>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</si>
  <si>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</si>
  <si>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</si>
  <si>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</si>
  <si>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</si>
  <si>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</si>
  <si>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</si>
  <si>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</si>
  <si>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</si>
  <si>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</si>
  <si>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</si>
  <si>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</si>
  <si>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</si>
  <si>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</si>
  <si>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</si>
  <si>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</si>
  <si>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</si>
  <si>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</si>
  <si>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</si>
  <si>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</si>
  <si>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</si>
  <si>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</si>
  <si>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</si>
  <si>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</si>
  <si>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</si>
  <si>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</si>
  <si>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</si>
  <si>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</si>
  <si>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</si>
  <si>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</si>
  <si>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</si>
  <si>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</si>
  <si>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</si>
  <si>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</si>
  <si>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</si>
  <si>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</si>
  <si>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</si>
  <si>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</si>
  <si>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</si>
  <si>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</si>
  <si>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</si>
  <si>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</si>
  <si>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</si>
  <si>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</si>
  <si>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</si>
  <si>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</si>
  <si>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</si>
  <si>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</si>
  <si>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</si>
  <si>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</si>
  <si>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</si>
  <si>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</si>
  <si>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</si>
  <si>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</si>
  <si>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</si>
  <si>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</si>
  <si>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</si>
  <si>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</si>
  <si>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</si>
  <si>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</si>
  <si>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</si>
  <si>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</si>
  <si>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</si>
  <si>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</si>
  <si>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</si>
  <si>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</si>
  <si>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</si>
  <si>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</si>
  <si>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</si>
  <si>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</si>
  <si>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</si>
  <si>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</si>
  <si>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</si>
  <si>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</si>
  <si>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</si>
  <si>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</si>
  <si>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</si>
  <si>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</si>
  <si>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</si>
  <si>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</si>
  <si>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</si>
  <si>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</si>
  <si>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</si>
  <si>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</si>
  <si>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</si>
  <si>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</si>
  <si>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</si>
  <si>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</si>
  <si>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</si>
  <si>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</si>
  <si>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</si>
  <si>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</si>
  <si>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</si>
  <si>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</si>
  <si>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</si>
  <si>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</si>
  <si>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</si>
  <si>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</si>
  <si>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</si>
  <si>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</si>
  <si>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</si>
  <si>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</si>
  <si>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</si>
  <si>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</si>
  <si>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</si>
  <si>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</si>
  <si>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</si>
  <si>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</si>
  <si>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</si>
  <si>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</si>
  <si>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</si>
  <si>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</si>
  <si>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</si>
  <si>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</si>
  <si>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</si>
  <si>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</si>
  <si>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</si>
  <si>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</si>
  <si>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</si>
  <si>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</si>
  <si>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</si>
  <si>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</si>
  <si>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</si>
  <si>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</si>
  <si>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</si>
  <si>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</si>
  <si>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</si>
  <si>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</si>
  <si>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</si>
  <si>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</si>
  <si>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</si>
  <si>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</si>
  <si>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</si>
  <si>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</si>
  <si>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</si>
  <si>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</si>
  <si>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</si>
  <si>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</si>
  <si>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</si>
  <si>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</si>
  <si>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</si>
  <si>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</si>
  <si>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</si>
  <si>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</si>
  <si>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</si>
  <si>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</si>
  <si>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</si>
  <si>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</si>
  <si>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</si>
  <si>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</si>
  <si>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</si>
  <si>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</si>
  <si>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</si>
  <si>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</si>
  <si>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</si>
  <si>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</si>
  <si>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</si>
  <si>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</si>
  <si>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</si>
  <si>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</si>
  <si>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</si>
  <si>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</si>
  <si>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</si>
  <si>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</si>
  <si>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</si>
  <si>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</si>
  <si>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</si>
  <si>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</si>
  <si>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</si>
  <si>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</si>
  <si>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</si>
  <si>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</si>
  <si>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</si>
  <si>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</si>
  <si>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</si>
  <si>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</si>
  <si>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</si>
  <si>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</si>
  <si>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</si>
  <si>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</si>
  <si>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</si>
  <si>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</si>
  <si>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</si>
  <si>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</si>
  <si>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</si>
  <si>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</si>
  <si>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</si>
  <si>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</si>
  <si>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</si>
  <si>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</si>
  <si>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</si>
  <si>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</si>
  <si>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</si>
  <si>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</si>
  <si>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</si>
  <si>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</si>
  <si>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</si>
  <si>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</si>
  <si>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</si>
  <si>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</si>
  <si>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</si>
  <si>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</si>
  <si>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</si>
  <si>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</si>
  <si>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</si>
  <si>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</si>
  <si>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</si>
  <si>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</si>
  <si>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</si>
  <si>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</si>
  <si>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</si>
  <si>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</si>
  <si>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</si>
  <si>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</si>
  <si>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</si>
  <si>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</si>
  <si>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</si>
  <si>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</si>
  <si>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</si>
  <si>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</si>
  <si>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</si>
  <si>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</si>
  <si>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</si>
  <si>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</si>
  <si>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</si>
  <si>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</si>
  <si>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</si>
  <si>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</si>
  <si>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</si>
  <si>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</si>
  <si>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</si>
  <si>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</si>
  <si>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</si>
  <si>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</si>
  <si>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</si>
  <si>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</si>
  <si>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</si>
  <si>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</si>
  <si>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</si>
  <si>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</si>
  <si>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</si>
  <si>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</si>
  <si>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</si>
  <si>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</si>
  <si>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</si>
  <si>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</si>
  <si>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</si>
  <si>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</si>
  <si>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</si>
  <si>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</si>
  <si>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</si>
  <si>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</si>
  <si>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</si>
  <si>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</si>
  <si>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</si>
  <si>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</si>
  <si>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</si>
  <si>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</si>
  <si>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</si>
  <si>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</si>
  <si>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</si>
  <si>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</si>
  <si>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</si>
  <si>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</si>
  <si>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</si>
  <si>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</si>
  <si>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</si>
  <si>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</si>
  <si>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</si>
  <si>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</si>
  <si>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</si>
  <si>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</si>
  <si>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</si>
  <si>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</si>
  <si>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</si>
  <si>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</si>
  <si>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</si>
  <si>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</si>
  <si>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</si>
  <si>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</si>
  <si>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</si>
  <si>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</si>
  <si>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</si>
  <si>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</si>
  <si>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</si>
  <si>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</si>
  <si>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</si>
  <si>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</si>
  <si>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</si>
  <si>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</si>
  <si>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</si>
  <si>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</si>
  <si>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</si>
  <si>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</si>
  <si>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</si>
  <si>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</si>
  <si>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</si>
  <si>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</si>
  <si>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</si>
  <si>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</si>
  <si>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</si>
  <si>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</si>
  <si>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</si>
  <si>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</si>
  <si>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</si>
  <si>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</si>
  <si>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</si>
  <si>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</si>
  <si>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</si>
  <si>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</si>
  <si>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</si>
  <si>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</si>
  <si>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</si>
  <si>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</si>
  <si>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</si>
  <si>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</si>
  <si>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</si>
  <si>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</si>
  <si>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</si>
  <si>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</si>
  <si>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</si>
  <si>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</si>
  <si>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</si>
  <si>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</si>
  <si>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</si>
  <si>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</si>
  <si>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</si>
  <si>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</si>
  <si>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</si>
  <si>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</si>
  <si>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</si>
  <si>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</si>
  <si>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</si>
  <si>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</si>
  <si>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</si>
  <si>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</si>
  <si>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</si>
  <si>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</si>
  <si>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</si>
  <si>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</si>
  <si>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</si>
  <si>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</si>
  <si>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</si>
  <si>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</si>
  <si>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</si>
  <si>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</si>
  <si>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</si>
  <si>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</si>
  <si>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</si>
  <si>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</si>
  <si>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</si>
  <si>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</si>
  <si>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</si>
  <si>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</si>
  <si>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</si>
  <si>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</si>
  <si>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</si>
  <si>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</si>
  <si>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</si>
  <si>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</si>
  <si>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</si>
  <si>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</si>
  <si>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</si>
  <si>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</si>
  <si>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</si>
  <si>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</si>
  <si>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</si>
  <si>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</si>
  <si>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</si>
  <si>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</si>
  <si>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</si>
  <si>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</si>
  <si>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</si>
  <si>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</si>
  <si>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</si>
  <si>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</si>
  <si>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</si>
  <si>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</si>
  <si>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</si>
  <si>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</si>
  <si>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</si>
  <si>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</si>
  <si>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</si>
  <si>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</si>
  <si>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</si>
  <si>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</si>
  <si>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</si>
  <si>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</si>
  <si>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</si>
  <si>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</si>
  <si>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</si>
  <si>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</si>
  <si>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</si>
  <si>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</si>
  <si>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</si>
  <si>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</si>
  <si>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</si>
  <si>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</si>
  <si>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</si>
  <si>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</si>
  <si>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</si>
  <si>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</si>
  <si>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</si>
  <si>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</si>
  <si>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</si>
  <si>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</si>
  <si>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</si>
  <si>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</si>
  <si>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</si>
  <si>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</si>
  <si>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</si>
  <si>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</si>
  <si>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平成２５年度</t>
  </si>
  <si>
    <t>平成３０年度</t>
  </si>
  <si>
    <t>・教育再生実行会議　第５次提言「今後の学制等の在り方について」（平成２６年７月３日）
・中央教育審議会答申「子供の発達や学習者の意欲・能力等に応じた柔軟かつ効果的な教育システムの構築について」（平成２６年１２月２２日）</t>
  </si>
  <si>
    <t>都道府県の指導助言等の下、指定市町村全域での小中一貫教育の導入に向けた先導的な取組に関する委託研究を行う。</t>
  </si>
  <si>
    <t>都道府県教育委員会の積極的な指導助言等の下、市町村教育委員会が管下全域での小中一貫教育の導入に向けた取組を行う委託研究事業を実施することにより、小中一貫教育の一層の推進に資する。
【具体的な取組内容】
①小中一貫教育アドバイザーリーボード（有識者支援チーム）等による指定地域の指導助言
②都道府県教委による、小中一貫推進ポリシーの策定等を通じた県下での小中一貫教育の推進
③市町村教委における、管下全域での小中一貫教育の導入</t>
  </si>
  <si>
    <t>小中一貫教育の実施により、「大きな成果が認められる」と回答する小中一貫校の割合を30％にする。</t>
  </si>
  <si>
    <t xml:space="preserve">「大きな成果」を感じた小中一貫校の割合
</t>
  </si>
  <si>
    <t>「小中一貫教育の導入状況調査（平成２９年３月１日時点）」（文部科学省調査）</t>
  </si>
  <si>
    <t>小中一貫教育推進事業採択件数</t>
  </si>
  <si>
    <t>件</t>
  </si>
  <si>
    <t>調査研究経費／採択団体数</t>
    <phoneticPr fontId="5"/>
  </si>
  <si>
    <t>百万円/団体</t>
  </si>
  <si>
    <t>百万円/団体</t>
    <phoneticPr fontId="5"/>
  </si>
  <si>
    <t>38.5百万円/14団体</t>
  </si>
  <si>
    <t>34.7百万円/14団体</t>
  </si>
  <si>
    <t>20百万円/8団体</t>
  </si>
  <si>
    <t>／　</t>
    <phoneticPr fontId="5"/>
  </si>
  <si>
    <t>　　/</t>
    <phoneticPr fontId="5"/>
  </si>
  <si>
    <t>／　　　　　　　　　　　　　　</t>
    <phoneticPr fontId="5"/>
  </si>
  <si>
    <t>本事業において実施する小中一貫教育推進事業を通じて、義務教育の質の向上につながる先行事例を創出することにより、児童生徒の学力の向上、「中１ギャップ」緩和、教職員の意識・指導力の向上等が図られる。</t>
  </si>
  <si>
    <t>-</t>
    <phoneticPr fontId="5"/>
  </si>
  <si>
    <t>-</t>
    <phoneticPr fontId="5"/>
  </si>
  <si>
    <t>－</t>
    <phoneticPr fontId="5"/>
  </si>
  <si>
    <t>-</t>
    <phoneticPr fontId="5"/>
  </si>
  <si>
    <t>-</t>
    <phoneticPr fontId="5"/>
  </si>
  <si>
    <t>教育再生実行会議第５次提言において、「国は、小学校段階から中学校段階までの教育を一貫して行うことができる小中一貫教育学校（仮称）を制度化し、９年間の中で教育課程の区分を４－３－２や５－４のように弾力的に設定するなど柔軟かつ効果的な教育を行うことができるようにする。」とある。義務教育段階の学校段階間の移行を円滑にするような学校間連携や一貫教育の推進は、国が主体となって実施する必要がある。</t>
  </si>
  <si>
    <t>同上</t>
  </si>
  <si>
    <t>支出先の選定に当たっては,十分な公告期間を確保するとともに,各団体から提出された事業計画書に対して,本事業の目的に合致した有効な取組となっているか,経費計上は妥当であるかという観点から外部の専門家による審査を行うことで競争性を確保している。</t>
  </si>
  <si>
    <t>外部有識者からなる審査委員会において、事業経費の費目・使途の精査を行っている。</t>
  </si>
  <si>
    <t>「事業規模（予算）の目安」を示し、その基準額に相当する執行額となっている。</t>
  </si>
  <si>
    <t>事業計画書の審査において、資金の流れの中間段階（再委託）での支出の合理性も併せて精査している。</t>
  </si>
  <si>
    <t>費目・使途についても事業目的と照らし、真に必要なものに限定している。</t>
  </si>
  <si>
    <t>成果実績は、成果目標をほぼ達成している</t>
  </si>
  <si>
    <t>国が直接調査するよりも、学校の設置者である市町村に対して指導、助言又は援助を行うことができる都道府県に調査研究を委託することで、学校現場や児童生徒の実態に即した取組となり、実効性の高いものとなる。</t>
  </si>
  <si>
    <t>見込みとほぼ近しい実績となっている。</t>
  </si>
  <si>
    <t>第２期教育振興基本計画（平成25年6月14日閣議決定）（http://www.mext.go.jp/a_menu/keikaku/detail/1335039.htm）</t>
  </si>
  <si>
    <t>新25追加-0002</t>
  </si>
  <si>
    <t>新25-0010</t>
  </si>
  <si>
    <t>59</t>
  </si>
  <si>
    <t>52</t>
  </si>
  <si>
    <t>49</t>
  </si>
  <si>
    <t>○</t>
  </si>
  <si>
    <t>2　確かな学力の向上、豊かな心と健やかな体の育成と信頼される学校づくり</t>
    <phoneticPr fontId="5"/>
  </si>
  <si>
    <t>2-1 確かな学力の育成</t>
    <phoneticPr fontId="5"/>
  </si>
  <si>
    <t>高等学校等の新たな教育改革に向けた調査研究事業</t>
    <phoneticPr fontId="5"/>
  </si>
  <si>
    <t>初等中等教育局</t>
    <phoneticPr fontId="5"/>
  </si>
  <si>
    <t>初等中等教育企画課</t>
    <phoneticPr fontId="5"/>
  </si>
  <si>
    <t>-</t>
    <phoneticPr fontId="5"/>
  </si>
  <si>
    <t>-</t>
    <phoneticPr fontId="5"/>
  </si>
  <si>
    <t>内閣の最重要課題の一つとして教育改革を推進するための方策を検討するために設置された「教育再生実行会議」（平成２５年１月１５日閣議決定）においては、６・３・３・４制の在り方等を重要課題としていることからも、本事業は、政府として取り組む必要がある。
本事業の成果目標及び活動指標は、本事業の目的に沿った適切なものとなっている。
なお、国が直接調査するよりも、学校の設置者である市町村に対して指導、助言又は援助を行うことができる都道府県に調査研究を委託することで実効性の高いものとなる。</t>
    <phoneticPr fontId="5"/>
  </si>
  <si>
    <t>委託先の選定に当たっては、公告期間を十分確保する等により適切に執行する。</t>
    <phoneticPr fontId="5"/>
  </si>
  <si>
    <t>無</t>
  </si>
  <si>
    <t>‐</t>
  </si>
  <si>
    <t>A.山口県教育委員会</t>
    <rPh sb="2" eb="5">
      <t>ヤマグチケン</t>
    </rPh>
    <rPh sb="5" eb="7">
      <t>キョウイク</t>
    </rPh>
    <rPh sb="7" eb="10">
      <t>イインカイ</t>
    </rPh>
    <phoneticPr fontId="5"/>
  </si>
  <si>
    <t>B.岩国市教育委員会</t>
    <rPh sb="2" eb="5">
      <t>イワクニシ</t>
    </rPh>
    <rPh sb="5" eb="7">
      <t>キョウイク</t>
    </rPh>
    <rPh sb="7" eb="10">
      <t>イインカイ</t>
    </rPh>
    <phoneticPr fontId="5"/>
  </si>
  <si>
    <t>再委託費</t>
    <rPh sb="0" eb="3">
      <t>サイイタク</t>
    </rPh>
    <rPh sb="3" eb="4">
      <t>ヒ</t>
    </rPh>
    <phoneticPr fontId="5"/>
  </si>
  <si>
    <t>旅費</t>
    <rPh sb="0" eb="2">
      <t>リョヒ</t>
    </rPh>
    <phoneticPr fontId="5"/>
  </si>
  <si>
    <t>消耗品費</t>
    <rPh sb="0" eb="3">
      <t>ショウモウヒン</t>
    </rPh>
    <rPh sb="3" eb="4">
      <t>ヒ</t>
    </rPh>
    <phoneticPr fontId="5"/>
  </si>
  <si>
    <t>印刷製本費</t>
    <rPh sb="0" eb="2">
      <t>インサツ</t>
    </rPh>
    <rPh sb="2" eb="4">
      <t>セイホン</t>
    </rPh>
    <rPh sb="4" eb="5">
      <t>ヒ</t>
    </rPh>
    <phoneticPr fontId="5"/>
  </si>
  <si>
    <t>岩国市、和木町、周南市、萩市、宇部市、山陽小野田市</t>
    <rPh sb="0" eb="3">
      <t>イワクニシ</t>
    </rPh>
    <rPh sb="4" eb="6">
      <t>ワキ</t>
    </rPh>
    <rPh sb="6" eb="7">
      <t>マチ</t>
    </rPh>
    <rPh sb="8" eb="11">
      <t>シュウナンシ</t>
    </rPh>
    <rPh sb="12" eb="14">
      <t>ハギシ</t>
    </rPh>
    <rPh sb="15" eb="18">
      <t>ウベシ</t>
    </rPh>
    <rPh sb="19" eb="21">
      <t>サンヨウ</t>
    </rPh>
    <rPh sb="21" eb="24">
      <t>オノダ</t>
    </rPh>
    <rPh sb="24" eb="25">
      <t>シ</t>
    </rPh>
    <phoneticPr fontId="5"/>
  </si>
  <si>
    <t>山口小中一貫教育推進協議会参加</t>
    <rPh sb="0" eb="2">
      <t>ヤマグチ</t>
    </rPh>
    <rPh sb="2" eb="4">
      <t>ショウチュウ</t>
    </rPh>
    <rPh sb="4" eb="6">
      <t>イッカン</t>
    </rPh>
    <rPh sb="6" eb="8">
      <t>キョウイク</t>
    </rPh>
    <rPh sb="8" eb="10">
      <t>スイシン</t>
    </rPh>
    <rPh sb="10" eb="13">
      <t>キョウギカイ</t>
    </rPh>
    <rPh sb="13" eb="15">
      <t>サンカ</t>
    </rPh>
    <phoneticPr fontId="5"/>
  </si>
  <si>
    <t>A4用紙</t>
    <rPh sb="2" eb="4">
      <t>ヨウシ</t>
    </rPh>
    <phoneticPr fontId="5"/>
  </si>
  <si>
    <t>「子どもたちの9年をつなぐ」事例集</t>
    <rPh sb="1" eb="2">
      <t>コ</t>
    </rPh>
    <rPh sb="8" eb="9">
      <t>ネン</t>
    </rPh>
    <rPh sb="14" eb="16">
      <t>ジレイ</t>
    </rPh>
    <rPh sb="16" eb="17">
      <t>シュウ</t>
    </rPh>
    <phoneticPr fontId="5"/>
  </si>
  <si>
    <t>諸謝金</t>
    <rPh sb="0" eb="3">
      <t>ショシャキン</t>
    </rPh>
    <phoneticPr fontId="5"/>
  </si>
  <si>
    <t>小中一貫教育視察（姫路市、品川区、奈良市）</t>
    <rPh sb="0" eb="2">
      <t>ショウチュウ</t>
    </rPh>
    <rPh sb="2" eb="4">
      <t>イッカン</t>
    </rPh>
    <rPh sb="4" eb="6">
      <t>キョウイク</t>
    </rPh>
    <rPh sb="6" eb="8">
      <t>シサツ</t>
    </rPh>
    <rPh sb="9" eb="12">
      <t>ヒメジシ</t>
    </rPh>
    <rPh sb="13" eb="16">
      <t>シナガワク</t>
    </rPh>
    <rPh sb="17" eb="20">
      <t>ナラシ</t>
    </rPh>
    <phoneticPr fontId="5"/>
  </si>
  <si>
    <t>小中一貫教育推進委員会</t>
    <rPh sb="0" eb="2">
      <t>ショウチュウ</t>
    </rPh>
    <rPh sb="2" eb="4">
      <t>イッカン</t>
    </rPh>
    <rPh sb="4" eb="6">
      <t>キョウイク</t>
    </rPh>
    <rPh sb="6" eb="8">
      <t>スイシン</t>
    </rPh>
    <rPh sb="8" eb="10">
      <t>イイン</t>
    </rPh>
    <rPh sb="10" eb="11">
      <t>カイ</t>
    </rPh>
    <phoneticPr fontId="5"/>
  </si>
  <si>
    <t>山口県教育委員会</t>
    <rPh sb="0" eb="3">
      <t>ヤマグチケン</t>
    </rPh>
    <rPh sb="3" eb="5">
      <t>キョウイク</t>
    </rPh>
    <rPh sb="5" eb="8">
      <t>イインカイ</t>
    </rPh>
    <phoneticPr fontId="5"/>
  </si>
  <si>
    <t>栃木県</t>
    <rPh sb="0" eb="3">
      <t>トチギケン</t>
    </rPh>
    <phoneticPr fontId="5"/>
  </si>
  <si>
    <t>富山県</t>
    <rPh sb="0" eb="2">
      <t>トヤマ</t>
    </rPh>
    <rPh sb="2" eb="3">
      <t>ケン</t>
    </rPh>
    <phoneticPr fontId="5"/>
  </si>
  <si>
    <t>京都市</t>
    <rPh sb="0" eb="3">
      <t>キョウトシ</t>
    </rPh>
    <phoneticPr fontId="5"/>
  </si>
  <si>
    <t>福岡県</t>
    <rPh sb="0" eb="3">
      <t>フクオカケン</t>
    </rPh>
    <phoneticPr fontId="5"/>
  </si>
  <si>
    <t>熊本市教育委員会</t>
  </si>
  <si>
    <t>静岡市</t>
    <rPh sb="0" eb="3">
      <t>シズオカシ</t>
    </rPh>
    <phoneticPr fontId="5"/>
  </si>
  <si>
    <t>千葉県教育委員会</t>
    <rPh sb="0" eb="3">
      <t>チバケン</t>
    </rPh>
    <rPh sb="3" eb="5">
      <t>キョウイク</t>
    </rPh>
    <rPh sb="5" eb="8">
      <t>イインカイ</t>
    </rPh>
    <phoneticPr fontId="5"/>
  </si>
  <si>
    <t>小中一貫教育による多様な教育研究システムの調査研究</t>
    <rPh sb="0" eb="2">
      <t>ショウチュウ</t>
    </rPh>
    <rPh sb="2" eb="4">
      <t>イッカン</t>
    </rPh>
    <rPh sb="4" eb="6">
      <t>キョウイク</t>
    </rPh>
    <rPh sb="9" eb="11">
      <t>タヨウ</t>
    </rPh>
    <rPh sb="12" eb="14">
      <t>キョウイク</t>
    </rPh>
    <rPh sb="14" eb="16">
      <t>ケンキュウ</t>
    </rPh>
    <rPh sb="21" eb="23">
      <t>チョウサ</t>
    </rPh>
    <rPh sb="23" eb="25">
      <t>ケンキュウ</t>
    </rPh>
    <phoneticPr fontId="5"/>
  </si>
  <si>
    <t>-</t>
    <phoneticPr fontId="5"/>
  </si>
  <si>
    <t>岩国市教育委員会</t>
    <rPh sb="0" eb="3">
      <t>イワクニシ</t>
    </rPh>
    <rPh sb="3" eb="5">
      <t>キョウイク</t>
    </rPh>
    <rPh sb="5" eb="8">
      <t>イインカイ</t>
    </rPh>
    <phoneticPr fontId="5"/>
  </si>
  <si>
    <t>周南市教育委員会</t>
    <rPh sb="0" eb="3">
      <t>シュウナンシ</t>
    </rPh>
    <rPh sb="3" eb="5">
      <t>キョウイク</t>
    </rPh>
    <rPh sb="5" eb="8">
      <t>イインカイ</t>
    </rPh>
    <phoneticPr fontId="5"/>
  </si>
  <si>
    <t>萩市教育委員会</t>
    <rPh sb="0" eb="2">
      <t>ハギシ</t>
    </rPh>
    <rPh sb="2" eb="4">
      <t>キョウイク</t>
    </rPh>
    <rPh sb="4" eb="7">
      <t>イインカイ</t>
    </rPh>
    <phoneticPr fontId="5"/>
  </si>
  <si>
    <t>和木町教育委員会</t>
    <rPh sb="0" eb="2">
      <t>ワキ</t>
    </rPh>
    <rPh sb="2" eb="3">
      <t>マチ</t>
    </rPh>
    <rPh sb="3" eb="5">
      <t>キョウイク</t>
    </rPh>
    <rPh sb="5" eb="8">
      <t>イインカイ</t>
    </rPh>
    <phoneticPr fontId="5"/>
  </si>
  <si>
    <t>宇部市教育委員会</t>
    <rPh sb="0" eb="3">
      <t>ウベシ</t>
    </rPh>
    <rPh sb="3" eb="5">
      <t>キョウイク</t>
    </rPh>
    <rPh sb="5" eb="8">
      <t>イインカイ</t>
    </rPh>
    <phoneticPr fontId="5"/>
  </si>
  <si>
    <t>山陽小野田市教育委員会</t>
    <rPh sb="0" eb="2">
      <t>サンヨウ</t>
    </rPh>
    <rPh sb="2" eb="6">
      <t>オノダシ</t>
    </rPh>
    <rPh sb="6" eb="8">
      <t>キョウイク</t>
    </rPh>
    <rPh sb="8" eb="11">
      <t>イインカイ</t>
    </rPh>
    <phoneticPr fontId="5"/>
  </si>
  <si>
    <t>小中一貫教育による多様な教育システムの調査研究</t>
    <rPh sb="0" eb="2">
      <t>ショウチュウ</t>
    </rPh>
    <rPh sb="2" eb="4">
      <t>イッカン</t>
    </rPh>
    <rPh sb="4" eb="6">
      <t>キョウイク</t>
    </rPh>
    <rPh sb="9" eb="11">
      <t>タヨウ</t>
    </rPh>
    <rPh sb="12" eb="14">
      <t>キョウイク</t>
    </rPh>
    <rPh sb="19" eb="21">
      <t>チョウサ</t>
    </rPh>
    <rPh sb="21" eb="23">
      <t>ケンキュウ</t>
    </rPh>
    <phoneticPr fontId="5"/>
  </si>
  <si>
    <t>中教審答申「子供の発達や学習者の意欲・能力等に応じた柔軟かつ効果的な教育システムの構築について」によると、小・中学校が共に義務教育の一環を形成する学校として学習指導や生徒指導において互いに協力するという観点から、双方の教職員が義務教育９年間の全体像を把握し、系統性・連続性に配慮した教育に取り組む機運が高まっており、各地域の実情に応じた小中一貫教育の実践が増加してきているとされる。また、小中連携教育や小中一貫教育を実施している自治体は78％にのぼる（H26.5時点）。</t>
    <phoneticPr fontId="5"/>
  </si>
  <si>
    <t>-</t>
    <phoneticPr fontId="5"/>
  </si>
  <si>
    <t>初等中等教育企画課長
浅野　敦行</t>
    <rPh sb="11" eb="13">
      <t>アサノ</t>
    </rPh>
    <rPh sb="14" eb="16">
      <t>アツユキ</t>
    </rPh>
    <phoneticPr fontId="5"/>
  </si>
  <si>
    <t>外部有識者点検対象外</t>
    <rPh sb="0" eb="9">
      <t>ガイブユウシキシャテンケンタイショウ</t>
    </rPh>
    <rPh sb="9" eb="10">
      <t>ガイ</t>
    </rPh>
    <phoneticPr fontId="5"/>
  </si>
  <si>
    <t>終了予定</t>
  </si>
  <si>
    <t>この事業は当初計画に基づき、平成30年度をもって予定通り終了。</t>
    <phoneticPr fontId="5"/>
  </si>
  <si>
    <t>本事業は平成30年度をもって予定通り終了とする。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</si>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</sst>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189593</xdr:colOff>
      <xdr:row>741</xdr:row>
      <xdr:rowOff>244929</xdr:rowOff>
    </xdr:from>
    <xdr:to>
      <xdr:col>27</xdr:col>
      <xdr:colOff>157714</xdr:colOff>
      <xdr:row>746</xdr:row>
      <xdr:rowOff>315838</xdr:rowOff>
    </xdr:to>
    <xdr:sp macro="" textlink="">
      <xdr:nvSpPr>
        <xdr:cNvPr id="6" name="Rectangle 1">
          <a:extLst>
            <a:ext uri="{FF2B5EF4-FFF2-40B4-BE49-F238E27FC236}">
              <a16:creationId xmlns:a16="http://schemas.microsoft.com/office/drawing/2014/main" id="{23F79A67-BFC3-4FEB-A43C-6E42891D5AAC}"/>
            </a:ext>
          </a:extLst>
        </xdr:cNvPr>
        <xdr:cNvSpPr>
          <a:spLocks noChangeArrowheads="1"/>
        </xdr:cNvSpPr>
      </xdr:nvSpPr>
      <xdr:spPr bwMode="auto">
        <a:xfrm>
          <a:off x="3251200" y="44930786"/>
          <a:ext cx="2417407" cy="183983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ysClr val="windowText" lastClr="000000"/>
              </a:solidFill>
              <a:latin typeface="ＭＳ Ｐゴシック"/>
              <a:ea typeface="ＭＳ Ｐゴシック"/>
            </a:rPr>
            <a:t>文部科学省</a:t>
          </a:r>
          <a:endParaRPr lang="en-US" altLang="ja-JP" sz="1400" b="0" i="0" u="none" strike="noStrike" baseline="0">
            <a:solidFill>
              <a:sysClr val="windowText" lastClr="000000"/>
            </a:solidFill>
            <a:latin typeface="ＭＳ Ｐゴシック"/>
            <a:ea typeface="ＭＳ Ｐゴシック"/>
          </a:endParaRPr>
        </a:p>
        <a:p>
          <a:pPr algn="ctr" rtl="0">
            <a:lnSpc>
              <a:spcPts val="1300"/>
            </a:lnSpc>
            <a:defRPr sz="1000"/>
          </a:pPr>
          <a:endParaRPr lang="ja-JP" altLang="en-US" sz="14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400" b="0" i="0" u="none" strike="noStrike" baseline="0">
              <a:solidFill>
                <a:sysClr val="windowText" lastClr="000000"/>
              </a:solidFill>
              <a:latin typeface="ＭＳ Ｐゴシック"/>
              <a:ea typeface="ＭＳ Ｐゴシック"/>
            </a:rPr>
            <a:t>１４．７百万円</a:t>
          </a:r>
          <a:endParaRPr lang="ja-JP" altLang="en-US" sz="1400">
            <a:solidFill>
              <a:sysClr val="windowText" lastClr="000000"/>
            </a:solidFill>
          </a:endParaRPr>
        </a:p>
      </xdr:txBody>
    </xdr:sp>
    <xdr:clientData/>
  </xdr:twoCellAnchor>
  <xdr:twoCellAnchor>
    <xdr:from>
      <xdr:col>16</xdr:col>
      <xdr:colOff>74386</xdr:colOff>
      <xdr:row>747</xdr:row>
      <xdr:rowOff>205015</xdr:rowOff>
    </xdr:from>
    <xdr:to>
      <xdr:col>27</xdr:col>
      <xdr:colOff>144037</xdr:colOff>
      <xdr:row>751</xdr:row>
      <xdr:rowOff>148772</xdr:rowOff>
    </xdr:to>
    <xdr:sp macro="" textlink="">
      <xdr:nvSpPr>
        <xdr:cNvPr id="7" name="テキスト ボックス 6">
          <a:extLst>
            <a:ext uri="{FF2B5EF4-FFF2-40B4-BE49-F238E27FC236}">
              <a16:creationId xmlns:a16="http://schemas.microsoft.com/office/drawing/2014/main" id="{D07824B5-60D7-44F6-AB8E-6E7412C1F8EB}"/>
            </a:ext>
          </a:extLst>
        </xdr:cNvPr>
        <xdr:cNvSpPr txBox="1"/>
      </xdr:nvSpPr>
      <xdr:spPr bwMode="auto">
        <a:xfrm>
          <a:off x="3340100" y="47013586"/>
          <a:ext cx="2314830" cy="1358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effectLst/>
              <a:latin typeface="+mn-lt"/>
              <a:ea typeface="+mn-ea"/>
              <a:cs typeface="+mn-cs"/>
            </a:rPr>
            <a:t>都道府県の積極的な指導助言等の下、市町村教育委員会が管下全域での小中一貫教育の導入に向けた取組を行う委託研究事業を実施することにより、小中一貫教育の一層の推進に資する。</a:t>
          </a:r>
          <a:endParaRPr kumimoji="1" lang="en-US" altLang="ja-JP" sz="1600">
            <a:solidFill>
              <a:sysClr val="windowText" lastClr="000000"/>
            </a:solidFill>
          </a:endParaRPr>
        </a:p>
      </xdr:txBody>
    </xdr:sp>
    <xdr:clientData/>
  </xdr:twoCellAnchor>
  <xdr:twoCellAnchor>
    <xdr:from>
      <xdr:col>15</xdr:col>
      <xdr:colOff>176893</xdr:colOff>
      <xdr:row>747</xdr:row>
      <xdr:rowOff>65315</xdr:rowOff>
    </xdr:from>
    <xdr:to>
      <xdr:col>28</xdr:col>
      <xdr:colOff>43484</xdr:colOff>
      <xdr:row>751</xdr:row>
      <xdr:rowOff>61082</xdr:rowOff>
    </xdr:to>
    <xdr:sp macro="" textlink="">
      <xdr:nvSpPr>
        <xdr:cNvPr id="8" name="AutoShape 10">
          <a:extLst>
            <a:ext uri="{FF2B5EF4-FFF2-40B4-BE49-F238E27FC236}">
              <a16:creationId xmlns:a16="http://schemas.microsoft.com/office/drawing/2014/main" id="{D7B69614-B561-43D4-9984-804495D269AF}"/>
            </a:ext>
          </a:extLst>
        </xdr:cNvPr>
        <xdr:cNvSpPr>
          <a:spLocks noChangeArrowheads="1"/>
        </xdr:cNvSpPr>
      </xdr:nvSpPr>
      <xdr:spPr bwMode="auto">
        <a:xfrm>
          <a:off x="3238500" y="46873886"/>
          <a:ext cx="2519984" cy="141091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30</xdr:col>
      <xdr:colOff>35492</xdr:colOff>
      <xdr:row>742</xdr:row>
      <xdr:rowOff>285750</xdr:rowOff>
    </xdr:from>
    <xdr:to>
      <xdr:col>42</xdr:col>
      <xdr:colOff>23812</xdr:colOff>
      <xdr:row>746</xdr:row>
      <xdr:rowOff>211189</xdr:rowOff>
    </xdr:to>
    <xdr:sp macro="" textlink="">
      <xdr:nvSpPr>
        <xdr:cNvPr id="9" name="テキスト ボックス 8">
          <a:extLst>
            <a:ext uri="{FF2B5EF4-FFF2-40B4-BE49-F238E27FC236}">
              <a16:creationId xmlns:a16="http://schemas.microsoft.com/office/drawing/2014/main" id="{3A77463C-744C-4A01-A3E0-C06B46DA05A5}"/>
            </a:ext>
          </a:extLst>
        </xdr:cNvPr>
        <xdr:cNvSpPr txBox="1"/>
      </xdr:nvSpPr>
      <xdr:spPr>
        <a:xfrm>
          <a:off x="6107680" y="45148500"/>
          <a:ext cx="2417195" cy="1354189"/>
        </a:xfrm>
        <a:prstGeom prst="rect">
          <a:avLst/>
        </a:prstGeom>
        <a:solidFill>
          <a:sysClr val="window" lastClr="FFFFFF"/>
        </a:solid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諸謝金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０．０４百万円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職員旅費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０．３百万円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委員等旅費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０．０８百万円　を含む</a:t>
          </a:r>
        </a:p>
      </xdr:txBody>
    </xdr:sp>
    <xdr:clientData/>
  </xdr:twoCellAnchor>
  <xdr:twoCellAnchor>
    <xdr:from>
      <xdr:col>19</xdr:col>
      <xdr:colOff>38877</xdr:colOff>
      <xdr:row>751</xdr:row>
      <xdr:rowOff>72572</xdr:rowOff>
    </xdr:from>
    <xdr:to>
      <xdr:col>19</xdr:col>
      <xdr:colOff>38877</xdr:colOff>
      <xdr:row>755</xdr:row>
      <xdr:rowOff>284398</xdr:rowOff>
    </xdr:to>
    <xdr:cxnSp macro="">
      <xdr:nvCxnSpPr>
        <xdr:cNvPr id="10" name="直線矢印コネクタ 9">
          <a:extLst>
            <a:ext uri="{FF2B5EF4-FFF2-40B4-BE49-F238E27FC236}">
              <a16:creationId xmlns:a16="http://schemas.microsoft.com/office/drawing/2014/main" id="{3833E143-F99E-4C3F-9B50-92E8AE2D95A4}"/>
            </a:ext>
          </a:extLst>
        </xdr:cNvPr>
        <xdr:cNvCxnSpPr/>
      </xdr:nvCxnSpPr>
      <xdr:spPr>
        <a:xfrm>
          <a:off x="3916913" y="48296286"/>
          <a:ext cx="0" cy="1626969"/>
        </a:xfrm>
        <a:prstGeom prst="straightConnector1">
          <a:avLst/>
        </a:prstGeom>
        <a:ln w="635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33564</xdr:colOff>
      <xdr:row>752</xdr:row>
      <xdr:rowOff>341224</xdr:rowOff>
    </xdr:from>
    <xdr:to>
      <xdr:col>34</xdr:col>
      <xdr:colOff>73380</xdr:colOff>
      <xdr:row>752</xdr:row>
      <xdr:rowOff>347436</xdr:rowOff>
    </xdr:to>
    <xdr:cxnSp macro="">
      <xdr:nvCxnSpPr>
        <xdr:cNvPr id="11" name="直線コネクタ 10">
          <a:extLst>
            <a:ext uri="{FF2B5EF4-FFF2-40B4-BE49-F238E27FC236}">
              <a16:creationId xmlns:a16="http://schemas.microsoft.com/office/drawing/2014/main" id="{88CB32FF-926F-46C2-A236-F899A538AEB5}"/>
            </a:ext>
          </a:extLst>
        </xdr:cNvPr>
        <xdr:cNvCxnSpPr/>
      </xdr:nvCxnSpPr>
      <xdr:spPr>
        <a:xfrm>
          <a:off x="3911600" y="48918724"/>
          <a:ext cx="3101423" cy="6212"/>
        </a:xfrm>
        <a:prstGeom prst="line">
          <a:avLst/>
        </a:prstGeom>
        <a:ln w="698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52582</xdr:colOff>
      <xdr:row>752</xdr:row>
      <xdr:rowOff>326744</xdr:rowOff>
    </xdr:from>
    <xdr:to>
      <xdr:col>34</xdr:col>
      <xdr:colOff>52582</xdr:colOff>
      <xdr:row>755</xdr:row>
      <xdr:rowOff>277829</xdr:rowOff>
    </xdr:to>
    <xdr:cxnSp macro="">
      <xdr:nvCxnSpPr>
        <xdr:cNvPr id="12" name="直線矢印コネクタ 11">
          <a:extLst>
            <a:ext uri="{FF2B5EF4-FFF2-40B4-BE49-F238E27FC236}">
              <a16:creationId xmlns:a16="http://schemas.microsoft.com/office/drawing/2014/main" id="{E7B49FF5-CEDA-45EB-B718-53A1CF15BDD1}"/>
            </a:ext>
          </a:extLst>
        </xdr:cNvPr>
        <xdr:cNvCxnSpPr/>
      </xdr:nvCxnSpPr>
      <xdr:spPr>
        <a:xfrm>
          <a:off x="6992225" y="48904244"/>
          <a:ext cx="0" cy="1012442"/>
        </a:xfrm>
        <a:prstGeom prst="straightConnector1">
          <a:avLst/>
        </a:prstGeom>
        <a:ln w="635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122464</xdr:colOff>
      <xdr:row>756</xdr:row>
      <xdr:rowOff>101600</xdr:rowOff>
    </xdr:from>
    <xdr:to>
      <xdr:col>41</xdr:col>
      <xdr:colOff>101713</xdr:colOff>
      <xdr:row>758</xdr:row>
      <xdr:rowOff>562741</xdr:rowOff>
    </xdr:to>
    <xdr:sp macro="" textlink="">
      <xdr:nvSpPr>
        <xdr:cNvPr id="13" name="正方形/長方形 12">
          <a:extLst>
            <a:ext uri="{FF2B5EF4-FFF2-40B4-BE49-F238E27FC236}">
              <a16:creationId xmlns:a16="http://schemas.microsoft.com/office/drawing/2014/main" id="{7DD50252-1A4F-4EEB-BBB9-CA051C9E36B5}"/>
            </a:ext>
          </a:extLst>
        </xdr:cNvPr>
        <xdr:cNvSpPr/>
      </xdr:nvSpPr>
      <xdr:spPr>
        <a:xfrm>
          <a:off x="2571750" y="50094243"/>
          <a:ext cx="5898356" cy="179464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77107</xdr:colOff>
      <xdr:row>755</xdr:row>
      <xdr:rowOff>163286</xdr:rowOff>
    </xdr:from>
    <xdr:to>
      <xdr:col>31</xdr:col>
      <xdr:colOff>53269</xdr:colOff>
      <xdr:row>756</xdr:row>
      <xdr:rowOff>182218</xdr:rowOff>
    </xdr:to>
    <xdr:sp macro="" textlink="">
      <xdr:nvSpPr>
        <xdr:cNvPr id="14" name="Rectangle 19">
          <a:extLst>
            <a:ext uri="{FF2B5EF4-FFF2-40B4-BE49-F238E27FC236}">
              <a16:creationId xmlns:a16="http://schemas.microsoft.com/office/drawing/2014/main" id="{FA77EE35-8656-45E0-8F8E-19B18D9C1EA1}"/>
            </a:ext>
          </a:extLst>
        </xdr:cNvPr>
        <xdr:cNvSpPr>
          <a:spLocks noChangeArrowheads="1"/>
        </xdr:cNvSpPr>
      </xdr:nvSpPr>
      <xdr:spPr bwMode="auto">
        <a:xfrm>
          <a:off x="4159250" y="49802143"/>
          <a:ext cx="2221340" cy="372718"/>
        </a:xfrm>
        <a:prstGeom prst="rect">
          <a:avLst/>
        </a:prstGeom>
        <a:noFill/>
        <a:ln>
          <a:noFill/>
        </a:ln>
        <a:extLst/>
      </xdr:spPr>
      <xdr:txBody>
        <a:bodyPr vertOverflow="clip" wrap="square" lIns="27432" tIns="18288" rIns="0" bIns="0" anchor="t" upright="1"/>
        <a:lstStyle/>
        <a:p>
          <a:pPr algn="ctr" rtl="0">
            <a:defRPr sz="1000"/>
          </a:pPr>
          <a:r>
            <a:rPr lang="ja-JP" altLang="en-US" sz="1050" b="0" i="0" u="none" strike="noStrike" baseline="0">
              <a:solidFill>
                <a:sysClr val="windowText" lastClr="000000"/>
              </a:solidFill>
              <a:latin typeface="ＭＳ Ｐゴシック"/>
              <a:ea typeface="ＭＳ Ｐゴシック"/>
            </a:rPr>
            <a:t>【随意契約（企画競争）】</a:t>
          </a:r>
          <a:endParaRPr lang="ja-JP" altLang="en-US" sz="1050">
            <a:solidFill>
              <a:sysClr val="windowText" lastClr="000000"/>
            </a:solidFill>
          </a:endParaRPr>
        </a:p>
      </xdr:txBody>
    </xdr:sp>
    <xdr:clientData/>
  </xdr:twoCellAnchor>
  <xdr:twoCellAnchor>
    <xdr:from>
      <xdr:col>13</xdr:col>
      <xdr:colOff>96157</xdr:colOff>
      <xdr:row>756</xdr:row>
      <xdr:rowOff>354319</xdr:rowOff>
    </xdr:from>
    <xdr:to>
      <xdr:col>26</xdr:col>
      <xdr:colOff>102619</xdr:colOff>
      <xdr:row>758</xdr:row>
      <xdr:rowOff>470276</xdr:rowOff>
    </xdr:to>
    <xdr:sp macro="" textlink="">
      <xdr:nvSpPr>
        <xdr:cNvPr id="15" name="Rectangle 3">
          <a:extLst>
            <a:ext uri="{FF2B5EF4-FFF2-40B4-BE49-F238E27FC236}">
              <a16:creationId xmlns:a16="http://schemas.microsoft.com/office/drawing/2014/main" id="{9DB6F9BB-394F-4FD3-B77E-89DD59B44EAF}"/>
            </a:ext>
          </a:extLst>
        </xdr:cNvPr>
        <xdr:cNvSpPr>
          <a:spLocks noChangeArrowheads="1"/>
        </xdr:cNvSpPr>
      </xdr:nvSpPr>
      <xdr:spPr bwMode="auto">
        <a:xfrm>
          <a:off x="2749550" y="50346962"/>
          <a:ext cx="2659855" cy="1449457"/>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都道府県教育委員会</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mn-ea"/>
            </a:rPr>
            <a:t>１１．１百万円</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全５団体</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28</xdr:col>
      <xdr:colOff>10284</xdr:colOff>
      <xdr:row>756</xdr:row>
      <xdr:rowOff>358046</xdr:rowOff>
    </xdr:from>
    <xdr:to>
      <xdr:col>41</xdr:col>
      <xdr:colOff>19128</xdr:colOff>
      <xdr:row>758</xdr:row>
      <xdr:rowOff>471103</xdr:rowOff>
    </xdr:to>
    <xdr:sp macro="" textlink="">
      <xdr:nvSpPr>
        <xdr:cNvPr id="16" name="Rectangle 3">
          <a:extLst>
            <a:ext uri="{FF2B5EF4-FFF2-40B4-BE49-F238E27FC236}">
              <a16:creationId xmlns:a16="http://schemas.microsoft.com/office/drawing/2014/main" id="{14D958B2-B43A-40C2-B9CB-D22FD83B58D4}"/>
            </a:ext>
          </a:extLst>
        </xdr:cNvPr>
        <xdr:cNvSpPr>
          <a:spLocks noChangeArrowheads="1"/>
        </xdr:cNvSpPr>
      </xdr:nvSpPr>
      <xdr:spPr bwMode="auto">
        <a:xfrm>
          <a:off x="5725284" y="50350689"/>
          <a:ext cx="2662237" cy="1446557"/>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政令指定都市教育委員会</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mn-ea"/>
            </a:rPr>
            <a:t>２．９百万円</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全</a:t>
          </a:r>
          <a:r>
            <a:rPr lang="en-US" altLang="ja-JP" sz="1100" b="0" i="0" u="none" strike="noStrike" baseline="0">
              <a:solidFill>
                <a:sysClr val="windowText" lastClr="000000"/>
              </a:solidFill>
              <a:latin typeface="ＭＳ Ｐゴシック"/>
              <a:ea typeface="ＭＳ Ｐゴシック"/>
            </a:rPr>
            <a:t>3</a:t>
          </a:r>
          <a:r>
            <a:rPr lang="ja-JP" altLang="en-US" sz="1100" b="0" i="0" u="none" strike="noStrike" baseline="0">
              <a:solidFill>
                <a:sysClr val="windowText" lastClr="000000"/>
              </a:solidFill>
              <a:latin typeface="ＭＳ Ｐゴシック"/>
              <a:ea typeface="ＭＳ Ｐゴシック"/>
            </a:rPr>
            <a:t>団体</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13</xdr:col>
      <xdr:colOff>179863</xdr:colOff>
      <xdr:row>758</xdr:row>
      <xdr:rowOff>635000</xdr:rowOff>
    </xdr:from>
    <xdr:to>
      <xdr:col>26</xdr:col>
      <xdr:colOff>20554</xdr:colOff>
      <xdr:row>761</xdr:row>
      <xdr:rowOff>233799</xdr:rowOff>
    </xdr:to>
    <xdr:sp macro="" textlink="">
      <xdr:nvSpPr>
        <xdr:cNvPr id="17" name="AutoShape 10">
          <a:extLst>
            <a:ext uri="{FF2B5EF4-FFF2-40B4-BE49-F238E27FC236}">
              <a16:creationId xmlns:a16="http://schemas.microsoft.com/office/drawing/2014/main" id="{7861018A-039C-4778-903A-6AC1BFB16C48}"/>
            </a:ext>
          </a:extLst>
        </xdr:cNvPr>
        <xdr:cNvSpPr>
          <a:spLocks noChangeArrowheads="1"/>
        </xdr:cNvSpPr>
      </xdr:nvSpPr>
      <xdr:spPr bwMode="auto">
        <a:xfrm>
          <a:off x="2833256" y="51961143"/>
          <a:ext cx="2494084" cy="86426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27765</xdr:colOff>
      <xdr:row>758</xdr:row>
      <xdr:rowOff>641569</xdr:rowOff>
    </xdr:from>
    <xdr:to>
      <xdr:col>40</xdr:col>
      <xdr:colOff>72563</xdr:colOff>
      <xdr:row>761</xdr:row>
      <xdr:rowOff>244152</xdr:rowOff>
    </xdr:to>
    <xdr:sp macro="" textlink="">
      <xdr:nvSpPr>
        <xdr:cNvPr id="18" name="AutoShape 10">
          <a:extLst>
            <a:ext uri="{FF2B5EF4-FFF2-40B4-BE49-F238E27FC236}">
              <a16:creationId xmlns:a16="http://schemas.microsoft.com/office/drawing/2014/main" id="{4D84DA52-2C86-4D5B-8AA5-9A394D5BDE1B}"/>
            </a:ext>
          </a:extLst>
        </xdr:cNvPr>
        <xdr:cNvSpPr>
          <a:spLocks noChangeArrowheads="1"/>
        </xdr:cNvSpPr>
      </xdr:nvSpPr>
      <xdr:spPr bwMode="auto">
        <a:xfrm>
          <a:off x="5742765" y="51967712"/>
          <a:ext cx="2494084" cy="86804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106794</xdr:colOff>
      <xdr:row>759</xdr:row>
      <xdr:rowOff>22597</xdr:rowOff>
    </xdr:from>
    <xdr:to>
      <xdr:col>25</xdr:col>
      <xdr:colOff>123985</xdr:colOff>
      <xdr:row>761</xdr:row>
      <xdr:rowOff>205968</xdr:rowOff>
    </xdr:to>
    <xdr:sp macro="" textlink="">
      <xdr:nvSpPr>
        <xdr:cNvPr id="19" name="テキスト ボックス 18">
          <a:extLst>
            <a:ext uri="{FF2B5EF4-FFF2-40B4-BE49-F238E27FC236}">
              <a16:creationId xmlns:a16="http://schemas.microsoft.com/office/drawing/2014/main" id="{F0F4FF83-AA23-4270-8334-D97FCBC44F4B}"/>
            </a:ext>
          </a:extLst>
        </xdr:cNvPr>
        <xdr:cNvSpPr txBox="1"/>
      </xdr:nvSpPr>
      <xdr:spPr>
        <a:xfrm>
          <a:off x="2964294" y="52015490"/>
          <a:ext cx="2262370" cy="78208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700"/>
            </a:lnSpc>
          </a:pPr>
          <a:r>
            <a:rPr kumimoji="1" lang="ja-JP" altLang="en-US" sz="1100">
              <a:solidFill>
                <a:sysClr val="windowText" lastClr="000000"/>
              </a:solidFill>
            </a:rPr>
            <a:t>都道府県教委による、小中一貫推進ポリシーの策定等を通じた県下での小中一貫教科の推進</a:t>
          </a:r>
          <a:endParaRPr kumimoji="1" lang="en-US" altLang="ja-JP" sz="1100">
            <a:solidFill>
              <a:sysClr val="windowText" lastClr="000000"/>
            </a:solidFill>
          </a:endParaRPr>
        </a:p>
      </xdr:txBody>
    </xdr:sp>
    <xdr:clientData/>
  </xdr:twoCellAnchor>
  <xdr:twoCellAnchor>
    <xdr:from>
      <xdr:col>18</xdr:col>
      <xdr:colOff>192115</xdr:colOff>
      <xdr:row>761</xdr:row>
      <xdr:rowOff>317215</xdr:rowOff>
    </xdr:from>
    <xdr:to>
      <xdr:col>18</xdr:col>
      <xdr:colOff>192115</xdr:colOff>
      <xdr:row>766</xdr:row>
      <xdr:rowOff>275975</xdr:rowOff>
    </xdr:to>
    <xdr:cxnSp macro="">
      <xdr:nvCxnSpPr>
        <xdr:cNvPr id="20" name="直線矢印コネクタ 19">
          <a:extLst>
            <a:ext uri="{FF2B5EF4-FFF2-40B4-BE49-F238E27FC236}">
              <a16:creationId xmlns:a16="http://schemas.microsoft.com/office/drawing/2014/main" id="{AD7A48E9-BFDF-4921-AD3F-B1B2074CB729}"/>
            </a:ext>
          </a:extLst>
        </xdr:cNvPr>
        <xdr:cNvCxnSpPr/>
      </xdr:nvCxnSpPr>
      <xdr:spPr>
        <a:xfrm>
          <a:off x="3866044" y="52908822"/>
          <a:ext cx="0" cy="1727689"/>
        </a:xfrm>
        <a:prstGeom prst="straightConnector1">
          <a:avLst/>
        </a:prstGeom>
        <a:ln w="635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181789</xdr:colOff>
      <xdr:row>766</xdr:row>
      <xdr:rowOff>193233</xdr:rowOff>
    </xdr:from>
    <xdr:to>
      <xdr:col>22</xdr:col>
      <xdr:colOff>184730</xdr:colOff>
      <xdr:row>767</xdr:row>
      <xdr:rowOff>203264</xdr:rowOff>
    </xdr:to>
    <xdr:sp macro="" textlink="">
      <xdr:nvSpPr>
        <xdr:cNvPr id="21" name="Rectangle 19">
          <a:extLst>
            <a:ext uri="{FF2B5EF4-FFF2-40B4-BE49-F238E27FC236}">
              <a16:creationId xmlns:a16="http://schemas.microsoft.com/office/drawing/2014/main" id="{6568D1D4-89B5-4AEE-B378-A889E81ED8ED}"/>
            </a:ext>
          </a:extLst>
        </xdr:cNvPr>
        <xdr:cNvSpPr>
          <a:spLocks noChangeArrowheads="1"/>
        </xdr:cNvSpPr>
      </xdr:nvSpPr>
      <xdr:spPr bwMode="auto">
        <a:xfrm>
          <a:off x="3039289" y="54553769"/>
          <a:ext cx="1635798" cy="322995"/>
        </a:xfrm>
        <a:prstGeom prst="rect">
          <a:avLst/>
        </a:prstGeom>
        <a:noFill/>
        <a:ln>
          <a:noFill/>
        </a:ln>
        <a:extLst/>
      </xdr:spPr>
      <xdr:txBody>
        <a:bodyPr vertOverflow="clip" wrap="square" lIns="27432" tIns="18288" rIns="0" bIns="0" anchor="ctr" upright="1"/>
        <a:lstStyle/>
        <a:p>
          <a:pPr algn="ctr" rtl="0">
            <a:defRPr sz="1000"/>
          </a:pPr>
          <a:r>
            <a:rPr lang="ja-JP" altLang="en-US" sz="1050" b="0" i="0" u="none" strike="noStrike" baseline="0">
              <a:solidFill>
                <a:srgbClr val="000000"/>
              </a:solidFill>
              <a:latin typeface="ＭＳ Ｐゴシック"/>
              <a:ea typeface="ＭＳ Ｐゴシック"/>
            </a:rPr>
            <a:t>【随意契約・再委託】</a:t>
          </a:r>
          <a:endParaRPr lang="ja-JP" altLang="en-US" sz="1050"/>
        </a:p>
      </xdr:txBody>
    </xdr:sp>
    <xdr:clientData/>
  </xdr:twoCellAnchor>
  <xdr:twoCellAnchor>
    <xdr:from>
      <xdr:col>13</xdr:col>
      <xdr:colOff>7257</xdr:colOff>
      <xdr:row>767</xdr:row>
      <xdr:rowOff>189661</xdr:rowOff>
    </xdr:from>
    <xdr:to>
      <xdr:col>25</xdr:col>
      <xdr:colOff>196705</xdr:colOff>
      <xdr:row>770</xdr:row>
      <xdr:rowOff>84938</xdr:rowOff>
    </xdr:to>
    <xdr:sp macro="" textlink="">
      <xdr:nvSpPr>
        <xdr:cNvPr id="22" name="Rectangle 3">
          <a:extLst>
            <a:ext uri="{FF2B5EF4-FFF2-40B4-BE49-F238E27FC236}">
              <a16:creationId xmlns:a16="http://schemas.microsoft.com/office/drawing/2014/main" id="{19415117-41E8-4C91-A8C8-8CCADCCBDC95}"/>
            </a:ext>
          </a:extLst>
        </xdr:cNvPr>
        <xdr:cNvSpPr>
          <a:spLocks noChangeArrowheads="1"/>
        </xdr:cNvSpPr>
      </xdr:nvSpPr>
      <xdr:spPr bwMode="auto">
        <a:xfrm>
          <a:off x="2660650" y="54863161"/>
          <a:ext cx="2638734" cy="834170"/>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Ｂ．市町村教育委員会</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全１４団体</a:t>
          </a:r>
          <a:r>
            <a:rPr lang="en-US" altLang="ja-JP" sz="1100" b="0" i="0" u="none" strike="noStrike" baseline="0">
              <a:solidFill>
                <a:sysClr val="windowText" lastClr="000000"/>
              </a:solidFill>
              <a:latin typeface="ＭＳ Ｐゴシック"/>
              <a:ea typeface="ＭＳ Ｐゴシック"/>
            </a:rPr>
            <a:t>)</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８．５百万円</a:t>
          </a:r>
          <a:endParaRPr lang="ja-JP" altLang="en-US" sz="1100">
            <a:solidFill>
              <a:sysClr val="windowText" lastClr="000000"/>
            </a:solidFill>
          </a:endParaRPr>
        </a:p>
      </xdr:txBody>
    </xdr:sp>
    <xdr:clientData/>
  </xdr:twoCellAnchor>
  <xdr:twoCellAnchor>
    <xdr:from>
      <xdr:col>13</xdr:col>
      <xdr:colOff>149678</xdr:colOff>
      <xdr:row>756</xdr:row>
      <xdr:rowOff>108858</xdr:rowOff>
    </xdr:from>
    <xdr:to>
      <xdr:col>16</xdr:col>
      <xdr:colOff>60410</xdr:colOff>
      <xdr:row>756</xdr:row>
      <xdr:rowOff>351909</xdr:rowOff>
    </xdr:to>
    <xdr:sp macro="" textlink="">
      <xdr:nvSpPr>
        <xdr:cNvPr id="23" name="テキスト ボックス 22">
          <a:extLst>
            <a:ext uri="{FF2B5EF4-FFF2-40B4-BE49-F238E27FC236}">
              <a16:creationId xmlns:a16="http://schemas.microsoft.com/office/drawing/2014/main" id="{D9A37246-EE0B-473B-9914-784AD0552236}"/>
            </a:ext>
          </a:extLst>
        </xdr:cNvPr>
        <xdr:cNvSpPr txBox="1"/>
      </xdr:nvSpPr>
      <xdr:spPr>
        <a:xfrm>
          <a:off x="2803071" y="50101501"/>
          <a:ext cx="523053" cy="243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Ａ</a:t>
          </a:r>
          <a:r>
            <a:rPr lang="ja-JP" altLang="ja-JP" sz="1100" b="0" i="0" baseline="0">
              <a:solidFill>
                <a:schemeClr val="dk1"/>
              </a:solidFill>
              <a:effectLst/>
              <a:latin typeface="+mn-lt"/>
              <a:ea typeface="+mn-ea"/>
              <a:cs typeface="+mn-cs"/>
            </a:rPr>
            <a:t>．</a:t>
          </a:r>
          <a:endParaRPr kumimoji="1" lang="ja-JP" altLang="en-US" sz="1100"/>
        </a:p>
      </xdr:txBody>
    </xdr:sp>
    <xdr:clientData/>
  </xdr:twoCellAnchor>
  <xdr:twoCellAnchor>
    <xdr:from>
      <xdr:col>28</xdr:col>
      <xdr:colOff>197572</xdr:colOff>
      <xdr:row>759</xdr:row>
      <xdr:rowOff>47938</xdr:rowOff>
    </xdr:from>
    <xdr:to>
      <xdr:col>40</xdr:col>
      <xdr:colOff>10656</xdr:colOff>
      <xdr:row>761</xdr:row>
      <xdr:rowOff>95250</xdr:rowOff>
    </xdr:to>
    <xdr:sp macro="" textlink="">
      <xdr:nvSpPr>
        <xdr:cNvPr id="24" name="テキスト ボックス 23">
          <a:extLst>
            <a:ext uri="{FF2B5EF4-FFF2-40B4-BE49-F238E27FC236}">
              <a16:creationId xmlns:a16="http://schemas.microsoft.com/office/drawing/2014/main" id="{EF9880A2-DB8F-436F-91FF-5D528557B9BD}"/>
            </a:ext>
          </a:extLst>
        </xdr:cNvPr>
        <xdr:cNvSpPr txBox="1"/>
      </xdr:nvSpPr>
      <xdr:spPr>
        <a:xfrm>
          <a:off x="5912572" y="52040831"/>
          <a:ext cx="2262370" cy="64602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700"/>
            </a:lnSpc>
          </a:pPr>
          <a:r>
            <a:rPr kumimoji="1" lang="ja-JP" altLang="en-US" sz="1100">
              <a:solidFill>
                <a:sysClr val="windowText" lastClr="000000"/>
              </a:solidFill>
            </a:rPr>
            <a:t>政令指定都市教委による、管下全域での小中一貫教育の導入</a:t>
          </a:r>
          <a:endParaRPr kumimoji="1" lang="en-US" altLang="ja-JP" sz="1100">
            <a:solidFill>
              <a:sysClr val="windowText" lastClr="000000"/>
            </a:solidFill>
          </a:endParaRPr>
        </a:p>
        <a:p>
          <a:pPr>
            <a:lnSpc>
              <a:spcPts val="1700"/>
            </a:lnSpc>
          </a:pP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AR15" sqref="AR15:AX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63</v>
      </c>
      <c r="AT2" s="220"/>
      <c r="AU2" s="220"/>
      <c r="AV2" s="52" t="str">
        <f>IF(AW2="", "", "-")</f>
        <v/>
      </c>
      <c r="AW2" s="397"/>
      <c r="AX2" s="397"/>
    </row>
    <row r="3" spans="1:50" ht="21" customHeight="1" thickBot="1" x14ac:dyDescent="0.2">
      <c r="A3" s="523" t="s">
        <v>539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573</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618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619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574</v>
      </c>
      <c r="H5" s="559"/>
      <c r="I5" s="559"/>
      <c r="J5" s="559"/>
      <c r="K5" s="559"/>
      <c r="L5" s="559"/>
      <c r="M5" s="560" t="s">
        <v>66</v>
      </c>
      <c r="N5" s="561"/>
      <c r="O5" s="561"/>
      <c r="P5" s="561"/>
      <c r="Q5" s="561"/>
      <c r="R5" s="562"/>
      <c r="S5" s="563" t="s">
        <v>575</v>
      </c>
      <c r="T5" s="559"/>
      <c r="U5" s="559"/>
      <c r="V5" s="559"/>
      <c r="W5" s="559"/>
      <c r="X5" s="564"/>
      <c r="Y5" s="714" t="s">
        <v>3</v>
      </c>
      <c r="Z5" s="715"/>
      <c r="AA5" s="715"/>
      <c r="AB5" s="715"/>
      <c r="AC5" s="715"/>
      <c r="AD5" s="716"/>
      <c r="AE5" s="717" t="s">
        <v>620</v>
      </c>
      <c r="AF5" s="717"/>
      <c r="AG5" s="717"/>
      <c r="AH5" s="717"/>
      <c r="AI5" s="717"/>
      <c r="AJ5" s="717"/>
      <c r="AK5" s="717"/>
      <c r="AL5" s="717"/>
      <c r="AM5" s="717"/>
      <c r="AN5" s="717"/>
      <c r="AO5" s="717"/>
      <c r="AP5" s="718"/>
      <c r="AQ5" s="719" t="s">
        <v>659</v>
      </c>
      <c r="AR5" s="720"/>
      <c r="AS5" s="720"/>
      <c r="AT5" s="720"/>
      <c r="AU5" s="720"/>
      <c r="AV5" s="720"/>
      <c r="AW5" s="720"/>
      <c r="AX5" s="721"/>
    </row>
    <row r="6" spans="1:50" ht="32.25"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103.5" customHeight="1" x14ac:dyDescent="0.15">
      <c r="A7" s="826" t="s">
        <v>22</v>
      </c>
      <c r="B7" s="827"/>
      <c r="C7" s="827"/>
      <c r="D7" s="827"/>
      <c r="E7" s="827"/>
      <c r="F7" s="828"/>
      <c r="G7" s="829" t="s">
        <v>568</v>
      </c>
      <c r="H7" s="830"/>
      <c r="I7" s="830"/>
      <c r="J7" s="830"/>
      <c r="K7" s="830"/>
      <c r="L7" s="830"/>
      <c r="M7" s="830"/>
      <c r="N7" s="830"/>
      <c r="O7" s="830"/>
      <c r="P7" s="830"/>
      <c r="Q7" s="830"/>
      <c r="R7" s="830"/>
      <c r="S7" s="830"/>
      <c r="T7" s="830"/>
      <c r="U7" s="830"/>
      <c r="V7" s="830"/>
      <c r="W7" s="830"/>
      <c r="X7" s="831"/>
      <c r="Y7" s="395" t="s">
        <v>511</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32.25"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48.018000000000001</v>
      </c>
      <c r="Q13" s="109"/>
      <c r="R13" s="109"/>
      <c r="S13" s="109"/>
      <c r="T13" s="109"/>
      <c r="U13" s="109"/>
      <c r="V13" s="110"/>
      <c r="W13" s="108">
        <v>41.975999999999999</v>
      </c>
      <c r="X13" s="109"/>
      <c r="Y13" s="109"/>
      <c r="Z13" s="109"/>
      <c r="AA13" s="109"/>
      <c r="AB13" s="109"/>
      <c r="AC13" s="110"/>
      <c r="AD13" s="108">
        <v>20</v>
      </c>
      <c r="AE13" s="109"/>
      <c r="AF13" s="109"/>
      <c r="AG13" s="109"/>
      <c r="AH13" s="109"/>
      <c r="AI13" s="109"/>
      <c r="AJ13" s="110"/>
      <c r="AK13" s="108" t="s">
        <v>568</v>
      </c>
      <c r="AL13" s="109"/>
      <c r="AM13" s="109"/>
      <c r="AN13" s="109"/>
      <c r="AO13" s="109"/>
      <c r="AP13" s="109"/>
      <c r="AQ13" s="110"/>
      <c r="AR13" s="105" t="s">
        <v>664</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568</v>
      </c>
      <c r="Q14" s="109"/>
      <c r="R14" s="109"/>
      <c r="S14" s="109"/>
      <c r="T14" s="109"/>
      <c r="U14" s="109"/>
      <c r="V14" s="110"/>
      <c r="W14" s="108" t="s">
        <v>568</v>
      </c>
      <c r="X14" s="109"/>
      <c r="Y14" s="109"/>
      <c r="Z14" s="109"/>
      <c r="AA14" s="109"/>
      <c r="AB14" s="109"/>
      <c r="AC14" s="110"/>
      <c r="AD14" s="108" t="s">
        <v>621</v>
      </c>
      <c r="AE14" s="109"/>
      <c r="AF14" s="109"/>
      <c r="AG14" s="109"/>
      <c r="AH14" s="109"/>
      <c r="AI14" s="109"/>
      <c r="AJ14" s="110"/>
      <c r="AK14" s="108" t="s">
        <v>658</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568</v>
      </c>
      <c r="Q15" s="109"/>
      <c r="R15" s="109"/>
      <c r="S15" s="109"/>
      <c r="T15" s="109"/>
      <c r="U15" s="109"/>
      <c r="V15" s="110"/>
      <c r="W15" s="108" t="s">
        <v>568</v>
      </c>
      <c r="X15" s="109"/>
      <c r="Y15" s="109"/>
      <c r="Z15" s="109"/>
      <c r="AA15" s="109"/>
      <c r="AB15" s="109"/>
      <c r="AC15" s="110"/>
      <c r="AD15" s="108" t="s">
        <v>568</v>
      </c>
      <c r="AE15" s="109"/>
      <c r="AF15" s="109"/>
      <c r="AG15" s="109"/>
      <c r="AH15" s="109"/>
      <c r="AI15" s="109"/>
      <c r="AJ15" s="110"/>
      <c r="AK15" s="108" t="s">
        <v>658</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568</v>
      </c>
      <c r="Q16" s="109"/>
      <c r="R16" s="109"/>
      <c r="S16" s="109"/>
      <c r="T16" s="109"/>
      <c r="U16" s="109"/>
      <c r="V16" s="110"/>
      <c r="W16" s="108" t="s">
        <v>568</v>
      </c>
      <c r="X16" s="109"/>
      <c r="Y16" s="109"/>
      <c r="Z16" s="109"/>
      <c r="AA16" s="109"/>
      <c r="AB16" s="109"/>
      <c r="AC16" s="110"/>
      <c r="AD16" s="108" t="s">
        <v>568</v>
      </c>
      <c r="AE16" s="109"/>
      <c r="AF16" s="109"/>
      <c r="AG16" s="109"/>
      <c r="AH16" s="109"/>
      <c r="AI16" s="109"/>
      <c r="AJ16" s="110"/>
      <c r="AK16" s="108" t="s">
        <v>658</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568</v>
      </c>
      <c r="Q17" s="109"/>
      <c r="R17" s="109"/>
      <c r="S17" s="109"/>
      <c r="T17" s="109"/>
      <c r="U17" s="109"/>
      <c r="V17" s="110"/>
      <c r="W17" s="108" t="s">
        <v>568</v>
      </c>
      <c r="X17" s="109"/>
      <c r="Y17" s="109"/>
      <c r="Z17" s="109"/>
      <c r="AA17" s="109"/>
      <c r="AB17" s="109"/>
      <c r="AC17" s="110"/>
      <c r="AD17" s="108" t="s">
        <v>568</v>
      </c>
      <c r="AE17" s="109"/>
      <c r="AF17" s="109"/>
      <c r="AG17" s="109"/>
      <c r="AH17" s="109"/>
      <c r="AI17" s="109"/>
      <c r="AJ17" s="110"/>
      <c r="AK17" s="108" t="s">
        <v>658</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48.018000000000001</v>
      </c>
      <c r="Q18" s="115"/>
      <c r="R18" s="115"/>
      <c r="S18" s="115"/>
      <c r="T18" s="115"/>
      <c r="U18" s="115"/>
      <c r="V18" s="116"/>
      <c r="W18" s="114">
        <f>SUM(W13:AC17)</f>
        <v>41.975999999999999</v>
      </c>
      <c r="X18" s="115"/>
      <c r="Y18" s="115"/>
      <c r="Z18" s="115"/>
      <c r="AA18" s="115"/>
      <c r="AB18" s="115"/>
      <c r="AC18" s="116"/>
      <c r="AD18" s="114">
        <f>SUM(AD13:AJ17)</f>
        <v>20</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41</v>
      </c>
      <c r="Q19" s="109"/>
      <c r="R19" s="109"/>
      <c r="S19" s="109"/>
      <c r="T19" s="109"/>
      <c r="U19" s="109"/>
      <c r="V19" s="110"/>
      <c r="W19" s="108">
        <v>36.6</v>
      </c>
      <c r="X19" s="109"/>
      <c r="Y19" s="109"/>
      <c r="Z19" s="109"/>
      <c r="AA19" s="109"/>
      <c r="AB19" s="109"/>
      <c r="AC19" s="110"/>
      <c r="AD19" s="108">
        <v>14.7</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0.85384647423882709</v>
      </c>
      <c r="Q20" s="539"/>
      <c r="R20" s="539"/>
      <c r="S20" s="539"/>
      <c r="T20" s="539"/>
      <c r="U20" s="539"/>
      <c r="V20" s="539"/>
      <c r="W20" s="539">
        <f t="shared" ref="W20" si="0">IF(W18=0, "-", SUM(W19)/W18)</f>
        <v>0.87192681532304184</v>
      </c>
      <c r="X20" s="539"/>
      <c r="Y20" s="539"/>
      <c r="Z20" s="539"/>
      <c r="AA20" s="539"/>
      <c r="AB20" s="539"/>
      <c r="AC20" s="539"/>
      <c r="AD20" s="539">
        <f t="shared" ref="AD20" si="1">IF(AD18=0, "-", SUM(AD19)/AD18)</f>
        <v>0.73499999999999999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0.85384647423882709</v>
      </c>
      <c r="Q21" s="539"/>
      <c r="R21" s="539"/>
      <c r="S21" s="539"/>
      <c r="T21" s="539"/>
      <c r="U21" s="539"/>
      <c r="V21" s="539"/>
      <c r="W21" s="539">
        <f t="shared" ref="W21" si="2">IF(W19=0, "-", SUM(W19)/SUM(W13,W14))</f>
        <v>0.87192681532304184</v>
      </c>
      <c r="X21" s="539"/>
      <c r="Y21" s="539"/>
      <c r="Z21" s="539"/>
      <c r="AA21" s="539"/>
      <c r="AB21" s="539"/>
      <c r="AC21" s="539"/>
      <c r="AD21" s="539">
        <f t="shared" ref="AD21" si="3">IF(AD19=0, "-", SUM(AD19)/SUM(AD13,AD14))</f>
        <v>0.73499999999999999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555</v>
      </c>
      <c r="B22" s="199"/>
      <c r="C22" s="199"/>
      <c r="D22" s="199"/>
      <c r="E22" s="199"/>
      <c r="F22" s="200"/>
      <c r="G22" s="183" t="s">
        <v>457</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x14ac:dyDescent="0.15">
      <c r="A23" s="201"/>
      <c r="B23" s="202"/>
      <c r="C23" s="202"/>
      <c r="D23" s="202"/>
      <c r="E23" s="202"/>
      <c r="F23" s="203"/>
      <c r="G23" s="186" t="s">
        <v>658</v>
      </c>
      <c r="H23" s="187"/>
      <c r="I23" s="187"/>
      <c r="J23" s="187"/>
      <c r="K23" s="187"/>
      <c r="L23" s="187"/>
      <c r="M23" s="187"/>
      <c r="N23" s="187"/>
      <c r="O23" s="188"/>
      <c r="P23" s="105" t="s">
        <v>658</v>
      </c>
      <c r="Q23" s="106"/>
      <c r="R23" s="106"/>
      <c r="S23" s="106"/>
      <c r="T23" s="106"/>
      <c r="U23" s="106"/>
      <c r="V23" s="107"/>
      <c r="W23" s="105" t="s">
        <v>568</v>
      </c>
      <c r="X23" s="106"/>
      <c r="Y23" s="106"/>
      <c r="Z23" s="106"/>
      <c r="AA23" s="106"/>
      <c r="AB23" s="106"/>
      <c r="AC23" s="107"/>
      <c r="AD23" s="209" t="s">
        <v>567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x14ac:dyDescent="0.15">
      <c r="A24" s="201"/>
      <c r="B24" s="202"/>
      <c r="C24" s="202"/>
      <c r="D24" s="202"/>
      <c r="E24" s="202"/>
      <c r="F24" s="203"/>
      <c r="G24" s="189" t="s">
        <v>658</v>
      </c>
      <c r="H24" s="190"/>
      <c r="I24" s="190"/>
      <c r="J24" s="190"/>
      <c r="K24" s="190"/>
      <c r="L24" s="190"/>
      <c r="M24" s="190"/>
      <c r="N24" s="190"/>
      <c r="O24" s="191"/>
      <c r="P24" s="108" t="s">
        <v>658</v>
      </c>
      <c r="Q24" s="109"/>
      <c r="R24" s="109"/>
      <c r="S24" s="109"/>
      <c r="T24" s="109"/>
      <c r="U24" s="109"/>
      <c r="V24" s="110"/>
      <c r="W24" s="108" t="s">
        <v>568</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x14ac:dyDescent="0.15">
      <c r="A25" s="201"/>
      <c r="B25" s="202"/>
      <c r="C25" s="202"/>
      <c r="D25" s="202"/>
      <c r="E25" s="202"/>
      <c r="F25" s="203"/>
      <c r="G25" s="189" t="s">
        <v>658</v>
      </c>
      <c r="H25" s="190"/>
      <c r="I25" s="190"/>
      <c r="J25" s="190"/>
      <c r="K25" s="190"/>
      <c r="L25" s="190"/>
      <c r="M25" s="190"/>
      <c r="N25" s="190"/>
      <c r="O25" s="191"/>
      <c r="P25" s="108" t="s">
        <v>658</v>
      </c>
      <c r="Q25" s="109"/>
      <c r="R25" s="109"/>
      <c r="S25" s="109"/>
      <c r="T25" s="109"/>
      <c r="U25" s="109"/>
      <c r="V25" s="110"/>
      <c r="W25" s="108" t="s">
        <v>568</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x14ac:dyDescent="0.15">
      <c r="A26" s="201"/>
      <c r="B26" s="202"/>
      <c r="C26" s="202"/>
      <c r="D26" s="202"/>
      <c r="E26" s="202"/>
      <c r="F26" s="203"/>
      <c r="G26" s="189" t="s">
        <v>658</v>
      </c>
      <c r="H26" s="190"/>
      <c r="I26" s="190"/>
      <c r="J26" s="190"/>
      <c r="K26" s="190"/>
      <c r="L26" s="190"/>
      <c r="M26" s="190"/>
      <c r="N26" s="190"/>
      <c r="O26" s="191"/>
      <c r="P26" s="108" t="s">
        <v>658</v>
      </c>
      <c r="Q26" s="109"/>
      <c r="R26" s="109"/>
      <c r="S26" s="109"/>
      <c r="T26" s="109"/>
      <c r="U26" s="109"/>
      <c r="V26" s="110"/>
      <c r="W26" s="108" t="s">
        <v>568</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x14ac:dyDescent="0.15">
      <c r="A27" s="201"/>
      <c r="B27" s="202"/>
      <c r="C27" s="202"/>
      <c r="D27" s="202"/>
      <c r="E27" s="202"/>
      <c r="F27" s="203"/>
      <c r="G27" s="189" t="s">
        <v>658</v>
      </c>
      <c r="H27" s="190"/>
      <c r="I27" s="190"/>
      <c r="J27" s="190"/>
      <c r="K27" s="190"/>
      <c r="L27" s="190"/>
      <c r="M27" s="190"/>
      <c r="N27" s="190"/>
      <c r="O27" s="191"/>
      <c r="P27" s="108" t="s">
        <v>658</v>
      </c>
      <c r="Q27" s="109"/>
      <c r="R27" s="109"/>
      <c r="S27" s="109"/>
      <c r="T27" s="109"/>
      <c r="U27" s="109"/>
      <c r="V27" s="110"/>
      <c r="W27" s="108" t="s">
        <v>568</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t="e">
        <f>P29-SUM(P23:P27)</f>
        <v>#VALUE!</v>
      </c>
      <c r="Q28" s="115"/>
      <c r="R28" s="115"/>
      <c r="S28" s="115"/>
      <c r="T28" s="115"/>
      <c r="U28" s="115"/>
      <c r="V28" s="116"/>
      <c r="W28" s="114" t="e">
        <f>W29-SUM(W23:W27)</f>
        <v>#VALUE!</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t="str">
        <f>AK13</f>
        <v>-</v>
      </c>
      <c r="Q29" s="109"/>
      <c r="R29" s="109"/>
      <c r="S29" s="109"/>
      <c r="T29" s="109"/>
      <c r="U29" s="109"/>
      <c r="V29" s="110"/>
      <c r="W29" s="227" t="str">
        <f>AR13</f>
        <v>-</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531</v>
      </c>
      <c r="AF30" s="387"/>
      <c r="AG30" s="387"/>
      <c r="AH30" s="388"/>
      <c r="AI30" s="386" t="s">
        <v>528</v>
      </c>
      <c r="AJ30" s="387"/>
      <c r="AK30" s="387"/>
      <c r="AL30" s="388"/>
      <c r="AM30" s="389" t="s">
        <v>523</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622</v>
      </c>
      <c r="AR31" s="136"/>
      <c r="AS31" s="137" t="s">
        <v>355</v>
      </c>
      <c r="AT31" s="172"/>
      <c r="AU31" s="271">
        <v>30</v>
      </c>
      <c r="AV31" s="271"/>
      <c r="AW31" s="379" t="s">
        <v>300</v>
      </c>
      <c r="AX31" s="380"/>
    </row>
    <row r="32" spans="1:50" ht="23.25" customHeight="1" x14ac:dyDescent="0.15">
      <c r="A32" s="515"/>
      <c r="B32" s="513"/>
      <c r="C32" s="513"/>
      <c r="D32" s="513"/>
      <c r="E32" s="513"/>
      <c r="F32" s="514"/>
      <c r="G32" s="540" t="s">
        <v>579</v>
      </c>
      <c r="H32" s="541"/>
      <c r="I32" s="541"/>
      <c r="J32" s="541"/>
      <c r="K32" s="541"/>
      <c r="L32" s="541"/>
      <c r="M32" s="541"/>
      <c r="N32" s="541"/>
      <c r="O32" s="542"/>
      <c r="P32" s="161" t="s">
        <v>580</v>
      </c>
      <c r="Q32" s="161"/>
      <c r="R32" s="161"/>
      <c r="S32" s="161"/>
      <c r="T32" s="161"/>
      <c r="U32" s="161"/>
      <c r="V32" s="161"/>
      <c r="W32" s="161"/>
      <c r="X32" s="231"/>
      <c r="Y32" s="338" t="s">
        <v>12</v>
      </c>
      <c r="Z32" s="549"/>
      <c r="AA32" s="550"/>
      <c r="AB32" s="551" t="s">
        <v>492</v>
      </c>
      <c r="AC32" s="551"/>
      <c r="AD32" s="551"/>
      <c r="AE32" s="364" t="s">
        <v>568</v>
      </c>
      <c r="AF32" s="365"/>
      <c r="AG32" s="365"/>
      <c r="AH32" s="365"/>
      <c r="AI32" s="364">
        <v>23</v>
      </c>
      <c r="AJ32" s="365"/>
      <c r="AK32" s="365"/>
      <c r="AL32" s="365"/>
      <c r="AM32" s="364" t="s">
        <v>649</v>
      </c>
      <c r="AN32" s="365"/>
      <c r="AO32" s="365"/>
      <c r="AP32" s="365"/>
      <c r="AQ32" s="111" t="s">
        <v>568</v>
      </c>
      <c r="AR32" s="112"/>
      <c r="AS32" s="112"/>
      <c r="AT32" s="113"/>
      <c r="AU32" s="365" t="s">
        <v>568</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492</v>
      </c>
      <c r="AC33" s="522"/>
      <c r="AD33" s="522"/>
      <c r="AE33" s="364">
        <v>30</v>
      </c>
      <c r="AF33" s="365"/>
      <c r="AG33" s="365"/>
      <c r="AH33" s="365"/>
      <c r="AI33" s="364">
        <v>30</v>
      </c>
      <c r="AJ33" s="365"/>
      <c r="AK33" s="365"/>
      <c r="AL33" s="365"/>
      <c r="AM33" s="364">
        <v>70</v>
      </c>
      <c r="AN33" s="365"/>
      <c r="AO33" s="365"/>
      <c r="AP33" s="365"/>
      <c r="AQ33" s="111" t="s">
        <v>622</v>
      </c>
      <c r="AR33" s="112"/>
      <c r="AS33" s="112"/>
      <c r="AT33" s="113"/>
      <c r="AU33" s="365">
        <v>30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568</v>
      </c>
      <c r="AF34" s="365"/>
      <c r="AG34" s="365"/>
      <c r="AH34" s="365"/>
      <c r="AI34" s="364">
        <v>76.7</v>
      </c>
      <c r="AJ34" s="365"/>
      <c r="AK34" s="365"/>
      <c r="AL34" s="365"/>
      <c r="AM34" s="364" t="s">
        <v>649</v>
      </c>
      <c r="AN34" s="365"/>
      <c r="AO34" s="365"/>
      <c r="AP34" s="365"/>
      <c r="AQ34" s="111" t="s">
        <v>568</v>
      </c>
      <c r="AR34" s="112"/>
      <c r="AS34" s="112"/>
      <c r="AT34" s="113"/>
      <c r="AU34" s="365" t="s">
        <v>568</v>
      </c>
      <c r="AV34" s="365"/>
      <c r="AW34" s="365"/>
      <c r="AX34" s="367"/>
    </row>
    <row r="35" spans="1:50" ht="23.25" customHeight="1" x14ac:dyDescent="0.15">
      <c r="A35" s="897" t="s">
        <v>501</v>
      </c>
      <c r="B35" s="898"/>
      <c r="C35" s="898"/>
      <c r="D35" s="898"/>
      <c r="E35" s="898"/>
      <c r="F35" s="899"/>
      <c r="G35" s="903" t="s">
        <v>581</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531</v>
      </c>
      <c r="AF37" s="369"/>
      <c r="AG37" s="369"/>
      <c r="AH37" s="370"/>
      <c r="AI37" s="368" t="s">
        <v>528</v>
      </c>
      <c r="AJ37" s="369"/>
      <c r="AK37" s="369"/>
      <c r="AL37" s="370"/>
      <c r="AM37" s="375" t="s">
        <v>523</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531</v>
      </c>
      <c r="AF44" s="369"/>
      <c r="AG44" s="369"/>
      <c r="AH44" s="370"/>
      <c r="AI44" s="368" t="s">
        <v>528</v>
      </c>
      <c r="AJ44" s="369"/>
      <c r="AK44" s="369"/>
      <c r="AL44" s="370"/>
      <c r="AM44" s="375" t="s">
        <v>523</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531</v>
      </c>
      <c r="AF51" s="369"/>
      <c r="AG51" s="369"/>
      <c r="AH51" s="370"/>
      <c r="AI51" s="368" t="s">
        <v>528</v>
      </c>
      <c r="AJ51" s="369"/>
      <c r="AK51" s="369"/>
      <c r="AL51" s="370"/>
      <c r="AM51" s="375" t="s">
        <v>524</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532</v>
      </c>
      <c r="AF58" s="369"/>
      <c r="AG58" s="369"/>
      <c r="AH58" s="370"/>
      <c r="AI58" s="368" t="s">
        <v>528</v>
      </c>
      <c r="AJ58" s="369"/>
      <c r="AK58" s="369"/>
      <c r="AL58" s="370"/>
      <c r="AM58" s="375" t="s">
        <v>523</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531</v>
      </c>
      <c r="AF65" s="369"/>
      <c r="AG65" s="369"/>
      <c r="AH65" s="370"/>
      <c r="AI65" s="368" t="s">
        <v>528</v>
      </c>
      <c r="AJ65" s="369"/>
      <c r="AK65" s="369"/>
      <c r="AL65" s="370"/>
      <c r="AM65" s="375" t="s">
        <v>523</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491</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491</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492</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490</v>
      </c>
      <c r="X70" s="944"/>
      <c r="Y70" s="949" t="s">
        <v>12</v>
      </c>
      <c r="Z70" s="949"/>
      <c r="AA70" s="950"/>
      <c r="AB70" s="951" t="s">
        <v>491</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491</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492</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531</v>
      </c>
      <c r="AF73" s="369"/>
      <c r="AG73" s="369"/>
      <c r="AH73" s="370"/>
      <c r="AI73" s="368" t="s">
        <v>528</v>
      </c>
      <c r="AJ73" s="369"/>
      <c r="AK73" s="369"/>
      <c r="AL73" s="370"/>
      <c r="AM73" s="375" t="s">
        <v>523</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504</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556</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531</v>
      </c>
      <c r="AF85" s="369"/>
      <c r="AG85" s="369"/>
      <c r="AH85" s="370"/>
      <c r="AI85" s="368" t="s">
        <v>528</v>
      </c>
      <c r="AJ85" s="369"/>
      <c r="AK85" s="369"/>
      <c r="AL85" s="370"/>
      <c r="AM85" s="375" t="s">
        <v>523</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531</v>
      </c>
      <c r="AF90" s="369"/>
      <c r="AG90" s="369"/>
      <c r="AH90" s="370"/>
      <c r="AI90" s="368" t="s">
        <v>528</v>
      </c>
      <c r="AJ90" s="369"/>
      <c r="AK90" s="369"/>
      <c r="AL90" s="370"/>
      <c r="AM90" s="375" t="s">
        <v>523</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531</v>
      </c>
      <c r="AF95" s="369"/>
      <c r="AG95" s="369"/>
      <c r="AH95" s="370"/>
      <c r="AI95" s="368" t="s">
        <v>528</v>
      </c>
      <c r="AJ95" s="369"/>
      <c r="AK95" s="369"/>
      <c r="AL95" s="370"/>
      <c r="AM95" s="375" t="s">
        <v>523</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531</v>
      </c>
      <c r="AF100" s="824"/>
      <c r="AG100" s="824"/>
      <c r="AH100" s="825"/>
      <c r="AI100" s="823" t="s">
        <v>528</v>
      </c>
      <c r="AJ100" s="824"/>
      <c r="AK100" s="824"/>
      <c r="AL100" s="825"/>
      <c r="AM100" s="823" t="s">
        <v>524</v>
      </c>
      <c r="AN100" s="824"/>
      <c r="AO100" s="824"/>
      <c r="AP100" s="825"/>
      <c r="AQ100" s="928" t="s">
        <v>517</v>
      </c>
      <c r="AR100" s="929"/>
      <c r="AS100" s="929"/>
      <c r="AT100" s="930"/>
      <c r="AU100" s="928" t="s">
        <v>514</v>
      </c>
      <c r="AV100" s="929"/>
      <c r="AW100" s="929"/>
      <c r="AX100" s="931"/>
    </row>
    <row r="101" spans="1:60" ht="23.25" customHeight="1" x14ac:dyDescent="0.15">
      <c r="A101" s="491"/>
      <c r="B101" s="492"/>
      <c r="C101" s="492"/>
      <c r="D101" s="492"/>
      <c r="E101" s="492"/>
      <c r="F101" s="493"/>
      <c r="G101" s="161" t="s">
        <v>582</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583</v>
      </c>
      <c r="AC101" s="551"/>
      <c r="AD101" s="551"/>
      <c r="AE101" s="364">
        <v>14</v>
      </c>
      <c r="AF101" s="365"/>
      <c r="AG101" s="365"/>
      <c r="AH101" s="366"/>
      <c r="AI101" s="364">
        <v>14</v>
      </c>
      <c r="AJ101" s="365"/>
      <c r="AK101" s="365"/>
      <c r="AL101" s="366"/>
      <c r="AM101" s="364">
        <v>8</v>
      </c>
      <c r="AN101" s="365"/>
      <c r="AO101" s="365"/>
      <c r="AP101" s="366"/>
      <c r="AQ101" s="364" t="s">
        <v>568</v>
      </c>
      <c r="AR101" s="365"/>
      <c r="AS101" s="365"/>
      <c r="AT101" s="366"/>
      <c r="AU101" s="364" t="s">
        <v>622</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583</v>
      </c>
      <c r="AC102" s="551"/>
      <c r="AD102" s="551"/>
      <c r="AE102" s="358">
        <v>9</v>
      </c>
      <c r="AF102" s="358"/>
      <c r="AG102" s="358"/>
      <c r="AH102" s="358"/>
      <c r="AI102" s="358">
        <v>19</v>
      </c>
      <c r="AJ102" s="358"/>
      <c r="AK102" s="358"/>
      <c r="AL102" s="358"/>
      <c r="AM102" s="358">
        <v>8</v>
      </c>
      <c r="AN102" s="358"/>
      <c r="AO102" s="358"/>
      <c r="AP102" s="358"/>
      <c r="AQ102" s="814" t="s">
        <v>568</v>
      </c>
      <c r="AR102" s="815"/>
      <c r="AS102" s="815"/>
      <c r="AT102" s="816"/>
      <c r="AU102" s="814" t="s">
        <v>622</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531</v>
      </c>
      <c r="AF103" s="298"/>
      <c r="AG103" s="298"/>
      <c r="AH103" s="299"/>
      <c r="AI103" s="303" t="s">
        <v>528</v>
      </c>
      <c r="AJ103" s="298"/>
      <c r="AK103" s="298"/>
      <c r="AL103" s="299"/>
      <c r="AM103" s="303" t="s">
        <v>524</v>
      </c>
      <c r="AN103" s="298"/>
      <c r="AO103" s="298"/>
      <c r="AP103" s="299"/>
      <c r="AQ103" s="360" t="s">
        <v>517</v>
      </c>
      <c r="AR103" s="361"/>
      <c r="AS103" s="361"/>
      <c r="AT103" s="362"/>
      <c r="AU103" s="360" t="s">
        <v>514</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531</v>
      </c>
      <c r="AF106" s="298"/>
      <c r="AG106" s="298"/>
      <c r="AH106" s="299"/>
      <c r="AI106" s="303" t="s">
        <v>528</v>
      </c>
      <c r="AJ106" s="298"/>
      <c r="AK106" s="298"/>
      <c r="AL106" s="299"/>
      <c r="AM106" s="303" t="s">
        <v>523</v>
      </c>
      <c r="AN106" s="298"/>
      <c r="AO106" s="298"/>
      <c r="AP106" s="299"/>
      <c r="AQ106" s="360" t="s">
        <v>517</v>
      </c>
      <c r="AR106" s="361"/>
      <c r="AS106" s="361"/>
      <c r="AT106" s="362"/>
      <c r="AU106" s="360" t="s">
        <v>514</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531</v>
      </c>
      <c r="AF109" s="298"/>
      <c r="AG109" s="298"/>
      <c r="AH109" s="299"/>
      <c r="AI109" s="303" t="s">
        <v>528</v>
      </c>
      <c r="AJ109" s="298"/>
      <c r="AK109" s="298"/>
      <c r="AL109" s="299"/>
      <c r="AM109" s="303" t="s">
        <v>524</v>
      </c>
      <c r="AN109" s="298"/>
      <c r="AO109" s="298"/>
      <c r="AP109" s="299"/>
      <c r="AQ109" s="360" t="s">
        <v>517</v>
      </c>
      <c r="AR109" s="361"/>
      <c r="AS109" s="361"/>
      <c r="AT109" s="362"/>
      <c r="AU109" s="360" t="s">
        <v>514</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531</v>
      </c>
      <c r="AF112" s="298"/>
      <c r="AG112" s="298"/>
      <c r="AH112" s="299"/>
      <c r="AI112" s="303" t="s">
        <v>528</v>
      </c>
      <c r="AJ112" s="298"/>
      <c r="AK112" s="298"/>
      <c r="AL112" s="299"/>
      <c r="AM112" s="303" t="s">
        <v>523</v>
      </c>
      <c r="AN112" s="298"/>
      <c r="AO112" s="298"/>
      <c r="AP112" s="299"/>
      <c r="AQ112" s="360" t="s">
        <v>517</v>
      </c>
      <c r="AR112" s="361"/>
      <c r="AS112" s="361"/>
      <c r="AT112" s="362"/>
      <c r="AU112" s="360" t="s">
        <v>514</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531</v>
      </c>
      <c r="AF115" s="298"/>
      <c r="AG115" s="298"/>
      <c r="AH115" s="299"/>
      <c r="AI115" s="303" t="s">
        <v>528</v>
      </c>
      <c r="AJ115" s="298"/>
      <c r="AK115" s="298"/>
      <c r="AL115" s="299"/>
      <c r="AM115" s="303" t="s">
        <v>523</v>
      </c>
      <c r="AN115" s="298"/>
      <c r="AO115" s="298"/>
      <c r="AP115" s="299"/>
      <c r="AQ115" s="335" t="s">
        <v>518</v>
      </c>
      <c r="AR115" s="336"/>
      <c r="AS115" s="336"/>
      <c r="AT115" s="336"/>
      <c r="AU115" s="336"/>
      <c r="AV115" s="336"/>
      <c r="AW115" s="336"/>
      <c r="AX115" s="337"/>
    </row>
    <row r="116" spans="1:50" ht="23.25" customHeight="1" x14ac:dyDescent="0.15">
      <c r="A116" s="292"/>
      <c r="B116" s="293"/>
      <c r="C116" s="293"/>
      <c r="D116" s="293"/>
      <c r="E116" s="293"/>
      <c r="F116" s="294"/>
      <c r="G116" s="351" t="s">
        <v>584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585</v>
      </c>
      <c r="AC116" s="301"/>
      <c r="AD116" s="302"/>
      <c r="AE116" s="358">
        <v>2.8</v>
      </c>
      <c r="AF116" s="358"/>
      <c r="AG116" s="358"/>
      <c r="AH116" s="358"/>
      <c r="AI116" s="358">
        <v>2.5</v>
      </c>
      <c r="AJ116" s="358"/>
      <c r="AK116" s="358"/>
      <c r="AL116" s="358"/>
      <c r="AM116" s="358">
        <v>2.5</v>
      </c>
      <c r="AN116" s="358"/>
      <c r="AO116" s="358"/>
      <c r="AP116" s="358"/>
      <c r="AQ116" s="364" t="s">
        <v>622</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586</v>
      </c>
      <c r="AC117" s="342"/>
      <c r="AD117" s="343"/>
      <c r="AE117" s="306" t="s">
        <v>587</v>
      </c>
      <c r="AF117" s="306"/>
      <c r="AG117" s="306"/>
      <c r="AH117" s="306"/>
      <c r="AI117" s="306" t="s">
        <v>588</v>
      </c>
      <c r="AJ117" s="306"/>
      <c r="AK117" s="306"/>
      <c r="AL117" s="306"/>
      <c r="AM117" s="306" t="s">
        <v>589</v>
      </c>
      <c r="AN117" s="306"/>
      <c r="AO117" s="306"/>
      <c r="AP117" s="306"/>
      <c r="AQ117" s="306" t="s">
        <v>622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531</v>
      </c>
      <c r="AF118" s="298"/>
      <c r="AG118" s="298"/>
      <c r="AH118" s="299"/>
      <c r="AI118" s="303" t="s">
        <v>528</v>
      </c>
      <c r="AJ118" s="298"/>
      <c r="AK118" s="298"/>
      <c r="AL118" s="299"/>
      <c r="AM118" s="303" t="s">
        <v>523</v>
      </c>
      <c r="AN118" s="298"/>
      <c r="AO118" s="298"/>
      <c r="AP118" s="299"/>
      <c r="AQ118" s="335" t="s">
        <v>518</v>
      </c>
      <c r="AR118" s="336"/>
      <c r="AS118" s="336"/>
      <c r="AT118" s="336"/>
      <c r="AU118" s="336"/>
      <c r="AV118" s="336"/>
      <c r="AW118" s="336"/>
      <c r="AX118" s="337"/>
    </row>
    <row r="119" spans="1:50" ht="23.25" hidden="1" customHeight="1" x14ac:dyDescent="0.15">
      <c r="A119" s="292"/>
      <c r="B119" s="293"/>
      <c r="C119" s="293"/>
      <c r="D119" s="293"/>
      <c r="E119" s="293"/>
      <c r="F119" s="294"/>
      <c r="G119" s="351" t="s">
        <v>590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531</v>
      </c>
      <c r="AF121" s="298"/>
      <c r="AG121" s="298"/>
      <c r="AH121" s="299"/>
      <c r="AI121" s="303" t="s">
        <v>528</v>
      </c>
      <c r="AJ121" s="298"/>
      <c r="AK121" s="298"/>
      <c r="AL121" s="299"/>
      <c r="AM121" s="303" t="s">
        <v>523</v>
      </c>
      <c r="AN121" s="298"/>
      <c r="AO121" s="298"/>
      <c r="AP121" s="299"/>
      <c r="AQ121" s="335" t="s">
        <v>518</v>
      </c>
      <c r="AR121" s="336"/>
      <c r="AS121" s="336"/>
      <c r="AT121" s="336"/>
      <c r="AU121" s="336"/>
      <c r="AV121" s="336"/>
      <c r="AW121" s="336"/>
      <c r="AX121" s="337"/>
    </row>
    <row r="122" spans="1:50" ht="23.25" hidden="1" customHeight="1" x14ac:dyDescent="0.15">
      <c r="A122" s="292"/>
      <c r="B122" s="293"/>
      <c r="C122" s="293"/>
      <c r="D122" s="293"/>
      <c r="E122" s="293"/>
      <c r="F122" s="294"/>
      <c r="G122" s="351" t="s">
        <v>592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591</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532</v>
      </c>
      <c r="AF124" s="298"/>
      <c r="AG124" s="298"/>
      <c r="AH124" s="299"/>
      <c r="AI124" s="303" t="s">
        <v>528</v>
      </c>
      <c r="AJ124" s="298"/>
      <c r="AK124" s="298"/>
      <c r="AL124" s="299"/>
      <c r="AM124" s="303" t="s">
        <v>523</v>
      </c>
      <c r="AN124" s="298"/>
      <c r="AO124" s="298"/>
      <c r="AP124" s="299"/>
      <c r="AQ124" s="335" t="s">
        <v>518</v>
      </c>
      <c r="AR124" s="336"/>
      <c r="AS124" s="336"/>
      <c r="AT124" s="336"/>
      <c r="AU124" s="336"/>
      <c r="AV124" s="336"/>
      <c r="AW124" s="336"/>
      <c r="AX124" s="337"/>
    </row>
    <row r="125" spans="1:50" ht="23.25" hidden="1" customHeight="1" x14ac:dyDescent="0.15">
      <c r="A125" s="292"/>
      <c r="B125" s="293"/>
      <c r="C125" s="293"/>
      <c r="D125" s="293"/>
      <c r="E125" s="293"/>
      <c r="F125" s="294"/>
      <c r="G125" s="351" t="s">
        <v>592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591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531</v>
      </c>
      <c r="AF127" s="298"/>
      <c r="AG127" s="298"/>
      <c r="AH127" s="299"/>
      <c r="AI127" s="303" t="s">
        <v>528</v>
      </c>
      <c r="AJ127" s="298"/>
      <c r="AK127" s="298"/>
      <c r="AL127" s="299"/>
      <c r="AM127" s="303" t="s">
        <v>523</v>
      </c>
      <c r="AN127" s="298"/>
      <c r="AO127" s="298"/>
      <c r="AP127" s="299"/>
      <c r="AQ127" s="335" t="s">
        <v>518</v>
      </c>
      <c r="AR127" s="336"/>
      <c r="AS127" s="336"/>
      <c r="AT127" s="336"/>
      <c r="AU127" s="336"/>
      <c r="AV127" s="336"/>
      <c r="AW127" s="336"/>
      <c r="AX127" s="337"/>
    </row>
    <row r="128" spans="1:50" ht="23.25" hidden="1" customHeight="1" x14ac:dyDescent="0.15">
      <c r="A128" s="292"/>
      <c r="B128" s="293"/>
      <c r="C128" s="293"/>
      <c r="D128" s="293"/>
      <c r="E128" s="293"/>
      <c r="F128" s="294"/>
      <c r="G128" s="351" t="s">
        <v>592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591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561</v>
      </c>
      <c r="B130" s="991"/>
      <c r="C130" s="990" t="s">
        <v>358</v>
      </c>
      <c r="D130" s="991"/>
      <c r="E130" s="308" t="s">
        <v>387</v>
      </c>
      <c r="F130" s="309"/>
      <c r="G130" s="310" t="s">
        <v>616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617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568</v>
      </c>
      <c r="AR133" s="271"/>
      <c r="AS133" s="137" t="s">
        <v>355</v>
      </c>
      <c r="AT133" s="172"/>
      <c r="AU133" s="136" t="s">
        <v>568</v>
      </c>
      <c r="AV133" s="136"/>
      <c r="AW133" s="137" t="s">
        <v>300</v>
      </c>
      <c r="AX133" s="138"/>
    </row>
    <row r="134" spans="1:50" ht="39.75" customHeight="1" x14ac:dyDescent="0.15">
      <c r="A134" s="994"/>
      <c r="B134" s="252"/>
      <c r="C134" s="251"/>
      <c r="D134" s="252"/>
      <c r="E134" s="251"/>
      <c r="F134" s="314"/>
      <c r="G134" s="230" t="s">
        <v>568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568</v>
      </c>
      <c r="AC134" s="221"/>
      <c r="AD134" s="221"/>
      <c r="AE134" s="266" t="s">
        <v>568</v>
      </c>
      <c r="AF134" s="112"/>
      <c r="AG134" s="112"/>
      <c r="AH134" s="112"/>
      <c r="AI134" s="266" t="s">
        <v>568</v>
      </c>
      <c r="AJ134" s="112"/>
      <c r="AK134" s="112"/>
      <c r="AL134" s="112"/>
      <c r="AM134" s="266" t="s">
        <v>622</v>
      </c>
      <c r="AN134" s="112"/>
      <c r="AO134" s="112"/>
      <c r="AP134" s="112"/>
      <c r="AQ134" s="266" t="s">
        <v>568</v>
      </c>
      <c r="AR134" s="112"/>
      <c r="AS134" s="112"/>
      <c r="AT134" s="112"/>
      <c r="AU134" s="266" t="s">
        <v>568</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568</v>
      </c>
      <c r="AC135" s="133"/>
      <c r="AD135" s="133"/>
      <c r="AE135" s="266" t="s">
        <v>568</v>
      </c>
      <c r="AF135" s="112"/>
      <c r="AG135" s="112"/>
      <c r="AH135" s="112"/>
      <c r="AI135" s="266" t="s">
        <v>568</v>
      </c>
      <c r="AJ135" s="112"/>
      <c r="AK135" s="112"/>
      <c r="AL135" s="112"/>
      <c r="AM135" s="266" t="s">
        <v>622</v>
      </c>
      <c r="AN135" s="112"/>
      <c r="AO135" s="112"/>
      <c r="AP135" s="112"/>
      <c r="AQ135" s="266" t="s">
        <v>568</v>
      </c>
      <c r="AR135" s="112"/>
      <c r="AS135" s="112"/>
      <c r="AT135" s="112"/>
      <c r="AU135" s="266" t="s">
        <v>568</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557</v>
      </c>
      <c r="D430" s="250"/>
      <c r="E430" s="238" t="s">
        <v>541</v>
      </c>
      <c r="F430" s="448"/>
      <c r="G430" s="240" t="s">
        <v>374</v>
      </c>
      <c r="H430" s="158"/>
      <c r="I430" s="158"/>
      <c r="J430" s="241" t="s">
        <v>594</v>
      </c>
      <c r="K430" s="242"/>
      <c r="L430" s="242"/>
      <c r="M430" s="242"/>
      <c r="N430" s="242"/>
      <c r="O430" s="242"/>
      <c r="P430" s="242"/>
      <c r="Q430" s="242"/>
      <c r="R430" s="242"/>
      <c r="S430" s="242"/>
      <c r="T430" s="243"/>
      <c r="U430" s="244" t="s">
        <v>595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595</v>
      </c>
      <c r="AF432" s="136"/>
      <c r="AG432" s="137" t="s">
        <v>355</v>
      </c>
      <c r="AH432" s="172"/>
      <c r="AI432" s="182"/>
      <c r="AJ432" s="182"/>
      <c r="AK432" s="182"/>
      <c r="AL432" s="177"/>
      <c r="AM432" s="182"/>
      <c r="AN432" s="182"/>
      <c r="AO432" s="182"/>
      <c r="AP432" s="177"/>
      <c r="AQ432" s="217" t="s">
        <v>595</v>
      </c>
      <c r="AR432" s="136"/>
      <c r="AS432" s="137" t="s">
        <v>355</v>
      </c>
      <c r="AT432" s="172"/>
      <c r="AU432" s="136" t="s">
        <v>595</v>
      </c>
      <c r="AV432" s="136"/>
      <c r="AW432" s="137" t="s">
        <v>300</v>
      </c>
      <c r="AX432" s="138"/>
    </row>
    <row r="433" spans="1:50" ht="23.25" customHeight="1" x14ac:dyDescent="0.15">
      <c r="A433" s="994"/>
      <c r="B433" s="252"/>
      <c r="C433" s="251"/>
      <c r="D433" s="252"/>
      <c r="E433" s="166"/>
      <c r="F433" s="167"/>
      <c r="G433" s="230" t="s">
        <v>596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595</v>
      </c>
      <c r="AC433" s="133"/>
      <c r="AD433" s="133"/>
      <c r="AE433" s="111" t="s">
        <v>594</v>
      </c>
      <c r="AF433" s="112"/>
      <c r="AG433" s="112"/>
      <c r="AH433" s="113"/>
      <c r="AI433" s="111" t="s">
        <v>594</v>
      </c>
      <c r="AJ433" s="112"/>
      <c r="AK433" s="112"/>
      <c r="AL433" s="112"/>
      <c r="AM433" s="111" t="s">
        <v>568</v>
      </c>
      <c r="AN433" s="112"/>
      <c r="AO433" s="112"/>
      <c r="AP433" s="113"/>
      <c r="AQ433" s="111" t="s">
        <v>594</v>
      </c>
      <c r="AR433" s="112"/>
      <c r="AS433" s="112"/>
      <c r="AT433" s="113"/>
      <c r="AU433" s="112" t="s">
        <v>594</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595</v>
      </c>
      <c r="AC434" s="221"/>
      <c r="AD434" s="221"/>
      <c r="AE434" s="111" t="s">
        <v>594</v>
      </c>
      <c r="AF434" s="112"/>
      <c r="AG434" s="112"/>
      <c r="AH434" s="113"/>
      <c r="AI434" s="111" t="s">
        <v>594</v>
      </c>
      <c r="AJ434" s="112"/>
      <c r="AK434" s="112"/>
      <c r="AL434" s="112"/>
      <c r="AM434" s="111" t="s">
        <v>568</v>
      </c>
      <c r="AN434" s="112"/>
      <c r="AO434" s="112"/>
      <c r="AP434" s="113"/>
      <c r="AQ434" s="111" t="s">
        <v>594</v>
      </c>
      <c r="AR434" s="112"/>
      <c r="AS434" s="112"/>
      <c r="AT434" s="113"/>
      <c r="AU434" s="112" t="s">
        <v>594</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594</v>
      </c>
      <c r="AF435" s="112"/>
      <c r="AG435" s="112"/>
      <c r="AH435" s="113"/>
      <c r="AI435" s="111" t="s">
        <v>594</v>
      </c>
      <c r="AJ435" s="112"/>
      <c r="AK435" s="112"/>
      <c r="AL435" s="112"/>
      <c r="AM435" s="111" t="s">
        <v>568</v>
      </c>
      <c r="AN435" s="112"/>
      <c r="AO435" s="112"/>
      <c r="AP435" s="113"/>
      <c r="AQ435" s="111" t="s">
        <v>594</v>
      </c>
      <c r="AR435" s="112"/>
      <c r="AS435" s="112"/>
      <c r="AT435" s="113"/>
      <c r="AU435" s="112" t="s">
        <v>594</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597</v>
      </c>
      <c r="AF457" s="136"/>
      <c r="AG457" s="137" t="s">
        <v>355</v>
      </c>
      <c r="AH457" s="172"/>
      <c r="AI457" s="182"/>
      <c r="AJ457" s="182"/>
      <c r="AK457" s="182"/>
      <c r="AL457" s="177"/>
      <c r="AM457" s="182"/>
      <c r="AN457" s="182"/>
      <c r="AO457" s="182"/>
      <c r="AP457" s="177"/>
      <c r="AQ457" s="217" t="s">
        <v>595</v>
      </c>
      <c r="AR457" s="136"/>
      <c r="AS457" s="137" t="s">
        <v>355</v>
      </c>
      <c r="AT457" s="172"/>
      <c r="AU457" s="136" t="s">
        <v>595</v>
      </c>
      <c r="AV457" s="136"/>
      <c r="AW457" s="137" t="s">
        <v>300</v>
      </c>
      <c r="AX457" s="138"/>
    </row>
    <row r="458" spans="1:50" ht="23.25" customHeight="1" x14ac:dyDescent="0.15">
      <c r="A458" s="994"/>
      <c r="B458" s="252"/>
      <c r="C458" s="251"/>
      <c r="D458" s="252"/>
      <c r="E458" s="166"/>
      <c r="F458" s="167"/>
      <c r="G458" s="230" t="s">
        <v>596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595</v>
      </c>
      <c r="AC458" s="133"/>
      <c r="AD458" s="133"/>
      <c r="AE458" s="111" t="s">
        <v>594</v>
      </c>
      <c r="AF458" s="112"/>
      <c r="AG458" s="112"/>
      <c r="AH458" s="112"/>
      <c r="AI458" s="111" t="s">
        <v>598</v>
      </c>
      <c r="AJ458" s="112"/>
      <c r="AK458" s="112"/>
      <c r="AL458" s="112"/>
      <c r="AM458" s="111" t="s">
        <v>568</v>
      </c>
      <c r="AN458" s="112"/>
      <c r="AO458" s="112"/>
      <c r="AP458" s="113"/>
      <c r="AQ458" s="111" t="s">
        <v>594</v>
      </c>
      <c r="AR458" s="112"/>
      <c r="AS458" s="112"/>
      <c r="AT458" s="113"/>
      <c r="AU458" s="112" t="s">
        <v>594</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597</v>
      </c>
      <c r="AC459" s="221"/>
      <c r="AD459" s="221"/>
      <c r="AE459" s="111" t="s">
        <v>594</v>
      </c>
      <c r="AF459" s="112"/>
      <c r="AG459" s="112"/>
      <c r="AH459" s="113"/>
      <c r="AI459" s="111" t="s">
        <v>594</v>
      </c>
      <c r="AJ459" s="112"/>
      <c r="AK459" s="112"/>
      <c r="AL459" s="112"/>
      <c r="AM459" s="111" t="s">
        <v>568</v>
      </c>
      <c r="AN459" s="112"/>
      <c r="AO459" s="112"/>
      <c r="AP459" s="113"/>
      <c r="AQ459" s="111" t="s">
        <v>594</v>
      </c>
      <c r="AR459" s="112"/>
      <c r="AS459" s="112"/>
      <c r="AT459" s="113"/>
      <c r="AU459" s="112" t="s">
        <v>594</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594</v>
      </c>
      <c r="AF460" s="112"/>
      <c r="AG460" s="112"/>
      <c r="AH460" s="113"/>
      <c r="AI460" s="111" t="s">
        <v>594</v>
      </c>
      <c r="AJ460" s="112"/>
      <c r="AK460" s="112"/>
      <c r="AL460" s="112"/>
      <c r="AM460" s="111" t="s">
        <v>568</v>
      </c>
      <c r="AN460" s="112"/>
      <c r="AO460" s="112"/>
      <c r="AP460" s="113"/>
      <c r="AQ460" s="111" t="s">
        <v>594</v>
      </c>
      <c r="AR460" s="112"/>
      <c r="AS460" s="112"/>
      <c r="AT460" s="113"/>
      <c r="AU460" s="112" t="s">
        <v>594</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649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36.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615</v>
      </c>
      <c r="AE702" s="896"/>
      <c r="AF702" s="896"/>
      <c r="AG702" s="885" t="s">
        <v>657</v>
      </c>
      <c r="AH702" s="886"/>
      <c r="AI702" s="886"/>
      <c r="AJ702" s="886"/>
      <c r="AK702" s="886"/>
      <c r="AL702" s="886"/>
      <c r="AM702" s="886"/>
      <c r="AN702" s="886"/>
      <c r="AO702" s="886"/>
      <c r="AP702" s="886"/>
      <c r="AQ702" s="886"/>
      <c r="AR702" s="886"/>
      <c r="AS702" s="886"/>
      <c r="AT702" s="886"/>
      <c r="AU702" s="886"/>
      <c r="AV702" s="886"/>
      <c r="AW702" s="886"/>
      <c r="AX702" s="887"/>
    </row>
    <row r="703" spans="1:50" ht="102.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615</v>
      </c>
      <c r="AE703" s="155"/>
      <c r="AF703" s="155"/>
      <c r="AG703" s="664" t="s">
        <v>599</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615</v>
      </c>
      <c r="AE704" s="586"/>
      <c r="AF704" s="586"/>
      <c r="AG704" s="428" t="s">
        <v>600</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615</v>
      </c>
      <c r="AE705" s="733"/>
      <c r="AF705" s="733"/>
      <c r="AG705" s="160" t="s">
        <v>601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625</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625</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40.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615</v>
      </c>
      <c r="AE708" s="668"/>
      <c r="AF708" s="668"/>
      <c r="AG708" s="526" t="s">
        <v>602</v>
      </c>
      <c r="AH708" s="527"/>
      <c r="AI708" s="527"/>
      <c r="AJ708" s="527"/>
      <c r="AK708" s="527"/>
      <c r="AL708" s="527"/>
      <c r="AM708" s="527"/>
      <c r="AN708" s="527"/>
      <c r="AO708" s="527"/>
      <c r="AP708" s="527"/>
      <c r="AQ708" s="527"/>
      <c r="AR708" s="527"/>
      <c r="AS708" s="527"/>
      <c r="AT708" s="527"/>
      <c r="AU708" s="527"/>
      <c r="AV708" s="527"/>
      <c r="AW708" s="527"/>
      <c r="AX708" s="528"/>
    </row>
    <row r="709" spans="1:50" ht="36.7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615</v>
      </c>
      <c r="AE709" s="155"/>
      <c r="AF709" s="155"/>
      <c r="AG709" s="664" t="s">
        <v>603</v>
      </c>
      <c r="AH709" s="665"/>
      <c r="AI709" s="665"/>
      <c r="AJ709" s="665"/>
      <c r="AK709" s="665"/>
      <c r="AL709" s="665"/>
      <c r="AM709" s="665"/>
      <c r="AN709" s="665"/>
      <c r="AO709" s="665"/>
      <c r="AP709" s="665"/>
      <c r="AQ709" s="665"/>
      <c r="AR709" s="665"/>
      <c r="AS709" s="665"/>
      <c r="AT709" s="665"/>
      <c r="AU709" s="665"/>
      <c r="AV709" s="665"/>
      <c r="AW709" s="665"/>
      <c r="AX709" s="666"/>
    </row>
    <row r="710" spans="1:50" ht="40.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615</v>
      </c>
      <c r="AE710" s="155"/>
      <c r="AF710" s="155"/>
      <c r="AG710" s="664" t="s">
        <v>604</v>
      </c>
      <c r="AH710" s="665"/>
      <c r="AI710" s="665"/>
      <c r="AJ710" s="665"/>
      <c r="AK710" s="665"/>
      <c r="AL710" s="665"/>
      <c r="AM710" s="665"/>
      <c r="AN710" s="665"/>
      <c r="AO710" s="665"/>
      <c r="AP710" s="665"/>
      <c r="AQ710" s="665"/>
      <c r="AR710" s="665"/>
      <c r="AS710" s="665"/>
      <c r="AT710" s="665"/>
      <c r="AU710" s="665"/>
      <c r="AV710" s="665"/>
      <c r="AW710" s="665"/>
      <c r="AX710" s="666"/>
    </row>
    <row r="711" spans="1:50" ht="36.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615</v>
      </c>
      <c r="AE711" s="155"/>
      <c r="AF711" s="155"/>
      <c r="AG711" s="664" t="s">
        <v>605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626</v>
      </c>
      <c r="AE712" s="586"/>
      <c r="AF712" s="586"/>
      <c r="AG712" s="594" t="s">
        <v>568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626</v>
      </c>
      <c r="AE713" s="155"/>
      <c r="AF713" s="156"/>
      <c r="AG713" s="664" t="s">
        <v>568</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626</v>
      </c>
      <c r="AE714" s="592"/>
      <c r="AF714" s="593"/>
      <c r="AG714" s="689" t="s">
        <v>568</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615</v>
      </c>
      <c r="AE715" s="668"/>
      <c r="AF715" s="777"/>
      <c r="AG715" s="526" t="s">
        <v>606</v>
      </c>
      <c r="AH715" s="527"/>
      <c r="AI715" s="527"/>
      <c r="AJ715" s="527"/>
      <c r="AK715" s="527"/>
      <c r="AL715" s="527"/>
      <c r="AM715" s="527"/>
      <c r="AN715" s="527"/>
      <c r="AO715" s="527"/>
      <c r="AP715" s="527"/>
      <c r="AQ715" s="527"/>
      <c r="AR715" s="527"/>
      <c r="AS715" s="527"/>
      <c r="AT715" s="527"/>
      <c r="AU715" s="527"/>
      <c r="AV715" s="527"/>
      <c r="AW715" s="527"/>
      <c r="AX715" s="528"/>
    </row>
    <row r="716" spans="1:50" ht="75.7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615</v>
      </c>
      <c r="AE716" s="759"/>
      <c r="AF716" s="759"/>
      <c r="AG716" s="664" t="s">
        <v>607</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615</v>
      </c>
      <c r="AE717" s="155"/>
      <c r="AF717" s="155"/>
      <c r="AG717" s="664" t="s">
        <v>608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626</v>
      </c>
      <c r="AE718" s="155"/>
      <c r="AF718" s="155"/>
      <c r="AG718" s="163" t="s">
        <v>568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626</v>
      </c>
      <c r="AE719" s="668"/>
      <c r="AF719" s="668"/>
      <c r="AG719" s="160" t="s">
        <v>568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79.5" customHeight="1" x14ac:dyDescent="0.15">
      <c r="A726" s="621" t="s">
        <v>48</v>
      </c>
      <c r="B726" s="622"/>
      <c r="C726" s="443" t="s">
        <v>53</v>
      </c>
      <c r="D726" s="581"/>
      <c r="E726" s="581"/>
      <c r="F726" s="582"/>
      <c r="G726" s="797" t="s">
        <v>623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624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660</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661</v>
      </c>
      <c r="B731" s="619"/>
      <c r="C731" s="619"/>
      <c r="D731" s="619"/>
      <c r="E731" s="620"/>
      <c r="F731" s="680" t="s">
        <v>662</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503</v>
      </c>
      <c r="B733" s="750"/>
      <c r="C733" s="750"/>
      <c r="D733" s="750"/>
      <c r="E733" s="751"/>
      <c r="F733" s="766" t="s">
        <v>663</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609</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545</v>
      </c>
      <c r="B737" s="124"/>
      <c r="C737" s="124"/>
      <c r="D737" s="125"/>
      <c r="E737" s="122" t="s">
        <v>568</v>
      </c>
      <c r="F737" s="122"/>
      <c r="G737" s="122"/>
      <c r="H737" s="122"/>
      <c r="I737" s="122"/>
      <c r="J737" s="122"/>
      <c r="K737" s="122"/>
      <c r="L737" s="122"/>
      <c r="M737" s="122"/>
      <c r="N737" s="101" t="s">
        <v>538</v>
      </c>
      <c r="O737" s="101"/>
      <c r="P737" s="101"/>
      <c r="Q737" s="101"/>
      <c r="R737" s="122" t="s">
        <v>568</v>
      </c>
      <c r="S737" s="122"/>
      <c r="T737" s="122"/>
      <c r="U737" s="122"/>
      <c r="V737" s="122"/>
      <c r="W737" s="122"/>
      <c r="X737" s="122"/>
      <c r="Y737" s="122"/>
      <c r="Z737" s="122"/>
      <c r="AA737" s="101" t="s">
        <v>537</v>
      </c>
      <c r="AB737" s="101"/>
      <c r="AC737" s="101"/>
      <c r="AD737" s="101"/>
      <c r="AE737" s="122" t="s">
        <v>610</v>
      </c>
      <c r="AF737" s="122"/>
      <c r="AG737" s="122"/>
      <c r="AH737" s="122"/>
      <c r="AI737" s="122"/>
      <c r="AJ737" s="122"/>
      <c r="AK737" s="122"/>
      <c r="AL737" s="122"/>
      <c r="AM737" s="122"/>
      <c r="AN737" s="101" t="s">
        <v>536</v>
      </c>
      <c r="AO737" s="101"/>
      <c r="AP737" s="101"/>
      <c r="AQ737" s="101"/>
      <c r="AR737" s="102" t="s">
        <v>611</v>
      </c>
      <c r="AS737" s="103"/>
      <c r="AT737" s="103"/>
      <c r="AU737" s="103"/>
      <c r="AV737" s="103"/>
      <c r="AW737" s="103"/>
      <c r="AX737" s="104"/>
      <c r="AY737" s="89"/>
      <c r="AZ737" s="89"/>
    </row>
    <row r="738" spans="1:52" ht="24.75" customHeight="1" x14ac:dyDescent="0.15">
      <c r="A738" s="123" t="s">
        <v>535</v>
      </c>
      <c r="B738" s="124"/>
      <c r="C738" s="124"/>
      <c r="D738" s="125"/>
      <c r="E738" s="122" t="s">
        <v>612</v>
      </c>
      <c r="F738" s="122"/>
      <c r="G738" s="122"/>
      <c r="H738" s="122"/>
      <c r="I738" s="122"/>
      <c r="J738" s="122"/>
      <c r="K738" s="122"/>
      <c r="L738" s="122"/>
      <c r="M738" s="122"/>
      <c r="N738" s="101" t="s">
        <v>534</v>
      </c>
      <c r="O738" s="101"/>
      <c r="P738" s="101"/>
      <c r="Q738" s="101"/>
      <c r="R738" s="122" t="s">
        <v>613</v>
      </c>
      <c r="S738" s="122"/>
      <c r="T738" s="122"/>
      <c r="U738" s="122"/>
      <c r="V738" s="122"/>
      <c r="W738" s="122"/>
      <c r="X738" s="122"/>
      <c r="Y738" s="122"/>
      <c r="Z738" s="122"/>
      <c r="AA738" s="101" t="s">
        <v>533</v>
      </c>
      <c r="AB738" s="101"/>
      <c r="AC738" s="101"/>
      <c r="AD738" s="101"/>
      <c r="AE738" s="122" t="s">
        <v>614</v>
      </c>
      <c r="AF738" s="122"/>
      <c r="AG738" s="122"/>
      <c r="AH738" s="122"/>
      <c r="AI738" s="122"/>
      <c r="AJ738" s="122"/>
      <c r="AK738" s="122"/>
      <c r="AL738" s="122"/>
      <c r="AM738" s="122"/>
      <c r="AN738" s="101" t="s">
        <v>529</v>
      </c>
      <c r="AO738" s="101"/>
      <c r="AP738" s="101"/>
      <c r="AQ738" s="101"/>
      <c r="AR738" s="102">
        <v>52</v>
      </c>
      <c r="AS738" s="103"/>
      <c r="AT738" s="103"/>
      <c r="AU738" s="103"/>
      <c r="AV738" s="103"/>
      <c r="AW738" s="103"/>
      <c r="AX738" s="104"/>
    </row>
    <row r="739" spans="1:52" ht="24.75" customHeight="1" thickBot="1" x14ac:dyDescent="0.2">
      <c r="A739" s="126" t="s">
        <v>525</v>
      </c>
      <c r="B739" s="127"/>
      <c r="C739" s="127"/>
      <c r="D739" s="128"/>
      <c r="E739" s="129" t="s">
        <v>565</v>
      </c>
      <c r="F739" s="117"/>
      <c r="G739" s="117"/>
      <c r="H739" s="93" t="str">
        <f>IF(E739="", "", "(")</f>
        <v>(</v>
      </c>
      <c r="I739" s="117"/>
      <c r="J739" s="117"/>
      <c r="K739" s="93" t="str">
        <f>IF(OR(I739="　", I739=""), "", "-")</f>
        <v/>
      </c>
      <c r="L739" s="118">
        <v>53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507</v>
      </c>
      <c r="B779" s="761"/>
      <c r="C779" s="761"/>
      <c r="D779" s="761"/>
      <c r="E779" s="761"/>
      <c r="F779" s="762"/>
      <c r="G779" s="439" t="s">
        <v>627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628</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629</v>
      </c>
      <c r="H781" s="450"/>
      <c r="I781" s="450"/>
      <c r="J781" s="450"/>
      <c r="K781" s="451"/>
      <c r="L781" s="452" t="s">
        <v>633</v>
      </c>
      <c r="M781" s="453"/>
      <c r="N781" s="453"/>
      <c r="O781" s="453"/>
      <c r="P781" s="453"/>
      <c r="Q781" s="453"/>
      <c r="R781" s="453"/>
      <c r="S781" s="453"/>
      <c r="T781" s="453"/>
      <c r="U781" s="453"/>
      <c r="V781" s="453"/>
      <c r="W781" s="453"/>
      <c r="X781" s="454"/>
      <c r="Y781" s="455">
        <v>3.3</v>
      </c>
      <c r="Z781" s="456"/>
      <c r="AA781" s="456"/>
      <c r="AB781" s="557"/>
      <c r="AC781" s="449" t="s">
        <v>630</v>
      </c>
      <c r="AD781" s="450"/>
      <c r="AE781" s="450"/>
      <c r="AF781" s="450"/>
      <c r="AG781" s="451"/>
      <c r="AH781" s="452" t="s">
        <v>638</v>
      </c>
      <c r="AI781" s="453"/>
      <c r="AJ781" s="453"/>
      <c r="AK781" s="453"/>
      <c r="AL781" s="453"/>
      <c r="AM781" s="453"/>
      <c r="AN781" s="453"/>
      <c r="AO781" s="453"/>
      <c r="AP781" s="453"/>
      <c r="AQ781" s="453"/>
      <c r="AR781" s="453"/>
      <c r="AS781" s="453"/>
      <c r="AT781" s="454"/>
      <c r="AU781" s="455">
        <v>0.6</v>
      </c>
      <c r="AV781" s="456"/>
      <c r="AW781" s="456"/>
      <c r="AX781" s="457"/>
    </row>
    <row r="782" spans="1:50" ht="24.75" customHeight="1" x14ac:dyDescent="0.15">
      <c r="A782" s="556"/>
      <c r="B782" s="763"/>
      <c r="C782" s="763"/>
      <c r="D782" s="763"/>
      <c r="E782" s="763"/>
      <c r="F782" s="764"/>
      <c r="G782" s="348" t="s">
        <v>630</v>
      </c>
      <c r="H782" s="349"/>
      <c r="I782" s="349"/>
      <c r="J782" s="349"/>
      <c r="K782" s="350"/>
      <c r="L782" s="401" t="s">
        <v>634</v>
      </c>
      <c r="M782" s="402"/>
      <c r="N782" s="402"/>
      <c r="O782" s="402"/>
      <c r="P782" s="402"/>
      <c r="Q782" s="402"/>
      <c r="R782" s="402"/>
      <c r="S782" s="402"/>
      <c r="T782" s="402"/>
      <c r="U782" s="402"/>
      <c r="V782" s="402"/>
      <c r="W782" s="402"/>
      <c r="X782" s="403"/>
      <c r="Y782" s="398">
        <v>0.6</v>
      </c>
      <c r="Z782" s="399"/>
      <c r="AA782" s="399"/>
      <c r="AB782" s="405"/>
      <c r="AC782" s="348" t="s">
        <v>631</v>
      </c>
      <c r="AD782" s="349"/>
      <c r="AE782" s="349"/>
      <c r="AF782" s="349"/>
      <c r="AG782" s="350"/>
      <c r="AH782" s="401" t="s">
        <v>635</v>
      </c>
      <c r="AI782" s="402"/>
      <c r="AJ782" s="402"/>
      <c r="AK782" s="402"/>
      <c r="AL782" s="402"/>
      <c r="AM782" s="402"/>
      <c r="AN782" s="402"/>
      <c r="AO782" s="402"/>
      <c r="AP782" s="402"/>
      <c r="AQ782" s="402"/>
      <c r="AR782" s="402"/>
      <c r="AS782" s="402"/>
      <c r="AT782" s="403"/>
      <c r="AU782" s="398">
        <v>0.1</v>
      </c>
      <c r="AV782" s="399"/>
      <c r="AW782" s="399"/>
      <c r="AX782" s="400"/>
    </row>
    <row r="783" spans="1:50" ht="24.75" customHeight="1" x14ac:dyDescent="0.15">
      <c r="A783" s="556"/>
      <c r="B783" s="763"/>
      <c r="C783" s="763"/>
      <c r="D783" s="763"/>
      <c r="E783" s="763"/>
      <c r="F783" s="764"/>
      <c r="G783" s="348" t="s">
        <v>631</v>
      </c>
      <c r="H783" s="349"/>
      <c r="I783" s="349"/>
      <c r="J783" s="349"/>
      <c r="K783" s="350"/>
      <c r="L783" s="401" t="s">
        <v>635</v>
      </c>
      <c r="M783" s="402"/>
      <c r="N783" s="402"/>
      <c r="O783" s="402"/>
      <c r="P783" s="402"/>
      <c r="Q783" s="402"/>
      <c r="R783" s="402"/>
      <c r="S783" s="402"/>
      <c r="T783" s="402"/>
      <c r="U783" s="402"/>
      <c r="V783" s="402"/>
      <c r="W783" s="402"/>
      <c r="X783" s="403"/>
      <c r="Y783" s="398">
        <v>0.2</v>
      </c>
      <c r="Z783" s="399"/>
      <c r="AA783" s="399"/>
      <c r="AB783" s="405"/>
      <c r="AC783" s="348" t="s">
        <v>637</v>
      </c>
      <c r="AD783" s="349"/>
      <c r="AE783" s="349"/>
      <c r="AF783" s="349"/>
      <c r="AG783" s="350"/>
      <c r="AH783" s="401" t="s">
        <v>639</v>
      </c>
      <c r="AI783" s="402"/>
      <c r="AJ783" s="402"/>
      <c r="AK783" s="402"/>
      <c r="AL783" s="402"/>
      <c r="AM783" s="402"/>
      <c r="AN783" s="402"/>
      <c r="AO783" s="402"/>
      <c r="AP783" s="402"/>
      <c r="AQ783" s="402"/>
      <c r="AR783" s="402"/>
      <c r="AS783" s="402"/>
      <c r="AT783" s="403"/>
      <c r="AU783" s="398">
        <v>0.1</v>
      </c>
      <c r="AV783" s="399"/>
      <c r="AW783" s="399"/>
      <c r="AX783" s="400"/>
    </row>
    <row r="784" spans="1:50" ht="24.75" customHeight="1" x14ac:dyDescent="0.15">
      <c r="A784" s="556"/>
      <c r="B784" s="763"/>
      <c r="C784" s="763"/>
      <c r="D784" s="763"/>
      <c r="E784" s="763"/>
      <c r="F784" s="764"/>
      <c r="G784" s="348" t="s">
        <v>632</v>
      </c>
      <c r="H784" s="349"/>
      <c r="I784" s="349"/>
      <c r="J784" s="349"/>
      <c r="K784" s="350"/>
      <c r="L784" s="401" t="s">
        <v>636</v>
      </c>
      <c r="M784" s="402"/>
      <c r="N784" s="402"/>
      <c r="O784" s="402"/>
      <c r="P784" s="402"/>
      <c r="Q784" s="402"/>
      <c r="R784" s="402"/>
      <c r="S784" s="402"/>
      <c r="T784" s="402"/>
      <c r="U784" s="402"/>
      <c r="V784" s="402"/>
      <c r="W784" s="402"/>
      <c r="X784" s="403"/>
      <c r="Y784" s="398">
        <v>0.1</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4.1999999999999993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0.79999999999999993</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488</v>
      </c>
      <c r="AI836" s="346"/>
      <c r="AJ836" s="346"/>
      <c r="AK836" s="346"/>
      <c r="AL836" s="346" t="s">
        <v>21</v>
      </c>
      <c r="AM836" s="346"/>
      <c r="AN836" s="346"/>
      <c r="AO836" s="426"/>
      <c r="AP836" s="427" t="s">
        <v>420</v>
      </c>
      <c r="AQ836" s="427"/>
      <c r="AR836" s="427"/>
      <c r="AS836" s="427"/>
      <c r="AT836" s="427"/>
      <c r="AU836" s="427"/>
      <c r="AV836" s="427"/>
      <c r="AW836" s="427"/>
      <c r="AX836" s="427"/>
    </row>
    <row r="837" spans="1:50" ht="49.5" customHeight="1" x14ac:dyDescent="0.15">
      <c r="A837" s="404">
        <v>1</v>
      </c>
      <c r="B837" s="404">
        <v>1</v>
      </c>
      <c r="C837" s="418" t="s">
        <v>640</v>
      </c>
      <c r="D837" s="418"/>
      <c r="E837" s="418"/>
      <c r="F837" s="418"/>
      <c r="G837" s="418"/>
      <c r="H837" s="418"/>
      <c r="I837" s="418"/>
      <c r="J837" s="419">
        <v>2000020350001</v>
      </c>
      <c r="K837" s="420"/>
      <c r="L837" s="420"/>
      <c r="M837" s="420"/>
      <c r="N837" s="420"/>
      <c r="O837" s="420"/>
      <c r="P837" s="317" t="s">
        <v>648</v>
      </c>
      <c r="Q837" s="317"/>
      <c r="R837" s="317"/>
      <c r="S837" s="317"/>
      <c r="T837" s="317"/>
      <c r="U837" s="317"/>
      <c r="V837" s="317"/>
      <c r="W837" s="317"/>
      <c r="X837" s="317"/>
      <c r="Y837" s="318">
        <v>4.2</v>
      </c>
      <c r="Z837" s="319"/>
      <c r="AA837" s="319"/>
      <c r="AB837" s="320"/>
      <c r="AC837" s="328" t="s">
        <v>497</v>
      </c>
      <c r="AD837" s="423"/>
      <c r="AE837" s="423"/>
      <c r="AF837" s="423"/>
      <c r="AG837" s="423"/>
      <c r="AH837" s="421">
        <v>8</v>
      </c>
      <c r="AI837" s="422"/>
      <c r="AJ837" s="422"/>
      <c r="AK837" s="422"/>
      <c r="AL837" s="325">
        <v>100</v>
      </c>
      <c r="AM837" s="326"/>
      <c r="AN837" s="326"/>
      <c r="AO837" s="327"/>
      <c r="AP837" s="321" t="s">
        <v>649</v>
      </c>
      <c r="AQ837" s="321"/>
      <c r="AR837" s="321"/>
      <c r="AS837" s="321"/>
      <c r="AT837" s="321"/>
      <c r="AU837" s="321"/>
      <c r="AV837" s="321"/>
      <c r="AW837" s="321"/>
      <c r="AX837" s="321"/>
    </row>
    <row r="838" spans="1:50" ht="45" customHeight="1" x14ac:dyDescent="0.15">
      <c r="A838" s="404">
        <v>2</v>
      </c>
      <c r="B838" s="404">
        <v>1</v>
      </c>
      <c r="C838" s="418" t="s">
        <v>641</v>
      </c>
      <c r="D838" s="418"/>
      <c r="E838" s="418"/>
      <c r="F838" s="418"/>
      <c r="G838" s="418"/>
      <c r="H838" s="418"/>
      <c r="I838" s="418"/>
      <c r="J838" s="419">
        <v>5000020090000</v>
      </c>
      <c r="K838" s="420"/>
      <c r="L838" s="420"/>
      <c r="M838" s="420"/>
      <c r="N838" s="420"/>
      <c r="O838" s="420"/>
      <c r="P838" s="317" t="s">
        <v>648</v>
      </c>
      <c r="Q838" s="317"/>
      <c r="R838" s="317"/>
      <c r="S838" s="317"/>
      <c r="T838" s="317"/>
      <c r="U838" s="317"/>
      <c r="V838" s="317"/>
      <c r="W838" s="317"/>
      <c r="X838" s="317"/>
      <c r="Y838" s="318">
        <v>3</v>
      </c>
      <c r="Z838" s="319"/>
      <c r="AA838" s="319"/>
      <c r="AB838" s="320"/>
      <c r="AC838" s="328" t="s">
        <v>497</v>
      </c>
      <c r="AD838" s="328"/>
      <c r="AE838" s="328"/>
      <c r="AF838" s="328"/>
      <c r="AG838" s="328"/>
      <c r="AH838" s="421">
        <v>8</v>
      </c>
      <c r="AI838" s="422"/>
      <c r="AJ838" s="422"/>
      <c r="AK838" s="422"/>
      <c r="AL838" s="325">
        <v>100</v>
      </c>
      <c r="AM838" s="326"/>
      <c r="AN838" s="326"/>
      <c r="AO838" s="327"/>
      <c r="AP838" s="321" t="s">
        <v>649</v>
      </c>
      <c r="AQ838" s="321"/>
      <c r="AR838" s="321"/>
      <c r="AS838" s="321"/>
      <c r="AT838" s="321"/>
      <c r="AU838" s="321"/>
      <c r="AV838" s="321"/>
      <c r="AW838" s="321"/>
      <c r="AX838" s="321"/>
    </row>
    <row r="839" spans="1:50" ht="51" customHeight="1" x14ac:dyDescent="0.15">
      <c r="A839" s="404">
        <v>3</v>
      </c>
      <c r="B839" s="404">
        <v>1</v>
      </c>
      <c r="C839" s="424" t="s">
        <v>642</v>
      </c>
      <c r="D839" s="418"/>
      <c r="E839" s="418"/>
      <c r="F839" s="418"/>
      <c r="G839" s="418"/>
      <c r="H839" s="418"/>
      <c r="I839" s="418"/>
      <c r="J839" s="419">
        <v>7000020160008</v>
      </c>
      <c r="K839" s="420"/>
      <c r="L839" s="420"/>
      <c r="M839" s="420"/>
      <c r="N839" s="420"/>
      <c r="O839" s="420"/>
      <c r="P839" s="425" t="s">
        <v>648</v>
      </c>
      <c r="Q839" s="317"/>
      <c r="R839" s="317"/>
      <c r="S839" s="317"/>
      <c r="T839" s="317"/>
      <c r="U839" s="317"/>
      <c r="V839" s="317"/>
      <c r="W839" s="317"/>
      <c r="X839" s="317"/>
      <c r="Y839" s="318">
        <v>2.1</v>
      </c>
      <c r="Z839" s="319"/>
      <c r="AA839" s="319"/>
      <c r="AB839" s="320"/>
      <c r="AC839" s="328" t="s">
        <v>497</v>
      </c>
      <c r="AD839" s="328"/>
      <c r="AE839" s="328"/>
      <c r="AF839" s="328"/>
      <c r="AG839" s="328"/>
      <c r="AH839" s="323">
        <v>8</v>
      </c>
      <c r="AI839" s="324"/>
      <c r="AJ839" s="324"/>
      <c r="AK839" s="324"/>
      <c r="AL839" s="325">
        <v>100</v>
      </c>
      <c r="AM839" s="326"/>
      <c r="AN839" s="326"/>
      <c r="AO839" s="327"/>
      <c r="AP839" s="321" t="s">
        <v>649</v>
      </c>
      <c r="AQ839" s="321"/>
      <c r="AR839" s="321"/>
      <c r="AS839" s="321"/>
      <c r="AT839" s="321"/>
      <c r="AU839" s="321"/>
      <c r="AV839" s="321"/>
      <c r="AW839" s="321"/>
      <c r="AX839" s="321"/>
    </row>
    <row r="840" spans="1:50" ht="49.5" customHeight="1" x14ac:dyDescent="0.15">
      <c r="A840" s="404">
        <v>4</v>
      </c>
      <c r="B840" s="404">
        <v>1</v>
      </c>
      <c r="C840" s="424" t="s">
        <v>643</v>
      </c>
      <c r="D840" s="418"/>
      <c r="E840" s="418"/>
      <c r="F840" s="418"/>
      <c r="G840" s="418"/>
      <c r="H840" s="418"/>
      <c r="I840" s="418"/>
      <c r="J840" s="419">
        <v>2000020261009</v>
      </c>
      <c r="K840" s="420"/>
      <c r="L840" s="420"/>
      <c r="M840" s="420"/>
      <c r="N840" s="420"/>
      <c r="O840" s="420"/>
      <c r="P840" s="425" t="s">
        <v>648</v>
      </c>
      <c r="Q840" s="317"/>
      <c r="R840" s="317"/>
      <c r="S840" s="317"/>
      <c r="T840" s="317"/>
      <c r="U840" s="317"/>
      <c r="V840" s="317"/>
      <c r="W840" s="317"/>
      <c r="X840" s="317"/>
      <c r="Y840" s="318">
        <v>1.2</v>
      </c>
      <c r="Z840" s="319"/>
      <c r="AA840" s="319"/>
      <c r="AB840" s="320"/>
      <c r="AC840" s="328" t="s">
        <v>497</v>
      </c>
      <c r="AD840" s="328"/>
      <c r="AE840" s="328"/>
      <c r="AF840" s="328"/>
      <c r="AG840" s="328"/>
      <c r="AH840" s="323">
        <v>8</v>
      </c>
      <c r="AI840" s="324"/>
      <c r="AJ840" s="324"/>
      <c r="AK840" s="324"/>
      <c r="AL840" s="325">
        <v>100</v>
      </c>
      <c r="AM840" s="326"/>
      <c r="AN840" s="326"/>
      <c r="AO840" s="327"/>
      <c r="AP840" s="321" t="s">
        <v>649</v>
      </c>
      <c r="AQ840" s="321"/>
      <c r="AR840" s="321"/>
      <c r="AS840" s="321"/>
      <c r="AT840" s="321"/>
      <c r="AU840" s="321"/>
      <c r="AV840" s="321"/>
      <c r="AW840" s="321"/>
      <c r="AX840" s="321"/>
    </row>
    <row r="841" spans="1:50" ht="47.25" customHeight="1" x14ac:dyDescent="0.15">
      <c r="A841" s="404">
        <v>5</v>
      </c>
      <c r="B841" s="404">
        <v>1</v>
      </c>
      <c r="C841" s="418" t="s">
        <v>644</v>
      </c>
      <c r="D841" s="418"/>
      <c r="E841" s="418"/>
      <c r="F841" s="418"/>
      <c r="G841" s="418"/>
      <c r="H841" s="418"/>
      <c r="I841" s="418"/>
      <c r="J841" s="419">
        <v>6000020400009</v>
      </c>
      <c r="K841" s="420"/>
      <c r="L841" s="420"/>
      <c r="M841" s="420"/>
      <c r="N841" s="420"/>
      <c r="O841" s="420"/>
      <c r="P841" s="317" t="s">
        <v>648</v>
      </c>
      <c r="Q841" s="317"/>
      <c r="R841" s="317"/>
      <c r="S841" s="317"/>
      <c r="T841" s="317"/>
      <c r="U841" s="317"/>
      <c r="V841" s="317"/>
      <c r="W841" s="317"/>
      <c r="X841" s="317"/>
      <c r="Y841" s="318">
        <v>1.1000000000000001</v>
      </c>
      <c r="Z841" s="319"/>
      <c r="AA841" s="319"/>
      <c r="AB841" s="320"/>
      <c r="AC841" s="322" t="s">
        <v>497</v>
      </c>
      <c r="AD841" s="322"/>
      <c r="AE841" s="322"/>
      <c r="AF841" s="322"/>
      <c r="AG841" s="322"/>
      <c r="AH841" s="323">
        <v>8</v>
      </c>
      <c r="AI841" s="324"/>
      <c r="AJ841" s="324"/>
      <c r="AK841" s="324"/>
      <c r="AL841" s="325">
        <v>100</v>
      </c>
      <c r="AM841" s="326"/>
      <c r="AN841" s="326"/>
      <c r="AO841" s="327"/>
      <c r="AP841" s="321" t="s">
        <v>649</v>
      </c>
      <c r="AQ841" s="321"/>
      <c r="AR841" s="321"/>
      <c r="AS841" s="321"/>
      <c r="AT841" s="321"/>
      <c r="AU841" s="321"/>
      <c r="AV841" s="321"/>
      <c r="AW841" s="321"/>
      <c r="AX841" s="321"/>
    </row>
    <row r="842" spans="1:50" ht="47.25" customHeight="1" x14ac:dyDescent="0.15">
      <c r="A842" s="404">
        <v>6</v>
      </c>
      <c r="B842" s="404">
        <v>1</v>
      </c>
      <c r="C842" s="418" t="s">
        <v>645</v>
      </c>
      <c r="D842" s="418"/>
      <c r="E842" s="418"/>
      <c r="F842" s="418"/>
      <c r="G842" s="418"/>
      <c r="H842" s="418"/>
      <c r="I842" s="418"/>
      <c r="J842" s="419">
        <v>9000020431001</v>
      </c>
      <c r="K842" s="420"/>
      <c r="L842" s="420"/>
      <c r="M842" s="420"/>
      <c r="N842" s="420"/>
      <c r="O842" s="420"/>
      <c r="P842" s="317" t="s">
        <v>648</v>
      </c>
      <c r="Q842" s="317"/>
      <c r="R842" s="317"/>
      <c r="S842" s="317"/>
      <c r="T842" s="317"/>
      <c r="U842" s="317"/>
      <c r="V842" s="317"/>
      <c r="W842" s="317"/>
      <c r="X842" s="317"/>
      <c r="Y842" s="318">
        <v>1</v>
      </c>
      <c r="Z842" s="319"/>
      <c r="AA842" s="319"/>
      <c r="AB842" s="320"/>
      <c r="AC842" s="322" t="s">
        <v>497</v>
      </c>
      <c r="AD842" s="322"/>
      <c r="AE842" s="322"/>
      <c r="AF842" s="322"/>
      <c r="AG842" s="322"/>
      <c r="AH842" s="323">
        <v>8</v>
      </c>
      <c r="AI842" s="324"/>
      <c r="AJ842" s="324"/>
      <c r="AK842" s="324"/>
      <c r="AL842" s="325">
        <v>100</v>
      </c>
      <c r="AM842" s="326"/>
      <c r="AN842" s="326"/>
      <c r="AO842" s="327"/>
      <c r="AP842" s="321" t="s">
        <v>649</v>
      </c>
      <c r="AQ842" s="321"/>
      <c r="AR842" s="321"/>
      <c r="AS842" s="321"/>
      <c r="AT842" s="321"/>
      <c r="AU842" s="321"/>
      <c r="AV842" s="321"/>
      <c r="AW842" s="321"/>
      <c r="AX842" s="321"/>
    </row>
    <row r="843" spans="1:50" ht="45.75" customHeight="1" x14ac:dyDescent="0.15">
      <c r="A843" s="404">
        <v>7</v>
      </c>
      <c r="B843" s="404">
        <v>1</v>
      </c>
      <c r="C843" s="418" t="s">
        <v>646</v>
      </c>
      <c r="D843" s="418"/>
      <c r="E843" s="418"/>
      <c r="F843" s="418"/>
      <c r="G843" s="418"/>
      <c r="H843" s="418"/>
      <c r="I843" s="418"/>
      <c r="J843" s="419">
        <v>8000020221007</v>
      </c>
      <c r="K843" s="420"/>
      <c r="L843" s="420"/>
      <c r="M843" s="420"/>
      <c r="N843" s="420"/>
      <c r="O843" s="420"/>
      <c r="P843" s="317" t="s">
        <v>648</v>
      </c>
      <c r="Q843" s="317"/>
      <c r="R843" s="317"/>
      <c r="S843" s="317"/>
      <c r="T843" s="317"/>
      <c r="U843" s="317"/>
      <c r="V843" s="317"/>
      <c r="W843" s="317"/>
      <c r="X843" s="317"/>
      <c r="Y843" s="318">
        <v>0.8</v>
      </c>
      <c r="Z843" s="319"/>
      <c r="AA843" s="319"/>
      <c r="AB843" s="320"/>
      <c r="AC843" s="322" t="s">
        <v>497</v>
      </c>
      <c r="AD843" s="322"/>
      <c r="AE843" s="322"/>
      <c r="AF843" s="322"/>
      <c r="AG843" s="322"/>
      <c r="AH843" s="323">
        <v>8</v>
      </c>
      <c r="AI843" s="324"/>
      <c r="AJ843" s="324"/>
      <c r="AK843" s="324"/>
      <c r="AL843" s="325">
        <v>100</v>
      </c>
      <c r="AM843" s="326"/>
      <c r="AN843" s="326"/>
      <c r="AO843" s="327"/>
      <c r="AP843" s="321" t="s">
        <v>649</v>
      </c>
      <c r="AQ843" s="321"/>
      <c r="AR843" s="321"/>
      <c r="AS843" s="321"/>
      <c r="AT843" s="321"/>
      <c r="AU843" s="321"/>
      <c r="AV843" s="321"/>
      <c r="AW843" s="321"/>
      <c r="AX843" s="321"/>
    </row>
    <row r="844" spans="1:50" ht="45.75" customHeight="1" x14ac:dyDescent="0.15">
      <c r="A844" s="404">
        <v>8</v>
      </c>
      <c r="B844" s="404">
        <v>1</v>
      </c>
      <c r="C844" s="418" t="s">
        <v>647</v>
      </c>
      <c r="D844" s="418"/>
      <c r="E844" s="418"/>
      <c r="F844" s="418"/>
      <c r="G844" s="418"/>
      <c r="H844" s="418"/>
      <c r="I844" s="418"/>
      <c r="J844" s="419">
        <v>4000020120006</v>
      </c>
      <c r="K844" s="420"/>
      <c r="L844" s="420"/>
      <c r="M844" s="420"/>
      <c r="N844" s="420"/>
      <c r="O844" s="420"/>
      <c r="P844" s="317" t="s">
        <v>648</v>
      </c>
      <c r="Q844" s="317"/>
      <c r="R844" s="317"/>
      <c r="S844" s="317"/>
      <c r="T844" s="317"/>
      <c r="U844" s="317"/>
      <c r="V844" s="317"/>
      <c r="W844" s="317"/>
      <c r="X844" s="317"/>
      <c r="Y844" s="318">
        <v>0.7</v>
      </c>
      <c r="Z844" s="319"/>
      <c r="AA844" s="319"/>
      <c r="AB844" s="320"/>
      <c r="AC844" s="322" t="s">
        <v>497</v>
      </c>
      <c r="AD844" s="322"/>
      <c r="AE844" s="322"/>
      <c r="AF844" s="322"/>
      <c r="AG844" s="322"/>
      <c r="AH844" s="323">
        <v>8</v>
      </c>
      <c r="AI844" s="324"/>
      <c r="AJ844" s="324"/>
      <c r="AK844" s="324"/>
      <c r="AL844" s="325">
        <v>100</v>
      </c>
      <c r="AM844" s="326"/>
      <c r="AN844" s="326"/>
      <c r="AO844" s="327"/>
      <c r="AP844" s="321" t="s">
        <v>649</v>
      </c>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488</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18" t="s">
        <v>650</v>
      </c>
      <c r="D870" s="418"/>
      <c r="E870" s="418"/>
      <c r="F870" s="418"/>
      <c r="G870" s="418"/>
      <c r="H870" s="418"/>
      <c r="I870" s="418"/>
      <c r="J870" s="419">
        <v>1000020352080</v>
      </c>
      <c r="K870" s="420"/>
      <c r="L870" s="420"/>
      <c r="M870" s="420"/>
      <c r="N870" s="420"/>
      <c r="O870" s="420"/>
      <c r="P870" s="317" t="s">
        <v>656</v>
      </c>
      <c r="Q870" s="317"/>
      <c r="R870" s="317"/>
      <c r="S870" s="317"/>
      <c r="T870" s="317"/>
      <c r="U870" s="317"/>
      <c r="V870" s="317"/>
      <c r="W870" s="317"/>
      <c r="X870" s="317"/>
      <c r="Y870" s="318">
        <v>0.8</v>
      </c>
      <c r="Z870" s="319"/>
      <c r="AA870" s="319"/>
      <c r="AB870" s="320"/>
      <c r="AC870" s="328" t="s">
        <v>500</v>
      </c>
      <c r="AD870" s="423"/>
      <c r="AE870" s="423"/>
      <c r="AF870" s="423"/>
      <c r="AG870" s="423"/>
      <c r="AH870" s="421" t="s">
        <v>568</v>
      </c>
      <c r="AI870" s="422"/>
      <c r="AJ870" s="422"/>
      <c r="AK870" s="422"/>
      <c r="AL870" s="325" t="s">
        <v>568</v>
      </c>
      <c r="AM870" s="326"/>
      <c r="AN870" s="326"/>
      <c r="AO870" s="327"/>
      <c r="AP870" s="321" t="s">
        <v>649</v>
      </c>
      <c r="AQ870" s="321"/>
      <c r="AR870" s="321"/>
      <c r="AS870" s="321"/>
      <c r="AT870" s="321"/>
      <c r="AU870" s="321"/>
      <c r="AV870" s="321"/>
      <c r="AW870" s="321"/>
      <c r="AX870" s="321"/>
    </row>
    <row r="871" spans="1:50" ht="30" customHeight="1" x14ac:dyDescent="0.15">
      <c r="A871" s="404">
        <v>2</v>
      </c>
      <c r="B871" s="404">
        <v>1</v>
      </c>
      <c r="C871" s="418" t="s">
        <v>651</v>
      </c>
      <c r="D871" s="418"/>
      <c r="E871" s="418"/>
      <c r="F871" s="418"/>
      <c r="G871" s="418"/>
      <c r="H871" s="418"/>
      <c r="I871" s="418"/>
      <c r="J871" s="419">
        <v>4000020352152</v>
      </c>
      <c r="K871" s="420"/>
      <c r="L871" s="420"/>
      <c r="M871" s="420"/>
      <c r="N871" s="420"/>
      <c r="O871" s="420"/>
      <c r="P871" s="317" t="s">
        <v>656</v>
      </c>
      <c r="Q871" s="317"/>
      <c r="R871" s="317"/>
      <c r="S871" s="317"/>
      <c r="T871" s="317"/>
      <c r="U871" s="317"/>
      <c r="V871" s="317"/>
      <c r="W871" s="317"/>
      <c r="X871" s="317"/>
      <c r="Y871" s="318">
        <v>0.6</v>
      </c>
      <c r="Z871" s="319"/>
      <c r="AA871" s="319"/>
      <c r="AB871" s="320"/>
      <c r="AC871" s="328" t="s">
        <v>500</v>
      </c>
      <c r="AD871" s="328"/>
      <c r="AE871" s="328"/>
      <c r="AF871" s="328"/>
      <c r="AG871" s="328"/>
      <c r="AH871" s="421" t="s">
        <v>568</v>
      </c>
      <c r="AI871" s="422"/>
      <c r="AJ871" s="422"/>
      <c r="AK871" s="422"/>
      <c r="AL871" s="325" t="s">
        <v>568</v>
      </c>
      <c r="AM871" s="326"/>
      <c r="AN871" s="326"/>
      <c r="AO871" s="327"/>
      <c r="AP871" s="321" t="s">
        <v>649</v>
      </c>
      <c r="AQ871" s="321"/>
      <c r="AR871" s="321"/>
      <c r="AS871" s="321"/>
      <c r="AT871" s="321"/>
      <c r="AU871" s="321"/>
      <c r="AV871" s="321"/>
      <c r="AW871" s="321"/>
      <c r="AX871" s="321"/>
    </row>
    <row r="872" spans="1:50" ht="30" customHeight="1" x14ac:dyDescent="0.15">
      <c r="A872" s="404">
        <v>3</v>
      </c>
      <c r="B872" s="404">
        <v>1</v>
      </c>
      <c r="C872" s="424" t="s">
        <v>652</v>
      </c>
      <c r="D872" s="418"/>
      <c r="E872" s="418"/>
      <c r="F872" s="418"/>
      <c r="G872" s="418"/>
      <c r="H872" s="418"/>
      <c r="I872" s="418"/>
      <c r="J872" s="419">
        <v>2000020352047</v>
      </c>
      <c r="K872" s="420"/>
      <c r="L872" s="420"/>
      <c r="M872" s="420"/>
      <c r="N872" s="420"/>
      <c r="O872" s="420"/>
      <c r="P872" s="425" t="s">
        <v>656</v>
      </c>
      <c r="Q872" s="317"/>
      <c r="R872" s="317"/>
      <c r="S872" s="317"/>
      <c r="T872" s="317"/>
      <c r="U872" s="317"/>
      <c r="V872" s="317"/>
      <c r="W872" s="317"/>
      <c r="X872" s="317"/>
      <c r="Y872" s="318">
        <v>0.6</v>
      </c>
      <c r="Z872" s="319"/>
      <c r="AA872" s="319"/>
      <c r="AB872" s="320"/>
      <c r="AC872" s="328" t="s">
        <v>500</v>
      </c>
      <c r="AD872" s="328"/>
      <c r="AE872" s="328"/>
      <c r="AF872" s="328"/>
      <c r="AG872" s="328"/>
      <c r="AH872" s="323" t="s">
        <v>568</v>
      </c>
      <c r="AI872" s="324"/>
      <c r="AJ872" s="324"/>
      <c r="AK872" s="324"/>
      <c r="AL872" s="325" t="s">
        <v>568</v>
      </c>
      <c r="AM872" s="326"/>
      <c r="AN872" s="326"/>
      <c r="AO872" s="327"/>
      <c r="AP872" s="321" t="s">
        <v>649</v>
      </c>
      <c r="AQ872" s="321"/>
      <c r="AR872" s="321"/>
      <c r="AS872" s="321"/>
      <c r="AT872" s="321"/>
      <c r="AU872" s="321"/>
      <c r="AV872" s="321"/>
      <c r="AW872" s="321"/>
      <c r="AX872" s="321"/>
    </row>
    <row r="873" spans="1:50" ht="30" customHeight="1" x14ac:dyDescent="0.15">
      <c r="A873" s="404">
        <v>4</v>
      </c>
      <c r="B873" s="404">
        <v>1</v>
      </c>
      <c r="C873" s="424" t="s">
        <v>653</v>
      </c>
      <c r="D873" s="418"/>
      <c r="E873" s="418"/>
      <c r="F873" s="418"/>
      <c r="G873" s="418"/>
      <c r="H873" s="418"/>
      <c r="I873" s="418"/>
      <c r="J873" s="419">
        <v>8000020353213</v>
      </c>
      <c r="K873" s="420"/>
      <c r="L873" s="420"/>
      <c r="M873" s="420"/>
      <c r="N873" s="420"/>
      <c r="O873" s="420"/>
      <c r="P873" s="425" t="s">
        <v>656</v>
      </c>
      <c r="Q873" s="317"/>
      <c r="R873" s="317"/>
      <c r="S873" s="317"/>
      <c r="T873" s="317"/>
      <c r="U873" s="317"/>
      <c r="V873" s="317"/>
      <c r="W873" s="317"/>
      <c r="X873" s="317"/>
      <c r="Y873" s="318">
        <v>0.5</v>
      </c>
      <c r="Z873" s="319"/>
      <c r="AA873" s="319"/>
      <c r="AB873" s="320"/>
      <c r="AC873" s="328" t="s">
        <v>500</v>
      </c>
      <c r="AD873" s="328"/>
      <c r="AE873" s="328"/>
      <c r="AF873" s="328"/>
      <c r="AG873" s="328"/>
      <c r="AH873" s="323" t="s">
        <v>568</v>
      </c>
      <c r="AI873" s="324"/>
      <c r="AJ873" s="324"/>
      <c r="AK873" s="324"/>
      <c r="AL873" s="325" t="s">
        <v>568</v>
      </c>
      <c r="AM873" s="326"/>
      <c r="AN873" s="326"/>
      <c r="AO873" s="327"/>
      <c r="AP873" s="321" t="s">
        <v>649</v>
      </c>
      <c r="AQ873" s="321"/>
      <c r="AR873" s="321"/>
      <c r="AS873" s="321"/>
      <c r="AT873" s="321"/>
      <c r="AU873" s="321"/>
      <c r="AV873" s="321"/>
      <c r="AW873" s="321"/>
      <c r="AX873" s="321"/>
    </row>
    <row r="874" spans="1:50" ht="30" customHeight="1" x14ac:dyDescent="0.15">
      <c r="A874" s="404">
        <v>5</v>
      </c>
      <c r="B874" s="404">
        <v>1</v>
      </c>
      <c r="C874" s="418" t="s">
        <v>654</v>
      </c>
      <c r="D874" s="418"/>
      <c r="E874" s="418"/>
      <c r="F874" s="418"/>
      <c r="G874" s="418"/>
      <c r="H874" s="418"/>
      <c r="I874" s="418"/>
      <c r="J874" s="419">
        <v>3000020352021</v>
      </c>
      <c r="K874" s="420"/>
      <c r="L874" s="420"/>
      <c r="M874" s="420"/>
      <c r="N874" s="420"/>
      <c r="O874" s="420"/>
      <c r="P874" s="317" t="s">
        <v>656</v>
      </c>
      <c r="Q874" s="317"/>
      <c r="R874" s="317"/>
      <c r="S874" s="317"/>
      <c r="T874" s="317"/>
      <c r="U874" s="317"/>
      <c r="V874" s="317"/>
      <c r="W874" s="317"/>
      <c r="X874" s="317"/>
      <c r="Y874" s="318">
        <v>0.4</v>
      </c>
      <c r="Z874" s="319"/>
      <c r="AA874" s="319"/>
      <c r="AB874" s="320"/>
      <c r="AC874" s="322" t="s">
        <v>500</v>
      </c>
      <c r="AD874" s="322"/>
      <c r="AE874" s="322"/>
      <c r="AF874" s="322"/>
      <c r="AG874" s="322"/>
      <c r="AH874" s="323" t="s">
        <v>568</v>
      </c>
      <c r="AI874" s="324"/>
      <c r="AJ874" s="324"/>
      <c r="AK874" s="324"/>
      <c r="AL874" s="325" t="s">
        <v>568</v>
      </c>
      <c r="AM874" s="326"/>
      <c r="AN874" s="326"/>
      <c r="AO874" s="327"/>
      <c r="AP874" s="321" t="s">
        <v>649</v>
      </c>
      <c r="AQ874" s="321"/>
      <c r="AR874" s="321"/>
      <c r="AS874" s="321"/>
      <c r="AT874" s="321"/>
      <c r="AU874" s="321"/>
      <c r="AV874" s="321"/>
      <c r="AW874" s="321"/>
      <c r="AX874" s="321"/>
    </row>
    <row r="875" spans="1:50" ht="30" customHeight="1" x14ac:dyDescent="0.15">
      <c r="A875" s="404">
        <v>6</v>
      </c>
      <c r="B875" s="404">
        <v>1</v>
      </c>
      <c r="C875" s="418" t="s">
        <v>655</v>
      </c>
      <c r="D875" s="418"/>
      <c r="E875" s="418"/>
      <c r="F875" s="418"/>
      <c r="G875" s="418"/>
      <c r="H875" s="418"/>
      <c r="I875" s="418"/>
      <c r="J875" s="419">
        <v>3000020352161</v>
      </c>
      <c r="K875" s="420"/>
      <c r="L875" s="420"/>
      <c r="M875" s="420"/>
      <c r="N875" s="420"/>
      <c r="O875" s="420"/>
      <c r="P875" s="317" t="s">
        <v>656</v>
      </c>
      <c r="Q875" s="317"/>
      <c r="R875" s="317"/>
      <c r="S875" s="317"/>
      <c r="T875" s="317"/>
      <c r="U875" s="317"/>
      <c r="V875" s="317"/>
      <c r="W875" s="317"/>
      <c r="X875" s="317"/>
      <c r="Y875" s="318">
        <v>0.4</v>
      </c>
      <c r="Z875" s="319"/>
      <c r="AA875" s="319"/>
      <c r="AB875" s="320"/>
      <c r="AC875" s="322" t="s">
        <v>500</v>
      </c>
      <c r="AD875" s="322"/>
      <c r="AE875" s="322"/>
      <c r="AF875" s="322"/>
      <c r="AG875" s="322"/>
      <c r="AH875" s="323" t="s">
        <v>568</v>
      </c>
      <c r="AI875" s="324"/>
      <c r="AJ875" s="324"/>
      <c r="AK875" s="324"/>
      <c r="AL875" s="325" t="s">
        <v>568</v>
      </c>
      <c r="AM875" s="326"/>
      <c r="AN875" s="326"/>
      <c r="AO875" s="327"/>
      <c r="AP875" s="321" t="s">
        <v>649</v>
      </c>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488</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488</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488</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488</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488</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488</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569</v>
      </c>
      <c r="F1102" s="892"/>
      <c r="G1102" s="892"/>
      <c r="H1102" s="892"/>
      <c r="I1102" s="892"/>
      <c r="J1102" s="419" t="s">
        <v>570</v>
      </c>
      <c r="K1102" s="420"/>
      <c r="L1102" s="420"/>
      <c r="M1102" s="420"/>
      <c r="N1102" s="420"/>
      <c r="O1102" s="420"/>
      <c r="P1102" s="425" t="s">
        <v>569</v>
      </c>
      <c r="Q1102" s="317"/>
      <c r="R1102" s="317"/>
      <c r="S1102" s="317"/>
      <c r="T1102" s="317"/>
      <c r="U1102" s="317"/>
      <c r="V1102" s="317"/>
      <c r="W1102" s="317"/>
      <c r="X1102" s="317"/>
      <c r="Y1102" s="318" t="s">
        <v>571</v>
      </c>
      <c r="Z1102" s="319"/>
      <c r="AA1102" s="319"/>
      <c r="AB1102" s="320"/>
      <c r="AC1102" s="322"/>
      <c r="AD1102" s="322"/>
      <c r="AE1102" s="322"/>
      <c r="AF1102" s="322"/>
      <c r="AG1102" s="322"/>
      <c r="AH1102" s="323" t="s">
        <v>570</v>
      </c>
      <c r="AI1102" s="324"/>
      <c r="AJ1102" s="324"/>
      <c r="AK1102" s="324"/>
      <c r="AL1102" s="325" t="s">
        <v>572</v>
      </c>
      <c r="AM1102" s="326"/>
      <c r="AN1102" s="326"/>
      <c r="AO1102" s="327"/>
      <c r="AP1102" s="321" t="s">
        <v>569</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2" manualBreakCount="2">
    <brk id="129" max="49" man="1"/>
    <brk id="48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615</v>
      </c>
      <c r="H2" s="13" t="str">
        <f>IF(G2="","",F2)</f>
        <v>一般会計</v>
      </c>
      <c r="I2" s="13" t="str">
        <f>IF(H2="","",IF(I1&lt;&gt;"",CONCATENATE(I1,"、",H2),H2))</f>
        <v>一般会計</v>
      </c>
      <c r="K2" s="14" t="s">
        <v>221</v>
      </c>
      <c r="L2" s="15"/>
      <c r="M2" s="13" t="str">
        <f>IF(L2="","",K2)</f>
        <v/>
      </c>
      <c r="N2" s="13" t="str">
        <f>IF(M2="","",IF(N1&lt;&gt;"",CONCATENATE(N1,"、",M2),M2))</f>
        <v/>
      </c>
      <c r="O2" s="13"/>
      <c r="P2" s="12" t="s">
        <v>190</v>
      </c>
      <c r="Q2" s="17" t="s">
        <v>615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615</v>
      </c>
      <c r="M3" s="13" t="str">
        <f t="shared" ref="M3:M11" si="2">IF(L3="","",K3)</f>
        <v>文教及び科学振興</v>
      </c>
      <c r="N3" s="13" t="str">
        <f>IF(M3="",N2,IF(N2&lt;&gt;"",CONCATENATE(N2,"、",M3),M3))</f>
        <v>文教及び科学振興</v>
      </c>
      <c r="O3" s="13"/>
      <c r="P3" s="12" t="s">
        <v>191</v>
      </c>
      <c r="Q3" s="17" t="s">
        <v>615</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552</v>
      </c>
      <c r="AF2" s="996"/>
      <c r="AG2" s="996"/>
      <c r="AH2" s="996"/>
      <c r="AI2" s="996" t="s">
        <v>549</v>
      </c>
      <c r="AJ2" s="996"/>
      <c r="AK2" s="996"/>
      <c r="AL2" s="996"/>
      <c r="AM2" s="996" t="s">
        <v>523</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501</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553</v>
      </c>
      <c r="AF9" s="996"/>
      <c r="AG9" s="996"/>
      <c r="AH9" s="996"/>
      <c r="AI9" s="996" t="s">
        <v>549</v>
      </c>
      <c r="AJ9" s="996"/>
      <c r="AK9" s="996"/>
      <c r="AL9" s="996"/>
      <c r="AM9" s="996" t="s">
        <v>523</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501</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552</v>
      </c>
      <c r="AF16" s="996"/>
      <c r="AG16" s="996"/>
      <c r="AH16" s="996"/>
      <c r="AI16" s="996" t="s">
        <v>550</v>
      </c>
      <c r="AJ16" s="996"/>
      <c r="AK16" s="996"/>
      <c r="AL16" s="996"/>
      <c r="AM16" s="996" t="s">
        <v>523</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501</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554</v>
      </c>
      <c r="AF23" s="996"/>
      <c r="AG23" s="996"/>
      <c r="AH23" s="996"/>
      <c r="AI23" s="996" t="s">
        <v>549</v>
      </c>
      <c r="AJ23" s="996"/>
      <c r="AK23" s="996"/>
      <c r="AL23" s="996"/>
      <c r="AM23" s="996" t="s">
        <v>523</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501</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552</v>
      </c>
      <c r="AF30" s="996"/>
      <c r="AG30" s="996"/>
      <c r="AH30" s="996"/>
      <c r="AI30" s="996" t="s">
        <v>549</v>
      </c>
      <c r="AJ30" s="996"/>
      <c r="AK30" s="996"/>
      <c r="AL30" s="996"/>
      <c r="AM30" s="996" t="s">
        <v>547</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501</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554</v>
      </c>
      <c r="AF37" s="996"/>
      <c r="AG37" s="996"/>
      <c r="AH37" s="996"/>
      <c r="AI37" s="996" t="s">
        <v>551</v>
      </c>
      <c r="AJ37" s="996"/>
      <c r="AK37" s="996"/>
      <c r="AL37" s="996"/>
      <c r="AM37" s="996" t="s">
        <v>548</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552</v>
      </c>
      <c r="AF44" s="996"/>
      <c r="AG44" s="996"/>
      <c r="AH44" s="996"/>
      <c r="AI44" s="996" t="s">
        <v>549</v>
      </c>
      <c r="AJ44" s="996"/>
      <c r="AK44" s="996"/>
      <c r="AL44" s="996"/>
      <c r="AM44" s="996" t="s">
        <v>523</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552</v>
      </c>
      <c r="AF51" s="996"/>
      <c r="AG51" s="996"/>
      <c r="AH51" s="996"/>
      <c r="AI51" s="996" t="s">
        <v>549</v>
      </c>
      <c r="AJ51" s="996"/>
      <c r="AK51" s="996"/>
      <c r="AL51" s="996"/>
      <c r="AM51" s="996" t="s">
        <v>523</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552</v>
      </c>
      <c r="AF58" s="996"/>
      <c r="AG58" s="996"/>
      <c r="AH58" s="996"/>
      <c r="AI58" s="996" t="s">
        <v>549</v>
      </c>
      <c r="AJ58" s="996"/>
      <c r="AK58" s="996"/>
      <c r="AL58" s="996"/>
      <c r="AM58" s="996" t="s">
        <v>523</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552</v>
      </c>
      <c r="AF65" s="996"/>
      <c r="AG65" s="996"/>
      <c r="AH65" s="996"/>
      <c r="AI65" s="996" t="s">
        <v>549</v>
      </c>
      <c r="AJ65" s="996"/>
      <c r="AK65" s="996"/>
      <c r="AL65" s="996"/>
      <c r="AM65" s="996" t="s">
        <v>523</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501</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487</v>
      </c>
      <c r="H2" s="440"/>
      <c r="I2" s="440"/>
      <c r="J2" s="440"/>
      <c r="K2" s="440"/>
      <c r="L2" s="440"/>
      <c r="M2" s="440"/>
      <c r="N2" s="440"/>
      <c r="O2" s="440"/>
      <c r="P2" s="440"/>
      <c r="Q2" s="440"/>
      <c r="R2" s="440"/>
      <c r="S2" s="440"/>
      <c r="T2" s="440"/>
      <c r="U2" s="440"/>
      <c r="V2" s="440"/>
      <c r="W2" s="440"/>
      <c r="X2" s="440"/>
      <c r="Y2" s="440"/>
      <c r="Z2" s="440"/>
      <c r="AA2" s="440"/>
      <c r="AB2" s="441"/>
      <c r="AC2" s="439" t="s">
        <v>489</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2019-03-22T07:02:35Z</cp:lastPrinted>
  <dcterms:created xsi:type="dcterms:W3CDTF">2012-03-13T00:50:25Z</dcterms:created>
  <dcterms:modified xsi:type="dcterms:W3CDTF">2019-09-03T01:58:35Z</dcterms:modified>
</cp:coreProperties>
</file>