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7_【最終公表】体裁修正済\"/>
    </mc:Choice>
  </mc:AlternateContent>
  <xr:revisionPtr revIDLastSave="0" documentId="13_ncr:1_{47DE1355-1303-49D8-ABF0-62245CA0F8DE}"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<sst xmlns="http://schemas.openxmlformats.org/spreadsheetml/2006/main" count="2926" uniqueCount="663">
  <si>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</si>
  <si>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</si>
  <si>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</si>
  <si>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</si>
  <si>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</si>
  <si>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</si>
  <si>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</si>
  <si>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</si>
  <si>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</si>
  <si>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</si>
  <si>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</si>
  <si>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</si>
  <si>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</si>
  <si>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</si>
  <si>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</si>
  <si>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</si>
  <si>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</si>
  <si>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</si>
  <si>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</si>
  <si>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</si>
  <si>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</si>
  <si>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</si>
  <si>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</si>
  <si>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</si>
  <si>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</si>
  <si>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</si>
  <si>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</si>
  <si>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</si>
  <si>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</si>
  <si>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</si>
  <si>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</si>
  <si>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</si>
  <si>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</si>
  <si>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</si>
  <si>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</si>
  <si>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</si>
  <si>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</si>
  <si>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</si>
  <si>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</si>
  <si>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</si>
  <si>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</si>
  <si>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</si>
  <si>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</si>
  <si>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</si>
  <si>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</si>
  <si>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</si>
  <si>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</si>
  <si>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</si>
  <si>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</si>
  <si>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</si>
  <si>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</si>
  <si>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</si>
  <si>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</si>
  <si>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</si>
  <si>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</si>
  <si>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</si>
  <si>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</si>
  <si>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</si>
  <si>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</si>
  <si>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</si>
  <si>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</si>
  <si>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</si>
  <si>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</si>
  <si>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</si>
  <si>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</si>
  <si>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</si>
  <si>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</si>
  <si>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</si>
  <si>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</si>
  <si>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</si>
  <si>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</si>
  <si>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</si>
  <si>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</si>
  <si>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</si>
  <si>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</si>
  <si>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</si>
  <si>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</si>
  <si>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</si>
  <si>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</si>
  <si>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</si>
  <si>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</si>
  <si>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</si>
  <si>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</si>
  <si>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</si>
  <si>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</si>
  <si>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</si>
  <si>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</si>
  <si>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</si>
  <si>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</si>
  <si>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</si>
  <si>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</si>
  <si>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</si>
  <si>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</si>
  <si>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</si>
  <si>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</si>
  <si>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</si>
  <si>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</si>
  <si>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</si>
  <si>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</si>
  <si>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</si>
  <si>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</si>
  <si>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</si>
  <si>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</si>
  <si>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</si>
  <si>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</si>
  <si>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</si>
  <si>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</si>
  <si>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</si>
  <si>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</si>
  <si>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</si>
  <si>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</si>
  <si>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</si>
  <si>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</si>
  <si>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</si>
  <si>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</si>
  <si>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</si>
  <si>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</si>
  <si>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</si>
  <si>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</si>
  <si>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</si>
  <si>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</si>
  <si>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</si>
  <si>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</si>
  <si>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</si>
  <si>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</si>
  <si>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</si>
  <si>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</si>
  <si>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</si>
  <si>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</si>
  <si>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</si>
  <si>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</si>
  <si>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</si>
  <si>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</si>
  <si>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</si>
  <si>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</si>
  <si>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</si>
  <si>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</si>
  <si>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</si>
  <si>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</si>
  <si>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</si>
  <si>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</si>
  <si>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</si>
  <si>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</si>
  <si>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</si>
  <si>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</si>
  <si>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</si>
  <si>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</si>
  <si>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</si>
  <si>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</si>
  <si>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</si>
  <si>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</si>
  <si>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</si>
  <si>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</si>
  <si>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</si>
  <si>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</si>
  <si>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</si>
  <si>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</si>
  <si>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</si>
  <si>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</si>
  <si>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</si>
  <si>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</si>
  <si>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</si>
  <si>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</si>
  <si>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</si>
  <si>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</si>
  <si>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</si>
  <si>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</si>
  <si>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</si>
  <si>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</si>
  <si>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</si>
  <si>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</si>
  <si>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</si>
  <si>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</si>
  <si>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</si>
  <si>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</si>
  <si>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</si>
  <si>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</si>
  <si>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</si>
  <si>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</si>
  <si>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</si>
  <si>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</si>
  <si>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</si>
  <si>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</si>
  <si>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</si>
  <si>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</si>
  <si>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</si>
  <si>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</si>
  <si>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</si>
  <si>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</si>
  <si>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</si>
  <si>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</si>
  <si>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</si>
  <si>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</si>
  <si>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</si>
  <si>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</si>
  <si>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</si>
  <si>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</si>
  <si>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</si>
  <si>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</si>
  <si>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</si>
  <si>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</si>
  <si>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</si>
  <si>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</si>
  <si>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</si>
  <si>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</si>
  <si>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</si>
  <si>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</si>
  <si>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</si>
  <si>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</si>
  <si>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</si>
  <si>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</si>
  <si>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</si>
  <si>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</si>
  <si>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</si>
  <si>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</si>
  <si>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</si>
  <si>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</si>
  <si>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</si>
  <si>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</si>
  <si>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</si>
  <si>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</si>
  <si>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</si>
  <si>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</si>
  <si>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</si>
  <si>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</si>
  <si>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</si>
  <si>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</si>
  <si>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</si>
  <si>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</si>
  <si>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</si>
  <si>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</si>
  <si>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</si>
  <si>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</si>
  <si>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</si>
  <si>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</si>
  <si>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</si>
  <si>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</si>
  <si>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</si>
  <si>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</si>
  <si>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</si>
  <si>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</si>
  <si>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</si>
  <si>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</si>
  <si>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</si>
  <si>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</si>
  <si>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</si>
  <si>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</si>
  <si>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</si>
  <si>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</si>
  <si>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</si>
  <si>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</si>
  <si>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</si>
  <si>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</si>
  <si>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</si>
  <si>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</si>
  <si>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</si>
  <si>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</si>
  <si>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</si>
  <si>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</si>
  <si>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</si>
  <si>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</si>
  <si>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</si>
  <si>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</si>
  <si>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</si>
  <si>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</si>
  <si>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</si>
  <si>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</si>
  <si>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</si>
  <si>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</si>
  <si>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</si>
  <si>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</si>
  <si>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</si>
  <si>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</si>
  <si>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</si>
  <si>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</si>
  <si>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</si>
  <si>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</si>
  <si>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</si>
  <si>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</si>
  <si>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</si>
  <si>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</si>
  <si>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</si>
  <si>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</si>
  <si>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</si>
  <si>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</si>
  <si>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</si>
  <si>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</si>
  <si>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</si>
  <si>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</si>
  <si>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</si>
  <si>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</si>
  <si>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</si>
  <si>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</si>
  <si>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</si>
  <si>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</si>
  <si>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</si>
  <si>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</si>
  <si>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</si>
  <si>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</si>
  <si>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</si>
  <si>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</si>
  <si>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</si>
  <si>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</si>
  <si>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</si>
  <si>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</si>
  <si>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</si>
  <si>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</si>
  <si>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</si>
  <si>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</si>
  <si>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</si>
  <si>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</si>
  <si>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</si>
  <si>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</si>
  <si>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</si>
  <si>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</si>
  <si>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</si>
  <si>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</si>
  <si>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</si>
  <si>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</si>
  <si>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</si>
  <si>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</si>
  <si>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</si>
  <si>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</si>
  <si>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</si>
  <si>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</si>
  <si>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</si>
  <si>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</si>
  <si>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</si>
  <si>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</si>
  <si>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</si>
  <si>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</si>
  <si>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</si>
  <si>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</si>
  <si>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</si>
  <si>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</si>
  <si>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</si>
  <si>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</si>
  <si>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</si>
  <si>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</si>
  <si>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</si>
  <si>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</si>
  <si>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</si>
  <si>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</si>
  <si>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</si>
  <si>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</si>
  <si>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</si>
  <si>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</si>
  <si>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</si>
  <si>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</si>
  <si>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</si>
  <si>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</si>
  <si>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</si>
  <si>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</si>
  <si>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</si>
  <si>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</si>
  <si>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</si>
  <si>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</si>
  <si>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</si>
  <si>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</si>
  <si>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</si>
  <si>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</si>
  <si>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</si>
  <si>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</si>
  <si>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</si>
  <si>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</si>
  <si>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</si>
  <si>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</si>
  <si>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</si>
  <si>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</si>
  <si>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</si>
  <si>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</si>
  <si>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</si>
  <si>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</si>
  <si>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</si>
  <si>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</si>
  <si>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</si>
  <si>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</si>
  <si>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</si>
  <si>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</si>
  <si>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</si>
  <si>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</si>
  <si>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</si>
  <si>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</si>
  <si>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</si>
  <si>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</si>
  <si>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</si>
  <si>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</si>
  <si>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</si>
  <si>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</si>
  <si>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</si>
  <si>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</si>
  <si>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</si>
  <si>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</si>
  <si>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</si>
  <si>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</si>
  <si>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</si>
  <si>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</si>
  <si>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</si>
  <si>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</si>
  <si>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</si>
  <si>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</si>
  <si>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</si>
  <si>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</si>
  <si>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</si>
  <si>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</si>
  <si>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</si>
  <si>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</si>
  <si>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</si>
  <si>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</si>
  <si>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</si>
  <si>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</si>
  <si>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</si>
  <si>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</si>
  <si>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</si>
  <si>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</si>
  <si>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</si>
  <si>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</si>
  <si>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</si>
  <si>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</si>
  <si>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</si>
  <si>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</si>
  <si>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</si>
  <si>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</si>
  <si>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</si>
  <si>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</si>
  <si>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</si>
  <si>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</si>
  <si>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</si>
  <si>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</si>
  <si>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</si>
  <si>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</si>
  <si>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</si>
  <si>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</si>
  <si>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</si>
  <si>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</si>
  <si>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</si>
  <si>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</si>
  <si>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</si>
  <si>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</si>
  <si>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</si>
  <si>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</si>
  <si>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</si>
  <si>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</si>
  <si>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</si>
  <si>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</si>
  <si>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</si>
  <si>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</si>
  <si>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</si>
  <si>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</si>
  <si>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</si>
  <si>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</si>
  <si>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</si>
  <si>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</si>
  <si>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</si>
  <si>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</si>
  <si>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</si>
  <si>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</si>
  <si>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</si>
  <si>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</si>
  <si>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</si>
  <si>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</si>
  <si>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</si>
  <si>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</si>
  <si>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</si>
  <si>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</si>
  <si>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</si>
  <si>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</si>
  <si>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</si>
  <si>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</si>
  <si>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</si>
  <si>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</si>
  <si>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</si>
  <si>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</si>
  <si>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</si>
  <si>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</si>
  <si>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</si>
  <si>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</si>
  <si>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</si>
  <si>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</si>
  <si>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</si>
  <si>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</si>
  <si>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</si>
  <si>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</si>
  <si>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</si>
  <si>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</si>
  <si>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</si>
  <si>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</si>
  <si>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</si>
  <si>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</si>
  <si>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</si>
  <si>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</si>
  <si>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</si>
  <si>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</si>
  <si>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</si>
  <si>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</si>
  <si>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</si>
  <si>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</si>
  <si>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</si>
  <si>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</si>
  <si>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</si>
  <si>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</si>
  <si>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</si>
  <si>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</si>
  <si>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</si>
  <si>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</si>
  <si>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</si>
  <si>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</si>
  <si>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</si>
  <si>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</si>
  <si>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</si>
  <si>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</si>
  <si>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</si>
  <si>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</si>
  <si>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</si>
  <si>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</si>
  <si>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</si>
  <si>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</si>
  <si>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</si>
  <si>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</si>
  <si>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</si>
  <si>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</si>
  <si>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</si>
  <si>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</si>
  <si>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</si>
  <si>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</si>
  <si>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</si>
  <si>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</si>
  <si>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</si>
  <si>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</si>
  <si>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</si>
  <si>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</si>
  <si>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</si>
  <si>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</si>
  <si>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</si>
  <si>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</si>
  <si>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</si>
  <si>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</si>
  <si>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</si>
  <si>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</si>
  <si>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</si>
  <si>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</si>
  <si>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</si>
  <si>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</si>
  <si>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</si>
  <si>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</si>
  <si>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</si>
  <si>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</si>
  <si>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</si>
  <si>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</si>
  <si>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</si>
  <si>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</si>
  <si>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</si>
  <si>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</si>
  <si>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</si>
  <si>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</si>
  <si>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</si>
  <si>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</si>
  <si>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</si>
  <si>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</si>
  <si>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</si>
  <si>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</si>
  <si>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</si>
  <si>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</si>
  <si>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</si>
  <si>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</si>
  <si>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</si>
  <si>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</si>
  <si>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</si>
  <si>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</si>
  <si>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</si>
  <si>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</si>
  <si>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</si>
  <si>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</si>
  <si>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</si>
  <si>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</si>
  <si>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</si>
  <si>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</si>
  <si>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平成２９年度</t>
  </si>
  <si>
    <t>教育政策推進事業委託費</t>
  </si>
  <si>
    <t>職員旅費</t>
  </si>
  <si>
    <t>委員等旅費</t>
  </si>
  <si>
    <t>諸謝金</t>
  </si>
  <si>
    <t>庁費</t>
  </si>
  <si>
    <t>専門学校における外国人留学生数を平成32年度までに88,315人に増加</t>
  </si>
  <si>
    <t>専門学校における外国人留学生の在籍者数</t>
  </si>
  <si>
    <t>人</t>
  </si>
  <si>
    <t>各地域における関係機関・団体との連携によるモデル体制構築に係る取組件数</t>
  </si>
  <si>
    <t>件</t>
  </si>
  <si>
    <t>継続的な外国人留学生の状況調査等の取組件数</t>
  </si>
  <si>
    <t>委託費執行額／採択事業件数　　　　　　　　　　　　　　</t>
    <phoneticPr fontId="5"/>
  </si>
  <si>
    <t>千円</t>
  </si>
  <si>
    <t>千円/件</t>
    <phoneticPr fontId="5"/>
  </si>
  <si>
    <t>158,933/6</t>
  </si>
  <si>
    <t>／　　　　　　　　　　　　　　</t>
    <phoneticPr fontId="5"/>
  </si>
  <si>
    <t>本事業において、関係機関等と連携した専修学校への留学生の戦略的な受入体制の整備等を推進し、実践的な職業教育機関としての専修学校における外国人留学生の受入促進を通じて、外国人留学生や産業界の多様なニーズに対応した学習機会の充実を図る。</t>
  </si>
  <si>
    <t>-</t>
    <phoneticPr fontId="5"/>
  </si>
  <si>
    <t>-</t>
    <phoneticPr fontId="5"/>
  </si>
  <si>
    <t>本事業は、優秀な人材を我が国に呼び込み、日本経済の活性化を図り、産業の競争性を高めるための事業であり、社会のニーズを反映したものである。</t>
  </si>
  <si>
    <t>本事業は、全国に取組を拡大していくためにモデルを普及していく事業であるため、地方や民間が個別に行うものではなく、国が総合的に推進していく必要がある。</t>
  </si>
  <si>
    <t>本事業は、専修学校への優秀な外国人留学生の受入れを促進するものであり、多様な学習ニーズに応えるための学習機会の充実という達成目標を実現する主要な事業である。</t>
  </si>
  <si>
    <t>支出先の選定に当たっては、複数者による企画競争を行い、外部有識者による審査を実施しており、支出先の選定方法は妥当である。</t>
  </si>
  <si>
    <t>必要に応じて受益者に負担を求めるよう委託要項等に定めるなどにより、受益者との負担関係が妥当なものとなるよう努めている。</t>
  </si>
  <si>
    <t>事業経費の効率的な執行となるよう、委託要項等において委託費の使途を明確化するなどにより、単位当たりのコスト削減に努めている。</t>
  </si>
  <si>
    <t>委託要項等において、委託費の使途を明確化するとともに、受託団体が執行時に必要な証拠書類を定めることにより、事業経費が合理的なものになるよう努めている。</t>
  </si>
  <si>
    <t>費目・使途は審査委員会の謝金、委託経費等、真に必要な経費に限定されている。</t>
  </si>
  <si>
    <t>適切な審査を行うとともに、契約後もヒアリング等を個別に複数回実施し委託先に対して効率的な執行を求めることなどにより不用が生じたものである。</t>
  </si>
  <si>
    <t>進捗状況等に係るヒアリング等を個別に複数回実施するなどして、受託団体に対して適切な経費の執行を指示し、効率化に努めている。</t>
  </si>
  <si>
    <t>専門学校における外国人留学生の在籍者数は増加しているので、成果目標に見合ったものと言える。</t>
  </si>
  <si>
    <t>本事業は、専修学校への留学に係る入口から出口に至るまでの一貫したモデルを構築し全国に普及が見込まれる事業であり、他の手段・方法等と比較して、より効果的な事業である。</t>
  </si>
  <si>
    <t>一度の公募で申請数は一定数確保することができた。また、外部有識者による厳正な審査を行うことにより、効果的な取組となるよう取り組んでいる。</t>
  </si>
  <si>
    <t>成果物は教育関係機関をはじめ広く一般にも利用できるよう、成果報告会を開催するとともに、関係機関等への配布やホームページでの公表を行い、活用を図っている。</t>
  </si>
  <si>
    <t>新29-0003</t>
  </si>
  <si>
    <t>○</t>
  </si>
  <si>
    <t>1　新しい時代に向けた教育政策の推進</t>
    <phoneticPr fontId="5"/>
  </si>
  <si>
    <t>1-4 生涯を通じた学習機会の拡大</t>
    <phoneticPr fontId="5"/>
  </si>
  <si>
    <t>専修学校グローバル化対応推進支援事業</t>
    <phoneticPr fontId="5"/>
  </si>
  <si>
    <t>総合教育政策局</t>
    <phoneticPr fontId="5"/>
  </si>
  <si>
    <t>生涯学習推進課</t>
    <phoneticPr fontId="5"/>
  </si>
  <si>
    <t>-</t>
    <phoneticPr fontId="5"/>
  </si>
  <si>
    <t>生涯学習推進課長
根本　幸枝</t>
    <rPh sb="6" eb="7">
      <t>カ</t>
    </rPh>
    <rPh sb="7" eb="8">
      <t>チョウ</t>
    </rPh>
    <rPh sb="9" eb="11">
      <t>ネモト</t>
    </rPh>
    <rPh sb="12" eb="14">
      <t>ユキエ</t>
    </rPh>
    <phoneticPr fontId="5"/>
  </si>
  <si>
    <t>196,449/8</t>
    <phoneticPr fontId="5"/>
  </si>
  <si>
    <t>人</t>
    <rPh sb="0" eb="1">
      <t>ヒト</t>
    </rPh>
    <phoneticPr fontId="5"/>
  </si>
  <si>
    <t>-</t>
    <phoneticPr fontId="5"/>
  </si>
  <si>
    <t>-</t>
    <phoneticPr fontId="5"/>
  </si>
  <si>
    <t>-</t>
    <phoneticPr fontId="5"/>
  </si>
  <si>
    <t>無</t>
  </si>
  <si>
    <t>‐</t>
  </si>
  <si>
    <t>専修学校における外国人留学生の受入れから定着までの効果的な支援となるよう、関係団体や地域が協働して事業を総合的に推進できている。なお、不用率を踏まえて、予算を減額するとともに、委託要項等を改正し委託費の使途をより明確化するなどして、事業経費の効率的な執行に努めている。</t>
    <rPh sb="0" eb="2">
      <t>センシュウ</t>
    </rPh>
    <rPh sb="2" eb="4">
      <t>ガッコウ</t>
    </rPh>
    <rPh sb="8" eb="10">
      <t>ガイコク</t>
    </rPh>
    <rPh sb="10" eb="11">
      <t>ジン</t>
    </rPh>
    <rPh sb="11" eb="14">
      <t>リュウガクセイ</t>
    </rPh>
    <rPh sb="15" eb="17">
      <t>ウケイ</t>
    </rPh>
    <rPh sb="20" eb="22">
      <t>テイチャク</t>
    </rPh>
    <rPh sb="25" eb="28">
      <t>コウカテキ</t>
    </rPh>
    <rPh sb="29" eb="31">
      <t>シエン</t>
    </rPh>
    <rPh sb="37" eb="39">
      <t>カンケイ</t>
    </rPh>
    <rPh sb="39" eb="41">
      <t>ダンタイ</t>
    </rPh>
    <rPh sb="42" eb="44">
      <t>チイキ</t>
    </rPh>
    <rPh sb="45" eb="47">
      <t>キョウドウ</t>
    </rPh>
    <rPh sb="49" eb="51">
      <t>ジギョウ</t>
    </rPh>
    <rPh sb="52" eb="55">
      <t>ソウゴウテキ</t>
    </rPh>
    <rPh sb="56" eb="58">
      <t>スイシン</t>
    </rPh>
    <phoneticPr fontId="5"/>
  </si>
  <si>
    <t>適正な契約手続きを行うとともに、事業経費の効率的な執行を図り、且つ効果的な事業成果が得られるよう努める。また、過年度の成果については広く活用されるように積極的に情報発信していくことを求める。</t>
    <rPh sb="28" eb="29">
      <t>ハカ</t>
    </rPh>
    <rPh sb="55" eb="58">
      <t>カネンド</t>
    </rPh>
    <rPh sb="59" eb="61">
      <t>セイカ</t>
    </rPh>
    <rPh sb="66" eb="67">
      <t>ヒロ</t>
    </rPh>
    <rPh sb="68" eb="70">
      <t>カツヨウ</t>
    </rPh>
    <rPh sb="76" eb="79">
      <t>セッキョクテキ</t>
    </rPh>
    <rPh sb="80" eb="82">
      <t>ジョウホウ</t>
    </rPh>
    <rPh sb="82" eb="84">
      <t>ハッシン</t>
    </rPh>
    <rPh sb="91" eb="92">
      <t>モト</t>
    </rPh>
    <phoneticPr fontId="5"/>
  </si>
  <si>
    <t>A.一般財団法人職業教育・キャリア教育財団</t>
    <phoneticPr fontId="5"/>
  </si>
  <si>
    <t>雑役務費</t>
    <rPh sb="0" eb="1">
      <t>ザツ</t>
    </rPh>
    <rPh sb="1" eb="4">
      <t>エキムヒ</t>
    </rPh>
    <phoneticPr fontId="5"/>
  </si>
  <si>
    <t>調査費、印刷代　等</t>
    <rPh sb="0" eb="2">
      <t>チョウサ</t>
    </rPh>
    <rPh sb="2" eb="3">
      <t>ヒ</t>
    </rPh>
    <rPh sb="4" eb="6">
      <t>インサツ</t>
    </rPh>
    <rPh sb="6" eb="7">
      <t>ダイ</t>
    </rPh>
    <rPh sb="8" eb="9">
      <t>トウ</t>
    </rPh>
    <phoneticPr fontId="5"/>
  </si>
  <si>
    <t>旅費</t>
    <rPh sb="0" eb="2">
      <t>リョヒ</t>
    </rPh>
    <phoneticPr fontId="5"/>
  </si>
  <si>
    <t>委員会出席旅費　等</t>
    <rPh sb="0" eb="2">
      <t>イイン</t>
    </rPh>
    <rPh sb="2" eb="3">
      <t>カイ</t>
    </rPh>
    <rPh sb="3" eb="5">
      <t>シュッセキ</t>
    </rPh>
    <rPh sb="5" eb="7">
      <t>リョヒ</t>
    </rPh>
    <rPh sb="8" eb="9">
      <t>トウ</t>
    </rPh>
    <phoneticPr fontId="5"/>
  </si>
  <si>
    <t>一般財団法人職業教育・キャリア教育財団</t>
    <phoneticPr fontId="5"/>
  </si>
  <si>
    <t>公益社団法人広島県専修学校各種学校連盟</t>
    <phoneticPr fontId="5"/>
  </si>
  <si>
    <t>一般社団法人宮城県専修学校各種学校連合会</t>
    <phoneticPr fontId="5"/>
  </si>
  <si>
    <t>専門学校留学生の戦略的受け入れ推進事業</t>
    <phoneticPr fontId="5"/>
  </si>
  <si>
    <t>専修学校におけるグローバル化対応に係る実態調査</t>
    <phoneticPr fontId="5"/>
  </si>
  <si>
    <t>広島県へのベトナム留学生倍増事業</t>
    <phoneticPr fontId="5"/>
  </si>
  <si>
    <t>みやぎ専修学校グローバル化対応推進支援事業</t>
    <phoneticPr fontId="5"/>
  </si>
  <si>
    <t>主にASEANを対象とした日本留学への意欲啓発を促進するためのSNSを活用する専修学校広報ツールの構築</t>
    <phoneticPr fontId="5"/>
  </si>
  <si>
    <t>香川県における専門学校留学生の戦略的受け入れ推進事業</t>
    <phoneticPr fontId="5"/>
  </si>
  <si>
    <t>東京都におけるグローバル化対応推進支援事業</t>
    <phoneticPr fontId="5"/>
  </si>
  <si>
    <t>大阪型専修学校グローバル化対応推進事業　2018</t>
    <phoneticPr fontId="5"/>
  </si>
  <si>
    <t>株式会社三菱総合研究所</t>
    <phoneticPr fontId="5"/>
  </si>
  <si>
    <t>一般財団法人日本教育基盤財団</t>
    <phoneticPr fontId="5"/>
  </si>
  <si>
    <t>一般社団法人香川県専修学校各種学校連合会</t>
    <phoneticPr fontId="5"/>
  </si>
  <si>
    <t>公益社団法人東京都専修学校各種学校協会</t>
    <phoneticPr fontId="5"/>
  </si>
  <si>
    <t>一般社団法人大阪府専修学校各種学校連合会</t>
    <phoneticPr fontId="5"/>
  </si>
  <si>
    <t>諸謝金、借損料　等</t>
    <phoneticPr fontId="5"/>
  </si>
  <si>
    <t>専修学校の社会人の在籍者数等</t>
    <rPh sb="5" eb="7">
      <t>シャカイ</t>
    </rPh>
    <rPh sb="7" eb="8">
      <t>ジン</t>
    </rPh>
    <rPh sb="9" eb="12">
      <t>ザイセキシャ</t>
    </rPh>
    <rPh sb="12" eb="13">
      <t>スウ</t>
    </rPh>
    <rPh sb="13" eb="14">
      <t>トウ</t>
    </rPh>
    <phoneticPr fontId="5"/>
  </si>
  <si>
    <t>日本の産業競争力を高めるため、専修学校、日本語教育機関及び諸外国の教育機関並びに産業界が一体となり、各地域における専修学校への外国人留学生の戦略的な受入れに向けた体制の整備を推進することにより、外国人留学生の受入れを促進する。</t>
    <phoneticPr fontId="5"/>
  </si>
  <si>
    <t>本事業は、諸外国における日本の専修学校の広報・優秀な外国人留学生の掘り起こし、日本語教育支援や修学支援、留学生の在籍管理、卒業後の国内への定着支援など、専修学校への留学に係る入口から出口に至るまでの総合的・戦略的な留学生施策を推進するための各地域におけるモデル体制を構築するとともに、専修学校における外国人留学生の動向や就職状況などの実態把握のため、全国的な調査等を実施する。</t>
    <phoneticPr fontId="5"/>
  </si>
  <si>
    <t>日本再興戦略-JAPAN is BACK-（平成25年6月14日閣議決定）
日本再興戦略改訂2016（平成28年6月2日閣議決定）
未来投資戦略2017-Society5,0の実現に向けた改革-（平成29年6月9日閣議決定）
第2期教育振興基本計画（平成25年6月14日閣議決定）
第3期教育振興基本計画（平成30年6月15日閣議決定）
「留学生30万人計画」骨子（平成20年7月29日文部科学省ほか関係省庁）</t>
    <phoneticPr fontId="5"/>
  </si>
  <si>
    <t>153,520/8</t>
    <phoneticPr fontId="5"/>
  </si>
  <si>
    <t>-</t>
    <phoneticPr fontId="5"/>
  </si>
  <si>
    <t>外部有識者による点検対象外</t>
    <rPh sb="0" eb="5">
      <t>ガイブユウシキシャ</t>
    </rPh>
    <rPh sb="8" eb="13">
      <t>テンケンタイショウガイ</t>
    </rPh>
    <phoneticPr fontId="5"/>
  </si>
  <si>
    <t>外国人留学生在籍状況調査結果（https://www.jasso.go.jp/about/statistics/intl_student_e/index.html）</t>
    <phoneticPr fontId="5"/>
  </si>
  <si>
    <t>-</t>
    <phoneticPr fontId="5"/>
  </si>
  <si>
    <t>-</t>
    <phoneticPr fontId="5"/>
  </si>
  <si>
    <t>１．事業評価の観点：この事業は、各地域における専修学校への外国人留学生の戦略的な受け入れに向けた体制の整備を推進し、日本の産業競争力を高めることを目的とした事業であり、予算執行状況の検証の観点から検証を行った。
２．所見：この事業は、平成３０年度決算において不用額が生じていることから、不用額が生じた要因を分析した上で、執行状況の改善をすべきである。</t>
    <rPh sb="16" eb="19">
      <t>カクチイキ</t>
    </rPh>
    <rPh sb="23" eb="25">
      <t>センシュウ</t>
    </rPh>
    <rPh sb="25" eb="27">
      <t>ガッコウ</t>
    </rPh>
    <rPh sb="29" eb="31">
      <t>ガイコク</t>
    </rPh>
    <rPh sb="31" eb="32">
      <t>ジン</t>
    </rPh>
    <rPh sb="32" eb="35">
      <t>リュウガクセイ</t>
    </rPh>
    <rPh sb="36" eb="39">
      <t>センリャクテキ</t>
    </rPh>
    <rPh sb="40" eb="41">
      <t>ウ</t>
    </rPh>
    <rPh sb="42" eb="43">
      <t>イ</t>
    </rPh>
    <rPh sb="45" eb="46">
      <t>ム</t>
    </rPh>
    <rPh sb="48" eb="50">
      <t>タイセイ</t>
    </rPh>
    <rPh sb="51" eb="53">
      <t>セイビ</t>
    </rPh>
    <rPh sb="54" eb="56">
      <t>スイシン</t>
    </rPh>
    <rPh sb="58" eb="60">
      <t>ニホン</t>
    </rPh>
    <rPh sb="61" eb="63">
      <t>サンギョウ</t>
    </rPh>
    <rPh sb="63" eb="66">
      <t>キョウソウリョク</t>
    </rPh>
    <rPh sb="67" eb="68">
      <t>タカ</t>
    </rPh>
    <rPh sb="73" eb="75">
      <t>モクテキ</t>
    </rPh>
    <rPh sb="78" eb="80">
      <t>ジギョウ</t>
    </rPh>
    <rPh sb="161" eb="163">
      <t>シッコウ</t>
    </rPh>
    <rPh sb="163" eb="165">
      <t>ジョウキョウ</t>
    </rPh>
    <rPh sb="166" eb="168">
      <t>カイゼン</t>
    </rPh>
    <phoneticPr fontId="5"/>
  </si>
  <si>
    <t>執行実績を踏まえ、積算の工夫や要項上の経費区分の明確化等に努める。</t>
    <rPh sb="0" eb="2">
      <t>シッコウ</t>
    </rPh>
    <rPh sb="2" eb="4">
      <t>ジッセキ</t>
    </rPh>
    <rPh sb="5" eb="6">
      <t>フ</t>
    </rPh>
    <rPh sb="9" eb="11">
      <t>セキサン</t>
    </rPh>
    <rPh sb="12" eb="14">
      <t>クフウ</t>
    </rPh>
    <rPh sb="15" eb="17">
      <t>ヨウコウ</t>
    </rPh>
    <rPh sb="17" eb="18">
      <t>ジョウ</t>
    </rPh>
    <rPh sb="19" eb="21">
      <t>ケイヒ</t>
    </rPh>
    <rPh sb="21" eb="23">
      <t>クブン</t>
    </rPh>
    <rPh sb="24" eb="27">
      <t>メイカクカ</t>
    </rPh>
    <rPh sb="27" eb="28">
      <t>トウ</t>
    </rPh>
    <rPh sb="29" eb="3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</si>
</sst>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174171</xdr:colOff>
      <xdr:row>743</xdr:row>
      <xdr:rowOff>41729</xdr:rowOff>
    </xdr:from>
    <xdr:to>
      <xdr:col>32</xdr:col>
      <xdr:colOff>7383</xdr:colOff>
      <xdr:row>744</xdr:row>
      <xdr:rowOff>301465</xdr:rowOff>
    </xdr:to>
    <xdr:sp macro="" textlink="">
      <xdr:nvSpPr>
        <xdr:cNvPr id="11" name="テキスト ボックス 10">
          <a:extLst>
            <a:ext uri="{FF2B5EF4-FFF2-40B4-BE49-F238E27FC236}">
              <a16:creationId xmlns:a16="http://schemas.microsoft.com/office/drawing/2014/main" id="{0594F83A-BCC2-4323-A15B-BEA2C3C92232}"/>
            </a:ext>
          </a:extLst>
        </xdr:cNvPr>
        <xdr:cNvSpPr txBox="1"/>
      </xdr:nvSpPr>
      <xdr:spPr>
        <a:xfrm>
          <a:off x="4256314" y="45503193"/>
          <a:ext cx="2282498" cy="6135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１５４</a:t>
          </a:r>
          <a:r>
            <a:rPr kumimoji="1" lang="en-US" altLang="ja-JP" sz="1200"/>
            <a:t>.</a:t>
          </a:r>
          <a:r>
            <a:rPr kumimoji="1" lang="ja-JP" altLang="en-US" sz="1200"/>
            <a:t>０百万円</a:t>
          </a:r>
        </a:p>
      </xdr:txBody>
    </xdr:sp>
    <xdr:clientData/>
  </xdr:twoCellAnchor>
  <xdr:twoCellAnchor>
    <xdr:from>
      <xdr:col>33</xdr:col>
      <xdr:colOff>187778</xdr:colOff>
      <xdr:row>741</xdr:row>
      <xdr:rowOff>25400</xdr:rowOff>
    </xdr:from>
    <xdr:to>
      <xdr:col>49</xdr:col>
      <xdr:colOff>148657</xdr:colOff>
      <xdr:row>745</xdr:row>
      <xdr:rowOff>185057</xdr:rowOff>
    </xdr:to>
    <xdr:sp macro="" textlink="">
      <xdr:nvSpPr>
        <xdr:cNvPr id="12" name="大かっこ 11">
          <a:extLst>
            <a:ext uri="{FF2B5EF4-FFF2-40B4-BE49-F238E27FC236}">
              <a16:creationId xmlns:a16="http://schemas.microsoft.com/office/drawing/2014/main" id="{01213370-A1F8-4BFC-A371-D3BA6DF86B25}"/>
            </a:ext>
          </a:extLst>
        </xdr:cNvPr>
        <xdr:cNvSpPr/>
      </xdr:nvSpPr>
      <xdr:spPr>
        <a:xfrm>
          <a:off x="6923314" y="44779293"/>
          <a:ext cx="3226593" cy="1574800"/>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8164</xdr:colOff>
      <xdr:row>741</xdr:row>
      <xdr:rowOff>0</xdr:rowOff>
    </xdr:from>
    <xdr:to>
      <xdr:col>49</xdr:col>
      <xdr:colOff>197261</xdr:colOff>
      <xdr:row>745</xdr:row>
      <xdr:rowOff>114460</xdr:rowOff>
    </xdr:to>
    <xdr:sp macro="" textlink="">
      <xdr:nvSpPr>
        <xdr:cNvPr id="13" name="テキスト ボックス 12">
          <a:extLst>
            <a:ext uri="{FF2B5EF4-FFF2-40B4-BE49-F238E27FC236}">
              <a16:creationId xmlns:a16="http://schemas.microsoft.com/office/drawing/2014/main" id="{AED5F41B-CC67-4069-BE3F-8DC58443B052}"/>
            </a:ext>
          </a:extLst>
        </xdr:cNvPr>
        <xdr:cNvSpPr txBox="1"/>
      </xdr:nvSpPr>
      <xdr:spPr>
        <a:xfrm>
          <a:off x="7151914" y="44753893"/>
          <a:ext cx="3046597" cy="152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本省執行分</a:t>
          </a:r>
          <a:endParaRPr kumimoji="1" lang="en-US" altLang="ja-JP" sz="1100"/>
        </a:p>
        <a:p>
          <a:r>
            <a:rPr kumimoji="1" lang="ja-JP" altLang="en-US" sz="1100"/>
            <a:t>①諸謝金　　　　　　　　　　　　　  </a:t>
          </a:r>
          <a:r>
            <a:rPr kumimoji="1" lang="en-US" altLang="ja-JP" sz="1100"/>
            <a:t>0.1</a:t>
          </a:r>
          <a:r>
            <a:rPr kumimoji="1" lang="ja-JP" altLang="en-US" sz="1100"/>
            <a:t>百万円</a:t>
          </a:r>
          <a:endParaRPr kumimoji="1" lang="en-US" altLang="ja-JP" sz="1100"/>
        </a:p>
        <a:p>
          <a:r>
            <a:rPr kumimoji="1" lang="ja-JP" altLang="en-US" sz="1100"/>
            <a:t>②職員旅費</a:t>
          </a:r>
          <a:r>
            <a:rPr kumimoji="1" lang="en-US" altLang="ja-JP" sz="1100"/>
            <a:t>		0.2</a:t>
          </a:r>
          <a:r>
            <a:rPr kumimoji="1" lang="ja-JP" altLang="en-US" sz="1100"/>
            <a:t>百万円</a:t>
          </a:r>
          <a:endParaRPr kumimoji="1" lang="en-US" altLang="ja-JP" sz="1100"/>
        </a:p>
        <a:p>
          <a:r>
            <a:rPr kumimoji="1" lang="ja-JP" altLang="en-US" sz="1100"/>
            <a:t>③委員等旅費　　　　　　　　　　</a:t>
          </a:r>
          <a:r>
            <a:rPr kumimoji="1" lang="ja-JP" altLang="en-US" sz="1100" baseline="0"/>
            <a:t>  </a:t>
          </a:r>
          <a:r>
            <a:rPr kumimoji="1" lang="en-US" altLang="ja-JP" sz="1100" baseline="0"/>
            <a:t>0.1</a:t>
          </a:r>
          <a:r>
            <a:rPr kumimoji="1" lang="ja-JP" altLang="en-US" sz="1100" baseline="0"/>
            <a:t>百万円</a:t>
          </a:r>
          <a:endParaRPr kumimoji="1" lang="en-US" altLang="ja-JP" sz="1100"/>
        </a:p>
        <a:p>
          <a:r>
            <a:rPr kumimoji="1" lang="ja-JP" altLang="en-US" sz="1100"/>
            <a:t>④庁費</a:t>
          </a:r>
          <a:r>
            <a:rPr kumimoji="1" lang="en-US" altLang="ja-JP" sz="1100"/>
            <a:t>		0.1</a:t>
          </a:r>
          <a:r>
            <a:rPr kumimoji="1" lang="ja-JP" altLang="en-US" sz="1100"/>
            <a:t>百万円</a:t>
          </a:r>
          <a:endParaRPr kumimoji="1" lang="en-US" altLang="ja-JP" sz="1100"/>
        </a:p>
        <a:p>
          <a:r>
            <a:rPr kumimoji="1" lang="ja-JP" altLang="en-US" sz="1100"/>
            <a:t>　　　　　　　　　　　　　　　　　　　　　　</a:t>
          </a:r>
          <a:endParaRPr kumimoji="1" lang="en-US" altLang="ja-JP" sz="1100"/>
        </a:p>
        <a:p>
          <a:r>
            <a:rPr kumimoji="1" lang="ja-JP" altLang="en-US" sz="1100"/>
            <a:t>　　　　　　　　　　　　　　　　　　　　　　を含む。</a:t>
          </a:r>
        </a:p>
      </xdr:txBody>
    </xdr:sp>
    <xdr:clientData/>
  </xdr:twoCellAnchor>
  <xdr:twoCellAnchor>
    <xdr:from>
      <xdr:col>16</xdr:col>
      <xdr:colOff>25400</xdr:colOff>
      <xdr:row>746</xdr:row>
      <xdr:rowOff>237672</xdr:rowOff>
    </xdr:from>
    <xdr:to>
      <xdr:col>41</xdr:col>
      <xdr:colOff>39607</xdr:colOff>
      <xdr:row>748</xdr:row>
      <xdr:rowOff>21759</xdr:rowOff>
    </xdr:to>
    <xdr:sp macro="" textlink="">
      <xdr:nvSpPr>
        <xdr:cNvPr id="14" name="テキスト ボックス 13">
          <a:extLst>
            <a:ext uri="{FF2B5EF4-FFF2-40B4-BE49-F238E27FC236}">
              <a16:creationId xmlns:a16="http://schemas.microsoft.com/office/drawing/2014/main" id="{A95F6194-4D51-49B8-8383-558A5A484ED7}"/>
            </a:ext>
          </a:extLst>
        </xdr:cNvPr>
        <xdr:cNvSpPr txBox="1"/>
      </xdr:nvSpPr>
      <xdr:spPr>
        <a:xfrm>
          <a:off x="3291114" y="46760493"/>
          <a:ext cx="5116886" cy="4916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審査委員会を設置し、委託先の選定及び事業成果の評価等を行う</a:t>
          </a:r>
        </a:p>
      </xdr:txBody>
    </xdr:sp>
    <xdr:clientData/>
  </xdr:twoCellAnchor>
  <xdr:twoCellAnchor>
    <xdr:from>
      <xdr:col>23</xdr:col>
      <xdr:colOff>107950</xdr:colOff>
      <xdr:row>749</xdr:row>
      <xdr:rowOff>52614</xdr:rowOff>
    </xdr:from>
    <xdr:to>
      <xdr:col>29</xdr:col>
      <xdr:colOff>153775</xdr:colOff>
      <xdr:row>750</xdr:row>
      <xdr:rowOff>179279</xdr:rowOff>
    </xdr:to>
    <xdr:sp macro="" textlink="">
      <xdr:nvSpPr>
        <xdr:cNvPr id="15" name="下矢印 4">
          <a:extLst>
            <a:ext uri="{FF2B5EF4-FFF2-40B4-BE49-F238E27FC236}">
              <a16:creationId xmlns:a16="http://schemas.microsoft.com/office/drawing/2014/main" id="{A8CF2800-5FE9-41BA-A02E-F91CE002CE87}"/>
            </a:ext>
          </a:extLst>
        </xdr:cNvPr>
        <xdr:cNvSpPr/>
      </xdr:nvSpPr>
      <xdr:spPr>
        <a:xfrm>
          <a:off x="4802414" y="47636793"/>
          <a:ext cx="1270468" cy="480450"/>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751</xdr:row>
      <xdr:rowOff>43543</xdr:rowOff>
    </xdr:from>
    <xdr:to>
      <xdr:col>29</xdr:col>
      <xdr:colOff>127566</xdr:colOff>
      <xdr:row>752</xdr:row>
      <xdr:rowOff>28525</xdr:rowOff>
    </xdr:to>
    <xdr:sp macro="" textlink="">
      <xdr:nvSpPr>
        <xdr:cNvPr id="16" name="テキスト ボックス 15">
          <a:extLst>
            <a:ext uri="{FF2B5EF4-FFF2-40B4-BE49-F238E27FC236}">
              <a16:creationId xmlns:a16="http://schemas.microsoft.com/office/drawing/2014/main" id="{20F78C5E-BA1D-4C54-AFB9-07F2FD5A6B5C}"/>
            </a:ext>
          </a:extLst>
        </xdr:cNvPr>
        <xdr:cNvSpPr txBox="1"/>
      </xdr:nvSpPr>
      <xdr:spPr>
        <a:xfrm>
          <a:off x="3265714" y="48335293"/>
          <a:ext cx="2780959" cy="338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9071</xdr:colOff>
      <xdr:row>752</xdr:row>
      <xdr:rowOff>146957</xdr:rowOff>
    </xdr:from>
    <xdr:to>
      <xdr:col>33</xdr:col>
      <xdr:colOff>110224</xdr:colOff>
      <xdr:row>754</xdr:row>
      <xdr:rowOff>79802</xdr:rowOff>
    </xdr:to>
    <xdr:sp macro="" textlink="">
      <xdr:nvSpPr>
        <xdr:cNvPr id="17" name="テキスト ボックス 16">
          <a:extLst>
            <a:ext uri="{FF2B5EF4-FFF2-40B4-BE49-F238E27FC236}">
              <a16:creationId xmlns:a16="http://schemas.microsoft.com/office/drawing/2014/main" id="{AA9DEBF4-25CF-4738-B639-6AFD4A7E16A5}"/>
            </a:ext>
          </a:extLst>
        </xdr:cNvPr>
        <xdr:cNvSpPr txBox="1"/>
      </xdr:nvSpPr>
      <xdr:spPr>
        <a:xfrm>
          <a:off x="4091214" y="48792493"/>
          <a:ext cx="2754546" cy="6404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　学校法人等（全８機関）</a:t>
          </a:r>
          <a:endParaRPr kumimoji="1" lang="en-US" altLang="ja-JP" sz="1200"/>
        </a:p>
        <a:p>
          <a:pPr algn="ctr"/>
          <a:r>
            <a:rPr kumimoji="1" lang="ja-JP" altLang="en-US" sz="1200"/>
            <a:t>１５３．５百万円</a:t>
          </a:r>
        </a:p>
      </xdr:txBody>
    </xdr:sp>
    <xdr:clientData/>
  </xdr:twoCellAnchor>
  <xdr:twoCellAnchor>
    <xdr:from>
      <xdr:col>16</xdr:col>
      <xdr:colOff>0</xdr:colOff>
      <xdr:row>755</xdr:row>
      <xdr:rowOff>50800</xdr:rowOff>
    </xdr:from>
    <xdr:to>
      <xdr:col>41</xdr:col>
      <xdr:colOff>159885</xdr:colOff>
      <xdr:row>756</xdr:row>
      <xdr:rowOff>198478</xdr:rowOff>
    </xdr:to>
    <xdr:sp macro="" textlink="">
      <xdr:nvSpPr>
        <xdr:cNvPr id="18" name="テキスト ボックス 17">
          <a:extLst>
            <a:ext uri="{FF2B5EF4-FFF2-40B4-BE49-F238E27FC236}">
              <a16:creationId xmlns:a16="http://schemas.microsoft.com/office/drawing/2014/main" id="{F9893E24-7083-49C6-89A5-9C1A7D9C16F8}"/>
            </a:ext>
          </a:extLst>
        </xdr:cNvPr>
        <xdr:cNvSpPr txBox="1"/>
      </xdr:nvSpPr>
      <xdr:spPr>
        <a:xfrm>
          <a:off x="3265714" y="49757693"/>
          <a:ext cx="5262564" cy="501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各地域における外国人留学生の戦略的受入れに向けた体制整備　等</a:t>
          </a:r>
        </a:p>
      </xdr:txBody>
    </xdr:sp>
    <xdr:clientData/>
  </xdr:twoCellAnchor>
  <xdr:twoCellAnchor>
    <xdr:from>
      <xdr:col>15</xdr:col>
      <xdr:colOff>190500</xdr:colOff>
      <xdr:row>746</xdr:row>
      <xdr:rowOff>272140</xdr:rowOff>
    </xdr:from>
    <xdr:to>
      <xdr:col>40</xdr:col>
      <xdr:colOff>190500</xdr:colOff>
      <xdr:row>748</xdr:row>
      <xdr:rowOff>1</xdr:rowOff>
    </xdr:to>
    <xdr:sp macro="" textlink="">
      <xdr:nvSpPr>
        <xdr:cNvPr id="20" name="大かっこ 19">
          <a:extLst>
            <a:ext uri="{FF2B5EF4-FFF2-40B4-BE49-F238E27FC236}">
              <a16:creationId xmlns:a16="http://schemas.microsoft.com/office/drawing/2014/main" id="{F0C6276A-6711-48DE-A0F5-0D5C21736909}"/>
            </a:ext>
          </a:extLst>
        </xdr:cNvPr>
        <xdr:cNvSpPr/>
      </xdr:nvSpPr>
      <xdr:spPr>
        <a:xfrm>
          <a:off x="3252107" y="46794961"/>
          <a:ext cx="5102679" cy="435433"/>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40819</xdr:colOff>
      <xdr:row>754</xdr:row>
      <xdr:rowOff>326568</xdr:rowOff>
    </xdr:from>
    <xdr:to>
      <xdr:col>41</xdr:col>
      <xdr:colOff>54426</xdr:colOff>
      <xdr:row>776</xdr:row>
      <xdr:rowOff>54428</xdr:rowOff>
    </xdr:to>
    <xdr:sp macro="" textlink="">
      <xdr:nvSpPr>
        <xdr:cNvPr id="22" name="大かっこ 21">
          <a:extLst>
            <a:ext uri="{FF2B5EF4-FFF2-40B4-BE49-F238E27FC236}">
              <a16:creationId xmlns:a16="http://schemas.microsoft.com/office/drawing/2014/main" id="{B9D701B2-EF48-4BE7-B585-B55C4820D8FF}"/>
            </a:ext>
          </a:extLst>
        </xdr:cNvPr>
        <xdr:cNvSpPr/>
      </xdr:nvSpPr>
      <xdr:spPr>
        <a:xfrm>
          <a:off x="3306533" y="49679675"/>
          <a:ext cx="5116286" cy="435432"/>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Normal="75" zoomScaleSheetLayoutView="100" zoomScalePageLayoutView="85" workbookViewId="0">
      <selection activeCell="A845" sqref="A845:XFD109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v>
      </c>
      <c r="AT2" s="220"/>
      <c r="AU2" s="220"/>
      <c r="AV2" s="52" t="str">
        <f>IF(AW2="", "", "-")</f>
        <v/>
      </c>
      <c r="AW2" s="399"/>
      <c r="AX2" s="399"/>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617</v>
      </c>
      <c r="AF5" s="717"/>
      <c r="AG5" s="717"/>
      <c r="AH5" s="717"/>
      <c r="AI5" s="717"/>
      <c r="AJ5" s="717"/>
      <c r="AK5" s="717"/>
      <c r="AL5" s="717"/>
      <c r="AM5" s="717"/>
      <c r="AN5" s="717"/>
      <c r="AO5" s="717"/>
      <c r="AP5" s="718"/>
      <c r="AQ5" s="719" t="s">
        <v>619</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17"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7" t="s">
        <v>514</v>
      </c>
      <c r="Z7" s="296"/>
      <c r="AA7" s="296"/>
      <c r="AB7" s="296"/>
      <c r="AC7" s="296"/>
      <c r="AD7" s="398"/>
      <c r="AE7" s="385" t="s">
        <v>654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653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571</v>
      </c>
      <c r="Q13" s="109"/>
      <c r="R13" s="109"/>
      <c r="S13" s="109"/>
      <c r="T13" s="109"/>
      <c r="U13" s="109"/>
      <c r="V13" s="110"/>
      <c r="W13" s="108">
        <v>252.5</v>
      </c>
      <c r="X13" s="109"/>
      <c r="Y13" s="109"/>
      <c r="Z13" s="109"/>
      <c r="AA13" s="109"/>
      <c r="AB13" s="109"/>
      <c r="AC13" s="110"/>
      <c r="AD13" s="108">
        <v>195.29999999999998</v>
      </c>
      <c r="AE13" s="109"/>
      <c r="AF13" s="109"/>
      <c r="AG13" s="109"/>
      <c r="AH13" s="109"/>
      <c r="AI13" s="109"/>
      <c r="AJ13" s="110"/>
      <c r="AK13" s="108">
        <v>196.4</v>
      </c>
      <c r="AL13" s="109"/>
      <c r="AM13" s="109"/>
      <c r="AN13" s="109"/>
      <c r="AO13" s="109"/>
      <c r="AP13" s="109"/>
      <c r="AQ13" s="110"/>
      <c r="AR13" s="105">
        <v>195.8</v>
      </c>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618</v>
      </c>
      <c r="AE14" s="109"/>
      <c r="AF14" s="109"/>
      <c r="AG14" s="109"/>
      <c r="AH14" s="109"/>
      <c r="AI14" s="109"/>
      <c r="AJ14" s="110"/>
      <c r="AK14" s="108" t="s">
        <v>656</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656</v>
      </c>
      <c r="AL15" s="109"/>
      <c r="AM15" s="109"/>
      <c r="AN15" s="109"/>
      <c r="AO15" s="109"/>
      <c r="AP15" s="109"/>
      <c r="AQ15" s="110"/>
      <c r="AR15" s="108" t="s">
        <v>656</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656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656</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252.5</v>
      </c>
      <c r="X18" s="115"/>
      <c r="Y18" s="115"/>
      <c r="Z18" s="115"/>
      <c r="AA18" s="115"/>
      <c r="AB18" s="115"/>
      <c r="AC18" s="116"/>
      <c r="AD18" s="114">
        <f>SUM(AD13:AJ17)</f>
        <v>195.29999999999998</v>
      </c>
      <c r="AE18" s="115"/>
      <c r="AF18" s="115"/>
      <c r="AG18" s="115"/>
      <c r="AH18" s="115"/>
      <c r="AI18" s="115"/>
      <c r="AJ18" s="116"/>
      <c r="AK18" s="114">
        <f>SUM(AK13:AQ17)</f>
        <v>196.4</v>
      </c>
      <c r="AL18" s="115"/>
      <c r="AM18" s="115"/>
      <c r="AN18" s="115"/>
      <c r="AO18" s="115"/>
      <c r="AP18" s="115"/>
      <c r="AQ18" s="116"/>
      <c r="AR18" s="114">
        <f>SUM(AR13:AX17)</f>
        <v>195.8</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160.5</v>
      </c>
      <c r="X19" s="109"/>
      <c r="Y19" s="109"/>
      <c r="Z19" s="109"/>
      <c r="AA19" s="109"/>
      <c r="AB19" s="109"/>
      <c r="AC19" s="110"/>
      <c r="AD19" s="108">
        <v>154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0.63564356435643565</v>
      </c>
      <c r="X20" s="539"/>
      <c r="Y20" s="539"/>
      <c r="Z20" s="539"/>
      <c r="AA20" s="539"/>
      <c r="AB20" s="539"/>
      <c r="AC20" s="539"/>
      <c r="AD20" s="539">
        <f t="shared" ref="AD20" si="1">IF(AD18=0, "-", SUM(AD19)/AD18)</f>
        <v>0.7885304659498209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0.63564356435643565</v>
      </c>
      <c r="X21" s="539"/>
      <c r="Y21" s="539"/>
      <c r="Z21" s="539"/>
      <c r="AA21" s="539"/>
      <c r="AB21" s="539"/>
      <c r="AC21" s="539"/>
      <c r="AD21" s="539">
        <f t="shared" ref="AD21" si="3">IF(AD19=0, "-", SUM(AD19)/SUM(AD13,AD14))</f>
        <v>0.7885304659498209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195.7</v>
      </c>
      <c r="Q23" s="106"/>
      <c r="R23" s="106"/>
      <c r="S23" s="106"/>
      <c r="T23" s="106"/>
      <c r="U23" s="106"/>
      <c r="V23" s="107"/>
      <c r="W23" s="105">
        <v>195.072</v>
      </c>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0.2</v>
      </c>
      <c r="Q24" s="109"/>
      <c r="R24" s="109"/>
      <c r="S24" s="109"/>
      <c r="T24" s="109"/>
      <c r="U24" s="109"/>
      <c r="V24" s="110"/>
      <c r="W24" s="108">
        <v>0.25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0.2</v>
      </c>
      <c r="Q25" s="109"/>
      <c r="R25" s="109"/>
      <c r="S25" s="109"/>
      <c r="T25" s="109"/>
      <c r="U25" s="109"/>
      <c r="V25" s="110"/>
      <c r="W25" s="108">
        <v>0.17299999999999999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0.2</v>
      </c>
      <c r="Q26" s="109"/>
      <c r="R26" s="109"/>
      <c r="S26" s="109"/>
      <c r="T26" s="109"/>
      <c r="U26" s="109"/>
      <c r="V26" s="110"/>
      <c r="W26" s="108">
        <v>0.16500000000000001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0.1</v>
      </c>
      <c r="Q27" s="109"/>
      <c r="R27" s="109"/>
      <c r="S27" s="109"/>
      <c r="T27" s="109"/>
      <c r="U27" s="109"/>
      <c r="V27" s="110"/>
      <c r="W27" s="108">
        <v>0.11899999999999999</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2.1000000000015007E-2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196.4</v>
      </c>
      <c r="Q29" s="109"/>
      <c r="R29" s="109"/>
      <c r="S29" s="109"/>
      <c r="T29" s="109"/>
      <c r="U29" s="109"/>
      <c r="V29" s="110"/>
      <c r="W29" s="227">
        <f>AR13</f>
        <v>195.8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534</v>
      </c>
      <c r="AF30" s="389"/>
      <c r="AG30" s="389"/>
      <c r="AH30" s="390"/>
      <c r="AI30" s="388" t="s">
        <v>531</v>
      </c>
      <c r="AJ30" s="389"/>
      <c r="AK30" s="389"/>
      <c r="AL30" s="390"/>
      <c r="AM30" s="391" t="s">
        <v>526</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571</v>
      </c>
      <c r="AR31" s="136"/>
      <c r="AS31" s="137" t="s">
        <v>355</v>
      </c>
      <c r="AT31" s="172"/>
      <c r="AU31" s="271">
        <v>32</v>
      </c>
      <c r="AV31" s="271"/>
      <c r="AW31" s="381" t="s">
        <v>300</v>
      </c>
      <c r="AX31" s="382"/>
    </row>
    <row r="32" spans="1:50" ht="23.2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40" t="s">
        <v>12</v>
      </c>
      <c r="Z32" s="549"/>
      <c r="AA32" s="550"/>
      <c r="AB32" s="551" t="s">
        <v>585</v>
      </c>
      <c r="AC32" s="551"/>
      <c r="AD32" s="551"/>
      <c r="AE32" s="366">
        <v>50235</v>
      </c>
      <c r="AF32" s="367"/>
      <c r="AG32" s="367"/>
      <c r="AH32" s="367"/>
      <c r="AI32" s="366">
        <v>58771</v>
      </c>
      <c r="AJ32" s="367"/>
      <c r="AK32" s="367"/>
      <c r="AL32" s="367"/>
      <c r="AM32" s="366">
        <v>67475</v>
      </c>
      <c r="AN32" s="367"/>
      <c r="AO32" s="367"/>
      <c r="AP32" s="367"/>
      <c r="AQ32" s="111" t="s">
        <v>571</v>
      </c>
      <c r="AR32" s="112"/>
      <c r="AS32" s="112"/>
      <c r="AT32" s="113"/>
      <c r="AU32" s="367" t="s">
        <v>571</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6" t="s">
        <v>571</v>
      </c>
      <c r="AF33" s="367"/>
      <c r="AG33" s="367"/>
      <c r="AH33" s="367"/>
      <c r="AI33" s="366" t="s">
        <v>571</v>
      </c>
      <c r="AJ33" s="367"/>
      <c r="AK33" s="367"/>
      <c r="AL33" s="367"/>
      <c r="AM33" s="366" t="s">
        <v>571</v>
      </c>
      <c r="AN33" s="367"/>
      <c r="AO33" s="367"/>
      <c r="AP33" s="367"/>
      <c r="AQ33" s="111" t="s">
        <v>571</v>
      </c>
      <c r="AR33" s="112"/>
      <c r="AS33" s="112"/>
      <c r="AT33" s="113"/>
      <c r="AU33" s="367">
        <v>88315</v>
      </c>
      <c r="AV33" s="367"/>
      <c r="AW33" s="367"/>
      <c r="AX33" s="369"/>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t="s">
        <v>571</v>
      </c>
      <c r="AF34" s="367"/>
      <c r="AG34" s="367"/>
      <c r="AH34" s="367"/>
      <c r="AI34" s="366" t="s">
        <v>571</v>
      </c>
      <c r="AJ34" s="367"/>
      <c r="AK34" s="367"/>
      <c r="AL34" s="367"/>
      <c r="AM34" s="366" t="s">
        <v>571</v>
      </c>
      <c r="AN34" s="367"/>
      <c r="AO34" s="367"/>
      <c r="AP34" s="367"/>
      <c r="AQ34" s="111" t="s">
        <v>571</v>
      </c>
      <c r="AR34" s="112"/>
      <c r="AS34" s="112"/>
      <c r="AT34" s="113"/>
      <c r="AU34" s="367" t="s">
        <v>571</v>
      </c>
      <c r="AV34" s="367"/>
      <c r="AW34" s="367"/>
      <c r="AX34" s="369"/>
    </row>
    <row r="35" spans="1:50" ht="23.25" customHeight="1" x14ac:dyDescent="0.15">
      <c r="A35" s="897" t="s">
        <v>504</v>
      </c>
      <c r="B35" s="898"/>
      <c r="C35" s="898"/>
      <c r="D35" s="898"/>
      <c r="E35" s="898"/>
      <c r="F35" s="899"/>
      <c r="G35" s="903" t="s">
        <v>658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534</v>
      </c>
      <c r="AF65" s="371"/>
      <c r="AG65" s="371"/>
      <c r="AH65" s="372"/>
      <c r="AI65" s="370" t="s">
        <v>531</v>
      </c>
      <c r="AJ65" s="371"/>
      <c r="AK65" s="371"/>
      <c r="AL65" s="372"/>
      <c r="AM65" s="377" t="s">
        <v>526</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587</v>
      </c>
      <c r="AC101" s="551"/>
      <c r="AD101" s="551"/>
      <c r="AE101" s="366" t="s">
        <v>571</v>
      </c>
      <c r="AF101" s="367"/>
      <c r="AG101" s="367"/>
      <c r="AH101" s="368"/>
      <c r="AI101" s="366">
        <v>4</v>
      </c>
      <c r="AJ101" s="367"/>
      <c r="AK101" s="367"/>
      <c r="AL101" s="368"/>
      <c r="AM101" s="366">
        <v>6</v>
      </c>
      <c r="AN101" s="367"/>
      <c r="AO101" s="367"/>
      <c r="AP101" s="368"/>
      <c r="AQ101" s="366" t="s">
        <v>571</v>
      </c>
      <c r="AR101" s="367"/>
      <c r="AS101" s="367"/>
      <c r="AT101" s="368"/>
      <c r="AU101" s="366" t="s">
        <v>659</v>
      </c>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587</v>
      </c>
      <c r="AC102" s="551"/>
      <c r="AD102" s="551"/>
      <c r="AE102" s="360" t="s">
        <v>571</v>
      </c>
      <c r="AF102" s="360"/>
      <c r="AG102" s="360"/>
      <c r="AH102" s="360"/>
      <c r="AI102" s="360">
        <v>4</v>
      </c>
      <c r="AJ102" s="360"/>
      <c r="AK102" s="360"/>
      <c r="AL102" s="360"/>
      <c r="AM102" s="360">
        <v>4</v>
      </c>
      <c r="AN102" s="360"/>
      <c r="AO102" s="360"/>
      <c r="AP102" s="360"/>
      <c r="AQ102" s="814">
        <v>6</v>
      </c>
      <c r="AR102" s="815"/>
      <c r="AS102" s="815"/>
      <c r="AT102" s="816"/>
      <c r="AU102" s="814">
        <v>6</v>
      </c>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customHeight="1" x14ac:dyDescent="0.15">
      <c r="A104" s="491"/>
      <c r="B104" s="492"/>
      <c r="C104" s="492"/>
      <c r="D104" s="492"/>
      <c r="E104" s="492"/>
      <c r="F104" s="493"/>
      <c r="G104" s="161" t="s">
        <v>588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587</v>
      </c>
      <c r="AC104" s="472"/>
      <c r="AD104" s="473"/>
      <c r="AE104" s="366" t="s">
        <v>571</v>
      </c>
      <c r="AF104" s="367"/>
      <c r="AG104" s="367"/>
      <c r="AH104" s="368"/>
      <c r="AI104" s="366">
        <v>2</v>
      </c>
      <c r="AJ104" s="367"/>
      <c r="AK104" s="367"/>
      <c r="AL104" s="368"/>
      <c r="AM104" s="366">
        <v>2</v>
      </c>
      <c r="AN104" s="367"/>
      <c r="AO104" s="367"/>
      <c r="AP104" s="368"/>
      <c r="AQ104" s="366" t="s">
        <v>571</v>
      </c>
      <c r="AR104" s="367"/>
      <c r="AS104" s="367"/>
      <c r="AT104" s="368"/>
      <c r="AU104" s="366" t="s">
        <v>660</v>
      </c>
      <c r="AV104" s="367"/>
      <c r="AW104" s="367"/>
      <c r="AX104" s="368"/>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t="s">
        <v>587</v>
      </c>
      <c r="AC105" s="409"/>
      <c r="AD105" s="410"/>
      <c r="AE105" s="360" t="s">
        <v>571</v>
      </c>
      <c r="AF105" s="360"/>
      <c r="AG105" s="360"/>
      <c r="AH105" s="360"/>
      <c r="AI105" s="360">
        <v>3</v>
      </c>
      <c r="AJ105" s="360"/>
      <c r="AK105" s="360"/>
      <c r="AL105" s="360"/>
      <c r="AM105" s="360">
        <v>2</v>
      </c>
      <c r="AN105" s="360"/>
      <c r="AO105" s="360"/>
      <c r="AP105" s="360"/>
      <c r="AQ105" s="366">
        <v>2</v>
      </c>
      <c r="AR105" s="367"/>
      <c r="AS105" s="367"/>
      <c r="AT105" s="368"/>
      <c r="AU105" s="814">
        <v>2</v>
      </c>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15">
      <c r="A116" s="292"/>
      <c r="B116" s="293"/>
      <c r="C116" s="293"/>
      <c r="D116" s="293"/>
      <c r="E116" s="293"/>
      <c r="F116" s="294"/>
      <c r="G116" s="353" t="s">
        <v>589</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590</v>
      </c>
      <c r="AC116" s="301"/>
      <c r="AD116" s="302"/>
      <c r="AE116" s="360" t="s">
        <v>571</v>
      </c>
      <c r="AF116" s="360"/>
      <c r="AG116" s="360"/>
      <c r="AH116" s="360"/>
      <c r="AI116" s="360">
        <v>26488.799999999999</v>
      </c>
      <c r="AJ116" s="360"/>
      <c r="AK116" s="360"/>
      <c r="AL116" s="360"/>
      <c r="AM116" s="360">
        <v>19190</v>
      </c>
      <c r="AN116" s="360"/>
      <c r="AO116" s="360"/>
      <c r="AP116" s="360"/>
      <c r="AQ116" s="366">
        <v>24556.1</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591</v>
      </c>
      <c r="AC117" s="344"/>
      <c r="AD117" s="345"/>
      <c r="AE117" s="306" t="s">
        <v>571</v>
      </c>
      <c r="AF117" s="306"/>
      <c r="AG117" s="306"/>
      <c r="AH117" s="306"/>
      <c r="AI117" s="306" t="s">
        <v>592</v>
      </c>
      <c r="AJ117" s="306"/>
      <c r="AK117" s="306"/>
      <c r="AL117" s="306"/>
      <c r="AM117" s="306" t="s">
        <v>655</v>
      </c>
      <c r="AN117" s="306"/>
      <c r="AO117" s="306"/>
      <c r="AP117" s="306"/>
      <c r="AQ117" s="306" t="s">
        <v>620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hidden="1" customHeight="1" x14ac:dyDescent="0.15">
      <c r="A119" s="292"/>
      <c r="B119" s="293"/>
      <c r="C119" s="293"/>
      <c r="D119" s="293"/>
      <c r="E119" s="293"/>
      <c r="F119" s="294"/>
      <c r="G119" s="353" t="s">
        <v>482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v>158.9</v>
      </c>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483</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hidden="1" customHeight="1" x14ac:dyDescent="0.15">
      <c r="A122" s="292"/>
      <c r="B122" s="293"/>
      <c r="C122" s="293"/>
      <c r="D122" s="293"/>
      <c r="E122" s="293"/>
      <c r="F122" s="294"/>
      <c r="G122" s="353" t="s">
        <v>593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483</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15">
      <c r="A125" s="292"/>
      <c r="B125" s="293"/>
      <c r="C125" s="293"/>
      <c r="D125" s="293"/>
      <c r="E125" s="293"/>
      <c r="F125" s="294"/>
      <c r="G125" s="353" t="s">
        <v>593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483</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15">
      <c r="A128" s="292"/>
      <c r="B128" s="293"/>
      <c r="C128" s="293"/>
      <c r="D128" s="293"/>
      <c r="E128" s="293"/>
      <c r="F128" s="294"/>
      <c r="G128" s="353" t="s">
        <v>593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483</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613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4"/>
      <c r="B134" s="252"/>
      <c r="C134" s="251"/>
      <c r="D134" s="252"/>
      <c r="E134" s="251"/>
      <c r="F134" s="314"/>
      <c r="G134" s="230" t="s">
        <v>651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621</v>
      </c>
      <c r="AC134" s="221"/>
      <c r="AD134" s="221"/>
      <c r="AE134" s="266">
        <v>190181</v>
      </c>
      <c r="AF134" s="112"/>
      <c r="AG134" s="112"/>
      <c r="AH134" s="112"/>
      <c r="AI134" s="266">
        <v>201041</v>
      </c>
      <c r="AJ134" s="112"/>
      <c r="AK134" s="112"/>
      <c r="AL134" s="112"/>
      <c r="AM134" s="266" t="s">
        <v>565</v>
      </c>
      <c r="AN134" s="112"/>
      <c r="AO134" s="112"/>
      <c r="AP134" s="112"/>
      <c r="AQ134" s="266" t="s">
        <v>622</v>
      </c>
      <c r="AR134" s="112"/>
      <c r="AS134" s="112"/>
      <c r="AT134" s="112"/>
      <c r="AU134" s="266" t="s">
        <v>622</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621</v>
      </c>
      <c r="AC135" s="133"/>
      <c r="AD135" s="133"/>
      <c r="AE135" s="266" t="s">
        <v>623</v>
      </c>
      <c r="AF135" s="112"/>
      <c r="AG135" s="112"/>
      <c r="AH135" s="112"/>
      <c r="AI135" s="266" t="s">
        <v>624</v>
      </c>
      <c r="AJ135" s="112"/>
      <c r="AK135" s="112"/>
      <c r="AL135" s="112"/>
      <c r="AM135" s="266" t="s">
        <v>623</v>
      </c>
      <c r="AN135" s="112"/>
      <c r="AO135" s="112"/>
      <c r="AP135" s="112"/>
      <c r="AQ135" s="266" t="s">
        <v>622</v>
      </c>
      <c r="AR135" s="112"/>
      <c r="AS135" s="112"/>
      <c r="AT135" s="112"/>
      <c r="AU135" s="266" t="s">
        <v>622</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595</v>
      </c>
      <c r="K430" s="242"/>
      <c r="L430" s="242"/>
      <c r="M430" s="242"/>
      <c r="N430" s="242"/>
      <c r="O430" s="242"/>
      <c r="P430" s="242"/>
      <c r="Q430" s="242"/>
      <c r="R430" s="242"/>
      <c r="S430" s="242"/>
      <c r="T430" s="243"/>
      <c r="U430" s="244" t="s">
        <v>565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565</v>
      </c>
      <c r="AF432" s="136"/>
      <c r="AG432" s="137" t="s">
        <v>355</v>
      </c>
      <c r="AH432" s="172"/>
      <c r="AI432" s="182"/>
      <c r="AJ432" s="182"/>
      <c r="AK432" s="182"/>
      <c r="AL432" s="177"/>
      <c r="AM432" s="182"/>
      <c r="AN432" s="182"/>
      <c r="AO432" s="182"/>
      <c r="AP432" s="177"/>
      <c r="AQ432" s="217" t="s">
        <v>565</v>
      </c>
      <c r="AR432" s="136"/>
      <c r="AS432" s="137" t="s">
        <v>355</v>
      </c>
      <c r="AT432" s="172"/>
      <c r="AU432" s="136" t="s">
        <v>565</v>
      </c>
      <c r="AV432" s="136"/>
      <c r="AW432" s="137" t="s">
        <v>300</v>
      </c>
      <c r="AX432" s="138"/>
    </row>
    <row r="433" spans="1:50" ht="23.25" customHeight="1" x14ac:dyDescent="0.15">
      <c r="A433" s="994"/>
      <c r="B433" s="252"/>
      <c r="C433" s="251"/>
      <c r="D433" s="252"/>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595</v>
      </c>
      <c r="AF433" s="112"/>
      <c r="AG433" s="112"/>
      <c r="AH433" s="113"/>
      <c r="AI433" s="111" t="s">
        <v>595</v>
      </c>
      <c r="AJ433" s="112"/>
      <c r="AK433" s="112"/>
      <c r="AL433" s="112"/>
      <c r="AM433" s="111" t="s">
        <v>571</v>
      </c>
      <c r="AN433" s="112"/>
      <c r="AO433" s="112"/>
      <c r="AP433" s="113"/>
      <c r="AQ433" s="111" t="s">
        <v>595</v>
      </c>
      <c r="AR433" s="112"/>
      <c r="AS433" s="112"/>
      <c r="AT433" s="113"/>
      <c r="AU433" s="112" t="s">
        <v>595</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595</v>
      </c>
      <c r="AF434" s="112"/>
      <c r="AG434" s="112"/>
      <c r="AH434" s="113"/>
      <c r="AI434" s="111" t="s">
        <v>595</v>
      </c>
      <c r="AJ434" s="112"/>
      <c r="AK434" s="112"/>
      <c r="AL434" s="112"/>
      <c r="AM434" s="111" t="s">
        <v>571</v>
      </c>
      <c r="AN434" s="112"/>
      <c r="AO434" s="112"/>
      <c r="AP434" s="113"/>
      <c r="AQ434" s="111" t="s">
        <v>595</v>
      </c>
      <c r="AR434" s="112"/>
      <c r="AS434" s="112"/>
      <c r="AT434" s="113"/>
      <c r="AU434" s="112" t="s">
        <v>596</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595</v>
      </c>
      <c r="AF435" s="112"/>
      <c r="AG435" s="112"/>
      <c r="AH435" s="113"/>
      <c r="AI435" s="111" t="s">
        <v>595</v>
      </c>
      <c r="AJ435" s="112"/>
      <c r="AK435" s="112"/>
      <c r="AL435" s="112"/>
      <c r="AM435" s="111" t="s">
        <v>571</v>
      </c>
      <c r="AN435" s="112"/>
      <c r="AO435" s="112"/>
      <c r="AP435" s="113"/>
      <c r="AQ435" s="111" t="s">
        <v>595</v>
      </c>
      <c r="AR435" s="112"/>
      <c r="AS435" s="112"/>
      <c r="AT435" s="113"/>
      <c r="AU435" s="112" t="s">
        <v>595</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7" t="s">
        <v>565</v>
      </c>
      <c r="AR457" s="136"/>
      <c r="AS457" s="137" t="s">
        <v>355</v>
      </c>
      <c r="AT457" s="172"/>
      <c r="AU457" s="136" t="s">
        <v>565</v>
      </c>
      <c r="AV457" s="136"/>
      <c r="AW457" s="137" t="s">
        <v>300</v>
      </c>
      <c r="AX457" s="138"/>
    </row>
    <row r="458" spans="1:50" ht="23.25" customHeight="1" x14ac:dyDescent="0.15">
      <c r="A458" s="994"/>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595</v>
      </c>
      <c r="AF458" s="112"/>
      <c r="AG458" s="112"/>
      <c r="AH458" s="112"/>
      <c r="AI458" s="111" t="s">
        <v>595</v>
      </c>
      <c r="AJ458" s="112"/>
      <c r="AK458" s="112"/>
      <c r="AL458" s="112"/>
      <c r="AM458" s="111" t="s">
        <v>571</v>
      </c>
      <c r="AN458" s="112"/>
      <c r="AO458" s="112"/>
      <c r="AP458" s="113"/>
      <c r="AQ458" s="111" t="s">
        <v>595</v>
      </c>
      <c r="AR458" s="112"/>
      <c r="AS458" s="112"/>
      <c r="AT458" s="113"/>
      <c r="AU458" s="112" t="s">
        <v>595</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595</v>
      </c>
      <c r="AF459" s="112"/>
      <c r="AG459" s="112"/>
      <c r="AH459" s="113"/>
      <c r="AI459" s="111" t="s">
        <v>595</v>
      </c>
      <c r="AJ459" s="112"/>
      <c r="AK459" s="112"/>
      <c r="AL459" s="112"/>
      <c r="AM459" s="111" t="s">
        <v>571</v>
      </c>
      <c r="AN459" s="112"/>
      <c r="AO459" s="112"/>
      <c r="AP459" s="113"/>
      <c r="AQ459" s="111" t="s">
        <v>595</v>
      </c>
      <c r="AR459" s="112"/>
      <c r="AS459" s="112"/>
      <c r="AT459" s="113"/>
      <c r="AU459" s="112" t="s">
        <v>595</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595</v>
      </c>
      <c r="AF460" s="112"/>
      <c r="AG460" s="112"/>
      <c r="AH460" s="113"/>
      <c r="AI460" s="111" t="s">
        <v>595</v>
      </c>
      <c r="AJ460" s="112"/>
      <c r="AK460" s="112"/>
      <c r="AL460" s="112"/>
      <c r="AM460" s="111" t="s">
        <v>571</v>
      </c>
      <c r="AN460" s="112"/>
      <c r="AO460" s="112"/>
      <c r="AP460" s="113"/>
      <c r="AQ460" s="111" t="s">
        <v>595</v>
      </c>
      <c r="AR460" s="112"/>
      <c r="AS460" s="112"/>
      <c r="AT460" s="113"/>
      <c r="AU460" s="112" t="s">
        <v>595</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612</v>
      </c>
      <c r="AE702" s="896"/>
      <c r="AF702" s="896"/>
      <c r="AG702" s="885" t="s">
        <v>597</v>
      </c>
      <c r="AH702" s="886"/>
      <c r="AI702" s="886"/>
      <c r="AJ702" s="886"/>
      <c r="AK702" s="886"/>
      <c r="AL702" s="886"/>
      <c r="AM702" s="886"/>
      <c r="AN702" s="886"/>
      <c r="AO702" s="886"/>
      <c r="AP702" s="886"/>
      <c r="AQ702" s="886"/>
      <c r="AR702" s="886"/>
      <c r="AS702" s="886"/>
      <c r="AT702" s="886"/>
      <c r="AU702" s="886"/>
      <c r="AV702" s="886"/>
      <c r="AW702" s="886"/>
      <c r="AX702" s="887"/>
    </row>
    <row r="703" spans="1:50" ht="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612</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612</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612</v>
      </c>
      <c r="AE705" s="733"/>
      <c r="AF705" s="733"/>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612</v>
      </c>
      <c r="AE708" s="668"/>
      <c r="AF708" s="668"/>
      <c r="AG708" s="526" t="s">
        <v>601</v>
      </c>
      <c r="AH708" s="527"/>
      <c r="AI708" s="527"/>
      <c r="AJ708" s="527"/>
      <c r="AK708" s="527"/>
      <c r="AL708" s="527"/>
      <c r="AM708" s="527"/>
      <c r="AN708" s="527"/>
      <c r="AO708" s="527"/>
      <c r="AP708" s="527"/>
      <c r="AQ708" s="527"/>
      <c r="AR708" s="527"/>
      <c r="AS708" s="527"/>
      <c r="AT708" s="527"/>
      <c r="AU708" s="527"/>
      <c r="AV708" s="527"/>
      <c r="AW708" s="527"/>
      <c r="AX708" s="528"/>
    </row>
    <row r="709" spans="1:50" ht="42.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612</v>
      </c>
      <c r="AE709" s="155"/>
      <c r="AF709" s="156"/>
      <c r="AG709" s="664" t="s">
        <v>602</v>
      </c>
      <c r="AH709" s="665"/>
      <c r="AI709" s="665"/>
      <c r="AJ709" s="665"/>
      <c r="AK709" s="665"/>
      <c r="AL709" s="665"/>
      <c r="AM709" s="665"/>
      <c r="AN709" s="665"/>
      <c r="AO709" s="665"/>
      <c r="AP709" s="665"/>
      <c r="AQ709" s="665"/>
      <c r="AR709" s="665"/>
      <c r="AS709" s="665"/>
      <c r="AT709" s="665"/>
      <c r="AU709" s="665"/>
      <c r="AV709" s="665"/>
      <c r="AW709" s="665"/>
      <c r="AX709" s="666"/>
    </row>
    <row r="710" spans="1:50" ht="49.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612</v>
      </c>
      <c r="AE710" s="155"/>
      <c r="AF710" s="156"/>
      <c r="AG710" s="664" t="s">
        <v>603</v>
      </c>
      <c r="AH710" s="665"/>
      <c r="AI710" s="665"/>
      <c r="AJ710" s="665"/>
      <c r="AK710" s="665"/>
      <c r="AL710" s="665"/>
      <c r="AM710" s="665"/>
      <c r="AN710" s="665"/>
      <c r="AO710" s="665"/>
      <c r="AP710" s="665"/>
      <c r="AQ710" s="665"/>
      <c r="AR710" s="665"/>
      <c r="AS710" s="665"/>
      <c r="AT710" s="665"/>
      <c r="AU710" s="665"/>
      <c r="AV710" s="665"/>
      <c r="AW710" s="665"/>
      <c r="AX710" s="666"/>
    </row>
    <row r="711" spans="1:50" ht="3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612</v>
      </c>
      <c r="AE711" s="155"/>
      <c r="AF711" s="156"/>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51"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4" t="s">
        <v>612</v>
      </c>
      <c r="AE712" s="155"/>
      <c r="AF712" s="156"/>
      <c r="AG712" s="594" t="s">
        <v>605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47.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612</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41.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612</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62.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612</v>
      </c>
      <c r="AE716" s="759"/>
      <c r="AF716" s="759"/>
      <c r="AG716" s="664" t="s">
        <v>608</v>
      </c>
      <c r="AH716" s="665"/>
      <c r="AI716" s="665"/>
      <c r="AJ716" s="665"/>
      <c r="AK716" s="665"/>
      <c r="AL716" s="665"/>
      <c r="AM716" s="665"/>
      <c r="AN716" s="665"/>
      <c r="AO716" s="665"/>
      <c r="AP716" s="665"/>
      <c r="AQ716" s="665"/>
      <c r="AR716" s="665"/>
      <c r="AS716" s="665"/>
      <c r="AT716" s="665"/>
      <c r="AU716" s="665"/>
      <c r="AV716" s="665"/>
      <c r="AW716" s="665"/>
      <c r="AX716" s="666"/>
    </row>
    <row r="717" spans="1:50" ht="44.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612</v>
      </c>
      <c r="AE717" s="155"/>
      <c r="AF717" s="155"/>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68.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612</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626</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90" customHeight="1" thickBot="1" x14ac:dyDescent="0.2">
      <c r="A731" s="618" t="s">
        <v>256</v>
      </c>
      <c r="B731" s="619"/>
      <c r="C731" s="619"/>
      <c r="D731" s="619"/>
      <c r="E731" s="620"/>
      <c r="F731" s="680" t="s">
        <v>661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96" customHeight="1" thickBot="1" x14ac:dyDescent="0.2">
      <c r="A733" s="749" t="s">
        <v>509</v>
      </c>
      <c r="B733" s="750"/>
      <c r="C733" s="750"/>
      <c r="D733" s="750"/>
      <c r="E733" s="751"/>
      <c r="F733" s="766" t="s">
        <v>662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571</v>
      </c>
      <c r="F737" s="122"/>
      <c r="G737" s="122"/>
      <c r="H737" s="122"/>
      <c r="I737" s="122"/>
      <c r="J737" s="122"/>
      <c r="K737" s="122"/>
      <c r="L737" s="122"/>
      <c r="M737" s="122"/>
      <c r="N737" s="101" t="s">
        <v>541</v>
      </c>
      <c r="O737" s="101"/>
      <c r="P737" s="101"/>
      <c r="Q737" s="101"/>
      <c r="R737" s="122" t="s">
        <v>571</v>
      </c>
      <c r="S737" s="122"/>
      <c r="T737" s="122"/>
      <c r="U737" s="122"/>
      <c r="V737" s="122"/>
      <c r="W737" s="122"/>
      <c r="X737" s="122"/>
      <c r="Y737" s="122"/>
      <c r="Z737" s="122"/>
      <c r="AA737" s="101" t="s">
        <v>540</v>
      </c>
      <c r="AB737" s="101"/>
      <c r="AC737" s="101"/>
      <c r="AD737" s="101"/>
      <c r="AE737" s="122" t="s">
        <v>571</v>
      </c>
      <c r="AF737" s="122"/>
      <c r="AG737" s="122"/>
      <c r="AH737" s="122"/>
      <c r="AI737" s="122"/>
      <c r="AJ737" s="122"/>
      <c r="AK737" s="122"/>
      <c r="AL737" s="122"/>
      <c r="AM737" s="122"/>
      <c r="AN737" s="101" t="s">
        <v>539</v>
      </c>
      <c r="AO737" s="101"/>
      <c r="AP737" s="101"/>
      <c r="AQ737" s="101"/>
      <c r="AR737" s="102" t="s">
        <v>571</v>
      </c>
      <c r="AS737" s="103"/>
      <c r="AT737" s="103"/>
      <c r="AU737" s="103"/>
      <c r="AV737" s="103"/>
      <c r="AW737" s="103"/>
      <c r="AX737" s="104"/>
      <c r="AY737" s="89"/>
      <c r="AZ737" s="89"/>
    </row>
    <row r="738" spans="1:52" ht="24.75" customHeight="1" x14ac:dyDescent="0.15">
      <c r="A738" s="123" t="s">
        <v>538</v>
      </c>
      <c r="B738" s="124"/>
      <c r="C738" s="124"/>
      <c r="D738" s="125"/>
      <c r="E738" s="122" t="s">
        <v>571</v>
      </c>
      <c r="F738" s="122"/>
      <c r="G738" s="122"/>
      <c r="H738" s="122"/>
      <c r="I738" s="122"/>
      <c r="J738" s="122"/>
      <c r="K738" s="122"/>
      <c r="L738" s="122"/>
      <c r="M738" s="122"/>
      <c r="N738" s="101" t="s">
        <v>537</v>
      </c>
      <c r="O738" s="101"/>
      <c r="P738" s="101"/>
      <c r="Q738" s="101"/>
      <c r="R738" s="122" t="s">
        <v>571</v>
      </c>
      <c r="S738" s="122"/>
      <c r="T738" s="122"/>
      <c r="U738" s="122"/>
      <c r="V738" s="122"/>
      <c r="W738" s="122"/>
      <c r="X738" s="122"/>
      <c r="Y738" s="122"/>
      <c r="Z738" s="122"/>
      <c r="AA738" s="101" t="s">
        <v>536</v>
      </c>
      <c r="AB738" s="101"/>
      <c r="AC738" s="101"/>
      <c r="AD738" s="101"/>
      <c r="AE738" s="122" t="s">
        <v>611</v>
      </c>
      <c r="AF738" s="122"/>
      <c r="AG738" s="122"/>
      <c r="AH738" s="122"/>
      <c r="AI738" s="122"/>
      <c r="AJ738" s="122"/>
      <c r="AK738" s="122"/>
      <c r="AL738" s="122"/>
      <c r="AM738" s="122"/>
      <c r="AN738" s="101" t="s">
        <v>532</v>
      </c>
      <c r="AO738" s="101"/>
      <c r="AP738" s="101"/>
      <c r="AQ738" s="101"/>
      <c r="AR738" s="102" t="s">
        <v>611</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629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630</v>
      </c>
      <c r="H781" s="450"/>
      <c r="I781" s="450"/>
      <c r="J781" s="450"/>
      <c r="K781" s="451"/>
      <c r="L781" s="452" t="s">
        <v>631</v>
      </c>
      <c r="M781" s="453"/>
      <c r="N781" s="453"/>
      <c r="O781" s="453"/>
      <c r="P781" s="453"/>
      <c r="Q781" s="453"/>
      <c r="R781" s="453"/>
      <c r="S781" s="453"/>
      <c r="T781" s="453"/>
      <c r="U781" s="453"/>
      <c r="V781" s="453"/>
      <c r="W781" s="453"/>
      <c r="X781" s="454"/>
      <c r="Y781" s="455">
        <v>33.9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0" t="s">
        <v>632</v>
      </c>
      <c r="H782" s="351"/>
      <c r="I782" s="351"/>
      <c r="J782" s="351"/>
      <c r="K782" s="352"/>
      <c r="L782" s="403" t="s">
        <v>633</v>
      </c>
      <c r="M782" s="404"/>
      <c r="N782" s="404"/>
      <c r="O782" s="404"/>
      <c r="P782" s="404"/>
      <c r="Q782" s="404"/>
      <c r="R782" s="404"/>
      <c r="S782" s="404"/>
      <c r="T782" s="404"/>
      <c r="U782" s="404"/>
      <c r="V782" s="404"/>
      <c r="W782" s="404"/>
      <c r="X782" s="405"/>
      <c r="Y782" s="400">
        <v>7.3</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7"/>
    </row>
    <row r="783" spans="1:50" ht="24.75" customHeight="1" x14ac:dyDescent="0.15">
      <c r="A783" s="556"/>
      <c r="B783" s="763"/>
      <c r="C783" s="763"/>
      <c r="D783" s="763"/>
      <c r="E783" s="763"/>
      <c r="F783" s="764"/>
      <c r="G783" s="350" t="s">
        <v>196</v>
      </c>
      <c r="H783" s="351"/>
      <c r="I783" s="351"/>
      <c r="J783" s="351"/>
      <c r="K783" s="352"/>
      <c r="L783" s="403" t="s">
        <v>650</v>
      </c>
      <c r="M783" s="404"/>
      <c r="N783" s="404"/>
      <c r="O783" s="404"/>
      <c r="P783" s="404"/>
      <c r="Q783" s="404"/>
      <c r="R783" s="404"/>
      <c r="S783" s="404"/>
      <c r="T783" s="404"/>
      <c r="U783" s="404"/>
      <c r="V783" s="404"/>
      <c r="W783" s="404"/>
      <c r="X783" s="405"/>
      <c r="Y783" s="400">
        <v>6.9</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48.099999999999994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491</v>
      </c>
      <c r="AI836" s="348"/>
      <c r="AJ836" s="348"/>
      <c r="AK836" s="348"/>
      <c r="AL836" s="348" t="s">
        <v>21</v>
      </c>
      <c r="AM836" s="348"/>
      <c r="AN836" s="348"/>
      <c r="AO836" s="426"/>
      <c r="AP836" s="427" t="s">
        <v>420</v>
      </c>
      <c r="AQ836" s="427"/>
      <c r="AR836" s="427"/>
      <c r="AS836" s="427"/>
      <c r="AT836" s="427"/>
      <c r="AU836" s="427"/>
      <c r="AV836" s="427"/>
      <c r="AW836" s="427"/>
      <c r="AX836" s="427"/>
    </row>
    <row r="837" spans="1:50" ht="49.5" customHeight="1" x14ac:dyDescent="0.15">
      <c r="A837" s="406">
        <v>1</v>
      </c>
      <c r="B837" s="406">
        <v>1</v>
      </c>
      <c r="C837" s="425" t="s">
        <v>634</v>
      </c>
      <c r="D837" s="420"/>
      <c r="E837" s="420"/>
      <c r="F837" s="420"/>
      <c r="G837" s="420"/>
      <c r="H837" s="420"/>
      <c r="I837" s="420"/>
      <c r="J837" s="421">
        <v>2010005018761</v>
      </c>
      <c r="K837" s="422"/>
      <c r="L837" s="422"/>
      <c r="M837" s="422"/>
      <c r="N837" s="422"/>
      <c r="O837" s="422"/>
      <c r="P837" s="317" t="s">
        <v>637</v>
      </c>
      <c r="Q837" s="318"/>
      <c r="R837" s="318"/>
      <c r="S837" s="318"/>
      <c r="T837" s="318"/>
      <c r="U837" s="318"/>
      <c r="V837" s="318"/>
      <c r="W837" s="318"/>
      <c r="X837" s="318"/>
      <c r="Y837" s="319">
        <v>48.1</v>
      </c>
      <c r="Z837" s="320"/>
      <c r="AA837" s="320"/>
      <c r="AB837" s="321"/>
      <c r="AC837" s="329" t="s">
        <v>500</v>
      </c>
      <c r="AD837" s="330"/>
      <c r="AE837" s="330"/>
      <c r="AF837" s="330"/>
      <c r="AG837" s="330"/>
      <c r="AH837" s="423">
        <v>5</v>
      </c>
      <c r="AI837" s="424"/>
      <c r="AJ837" s="424"/>
      <c r="AK837" s="424"/>
      <c r="AL837" s="326">
        <v>100</v>
      </c>
      <c r="AM837" s="327"/>
      <c r="AN837" s="327"/>
      <c r="AO837" s="328"/>
      <c r="AP837" s="322"/>
      <c r="AQ837" s="322"/>
      <c r="AR837" s="322"/>
      <c r="AS837" s="322"/>
      <c r="AT837" s="322"/>
      <c r="AU837" s="322"/>
      <c r="AV837" s="322"/>
      <c r="AW837" s="322"/>
      <c r="AX837" s="322"/>
    </row>
    <row r="838" spans="1:50" ht="49.5" customHeight="1" x14ac:dyDescent="0.15">
      <c r="A838" s="406">
        <v>2</v>
      </c>
      <c r="B838" s="406">
        <v>1</v>
      </c>
      <c r="C838" s="425" t="s">
        <v>645</v>
      </c>
      <c r="D838" s="420"/>
      <c r="E838" s="420"/>
      <c r="F838" s="420"/>
      <c r="G838" s="420"/>
      <c r="H838" s="420"/>
      <c r="I838" s="420"/>
      <c r="J838" s="421">
        <v>6010001030403</v>
      </c>
      <c r="K838" s="422"/>
      <c r="L838" s="422"/>
      <c r="M838" s="422"/>
      <c r="N838" s="422"/>
      <c r="O838" s="422"/>
      <c r="P838" s="317" t="s">
        <v>638</v>
      </c>
      <c r="Q838" s="318"/>
      <c r="R838" s="318"/>
      <c r="S838" s="318"/>
      <c r="T838" s="318"/>
      <c r="U838" s="318"/>
      <c r="V838" s="318"/>
      <c r="W838" s="318"/>
      <c r="X838" s="318"/>
      <c r="Y838" s="319">
        <v>30</v>
      </c>
      <c r="Z838" s="320"/>
      <c r="AA838" s="320"/>
      <c r="AB838" s="321"/>
      <c r="AC838" s="329" t="s">
        <v>500</v>
      </c>
      <c r="AD838" s="330"/>
      <c r="AE838" s="330"/>
      <c r="AF838" s="330"/>
      <c r="AG838" s="330"/>
      <c r="AH838" s="423">
        <v>5</v>
      </c>
      <c r="AI838" s="424"/>
      <c r="AJ838" s="424"/>
      <c r="AK838" s="424"/>
      <c r="AL838" s="326">
        <v>100</v>
      </c>
      <c r="AM838" s="327"/>
      <c r="AN838" s="327"/>
      <c r="AO838" s="328"/>
      <c r="AP838" s="322"/>
      <c r="AQ838" s="322"/>
      <c r="AR838" s="322"/>
      <c r="AS838" s="322"/>
      <c r="AT838" s="322"/>
      <c r="AU838" s="322"/>
      <c r="AV838" s="322"/>
      <c r="AW838" s="322"/>
      <c r="AX838" s="322"/>
    </row>
    <row r="839" spans="1:50" ht="49.5" customHeight="1" x14ac:dyDescent="0.15">
      <c r="A839" s="406">
        <v>3</v>
      </c>
      <c r="B839" s="406">
        <v>1</v>
      </c>
      <c r="C839" s="425" t="s">
        <v>635</v>
      </c>
      <c r="D839" s="420"/>
      <c r="E839" s="420"/>
      <c r="F839" s="420"/>
      <c r="G839" s="420"/>
      <c r="H839" s="420"/>
      <c r="I839" s="420"/>
      <c r="J839" s="421">
        <v>6240005000825</v>
      </c>
      <c r="K839" s="422"/>
      <c r="L839" s="422"/>
      <c r="M839" s="422"/>
      <c r="N839" s="422"/>
      <c r="O839" s="422"/>
      <c r="P839" s="317" t="s">
        <v>639</v>
      </c>
      <c r="Q839" s="318"/>
      <c r="R839" s="318"/>
      <c r="S839" s="318"/>
      <c r="T839" s="318"/>
      <c r="U839" s="318"/>
      <c r="V839" s="318"/>
      <c r="W839" s="318"/>
      <c r="X839" s="318"/>
      <c r="Y839" s="319">
        <v>25.5</v>
      </c>
      <c r="Z839" s="320"/>
      <c r="AA839" s="320"/>
      <c r="AB839" s="321"/>
      <c r="AC839" s="329" t="s">
        <v>500</v>
      </c>
      <c r="AD839" s="330"/>
      <c r="AE839" s="330"/>
      <c r="AF839" s="330"/>
      <c r="AG839" s="330"/>
      <c r="AH839" s="324">
        <v>5</v>
      </c>
      <c r="AI839" s="325"/>
      <c r="AJ839" s="325"/>
      <c r="AK839" s="325"/>
      <c r="AL839" s="326">
        <v>100</v>
      </c>
      <c r="AM839" s="327"/>
      <c r="AN839" s="327"/>
      <c r="AO839" s="328"/>
      <c r="AP839" s="322"/>
      <c r="AQ839" s="322"/>
      <c r="AR839" s="322"/>
      <c r="AS839" s="322"/>
      <c r="AT839" s="322"/>
      <c r="AU839" s="322"/>
      <c r="AV839" s="322"/>
      <c r="AW839" s="322"/>
      <c r="AX839" s="322"/>
    </row>
    <row r="840" spans="1:50" ht="49.5" customHeight="1" x14ac:dyDescent="0.15">
      <c r="A840" s="406">
        <v>4</v>
      </c>
      <c r="B840" s="406">
        <v>1</v>
      </c>
      <c r="C840" s="425" t="s">
        <v>636</v>
      </c>
      <c r="D840" s="420"/>
      <c r="E840" s="420"/>
      <c r="F840" s="420"/>
      <c r="G840" s="420"/>
      <c r="H840" s="420"/>
      <c r="I840" s="420"/>
      <c r="J840" s="421">
        <v>3370005000121</v>
      </c>
      <c r="K840" s="422"/>
      <c r="L840" s="422"/>
      <c r="M840" s="422"/>
      <c r="N840" s="422"/>
      <c r="O840" s="422"/>
      <c r="P840" s="317" t="s">
        <v>640</v>
      </c>
      <c r="Q840" s="318"/>
      <c r="R840" s="318"/>
      <c r="S840" s="318"/>
      <c r="T840" s="318"/>
      <c r="U840" s="318"/>
      <c r="V840" s="318"/>
      <c r="W840" s="318"/>
      <c r="X840" s="318"/>
      <c r="Y840" s="319">
        <v>11.9</v>
      </c>
      <c r="Z840" s="320"/>
      <c r="AA840" s="320"/>
      <c r="AB840" s="321"/>
      <c r="AC840" s="329" t="s">
        <v>500</v>
      </c>
      <c r="AD840" s="330"/>
      <c r="AE840" s="330"/>
      <c r="AF840" s="330"/>
      <c r="AG840" s="330"/>
      <c r="AH840" s="324">
        <v>4</v>
      </c>
      <c r="AI840" s="325"/>
      <c r="AJ840" s="325"/>
      <c r="AK840" s="325"/>
      <c r="AL840" s="326">
        <v>100</v>
      </c>
      <c r="AM840" s="327"/>
      <c r="AN840" s="327"/>
      <c r="AO840" s="328"/>
      <c r="AP840" s="322"/>
      <c r="AQ840" s="322"/>
      <c r="AR840" s="322"/>
      <c r="AS840" s="322"/>
      <c r="AT840" s="322"/>
      <c r="AU840" s="322"/>
      <c r="AV840" s="322"/>
      <c r="AW840" s="322"/>
      <c r="AX840" s="322"/>
    </row>
    <row r="841" spans="1:50" ht="66.75" customHeight="1" x14ac:dyDescent="0.15">
      <c r="A841" s="406">
        <v>5</v>
      </c>
      <c r="B841" s="406">
        <v>1</v>
      </c>
      <c r="C841" s="425" t="s">
        <v>646</v>
      </c>
      <c r="D841" s="420"/>
      <c r="E841" s="420"/>
      <c r="F841" s="420"/>
      <c r="G841" s="420"/>
      <c r="H841" s="420"/>
      <c r="I841" s="420"/>
      <c r="J841" s="421">
        <v>1010705002000</v>
      </c>
      <c r="K841" s="422"/>
      <c r="L841" s="422"/>
      <c r="M841" s="422"/>
      <c r="N841" s="422"/>
      <c r="O841" s="422"/>
      <c r="P841" s="317" t="s">
        <v>641</v>
      </c>
      <c r="Q841" s="318"/>
      <c r="R841" s="318"/>
      <c r="S841" s="318"/>
      <c r="T841" s="318"/>
      <c r="U841" s="318"/>
      <c r="V841" s="318"/>
      <c r="W841" s="318"/>
      <c r="X841" s="318"/>
      <c r="Y841" s="319">
        <v>11.5</v>
      </c>
      <c r="Z841" s="320"/>
      <c r="AA841" s="320"/>
      <c r="AB841" s="321"/>
      <c r="AC841" s="329" t="s">
        <v>500</v>
      </c>
      <c r="AD841" s="330"/>
      <c r="AE841" s="330"/>
      <c r="AF841" s="330"/>
      <c r="AG841" s="330"/>
      <c r="AH841" s="324">
        <v>5</v>
      </c>
      <c r="AI841" s="325"/>
      <c r="AJ841" s="325"/>
      <c r="AK841" s="325"/>
      <c r="AL841" s="326">
        <v>100</v>
      </c>
      <c r="AM841" s="327"/>
      <c r="AN841" s="327"/>
      <c r="AO841" s="328"/>
      <c r="AP841" s="322"/>
      <c r="AQ841" s="322"/>
      <c r="AR841" s="322"/>
      <c r="AS841" s="322"/>
      <c r="AT841" s="322"/>
      <c r="AU841" s="322"/>
      <c r="AV841" s="322"/>
      <c r="AW841" s="322"/>
      <c r="AX841" s="322"/>
    </row>
    <row r="842" spans="1:50" ht="49.5" customHeight="1" x14ac:dyDescent="0.15">
      <c r="A842" s="406">
        <v>6</v>
      </c>
      <c r="B842" s="406">
        <v>1</v>
      </c>
      <c r="C842" s="425" t="s">
        <v>647</v>
      </c>
      <c r="D842" s="420"/>
      <c r="E842" s="420"/>
      <c r="F842" s="420"/>
      <c r="G842" s="420"/>
      <c r="H842" s="420"/>
      <c r="I842" s="420"/>
      <c r="J842" s="421">
        <v>7470005005271</v>
      </c>
      <c r="K842" s="422"/>
      <c r="L842" s="422"/>
      <c r="M842" s="422"/>
      <c r="N842" s="422"/>
      <c r="O842" s="422"/>
      <c r="P842" s="317" t="s">
        <v>642</v>
      </c>
      <c r="Q842" s="318"/>
      <c r="R842" s="318"/>
      <c r="S842" s="318"/>
      <c r="T842" s="318"/>
      <c r="U842" s="318"/>
      <c r="V842" s="318"/>
      <c r="W842" s="318"/>
      <c r="X842" s="318"/>
      <c r="Y842" s="319">
        <v>11.2</v>
      </c>
      <c r="Z842" s="320"/>
      <c r="AA842" s="320"/>
      <c r="AB842" s="321"/>
      <c r="AC842" s="329" t="s">
        <v>500</v>
      </c>
      <c r="AD842" s="330"/>
      <c r="AE842" s="330"/>
      <c r="AF842" s="330"/>
      <c r="AG842" s="330"/>
      <c r="AH842" s="324">
        <v>4</v>
      </c>
      <c r="AI842" s="325"/>
      <c r="AJ842" s="325"/>
      <c r="AK842" s="325"/>
      <c r="AL842" s="326">
        <v>100</v>
      </c>
      <c r="AM842" s="327"/>
      <c r="AN842" s="327"/>
      <c r="AO842" s="328"/>
      <c r="AP842" s="322"/>
      <c r="AQ842" s="322"/>
      <c r="AR842" s="322"/>
      <c r="AS842" s="322"/>
      <c r="AT842" s="322"/>
      <c r="AU842" s="322"/>
      <c r="AV842" s="322"/>
      <c r="AW842" s="322"/>
      <c r="AX842" s="322"/>
    </row>
    <row r="843" spans="1:50" ht="49.5" customHeight="1" x14ac:dyDescent="0.15">
      <c r="A843" s="406">
        <v>7</v>
      </c>
      <c r="B843" s="406">
        <v>1</v>
      </c>
      <c r="C843" s="425" t="s">
        <v>648</v>
      </c>
      <c r="D843" s="420"/>
      <c r="E843" s="420"/>
      <c r="F843" s="420"/>
      <c r="G843" s="420"/>
      <c r="H843" s="420"/>
      <c r="I843" s="420"/>
      <c r="J843" s="421">
        <v>9011005003747</v>
      </c>
      <c r="K843" s="422"/>
      <c r="L843" s="422"/>
      <c r="M843" s="422"/>
      <c r="N843" s="422"/>
      <c r="O843" s="422"/>
      <c r="P843" s="317" t="s">
        <v>643</v>
      </c>
      <c r="Q843" s="318"/>
      <c r="R843" s="318"/>
      <c r="S843" s="318"/>
      <c r="T843" s="318"/>
      <c r="U843" s="318"/>
      <c r="V843" s="318"/>
      <c r="W843" s="318"/>
      <c r="X843" s="318"/>
      <c r="Y843" s="319">
        <v>7.9</v>
      </c>
      <c r="Z843" s="320"/>
      <c r="AA843" s="320"/>
      <c r="AB843" s="321"/>
      <c r="AC843" s="329" t="s">
        <v>500</v>
      </c>
      <c r="AD843" s="330"/>
      <c r="AE843" s="330"/>
      <c r="AF843" s="330"/>
      <c r="AG843" s="330"/>
      <c r="AH843" s="324">
        <v>4</v>
      </c>
      <c r="AI843" s="325"/>
      <c r="AJ843" s="325"/>
      <c r="AK843" s="325"/>
      <c r="AL843" s="326">
        <v>100</v>
      </c>
      <c r="AM843" s="327"/>
      <c r="AN843" s="327"/>
      <c r="AO843" s="328"/>
      <c r="AP843" s="322"/>
      <c r="AQ843" s="322"/>
      <c r="AR843" s="322"/>
      <c r="AS843" s="322"/>
      <c r="AT843" s="322"/>
      <c r="AU843" s="322"/>
      <c r="AV843" s="322"/>
      <c r="AW843" s="322"/>
      <c r="AX843" s="322"/>
    </row>
    <row r="844" spans="1:50" ht="49.5" customHeight="1" x14ac:dyDescent="0.15">
      <c r="A844" s="406">
        <v>8</v>
      </c>
      <c r="B844" s="406">
        <v>1</v>
      </c>
      <c r="C844" s="425" t="s">
        <v>649</v>
      </c>
      <c r="D844" s="420"/>
      <c r="E844" s="420"/>
      <c r="F844" s="420"/>
      <c r="G844" s="420"/>
      <c r="H844" s="420"/>
      <c r="I844" s="420"/>
      <c r="J844" s="421">
        <v>9120005003341</v>
      </c>
      <c r="K844" s="422"/>
      <c r="L844" s="422"/>
      <c r="M844" s="422"/>
      <c r="N844" s="422"/>
      <c r="O844" s="422"/>
      <c r="P844" s="317" t="s">
        <v>644</v>
      </c>
      <c r="Q844" s="318"/>
      <c r="R844" s="318"/>
      <c r="S844" s="318"/>
      <c r="T844" s="318"/>
      <c r="U844" s="318"/>
      <c r="V844" s="318"/>
      <c r="W844" s="318"/>
      <c r="X844" s="318"/>
      <c r="Y844" s="319">
        <v>7.3</v>
      </c>
      <c r="Z844" s="320"/>
      <c r="AA844" s="320"/>
      <c r="AB844" s="321"/>
      <c r="AC844" s="329" t="s">
        <v>500</v>
      </c>
      <c r="AD844" s="330"/>
      <c r="AE844" s="330"/>
      <c r="AF844" s="330"/>
      <c r="AG844" s="330"/>
      <c r="AH844" s="324">
        <v>5</v>
      </c>
      <c r="AI844" s="325"/>
      <c r="AJ844" s="325"/>
      <c r="AK844" s="325"/>
      <c r="AL844" s="326">
        <v>100</v>
      </c>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491</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491</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491</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491</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491</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491</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491</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c r="D1102" s="893"/>
      <c r="E1102" s="261" t="s">
        <v>572</v>
      </c>
      <c r="F1102" s="892"/>
      <c r="G1102" s="892"/>
      <c r="H1102" s="892"/>
      <c r="I1102" s="892"/>
      <c r="J1102" s="421" t="s">
        <v>573</v>
      </c>
      <c r="K1102" s="422"/>
      <c r="L1102" s="422"/>
      <c r="M1102" s="422"/>
      <c r="N1102" s="422"/>
      <c r="O1102" s="422"/>
      <c r="P1102" s="317" t="s">
        <v>572</v>
      </c>
      <c r="Q1102" s="318"/>
      <c r="R1102" s="318"/>
      <c r="S1102" s="318"/>
      <c r="T1102" s="318"/>
      <c r="U1102" s="318"/>
      <c r="V1102" s="318"/>
      <c r="W1102" s="318"/>
      <c r="X1102" s="318"/>
      <c r="Y1102" s="319" t="s">
        <v>574</v>
      </c>
      <c r="Z1102" s="320"/>
      <c r="AA1102" s="320"/>
      <c r="AB1102" s="321"/>
      <c r="AC1102" s="323"/>
      <c r="AD1102" s="323"/>
      <c r="AE1102" s="323"/>
      <c r="AF1102" s="323"/>
      <c r="AG1102" s="323"/>
      <c r="AH1102" s="324" t="s">
        <v>573</v>
      </c>
      <c r="AI1102" s="325"/>
      <c r="AJ1102" s="325"/>
      <c r="AK1102" s="325"/>
      <c r="AL1102" s="326" t="s">
        <v>575</v>
      </c>
      <c r="AM1102" s="327"/>
      <c r="AN1102" s="327"/>
      <c r="AO1102" s="328"/>
      <c r="AP1102" s="322" t="s">
        <v>572</v>
      </c>
      <c r="AQ1102" s="322"/>
      <c r="AR1102" s="322"/>
      <c r="AS1102" s="322"/>
      <c r="AT1102" s="322"/>
      <c r="AU1102" s="322"/>
      <c r="AV1102" s="322"/>
      <c r="AW1102" s="322"/>
      <c r="AX1102" s="322"/>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91">
    <cfRule type="expression" dxfId="2791" priority="13881">
      <formula>IF(RIGHT(TEXT(Y791,"0.#"),1)=".",FALSE,TRUE)</formula>
    </cfRule>
    <cfRule type="expression" dxfId="2790" priority="13882">
      <formula>IF(RIGHT(TEXT(Y791,"0.#"),1)=".",TRUE,FALSE)</formula>
    </cfRule>
  </conditionalFormatting>
  <conditionalFormatting sqref="Y822:Y829 Y820 Y809:Y816 Y807 Y796:Y803 Y794">
    <cfRule type="expression" dxfId="2789" priority="13663">
      <formula>IF(RIGHT(TEXT(Y794,"0.#"),1)=".",FALSE,TRUE)</formula>
    </cfRule>
    <cfRule type="expression" dxfId="2788" priority="13664">
      <formula>IF(RIGHT(TEXT(Y794,"0.#"),1)=".",TRUE,FALSE)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83:Y790 Y781">
    <cfRule type="expression" dxfId="2781" priority="13687">
      <formula>IF(RIGHT(TEXT(Y781,"0.#"),1)=".",FALSE,TRUE)</formula>
    </cfRule>
    <cfRule type="expression" dxfId="2780" priority="13688">
      <formula>IF(RIGHT(TEXT(Y781,"0.#"),1)=".",TRUE,FALSE)</formula>
    </cfRule>
  </conditionalFormatting>
  <conditionalFormatting sqref="AU791">
    <cfRule type="expression" dxfId="2779" priority="13683">
      <formula>IF(RIGHT(TEXT(AU791,"0.#"),1)=".",FALSE,TRUE)</formula>
    </cfRule>
    <cfRule type="expression" dxfId="2778" priority="13684">
      <formula>IF(RIGHT(TEXT(AU791,"0.#"),1)=".",TRUE,FALSE)</formula>
    </cfRule>
  </conditionalFormatting>
  <conditionalFormatting sqref="AU783:AU790 AU781">
    <cfRule type="expression" dxfId="2777" priority="13681">
      <formula>IF(RIGHT(TEXT(AU781,"0.#"),1)=".",FALSE,TRUE)</formula>
    </cfRule>
    <cfRule type="expression" dxfId="2776" priority="13682">
      <formula>IF(RIGHT(TEXT(AU781,"0.#"),1)=".",TRUE,FALSE)</formula>
    </cfRule>
  </conditionalFormatting>
  <conditionalFormatting sqref="Y821 Y808 Y795">
    <cfRule type="expression" dxfId="2775" priority="13667">
      <formula>IF(RIGHT(TEXT(Y795,"0.#"),1)=".",FALSE,TRUE)</formula>
    </cfRule>
    <cfRule type="expression" dxfId="2774" priority="13668">
      <formula>IF(RIGHT(TEXT(Y795,"0.#"),1)=".",TRUE,FALSE)</formula>
    </cfRule>
  </conditionalFormatting>
  <conditionalFormatting sqref="Y830 Y817 Y804">
    <cfRule type="expression" dxfId="2773" priority="13665">
      <formula>IF(RIGHT(TEXT(Y804,"0.#"),1)=".",FALSE,TRUE)</formula>
    </cfRule>
    <cfRule type="expression" dxfId="2772" priority="13666">
      <formula>IF(RIGHT(TEXT(Y804,"0.#"),1)=".",TRUE,FALSE)</formula>
    </cfRule>
  </conditionalFormatting>
  <conditionalFormatting sqref="AU821 AU808 AU795">
    <cfRule type="expression" dxfId="2771" priority="13661">
      <formula>IF(RIGHT(TEXT(AU795,"0.#"),1)=".",FALSE,TRUE)</formula>
    </cfRule>
    <cfRule type="expression" dxfId="2770" priority="13662">
      <formula>IF(RIGHT(TEXT(AU795,"0.#"),1)=".",TRUE,FALSE)</formula>
    </cfRule>
  </conditionalFormatting>
  <conditionalFormatting sqref="AU830 AU817 AU804">
    <cfRule type="expression" dxfId="2769" priority="13659">
      <formula>IF(RIGHT(TEXT(AU804,"0.#"),1)=".",FALSE,TRUE)</formula>
    </cfRule>
    <cfRule type="expression" dxfId="2768" priority="13660">
      <formula>IF(RIGHT(TEXT(AU804,"0.#"),1)=".",TRUE,FALSE)</formula>
    </cfRule>
  </conditionalFormatting>
  <conditionalFormatting sqref="AU822:AU829 AU820 AU809:AU816 AU807 AU796:AU803 AU794">
    <cfRule type="expression" dxfId="2767" priority="13657">
      <formula>IF(RIGHT(TEXT(AU794,"0.#"),1)=".",FALSE,TRUE)</formula>
    </cfRule>
    <cfRule type="expression" dxfId="2766" priority="13658">
      <formula>IF(RIGHT(TEXT(AU794,"0.#"),1)=".",TRUE,FALSE)</formula>
    </cfRule>
  </conditionalFormatting>
  <conditionalFormatting sqref="AM87">
    <cfRule type="expression" dxfId="2765" priority="13311">
      <formula>IF(RIGHT(TEXT(AM87,"0.#"),1)=".",FALSE,TRUE)</formula>
    </cfRule>
    <cfRule type="expression" dxfId="2764" priority="13312">
      <formula>IF(RIGHT(TEXT(AM87,"0.#"),1)=".",TRUE,FALSE)</formula>
    </cfRule>
  </conditionalFormatting>
  <conditionalFormatting sqref="AE55">
    <cfRule type="expression" dxfId="2763" priority="13379">
      <formula>IF(RIGHT(TEXT(AE55,"0.#"),1)=".",FALSE,TRUE)</formula>
    </cfRule>
    <cfRule type="expression" dxfId="2762" priority="13380">
      <formula>IF(RIGHT(TEXT(AE55,"0.#"),1)=".",TRUE,FALSE)</formula>
    </cfRule>
  </conditionalFormatting>
  <conditionalFormatting sqref="AI55">
    <cfRule type="expression" dxfId="2761" priority="13377">
      <formula>IF(RIGHT(TEXT(AI55,"0.#"),1)=".",FALSE,TRUE)</formula>
    </cfRule>
    <cfRule type="expression" dxfId="2760" priority="13378">
      <formula>IF(RIGHT(TEXT(AI55,"0.#"),1)=".",TRUE,FALSE)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AM34">
    <cfRule type="expression" dxfId="2755" priority="13467">
      <formula>IF(RIGHT(TEXT(AI34,"0.#"),1)=".",FALSE,TRUE)</formula>
    </cfRule>
    <cfRule type="expression" dxfId="2754" priority="13468">
      <formula>IF(RIGHT(TEXT(AI34,"0.#"),1)=".",TRUE,FALSE)</formula>
    </cfRule>
  </conditionalFormatting>
  <conditionalFormatting sqref="AI33 AM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5:AO866">
    <cfRule type="expression" dxfId="2507" priority="6635">
      <formula>IF(AND(AL845&gt;=0, RIGHT(TEXT(AL845,"0.#"),1)&lt;&gt;"."),TRUE,FALSE)</formula>
    </cfRule>
    <cfRule type="expression" dxfId="2506" priority="6636">
      <formula>IF(AND(AL845&gt;=0, RIGHT(TEXT(AL845,"0.#"),1)="."),TRUE,FALSE)</formula>
    </cfRule>
    <cfRule type="expression" dxfId="2505" priority="6637">
      <formula>IF(AND(AL845&lt;0, RIGHT(TEXT(AL845,"0.#"),1)&lt;&gt;"."),TRUE,FALSE)</formula>
    </cfRule>
    <cfRule type="expression" dxfId="2504" priority="6638">
      <formula>IF(AND(AL845&lt;0, RIGHT(TEXT(AL845,"0.#"),1)="."),TRUE,FALSE)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44">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E135 AI135 AQ134:AQ135 AU134:AU135 AM134:AM135">
    <cfRule type="expression" dxfId="709" priority="9">
      <formula>IF(RIGHT(TEXT(AE134,"0.#"),1)=".",FALSE,TRUE)</formula>
    </cfRule>
    <cfRule type="expression" dxfId="708" priority="10">
      <formula>IF(RIGHT(TEXT(AE134,"0.#"),1)=".",TRUE,FALSE)</formula>
    </cfRule>
  </conditionalFormatting>
  <conditionalFormatting sqref="AE134">
    <cfRule type="expression" dxfId="707" priority="7">
      <formula>IF(RIGHT(TEXT(AE134,"0.#"),1)=".",FALSE,TRUE)</formula>
    </cfRule>
    <cfRule type="expression" dxfId="706" priority="8">
      <formula>IF(RIGHT(TEXT(AE134,"0.#"),1)=".",TRUE,FALSE)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79" max="49" man="1"/>
    <brk id="483" max="16383" man="1"/>
    <brk id="727"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612</v>
      </c>
      <c r="M3" s="13" t="str">
        <f t="shared" ref="M3:M11" si="2">IF(L3="","",K3)</f>
        <v>文教及び科学振興</v>
      </c>
      <c r="N3" s="13" t="str">
        <f>IF(M3="",N2,IF(N2&lt;&gt;"",CONCATENATE(N2,"、",M3),M3))</f>
        <v>文教及び科学振興</v>
      </c>
      <c r="O3" s="13"/>
      <c r="P3" s="12" t="s">
        <v>191</v>
      </c>
      <c r="Q3" s="17" t="s">
        <v>612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0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2019-05-23T07:51:38Z</cp:lastPrinted>
  <dcterms:created xsi:type="dcterms:W3CDTF">2012-03-13T00:50:25Z</dcterms:created>
  <dcterms:modified xsi:type="dcterms:W3CDTF">2019-09-04T01:35:20Z</dcterms:modified>
</cp:coreProperties>
</file>