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6E18D6AE-3FAF-4BDF-945D-C995211477D3}"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<sst xmlns="http://schemas.openxmlformats.org/spreadsheetml/2006/main" count="2930" uniqueCount="643">
  <si>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</si>
  <si>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</si>
  <si>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</si>
  <si>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</si>
  <si>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</si>
  <si>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</si>
  <si>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</si>
  <si>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</si>
  <si>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</si>
  <si>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</si>
  <si>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</si>
  <si>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</si>
  <si>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</si>
  <si>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</si>
  <si>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</si>
  <si>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</si>
  <si>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</si>
  <si>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</si>
  <si>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</si>
  <si>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</si>
  <si>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</si>
  <si>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</si>
  <si>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</si>
  <si>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</si>
  <si>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</si>
  <si>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</si>
  <si>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</si>
  <si>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</si>
  <si>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</si>
  <si>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</si>
  <si>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</si>
  <si>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</si>
  <si>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</si>
  <si>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</si>
  <si>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</si>
  <si>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</si>
  <si>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</si>
  <si>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</si>
  <si>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</si>
  <si>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</si>
  <si>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</si>
  <si>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</si>
  <si>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</si>
  <si>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</si>
  <si>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</si>
  <si>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</si>
  <si>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</si>
  <si>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</si>
  <si>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</si>
  <si>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</si>
  <si>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</si>
  <si>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</si>
  <si>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</si>
  <si>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</si>
  <si>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</si>
  <si>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</si>
  <si>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</si>
  <si>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</si>
  <si>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</si>
  <si>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</si>
  <si>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</si>
  <si>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</si>
  <si>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</si>
  <si>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</si>
  <si>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</si>
  <si>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</si>
  <si>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</si>
  <si>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</si>
  <si>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</si>
  <si>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</si>
  <si>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</si>
  <si>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</si>
  <si>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</si>
  <si>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</si>
  <si>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</si>
  <si>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</si>
  <si>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</si>
  <si>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</si>
  <si>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</si>
  <si>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</si>
  <si>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</si>
  <si>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</si>
  <si>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</si>
  <si>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</si>
  <si>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</si>
  <si>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</si>
  <si>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</si>
  <si>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</si>
  <si>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</si>
  <si>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</si>
  <si>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</si>
  <si>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</si>
  <si>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</si>
  <si>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</si>
  <si>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</si>
  <si>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</si>
  <si>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</si>
  <si>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</si>
  <si>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</si>
  <si>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</si>
  <si>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</si>
  <si>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</si>
  <si>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</si>
  <si>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</si>
  <si>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</si>
  <si>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</si>
  <si>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</si>
  <si>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</si>
  <si>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</si>
  <si>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</si>
  <si>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</si>
  <si>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</si>
  <si>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</si>
  <si>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</si>
  <si>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</si>
  <si>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</si>
  <si>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</si>
  <si>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</si>
  <si>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</si>
  <si>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</si>
  <si>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</si>
  <si>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</si>
  <si>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</si>
  <si>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</si>
  <si>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</si>
  <si>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</si>
  <si>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</si>
  <si>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</si>
  <si>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</si>
  <si>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</si>
  <si>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</si>
  <si>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</si>
  <si>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</si>
  <si>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</si>
  <si>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</si>
  <si>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</si>
  <si>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</si>
  <si>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</si>
  <si>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</si>
  <si>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</si>
  <si>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</si>
  <si>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</si>
  <si>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</si>
  <si>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</si>
  <si>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</si>
  <si>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</si>
  <si>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</si>
  <si>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</si>
  <si>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</si>
  <si>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</si>
  <si>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</si>
  <si>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</si>
  <si>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</si>
  <si>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</si>
  <si>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</si>
  <si>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</si>
  <si>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</si>
  <si>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</si>
  <si>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</si>
  <si>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</si>
  <si>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</si>
  <si>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</si>
  <si>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</si>
  <si>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</si>
  <si>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</si>
  <si>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</si>
  <si>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</si>
  <si>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</si>
  <si>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</si>
  <si>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</si>
  <si>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</si>
  <si>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</si>
  <si>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</si>
  <si>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</si>
  <si>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</si>
  <si>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</si>
  <si>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</si>
  <si>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</si>
  <si>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</si>
  <si>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</si>
  <si>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</si>
  <si>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</si>
  <si>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</si>
  <si>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</si>
  <si>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</si>
  <si>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</si>
  <si>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</si>
  <si>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</si>
  <si>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</si>
  <si>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</si>
  <si>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</si>
  <si>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</si>
  <si>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</si>
  <si>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</si>
  <si>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</si>
  <si>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</si>
  <si>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</si>
  <si>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</si>
  <si>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</si>
  <si>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</si>
  <si>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</si>
  <si>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</si>
  <si>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</si>
  <si>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</si>
  <si>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</si>
  <si>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</si>
  <si>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</si>
  <si>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</si>
  <si>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</si>
  <si>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</si>
  <si>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</si>
  <si>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</si>
  <si>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</si>
  <si>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</si>
  <si>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</si>
  <si>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</si>
  <si>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</si>
  <si>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</si>
  <si>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</si>
  <si>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</si>
  <si>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</si>
  <si>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</si>
  <si>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</si>
  <si>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</si>
  <si>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</si>
  <si>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</si>
  <si>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</si>
  <si>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</si>
  <si>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</si>
  <si>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</si>
  <si>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</si>
  <si>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</si>
  <si>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</si>
  <si>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</si>
  <si>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</si>
  <si>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</si>
  <si>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</si>
  <si>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</si>
  <si>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</si>
  <si>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</si>
  <si>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</si>
  <si>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</si>
  <si>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</si>
  <si>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</si>
  <si>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</si>
  <si>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</si>
  <si>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</si>
  <si>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</si>
  <si>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</si>
  <si>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</si>
  <si>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</si>
  <si>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</si>
  <si>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</si>
  <si>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</si>
  <si>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</si>
  <si>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</si>
  <si>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</si>
  <si>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</si>
  <si>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</si>
  <si>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</si>
  <si>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</si>
  <si>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</si>
  <si>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</si>
  <si>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</si>
  <si>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</si>
  <si>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</si>
  <si>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</si>
  <si>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</si>
  <si>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</si>
  <si>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</si>
  <si>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</si>
  <si>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</si>
  <si>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</si>
  <si>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</si>
  <si>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</si>
  <si>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</si>
  <si>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</si>
  <si>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</si>
  <si>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</si>
  <si>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</si>
  <si>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</si>
  <si>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</si>
  <si>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</si>
  <si>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</si>
  <si>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</si>
  <si>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</si>
  <si>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</si>
  <si>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</si>
  <si>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</si>
  <si>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</si>
  <si>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</si>
  <si>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</si>
  <si>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</si>
  <si>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</si>
  <si>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</si>
  <si>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</si>
  <si>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</si>
  <si>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</si>
  <si>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</si>
  <si>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</si>
  <si>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</si>
  <si>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</si>
  <si>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</si>
  <si>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</si>
  <si>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</si>
  <si>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</si>
  <si>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</si>
  <si>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</si>
  <si>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</si>
  <si>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</si>
  <si>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</si>
  <si>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</si>
  <si>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</si>
  <si>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</si>
  <si>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</si>
  <si>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</si>
  <si>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</si>
  <si>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</si>
  <si>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</si>
  <si>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</si>
  <si>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</si>
  <si>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</si>
  <si>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</si>
  <si>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</si>
  <si>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</si>
  <si>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</si>
  <si>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</si>
  <si>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</si>
  <si>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</si>
  <si>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</si>
  <si>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</si>
  <si>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</si>
  <si>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</si>
  <si>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</si>
  <si>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</si>
  <si>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</si>
  <si>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</si>
  <si>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</si>
  <si>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</si>
  <si>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</si>
  <si>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</si>
  <si>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</si>
  <si>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</si>
  <si>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</si>
  <si>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</si>
  <si>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</si>
  <si>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</si>
  <si>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</si>
  <si>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</si>
  <si>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</si>
  <si>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</si>
  <si>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</si>
  <si>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</si>
  <si>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</si>
  <si>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</si>
  <si>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</si>
  <si>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</si>
  <si>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</si>
  <si>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</si>
  <si>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</si>
  <si>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</si>
  <si>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</si>
  <si>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</si>
  <si>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</si>
  <si>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</si>
  <si>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</si>
  <si>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</si>
  <si>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</si>
  <si>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</si>
  <si>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</si>
  <si>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</si>
  <si>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</si>
  <si>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</si>
  <si>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</si>
  <si>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</si>
  <si>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</si>
  <si>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</si>
  <si>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</si>
  <si>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</si>
  <si>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</si>
  <si>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</si>
  <si>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</si>
  <si>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</si>
  <si>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</si>
  <si>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</si>
  <si>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</si>
  <si>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</si>
  <si>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</si>
  <si>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</si>
  <si>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</si>
  <si>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</si>
  <si>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</si>
  <si>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</si>
  <si>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</si>
  <si>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</si>
  <si>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</si>
  <si>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</si>
  <si>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</si>
  <si>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</si>
  <si>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</si>
  <si>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</si>
  <si>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</si>
  <si>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</si>
  <si>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</si>
  <si>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</si>
  <si>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</si>
  <si>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</si>
  <si>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</si>
  <si>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</si>
  <si>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</si>
  <si>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</si>
  <si>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</si>
  <si>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</si>
  <si>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</si>
  <si>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</si>
  <si>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</si>
  <si>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</si>
  <si>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</si>
  <si>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</si>
  <si>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</si>
  <si>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</si>
  <si>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</si>
  <si>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</si>
  <si>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</si>
  <si>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</si>
  <si>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</si>
  <si>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</si>
  <si>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</si>
  <si>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</si>
  <si>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</si>
  <si>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</si>
  <si>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</si>
  <si>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</si>
  <si>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</si>
  <si>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</si>
  <si>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</si>
  <si>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</si>
  <si>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</si>
  <si>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</si>
  <si>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</si>
  <si>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</si>
  <si>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</si>
  <si>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</si>
  <si>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</si>
  <si>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</si>
  <si>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</si>
  <si>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</si>
  <si>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</si>
  <si>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</si>
  <si>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</si>
  <si>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</si>
  <si>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</si>
  <si>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</si>
  <si>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</si>
  <si>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</si>
  <si>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</si>
  <si>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</si>
  <si>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</si>
  <si>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</si>
  <si>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</si>
  <si>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</si>
  <si>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</si>
  <si>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</si>
  <si>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</si>
  <si>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</si>
  <si>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</si>
  <si>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</si>
  <si>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</si>
  <si>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</si>
  <si>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</si>
  <si>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</si>
  <si>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</si>
  <si>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</si>
  <si>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</si>
  <si>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</si>
  <si>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</si>
  <si>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</si>
  <si>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</si>
  <si>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</si>
  <si>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</si>
  <si>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</si>
  <si>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</si>
  <si>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</si>
  <si>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</si>
  <si>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</si>
  <si>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</si>
  <si>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</si>
  <si>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</si>
  <si>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</si>
  <si>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</si>
  <si>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</si>
  <si>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</si>
  <si>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</si>
  <si>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</si>
  <si>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</si>
  <si>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</si>
  <si>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</si>
  <si>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</si>
  <si>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</si>
  <si>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</si>
  <si>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</si>
  <si>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</si>
  <si>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</si>
  <si>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</si>
  <si>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</si>
  <si>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</si>
  <si>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</si>
  <si>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</si>
  <si>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</si>
  <si>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</si>
  <si>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</si>
  <si>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</si>
  <si>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</si>
  <si>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</si>
  <si>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</si>
  <si>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</si>
  <si>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</si>
  <si>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</si>
  <si>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</si>
  <si>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</si>
  <si>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</si>
  <si>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</si>
  <si>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</si>
  <si>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</si>
  <si>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</si>
  <si>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</si>
  <si>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</si>
  <si>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</si>
  <si>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</si>
  <si>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</si>
  <si>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</si>
  <si>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</si>
  <si>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</si>
  <si>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</si>
  <si>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</si>
  <si>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</si>
  <si>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</si>
  <si>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</si>
  <si>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</si>
  <si>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</si>
  <si>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</si>
  <si>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</si>
  <si>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</si>
  <si>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</si>
  <si>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</si>
  <si>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</si>
  <si>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</si>
  <si>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</si>
  <si>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</si>
  <si>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</si>
  <si>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</si>
  <si>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</si>
  <si>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</si>
  <si>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</si>
  <si>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</si>
  <si>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</si>
  <si>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</si>
  <si>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</si>
  <si>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</si>
  <si>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</si>
  <si>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</si>
  <si>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</si>
  <si>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</si>
  <si>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</si>
  <si>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</si>
  <si>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</si>
  <si>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</si>
  <si>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</si>
  <si>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</si>
  <si>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</si>
  <si>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</si>
  <si>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</si>
  <si>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</si>
  <si>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</si>
  <si>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</si>
  <si>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t>
    <phoneticPr fontId="5"/>
  </si>
  <si>
    <t>文部科学省</t>
    <phoneticPr fontId="5"/>
  </si>
  <si>
    <t>平成２８年度</t>
    <phoneticPr fontId="5"/>
  </si>
  <si>
    <t>終了予定なし</t>
    <phoneticPr fontId="5"/>
  </si>
  <si>
    <t>OECDの実施する国際調査への参加等により、国際比較可能な基礎データを収集し、幼児教育に関する分析や我が国の幼児教育政策の立案に資する、重要な示唆を得ることを目指す。</t>
    <phoneticPr fontId="5"/>
  </si>
  <si>
    <t>OECDに設置されたECEC Network参加国会合※への出席や幼児期の教育の質に関する国際比較調査への参加等を通じて、教職員の就業環境や指導状況等、幼児教育に関する国際比較可能な基礎データを収集し、政策立案に資する分析を行う。
※ECEC:Early Childhood Education and care</t>
    <phoneticPr fontId="5"/>
  </si>
  <si>
    <t>-</t>
    <phoneticPr fontId="5"/>
  </si>
  <si>
    <t>-</t>
    <phoneticPr fontId="5"/>
  </si>
  <si>
    <t>-</t>
    <phoneticPr fontId="5"/>
  </si>
  <si>
    <t>-</t>
    <phoneticPr fontId="5"/>
  </si>
  <si>
    <t>ユネスコ事業等拠出金</t>
    <phoneticPr fontId="5"/>
  </si>
  <si>
    <t>委員等旅費</t>
  </si>
  <si>
    <t>職員旅費</t>
  </si>
  <si>
    <t>日本再興戦略に掲げた2025年までに国連関係機関の邦人職員数を1000人とする目標に向けた水準(3.1%(1,000人/国連関係機関職員総数約32,000人))を超えているところ、右水準(4.36%)の継続に加え、前年度の上昇率を超えるように増加させる。</t>
    <phoneticPr fontId="5"/>
  </si>
  <si>
    <t>全職員数に占める邦人職員数（専門職以上）の割合</t>
  </si>
  <si>
    <t>全職員数に占める邦人職員数（専門職以上）の割合</t>
    <phoneticPr fontId="5"/>
  </si>
  <si>
    <t>％</t>
    <phoneticPr fontId="5"/>
  </si>
  <si>
    <t>％</t>
    <phoneticPr fontId="5"/>
  </si>
  <si>
    <t>ＯＥＣＤ内部資料（２０１３～２０１７年度版）</t>
  </si>
  <si>
    <t>ＯＥＣＤ内部資料（２０１３～２０１７年度版）</t>
    <phoneticPr fontId="5"/>
  </si>
  <si>
    <t>国連事務局の「望ましい職員数」の水準(6.2%(日本の望ましい職員数186人/国連事務局職員総数3,001人))を超えているところ、右水準(6.3%)の継続に加え１名の増。</t>
  </si>
  <si>
    <t>国連事務局の「望ましい職員数」の水準(6.2%(日本の望ましい職員数186人/国連事務局職員総数3,001人))を超えているところ、右水準(6.3%)の継続に加え１名の増。</t>
    <phoneticPr fontId="5"/>
  </si>
  <si>
    <t>全幹部職員数に占める邦人幹部職員数の割合</t>
  </si>
  <si>
    <t>全幹部職員数に占める邦人幹部職員数の割合</t>
    <phoneticPr fontId="5"/>
  </si>
  <si>
    <t>ＯＥＣＤ内部資料（２０１３～２０１７年度版）</t>
    <phoneticPr fontId="5"/>
  </si>
  <si>
    <t>調査結果等を国や地方公共団体の政策立案等に活用する</t>
  </si>
  <si>
    <t>会議等で調査結果等を活用した回数</t>
  </si>
  <si>
    <t>回</t>
  </si>
  <si>
    <t>文部科学省調べ</t>
  </si>
  <si>
    <t>日本再興戦略に掲げた2025年までに国連関係機関の邦人職員数を1000人とする目標に向けた水準(3.1%)を超えているところ、昨年水準(4.38%)の維持に加え、直近過去5年間の最高水準(4.62%)に前年度の上昇率を掛けた値を目標とする。</t>
  </si>
  <si>
    <t>関連する参加国会合への出席回数</t>
    <phoneticPr fontId="5"/>
  </si>
  <si>
    <t>回</t>
    <phoneticPr fontId="5"/>
  </si>
  <si>
    <t>／　　　　　　　　　　　　　　</t>
    <phoneticPr fontId="5"/>
  </si>
  <si>
    <t>　　/</t>
    <phoneticPr fontId="5"/>
  </si>
  <si>
    <t>／　</t>
    <phoneticPr fontId="5"/>
  </si>
  <si>
    <t>　　/</t>
    <phoneticPr fontId="5"/>
  </si>
  <si>
    <t>／　　　　　　　　　　　　　　</t>
    <phoneticPr fontId="5"/>
  </si>
  <si>
    <t>OECDに設置されたECEC Network参加国会合や国際比較調査への参加を通じて、幼保小接続や教職員の就業環境や指導状況等に関する国際比較可能な基礎データを収集し、幼児教育の質の向上に資する政策の立案を行うとともに、OECDの国際的な取組に貢献することが可能。</t>
    <phoneticPr fontId="5"/>
  </si>
  <si>
    <t>現場においては、幼保小接続のあり方や保育者の勤務環境等が課題となっており、OECDの実施する国際調査への参加により得られる基礎データ（我が国の状況や諸外国の動向）は、今後の幼児教育政策の立案に有効である。</t>
    <phoneticPr fontId="5"/>
  </si>
  <si>
    <t>本国際調査は、OECD加盟国として各国代表が参加国会合に出席し、各国間の調整・交渉を行うものであることから、地方自治体・民間等に委ねることのできない事業である。</t>
    <phoneticPr fontId="5"/>
  </si>
  <si>
    <t>日本における幼保小接続や保育者の勤務環境等についての国際比較可能なデータは未だ蓄積が少なく、国際比較の優位性に鑑み、優先度の高い事業である。</t>
    <phoneticPr fontId="5"/>
  </si>
  <si>
    <t>海外会合参加旅費等の節減によるもの</t>
    <phoneticPr fontId="5"/>
  </si>
  <si>
    <t>OECDにより示される会議日程及び各国の合意による分担拠出金に基づき、必要最低限の予算要求としている。</t>
    <phoneticPr fontId="5"/>
  </si>
  <si>
    <t>調査の国際的枠組みや方針を決定する参加国会合に出席し、我が国の政策的関心事項等が調査の枠組みに反映されるよう調整を行っている。</t>
    <phoneticPr fontId="5"/>
  </si>
  <si>
    <t>421</t>
    <phoneticPr fontId="5"/>
  </si>
  <si>
    <t>文部科学省</t>
    <phoneticPr fontId="5"/>
  </si>
  <si>
    <t>13　豊かな国際社会の構築に資する国際交流・協力の推進</t>
    <phoneticPr fontId="5"/>
  </si>
  <si>
    <t>13-2 国際協力の推進</t>
    <phoneticPr fontId="5"/>
  </si>
  <si>
    <t>国際幼児教育・保育従事者調査等</t>
    <phoneticPr fontId="5"/>
  </si>
  <si>
    <t>初等中等教育局</t>
    <phoneticPr fontId="5"/>
  </si>
  <si>
    <t>幼児教育課</t>
    <phoneticPr fontId="5"/>
  </si>
  <si>
    <t>-</t>
    <phoneticPr fontId="5"/>
  </si>
  <si>
    <t>-</t>
    <phoneticPr fontId="5"/>
  </si>
  <si>
    <t>‐</t>
  </si>
  <si>
    <t>無</t>
  </si>
  <si>
    <t>調査設計に関する会議等への参加や報告書等の活用を通し、幼児教育政策の立案に活用する。</t>
    <rPh sb="0" eb="2">
      <t>チョウサ</t>
    </rPh>
    <rPh sb="2" eb="4">
      <t>セッケイ</t>
    </rPh>
    <rPh sb="5" eb="6">
      <t>カン</t>
    </rPh>
    <rPh sb="8" eb="10">
      <t>カイギ</t>
    </rPh>
    <rPh sb="10" eb="11">
      <t>トウ</t>
    </rPh>
    <rPh sb="13" eb="15">
      <t>サンカ</t>
    </rPh>
    <rPh sb="16" eb="18">
      <t>ホウコク</t>
    </rPh>
    <rPh sb="18" eb="19">
      <t>ショ</t>
    </rPh>
    <rPh sb="19" eb="20">
      <t>トウ</t>
    </rPh>
    <rPh sb="21" eb="23">
      <t>カツヨウ</t>
    </rPh>
    <rPh sb="24" eb="25">
      <t>トオ</t>
    </rPh>
    <rPh sb="27" eb="29">
      <t>ヨウジ</t>
    </rPh>
    <rPh sb="29" eb="31">
      <t>キョウイク</t>
    </rPh>
    <rPh sb="31" eb="33">
      <t>セイサク</t>
    </rPh>
    <rPh sb="34" eb="36">
      <t>リツアン</t>
    </rPh>
    <rPh sb="37" eb="39">
      <t>カツヨウ</t>
    </rPh>
    <phoneticPr fontId="5"/>
  </si>
  <si>
    <t>拠出金</t>
    <rPh sb="0" eb="3">
      <t>キョシュツキン</t>
    </rPh>
    <phoneticPr fontId="5"/>
  </si>
  <si>
    <t>国際幼児教育・保育従事者調査</t>
    <rPh sb="0" eb="2">
      <t>コクサイ</t>
    </rPh>
    <rPh sb="2" eb="4">
      <t>ヨウジ</t>
    </rPh>
    <rPh sb="4" eb="6">
      <t>キョウイク</t>
    </rPh>
    <rPh sb="7" eb="9">
      <t>ホイク</t>
    </rPh>
    <rPh sb="9" eb="12">
      <t>ジュウジシャ</t>
    </rPh>
    <rPh sb="12" eb="14">
      <t>チョウサ</t>
    </rPh>
    <phoneticPr fontId="5"/>
  </si>
  <si>
    <t>経済協力開発機構（OECD）</t>
    <phoneticPr fontId="5"/>
  </si>
  <si>
    <t>-</t>
    <phoneticPr fontId="5"/>
  </si>
  <si>
    <t>国際幼児教育・保育従事者調査等の調査業務（拠出金）</t>
    <phoneticPr fontId="5"/>
  </si>
  <si>
    <t>-</t>
    <phoneticPr fontId="5"/>
  </si>
  <si>
    <t>調査結果は2020年（令和元年）に公表予定。</t>
    <rPh sb="11" eb="13">
      <t>レイワ</t>
    </rPh>
    <rPh sb="13" eb="15">
      <t>ガンネン</t>
    </rPh>
    <phoneticPr fontId="5"/>
  </si>
  <si>
    <t>OECD調査参加に伴う拠出金については、海外会合の回数の減やweb会議での代替等を踏まえ、適切な執行がなされている。現在、集計中の国際幼児教育・保育従事者調査については、令和元年度以降の公表及び分析作業に向け、引き続き、我が国の政策的関心事項が反映されるよう調整を行う必要がある。</t>
    <rPh sb="4" eb="6">
      <t>チョウサ</t>
    </rPh>
    <rPh sb="6" eb="8">
      <t>サンカ</t>
    </rPh>
    <rPh sb="9" eb="10">
      <t>トモナ</t>
    </rPh>
    <rPh sb="11" eb="14">
      <t>キョシュツキン</t>
    </rPh>
    <rPh sb="20" eb="22">
      <t>カイガイ</t>
    </rPh>
    <rPh sb="22" eb="24">
      <t>カイゴウ</t>
    </rPh>
    <rPh sb="25" eb="27">
      <t>カイスウ</t>
    </rPh>
    <rPh sb="28" eb="29">
      <t>ゲン</t>
    </rPh>
    <rPh sb="33" eb="35">
      <t>カイギ</t>
    </rPh>
    <rPh sb="37" eb="39">
      <t>ダイタイ</t>
    </rPh>
    <rPh sb="39" eb="40">
      <t>トウ</t>
    </rPh>
    <rPh sb="41" eb="42">
      <t>フ</t>
    </rPh>
    <rPh sb="45" eb="47">
      <t>テキセツ</t>
    </rPh>
    <rPh sb="48" eb="50">
      <t>シッコウ</t>
    </rPh>
    <rPh sb="58" eb="60">
      <t>ゲンザイ</t>
    </rPh>
    <rPh sb="61" eb="63">
      <t>シュウケイ</t>
    </rPh>
    <rPh sb="63" eb="64">
      <t>チュウ</t>
    </rPh>
    <rPh sb="65" eb="71">
      <t>コクサイヨウジキョウイク</t>
    </rPh>
    <rPh sb="72" eb="79">
      <t>ホイクジュウジシャチョウサ</t>
    </rPh>
    <rPh sb="85" eb="87">
      <t>レイワ</t>
    </rPh>
    <rPh sb="87" eb="89">
      <t>ガンネン</t>
    </rPh>
    <rPh sb="110" eb="111">
      <t>ワ</t>
    </rPh>
    <rPh sb="112" eb="113">
      <t>クニ</t>
    </rPh>
    <rPh sb="114" eb="116">
      <t>セイサク</t>
    </rPh>
    <rPh sb="116" eb="117">
      <t>テキ</t>
    </rPh>
    <rPh sb="117" eb="119">
      <t>カンシン</t>
    </rPh>
    <rPh sb="119" eb="121">
      <t>ジコウ</t>
    </rPh>
    <rPh sb="122" eb="124">
      <t>ハンエイ</t>
    </rPh>
    <rPh sb="129" eb="131">
      <t>チョウセイ</t>
    </rPh>
    <rPh sb="132" eb="133">
      <t>オコナ</t>
    </rPh>
    <rPh sb="134" eb="136">
      <t>ヒツヨウ</t>
    </rPh>
    <phoneticPr fontId="5"/>
  </si>
  <si>
    <t>-</t>
    <phoneticPr fontId="5"/>
  </si>
  <si>
    <t>幼児教育課長　森友　浩史</t>
    <rPh sb="7" eb="9">
      <t>モリトモ</t>
    </rPh>
    <rPh sb="10" eb="11">
      <t>ヒロシ</t>
    </rPh>
    <rPh sb="11" eb="12">
      <t>シ</t>
    </rPh>
    <phoneticPr fontId="5"/>
  </si>
  <si>
    <t>外部有識者による点検対象外</t>
    <phoneticPr fontId="5"/>
  </si>
  <si>
    <t>１．事業評価の観点：この事業は、幼児教育に関する分析や我が国の幼児教育政策の立案に資するためＯＥＣＤの実施する国際調査への参加等により、国際比較可能な基礎データを収集する事業である。
２．所見：この事業は、OECD（経済協力開発機構）による調査参加に伴う拠出金であり、事業所管部局による自己点検及び行政事業レビュー推進チームによる点検の結果を踏まえ、特段の見直しは要しないもの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</si>
</sst>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120650</xdr:colOff>
      <xdr:row>742</xdr:row>
      <xdr:rowOff>0</xdr:rowOff>
    </xdr:from>
    <xdr:to>
      <xdr:col>30</xdr:col>
      <xdr:colOff>99219</xdr:colOff>
      <xdr:row>744</xdr:row>
      <xdr:rowOff>289606</xdr:rowOff>
    </xdr:to>
    <xdr:sp macro="" textlink="">
      <xdr:nvSpPr>
        <xdr:cNvPr id="19" name="テキスト ボックス 18">
          <a:extLst>
            <a:ext uri="{FF2B5EF4-FFF2-40B4-BE49-F238E27FC236}">
              <a16:creationId xmlns:a16="http://schemas.microsoft.com/office/drawing/2014/main" id="{80DD831C-6262-4C5C-BF1C-76B374EEE05B}"/>
            </a:ext>
          </a:extLst>
        </xdr:cNvPr>
        <xdr:cNvSpPr txBox="1"/>
      </xdr:nvSpPr>
      <xdr:spPr>
        <a:xfrm>
          <a:off x="3182257" y="62048571"/>
          <a:ext cx="3040176" cy="997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文部科学省</a:t>
          </a:r>
          <a:endParaRPr kumimoji="1" lang="en-US" altLang="ja-JP" sz="2000"/>
        </a:p>
        <a:p>
          <a:pPr algn="ctr"/>
          <a:r>
            <a:rPr kumimoji="1" lang="en-US" altLang="ja-JP" sz="2000"/>
            <a:t>4.9</a:t>
          </a:r>
          <a:r>
            <a:rPr kumimoji="1" lang="ja-JP" altLang="en-US" sz="2000"/>
            <a:t>百万円</a:t>
          </a:r>
        </a:p>
      </xdr:txBody>
    </xdr:sp>
    <xdr:clientData/>
  </xdr:twoCellAnchor>
  <xdr:twoCellAnchor>
    <xdr:from>
      <xdr:col>14</xdr:col>
      <xdr:colOff>107950</xdr:colOff>
      <xdr:row>745</xdr:row>
      <xdr:rowOff>203199</xdr:rowOff>
    </xdr:from>
    <xdr:to>
      <xdr:col>32</xdr:col>
      <xdr:colOff>148091</xdr:colOff>
      <xdr:row>747</xdr:row>
      <xdr:rowOff>290285</xdr:rowOff>
    </xdr:to>
    <xdr:sp macro="" textlink="">
      <xdr:nvSpPr>
        <xdr:cNvPr id="20" name="テキスト ボックス 19">
          <a:extLst>
            <a:ext uri="{FF2B5EF4-FFF2-40B4-BE49-F238E27FC236}">
              <a16:creationId xmlns:a16="http://schemas.microsoft.com/office/drawing/2014/main" id="{B055A091-090B-4F59-B3BC-1412A1888276}"/>
            </a:ext>
          </a:extLst>
        </xdr:cNvPr>
        <xdr:cNvSpPr txBox="1"/>
      </xdr:nvSpPr>
      <xdr:spPr>
        <a:xfrm>
          <a:off x="2965450" y="63313128"/>
          <a:ext cx="3714070" cy="794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i="0">
              <a:latin typeface="+mj-ea"/>
              <a:ea typeface="+mj-ea"/>
            </a:rPr>
            <a:t>OECD</a:t>
          </a:r>
          <a:r>
            <a:rPr kumimoji="1" lang="ja-JP" altLang="en-US" sz="1400" b="0" i="0">
              <a:latin typeface="+mj-ea"/>
              <a:ea typeface="+mj-ea"/>
            </a:rPr>
            <a:t>が実施する国際幼児教育・保育従事者調査に参加し、調査に要する経費を拠出。</a:t>
          </a:r>
        </a:p>
      </xdr:txBody>
    </xdr:sp>
    <xdr:clientData/>
  </xdr:twoCellAnchor>
  <xdr:twoCellAnchor>
    <xdr:from>
      <xdr:col>19</xdr:col>
      <xdr:colOff>120650</xdr:colOff>
      <xdr:row>748</xdr:row>
      <xdr:rowOff>126999</xdr:rowOff>
    </xdr:from>
    <xdr:to>
      <xdr:col>23</xdr:col>
      <xdr:colOff>199117</xdr:colOff>
      <xdr:row>749</xdr:row>
      <xdr:rowOff>61913</xdr:rowOff>
    </xdr:to>
    <xdr:sp macro="" textlink="">
      <xdr:nvSpPr>
        <xdr:cNvPr id="21" name="矢印: 右 20">
          <a:extLst>
            <a:ext uri="{FF2B5EF4-FFF2-40B4-BE49-F238E27FC236}">
              <a16:creationId xmlns:a16="http://schemas.microsoft.com/office/drawing/2014/main" id="{E5DA8C87-3EDD-43DC-B0F0-CE740935D71F}"/>
            </a:ext>
          </a:extLst>
        </xdr:cNvPr>
        <xdr:cNvSpPr/>
      </xdr:nvSpPr>
      <xdr:spPr>
        <a:xfrm rot="5400000">
          <a:off x="4301784" y="63995187"/>
          <a:ext cx="288699" cy="894895"/>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146050</xdr:colOff>
      <xdr:row>749</xdr:row>
      <xdr:rowOff>215900</xdr:rowOff>
    </xdr:from>
    <xdr:to>
      <xdr:col>25</xdr:col>
      <xdr:colOff>64293</xdr:colOff>
      <xdr:row>750</xdr:row>
      <xdr:rowOff>248782</xdr:rowOff>
    </xdr:to>
    <xdr:sp macro="" textlink="">
      <xdr:nvSpPr>
        <xdr:cNvPr id="22" name="テキスト ボックス 21">
          <a:extLst>
            <a:ext uri="{FF2B5EF4-FFF2-40B4-BE49-F238E27FC236}">
              <a16:creationId xmlns:a16="http://schemas.microsoft.com/office/drawing/2014/main" id="{C332D049-AE76-47AC-8344-D768396AAC70}"/>
            </a:ext>
          </a:extLst>
        </xdr:cNvPr>
        <xdr:cNvSpPr txBox="1"/>
      </xdr:nvSpPr>
      <xdr:spPr>
        <a:xfrm>
          <a:off x="3819979" y="64740971"/>
          <a:ext cx="1346993" cy="386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t>
          </a:r>
          <a:r>
            <a:rPr kumimoji="1" lang="ja-JP" altLang="en-US" sz="2000"/>
            <a:t>拠出金</a:t>
          </a:r>
          <a:r>
            <a:rPr kumimoji="1" lang="en-US" altLang="ja-JP" sz="2000"/>
            <a:t>】</a:t>
          </a:r>
          <a:endParaRPr kumimoji="1" lang="ja-JP" altLang="en-US" sz="1100"/>
        </a:p>
      </xdr:txBody>
    </xdr:sp>
    <xdr:clientData/>
  </xdr:twoCellAnchor>
  <xdr:twoCellAnchor>
    <xdr:from>
      <xdr:col>13</xdr:col>
      <xdr:colOff>6350</xdr:colOff>
      <xdr:row>750</xdr:row>
      <xdr:rowOff>279399</xdr:rowOff>
    </xdr:from>
    <xdr:to>
      <xdr:col>31</xdr:col>
      <xdr:colOff>153987</xdr:colOff>
      <xdr:row>753</xdr:row>
      <xdr:rowOff>114072</xdr:rowOff>
    </xdr:to>
    <xdr:sp macro="" textlink="">
      <xdr:nvSpPr>
        <xdr:cNvPr id="23" name="テキスト ボックス 22">
          <a:extLst>
            <a:ext uri="{FF2B5EF4-FFF2-40B4-BE49-F238E27FC236}">
              <a16:creationId xmlns:a16="http://schemas.microsoft.com/office/drawing/2014/main" id="{133279C9-1EC9-406C-B040-F8788CE83782}"/>
            </a:ext>
          </a:extLst>
        </xdr:cNvPr>
        <xdr:cNvSpPr txBox="1"/>
      </xdr:nvSpPr>
      <xdr:spPr>
        <a:xfrm>
          <a:off x="2659743" y="65158256"/>
          <a:ext cx="3821565" cy="8960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A.OECD</a:t>
          </a:r>
          <a:r>
            <a:rPr kumimoji="1" lang="ja-JP" altLang="en-US" sz="2000"/>
            <a:t>（経済協力開発機構）</a:t>
          </a:r>
          <a:endParaRPr kumimoji="1" lang="en-US" altLang="ja-JP" sz="2000"/>
        </a:p>
        <a:p>
          <a:pPr algn="ctr"/>
          <a:r>
            <a:rPr kumimoji="1" lang="en-US" altLang="ja-JP" sz="2000" b="0" i="0">
              <a:latin typeface="+mn-ea"/>
              <a:ea typeface="+mn-ea"/>
            </a:rPr>
            <a:t>0</a:t>
          </a:r>
          <a:r>
            <a:rPr kumimoji="1" lang="ja-JP" altLang="en-US" sz="2000" b="0" i="0">
              <a:latin typeface="+mn-ea"/>
              <a:ea typeface="+mn-ea"/>
            </a:rPr>
            <a:t>．</a:t>
          </a:r>
          <a:r>
            <a:rPr kumimoji="1" lang="en-US" altLang="ja-JP" sz="2000" b="0" i="0">
              <a:latin typeface="+mn-ea"/>
              <a:ea typeface="+mn-ea"/>
            </a:rPr>
            <a:t>4</a:t>
          </a:r>
          <a:r>
            <a:rPr kumimoji="1" lang="ja-JP" altLang="en-US" sz="2000" b="0" i="0">
              <a:latin typeface="+mn-ea"/>
              <a:ea typeface="+mn-ea"/>
            </a:rPr>
            <a:t>百万円</a:t>
          </a:r>
          <a:endParaRPr kumimoji="1" lang="en-US" altLang="ja-JP" sz="2000" b="0" i="0">
            <a:latin typeface="+mn-ea"/>
            <a:ea typeface="+mn-ea"/>
          </a:endParaRPr>
        </a:p>
        <a:p>
          <a:pPr algn="ctr"/>
          <a:endParaRPr kumimoji="1" lang="ja-JP" altLang="en-US" sz="1100"/>
        </a:p>
      </xdr:txBody>
    </xdr:sp>
    <xdr:clientData/>
  </xdr:twoCellAnchor>
  <xdr:twoCellAnchor>
    <xdr:from>
      <xdr:col>14</xdr:col>
      <xdr:colOff>107950</xdr:colOff>
      <xdr:row>753</xdr:row>
      <xdr:rowOff>315685</xdr:rowOff>
    </xdr:from>
    <xdr:to>
      <xdr:col>31</xdr:col>
      <xdr:colOff>146051</xdr:colOff>
      <xdr:row>756</xdr:row>
      <xdr:rowOff>79374</xdr:rowOff>
    </xdr:to>
    <xdr:sp macro="" textlink="">
      <xdr:nvSpPr>
        <xdr:cNvPr id="24" name="テキスト ボックス 23">
          <a:extLst>
            <a:ext uri="{FF2B5EF4-FFF2-40B4-BE49-F238E27FC236}">
              <a16:creationId xmlns:a16="http://schemas.microsoft.com/office/drawing/2014/main" id="{9F868AB5-4522-4B0E-9DDB-E2D7E1E3917E}"/>
            </a:ext>
          </a:extLst>
        </xdr:cNvPr>
        <xdr:cNvSpPr txBox="1"/>
      </xdr:nvSpPr>
      <xdr:spPr>
        <a:xfrm>
          <a:off x="2965450" y="66255899"/>
          <a:ext cx="3507922" cy="8250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a:latin typeface="+mj-ea"/>
              <a:ea typeface="+mj-ea"/>
            </a:rPr>
            <a:t>国際幼児教育・保育従事者調査を実施。</a:t>
          </a:r>
        </a:p>
      </xdr:txBody>
    </xdr:sp>
    <xdr:clientData/>
  </xdr:twoCellAnchor>
  <xdr:twoCellAnchor>
    <xdr:from>
      <xdr:col>34</xdr:col>
      <xdr:colOff>44450</xdr:colOff>
      <xdr:row>742</xdr:row>
      <xdr:rowOff>63500</xdr:rowOff>
    </xdr:from>
    <xdr:to>
      <xdr:col>49</xdr:col>
      <xdr:colOff>259443</xdr:colOff>
      <xdr:row>744</xdr:row>
      <xdr:rowOff>290285</xdr:rowOff>
    </xdr:to>
    <xdr:sp macro="" textlink="">
      <xdr:nvSpPr>
        <xdr:cNvPr id="25" name="テキスト ボックス 24">
          <a:extLst>
            <a:ext uri="{FF2B5EF4-FFF2-40B4-BE49-F238E27FC236}">
              <a16:creationId xmlns:a16="http://schemas.microsoft.com/office/drawing/2014/main" id="{0C0B3D97-3B5C-4EC3-B041-C0AA5D6BD77F}"/>
            </a:ext>
          </a:extLst>
        </xdr:cNvPr>
        <xdr:cNvSpPr txBox="1"/>
      </xdr:nvSpPr>
      <xdr:spPr>
        <a:xfrm>
          <a:off x="6984093" y="62112071"/>
          <a:ext cx="3276600" cy="934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職員旅費            </a:t>
          </a:r>
          <a:r>
            <a:rPr kumimoji="1" lang="ja-JP" altLang="en-US" sz="1400" baseline="0"/>
            <a:t> </a:t>
          </a:r>
          <a:r>
            <a:rPr kumimoji="1" lang="en-US" altLang="ja-JP" sz="1400" baseline="0"/>
            <a:t>1.1</a:t>
          </a:r>
          <a:r>
            <a:rPr kumimoji="1" lang="ja-JP" altLang="en-US" sz="1400"/>
            <a:t>百万円</a:t>
          </a:r>
          <a:endParaRPr kumimoji="1" lang="en-US" altLang="ja-JP" sz="1400"/>
        </a:p>
        <a:p>
          <a:r>
            <a:rPr kumimoji="1" lang="ja-JP" altLang="en-US" sz="1400"/>
            <a:t>委員等旅費        </a:t>
          </a:r>
          <a:r>
            <a:rPr kumimoji="1" lang="en-US" altLang="ja-JP" sz="1400"/>
            <a:t>3.4</a:t>
          </a:r>
          <a:r>
            <a:rPr kumimoji="1" lang="ja-JP" altLang="en-US" sz="1400"/>
            <a:t>百万円　　を含む</a:t>
          </a:r>
        </a:p>
      </xdr:txBody>
    </xdr:sp>
    <xdr:clientData/>
  </xdr:twoCellAnchor>
  <xdr:twoCellAnchor>
    <xdr:from>
      <xdr:col>6</xdr:col>
      <xdr:colOff>95250</xdr:colOff>
      <xdr:row>756</xdr:row>
      <xdr:rowOff>101600</xdr:rowOff>
    </xdr:from>
    <xdr:to>
      <xdr:col>49</xdr:col>
      <xdr:colOff>395854</xdr:colOff>
      <xdr:row>756</xdr:row>
      <xdr:rowOff>477044</xdr:rowOff>
    </xdr:to>
    <xdr:sp macro="" textlink="">
      <xdr:nvSpPr>
        <xdr:cNvPr id="26" name="テキスト ボックス 25">
          <a:extLst>
            <a:ext uri="{FF2B5EF4-FFF2-40B4-BE49-F238E27FC236}">
              <a16:creationId xmlns:a16="http://schemas.microsoft.com/office/drawing/2014/main" id="{14BD7AB1-D4FC-4300-A063-64CD6EC4F56F}"/>
            </a:ext>
          </a:extLst>
        </xdr:cNvPr>
        <xdr:cNvSpPr txBox="1"/>
      </xdr:nvSpPr>
      <xdr:spPr>
        <a:xfrm>
          <a:off x="1319893" y="67103171"/>
          <a:ext cx="9077211" cy="37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平成</a:t>
          </a:r>
          <a:r>
            <a:rPr kumimoji="1" lang="en-US" altLang="ja-JP" sz="1100"/>
            <a:t>30</a:t>
          </a:r>
          <a:r>
            <a:rPr kumimoji="1" lang="ja-JP" altLang="en-US" sz="1100"/>
            <a:t>年度予算のレート（</a:t>
          </a:r>
          <a:r>
            <a:rPr kumimoji="1" lang="en-US" altLang="ja-JP" sz="1100"/>
            <a:t>1</a:t>
          </a:r>
          <a:r>
            <a:rPr kumimoji="1" lang="ja-JP" altLang="en-US" sz="1100"/>
            <a:t>ユーロ</a:t>
          </a:r>
          <a:r>
            <a:rPr kumimoji="1" lang="en-US" altLang="ja-JP" sz="1100"/>
            <a:t>124</a:t>
          </a:r>
          <a:r>
            <a:rPr kumimoji="1" lang="ja-JP" altLang="en-US" sz="1100"/>
            <a:t>円）で換算。拠出はユーロ（拠出月のレート）で行うため、予算と決算額の金額が異なる場合がある。</a:t>
          </a:r>
          <a:endParaRPr kumimoji="1" lang="en-US" altLang="ja-JP" sz="1100"/>
        </a:p>
      </xdr:txBody>
    </xdr:sp>
    <xdr:clientData/>
  </xdr:twoCellAnchor>
  <xdr:twoCellAnchor>
    <xdr:from>
      <xdr:col>14</xdr:col>
      <xdr:colOff>66675</xdr:colOff>
      <xdr:row>745</xdr:row>
      <xdr:rowOff>266699</xdr:rowOff>
    </xdr:from>
    <xdr:to>
      <xdr:col>32</xdr:col>
      <xdr:colOff>142875</xdr:colOff>
      <xdr:row>747</xdr:row>
      <xdr:rowOff>47624</xdr:rowOff>
    </xdr:to>
    <xdr:sp macro="" textlink="">
      <xdr:nvSpPr>
        <xdr:cNvPr id="11" name="AutoShape 10">
          <a:extLst>
            <a:ext uri="{FF2B5EF4-FFF2-40B4-BE49-F238E27FC236}">
              <a16:creationId xmlns:a16="http://schemas.microsoft.com/office/drawing/2014/main" id="{ED864642-C483-4EBB-9DAD-B996AB384A1D}"/>
            </a:ext>
          </a:extLst>
        </xdr:cNvPr>
        <xdr:cNvSpPr>
          <a:spLocks noChangeArrowheads="1"/>
        </xdr:cNvSpPr>
      </xdr:nvSpPr>
      <xdr:spPr bwMode="auto">
        <a:xfrm>
          <a:off x="2867025" y="63065024"/>
          <a:ext cx="3676650" cy="485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114300</xdr:colOff>
      <xdr:row>753</xdr:row>
      <xdr:rowOff>285750</xdr:rowOff>
    </xdr:from>
    <xdr:to>
      <xdr:col>31</xdr:col>
      <xdr:colOff>38100</xdr:colOff>
      <xdr:row>754</xdr:row>
      <xdr:rowOff>304800</xdr:rowOff>
    </xdr:to>
    <xdr:sp macro="" textlink="">
      <xdr:nvSpPr>
        <xdr:cNvPr id="12" name="AutoShape 10">
          <a:extLst>
            <a:ext uri="{FF2B5EF4-FFF2-40B4-BE49-F238E27FC236}">
              <a16:creationId xmlns:a16="http://schemas.microsoft.com/office/drawing/2014/main" id="{A894421E-81AD-436A-B6DD-52A8A040A94F}"/>
            </a:ext>
          </a:extLst>
        </xdr:cNvPr>
        <xdr:cNvSpPr>
          <a:spLocks noChangeArrowheads="1"/>
        </xdr:cNvSpPr>
      </xdr:nvSpPr>
      <xdr:spPr bwMode="auto">
        <a:xfrm>
          <a:off x="2914650" y="65903475"/>
          <a:ext cx="332422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46" zoomScale="80" zoomScaleNormal="75" zoomScaleSheetLayoutView="80" zoomScalePageLayoutView="85" workbookViewId="0">
      <selection activeCell="AI54" sqref="AI54:AL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427</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625</v>
      </c>
      <c r="AF5" s="717"/>
      <c r="AG5" s="717"/>
      <c r="AH5" s="717"/>
      <c r="AI5" s="717"/>
      <c r="AJ5" s="717"/>
      <c r="AK5" s="717"/>
      <c r="AL5" s="717"/>
      <c r="AM5" s="717"/>
      <c r="AN5" s="717"/>
      <c r="AO5" s="717"/>
      <c r="AP5" s="718"/>
      <c r="AQ5" s="719" t="s">
        <v>640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34</v>
      </c>
      <c r="Q13" s="109"/>
      <c r="R13" s="109"/>
      <c r="S13" s="109"/>
      <c r="T13" s="109"/>
      <c r="U13" s="109"/>
      <c r="V13" s="110"/>
      <c r="W13" s="108">
        <v>8.9</v>
      </c>
      <c r="X13" s="109"/>
      <c r="Y13" s="109"/>
      <c r="Z13" s="109"/>
      <c r="AA13" s="109"/>
      <c r="AB13" s="109"/>
      <c r="AC13" s="110"/>
      <c r="AD13" s="108">
        <v>7</v>
      </c>
      <c r="AE13" s="109"/>
      <c r="AF13" s="109"/>
      <c r="AG13" s="109"/>
      <c r="AH13" s="109"/>
      <c r="AI13" s="109"/>
      <c r="AJ13" s="110"/>
      <c r="AK13" s="108">
        <v>11.2</v>
      </c>
      <c r="AL13" s="109"/>
      <c r="AM13" s="109"/>
      <c r="AN13" s="109"/>
      <c r="AO13" s="109"/>
      <c r="AP13" s="109"/>
      <c r="AQ13" s="110"/>
      <c r="AR13" s="105">
        <v>12.9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581</v>
      </c>
      <c r="Q14" s="109"/>
      <c r="R14" s="109"/>
      <c r="S14" s="109"/>
      <c r="T14" s="109"/>
      <c r="U14" s="109"/>
      <c r="V14" s="110"/>
      <c r="W14" s="108" t="s">
        <v>582</v>
      </c>
      <c r="X14" s="109"/>
      <c r="Y14" s="109"/>
      <c r="Z14" s="109"/>
      <c r="AA14" s="109"/>
      <c r="AB14" s="109"/>
      <c r="AC14" s="110"/>
      <c r="AD14" s="108" t="s">
        <v>568</v>
      </c>
      <c r="AE14" s="109"/>
      <c r="AF14" s="109"/>
      <c r="AG14" s="109"/>
      <c r="AH14" s="109"/>
      <c r="AI14" s="109"/>
      <c r="AJ14" s="110"/>
      <c r="AK14" s="108" t="s">
        <v>563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583</v>
      </c>
      <c r="Q15" s="109"/>
      <c r="R15" s="109"/>
      <c r="S15" s="109"/>
      <c r="T15" s="109"/>
      <c r="U15" s="109"/>
      <c r="V15" s="110"/>
      <c r="W15" s="108" t="s">
        <v>583</v>
      </c>
      <c r="X15" s="109"/>
      <c r="Y15" s="109"/>
      <c r="Z15" s="109"/>
      <c r="AA15" s="109"/>
      <c r="AB15" s="109"/>
      <c r="AC15" s="110"/>
      <c r="AD15" s="108" t="s">
        <v>574</v>
      </c>
      <c r="AE15" s="109"/>
      <c r="AF15" s="109"/>
      <c r="AG15" s="109"/>
      <c r="AH15" s="109"/>
      <c r="AI15" s="109"/>
      <c r="AJ15" s="110"/>
      <c r="AK15" s="108" t="s">
        <v>563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574</v>
      </c>
      <c r="X16" s="109"/>
      <c r="Y16" s="109"/>
      <c r="Z16" s="109"/>
      <c r="AA16" s="109"/>
      <c r="AB16" s="109"/>
      <c r="AC16" s="110"/>
      <c r="AD16" s="108" t="s">
        <v>563</v>
      </c>
      <c r="AE16" s="109"/>
      <c r="AF16" s="109"/>
      <c r="AG16" s="109"/>
      <c r="AH16" s="109"/>
      <c r="AI16" s="109"/>
      <c r="AJ16" s="110"/>
      <c r="AK16" s="108" t="s">
        <v>563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583</v>
      </c>
      <c r="Q17" s="109"/>
      <c r="R17" s="109"/>
      <c r="S17" s="109"/>
      <c r="T17" s="109"/>
      <c r="U17" s="109"/>
      <c r="V17" s="110"/>
      <c r="W17" s="108" t="s">
        <v>584</v>
      </c>
      <c r="X17" s="109"/>
      <c r="Y17" s="109"/>
      <c r="Z17" s="109"/>
      <c r="AA17" s="109"/>
      <c r="AB17" s="109"/>
      <c r="AC17" s="110"/>
      <c r="AD17" s="108" t="s">
        <v>563</v>
      </c>
      <c r="AE17" s="109"/>
      <c r="AF17" s="109"/>
      <c r="AG17" s="109"/>
      <c r="AH17" s="109"/>
      <c r="AI17" s="109"/>
      <c r="AJ17" s="110"/>
      <c r="AK17" s="108" t="s">
        <v>563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34</v>
      </c>
      <c r="Q18" s="115"/>
      <c r="R18" s="115"/>
      <c r="S18" s="115"/>
      <c r="T18" s="115"/>
      <c r="U18" s="115"/>
      <c r="V18" s="116"/>
      <c r="W18" s="114">
        <f>SUM(W13:AC17)</f>
        <v>8.9</v>
      </c>
      <c r="X18" s="115"/>
      <c r="Y18" s="115"/>
      <c r="Z18" s="115"/>
      <c r="AA18" s="115"/>
      <c r="AB18" s="115"/>
      <c r="AC18" s="116"/>
      <c r="AD18" s="114">
        <f>SUM(AD13:AJ17)</f>
        <v>7</v>
      </c>
      <c r="AE18" s="115"/>
      <c r="AF18" s="115"/>
      <c r="AG18" s="115"/>
      <c r="AH18" s="115"/>
      <c r="AI18" s="115"/>
      <c r="AJ18" s="116"/>
      <c r="AK18" s="114">
        <f>SUM(AK13:AQ17)</f>
        <v>11.2</v>
      </c>
      <c r="AL18" s="115"/>
      <c r="AM18" s="115"/>
      <c r="AN18" s="115"/>
      <c r="AO18" s="115"/>
      <c r="AP18" s="115"/>
      <c r="AQ18" s="116"/>
      <c r="AR18" s="114">
        <f>SUM(AR13:AX17)</f>
        <v>12.9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33</v>
      </c>
      <c r="Q19" s="109"/>
      <c r="R19" s="109"/>
      <c r="S19" s="109"/>
      <c r="T19" s="109"/>
      <c r="U19" s="109"/>
      <c r="V19" s="110"/>
      <c r="W19" s="108">
        <v>5.9</v>
      </c>
      <c r="X19" s="109"/>
      <c r="Y19" s="109"/>
      <c r="Z19" s="109"/>
      <c r="AA19" s="109"/>
      <c r="AB19" s="109"/>
      <c r="AC19" s="110"/>
      <c r="AD19" s="108">
        <v>4.9000000000000004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0.97058823529411764</v>
      </c>
      <c r="Q20" s="539"/>
      <c r="R20" s="539"/>
      <c r="S20" s="539"/>
      <c r="T20" s="539"/>
      <c r="U20" s="539"/>
      <c r="V20" s="539"/>
      <c r="W20" s="539">
        <f t="shared" ref="W20" si="0">IF(W18=0, "-", SUM(W19)/W18)</f>
        <v>0.66292134831460681</v>
      </c>
      <c r="X20" s="539"/>
      <c r="Y20" s="539"/>
      <c r="Z20" s="539"/>
      <c r="AA20" s="539"/>
      <c r="AB20" s="539"/>
      <c r="AC20" s="539"/>
      <c r="AD20" s="539">
        <f t="shared" ref="AD20" si="1">IF(AD18=0, "-", SUM(AD19)/AD18)</f>
        <v>0.70000000000000007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0.97058823529411764</v>
      </c>
      <c r="Q21" s="539"/>
      <c r="R21" s="539"/>
      <c r="S21" s="539"/>
      <c r="T21" s="539"/>
      <c r="U21" s="539"/>
      <c r="V21" s="539"/>
      <c r="W21" s="539">
        <f t="shared" ref="W21" si="2">IF(W19=0, "-", SUM(W19)/SUM(W13,W14))</f>
        <v>0.66292134831460681</v>
      </c>
      <c r="X21" s="539"/>
      <c r="Y21" s="539"/>
      <c r="Z21" s="539"/>
      <c r="AA21" s="539"/>
      <c r="AB21" s="539"/>
      <c r="AC21" s="539"/>
      <c r="AD21" s="539">
        <f t="shared" ref="AD21" si="3">IF(AD19=0, "-", SUM(AD19)/SUM(AD13,AD14))</f>
        <v>0.70000000000000007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4.5999999999999996</v>
      </c>
      <c r="Q23" s="106"/>
      <c r="R23" s="106"/>
      <c r="S23" s="106"/>
      <c r="T23" s="106"/>
      <c r="U23" s="106"/>
      <c r="V23" s="107"/>
      <c r="W23" s="105">
        <v>6.3</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586</v>
      </c>
      <c r="H24" s="190"/>
      <c r="I24" s="190"/>
      <c r="J24" s="190"/>
      <c r="K24" s="190"/>
      <c r="L24" s="190"/>
      <c r="M24" s="190"/>
      <c r="N24" s="190"/>
      <c r="O24" s="191"/>
      <c r="P24" s="108">
        <v>3.9</v>
      </c>
      <c r="Q24" s="109"/>
      <c r="R24" s="109"/>
      <c r="S24" s="109"/>
      <c r="T24" s="109"/>
      <c r="U24" s="109"/>
      <c r="V24" s="110"/>
      <c r="W24" s="108">
        <v>3.9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587</v>
      </c>
      <c r="H25" s="190"/>
      <c r="I25" s="190"/>
      <c r="J25" s="190"/>
      <c r="K25" s="190"/>
      <c r="L25" s="190"/>
      <c r="M25" s="190"/>
      <c r="N25" s="190"/>
      <c r="O25" s="191"/>
      <c r="P25" s="108">
        <v>2.7</v>
      </c>
      <c r="Q25" s="109"/>
      <c r="R25" s="109"/>
      <c r="S25" s="109"/>
      <c r="T25" s="109"/>
      <c r="U25" s="109"/>
      <c r="V25" s="110"/>
      <c r="W25" s="108">
        <v>2.7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11.2</v>
      </c>
      <c r="Q29" s="109"/>
      <c r="R29" s="109"/>
      <c r="S29" s="109"/>
      <c r="T29" s="109"/>
      <c r="U29" s="109"/>
      <c r="V29" s="110"/>
      <c r="W29" s="227">
        <f>AR13</f>
        <v>12.9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t="s">
        <v>583</v>
      </c>
      <c r="AV31" s="271"/>
      <c r="AW31" s="379" t="s">
        <v>300</v>
      </c>
      <c r="AX31" s="380"/>
    </row>
    <row r="32" spans="1:50" ht="51.75" customHeight="1" x14ac:dyDescent="0.15">
      <c r="A32" s="515"/>
      <c r="B32" s="513"/>
      <c r="C32" s="513"/>
      <c r="D32" s="513"/>
      <c r="E32" s="513"/>
      <c r="F32" s="514"/>
      <c r="G32" s="540" t="s">
        <v>588</v>
      </c>
      <c r="H32" s="541"/>
      <c r="I32" s="541"/>
      <c r="J32" s="541"/>
      <c r="K32" s="541"/>
      <c r="L32" s="541"/>
      <c r="M32" s="541"/>
      <c r="N32" s="541"/>
      <c r="O32" s="542"/>
      <c r="P32" s="161" t="s">
        <v>590</v>
      </c>
      <c r="Q32" s="161"/>
      <c r="R32" s="161"/>
      <c r="S32" s="161"/>
      <c r="T32" s="161"/>
      <c r="U32" s="161"/>
      <c r="V32" s="161"/>
      <c r="W32" s="161"/>
      <c r="X32" s="231"/>
      <c r="Y32" s="338" t="s">
        <v>12</v>
      </c>
      <c r="Z32" s="549"/>
      <c r="AA32" s="550"/>
      <c r="AB32" s="551" t="s">
        <v>591</v>
      </c>
      <c r="AC32" s="551"/>
      <c r="AD32" s="551"/>
      <c r="AE32" s="364">
        <v>4.5999999999999996</v>
      </c>
      <c r="AF32" s="365"/>
      <c r="AG32" s="365"/>
      <c r="AH32" s="365"/>
      <c r="AI32" s="364">
        <v>4.4000000000000004</v>
      </c>
      <c r="AJ32" s="365"/>
      <c r="AK32" s="365"/>
      <c r="AL32" s="365"/>
      <c r="AM32" s="364"/>
      <c r="AN32" s="365"/>
      <c r="AO32" s="365"/>
      <c r="AP32" s="365"/>
      <c r="AQ32" s="111"/>
      <c r="AR32" s="112"/>
      <c r="AS32" s="112"/>
      <c r="AT32" s="113"/>
      <c r="AU32" s="365" t="s">
        <v>575</v>
      </c>
      <c r="AV32" s="365"/>
      <c r="AW32" s="365"/>
      <c r="AX32" s="367"/>
    </row>
    <row r="33" spans="1:50" ht="51.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592</v>
      </c>
      <c r="AC33" s="522"/>
      <c r="AD33" s="522"/>
      <c r="AE33" s="364" t="s">
        <v>568</v>
      </c>
      <c r="AF33" s="365"/>
      <c r="AG33" s="365"/>
      <c r="AH33" s="365"/>
      <c r="AI33" s="364">
        <v>4.8</v>
      </c>
      <c r="AJ33" s="365"/>
      <c r="AK33" s="365"/>
      <c r="AL33" s="365"/>
      <c r="AM33" s="364"/>
      <c r="AN33" s="365"/>
      <c r="AO33" s="365"/>
      <c r="AP33" s="365"/>
      <c r="AQ33" s="111"/>
      <c r="AR33" s="112"/>
      <c r="AS33" s="112"/>
      <c r="AT33" s="113"/>
      <c r="AU33" s="365" t="s">
        <v>581</v>
      </c>
      <c r="AV33" s="365"/>
      <c r="AW33" s="365"/>
      <c r="AX33" s="367"/>
    </row>
    <row r="34" spans="1:50" ht="51.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568</v>
      </c>
      <c r="AF34" s="365"/>
      <c r="AG34" s="365"/>
      <c r="AH34" s="365"/>
      <c r="AI34" s="364">
        <v>92</v>
      </c>
      <c r="AJ34" s="365"/>
      <c r="AK34" s="365"/>
      <c r="AL34" s="365"/>
      <c r="AM34" s="364"/>
      <c r="AN34" s="365"/>
      <c r="AO34" s="365"/>
      <c r="AP34" s="365"/>
      <c r="AQ34" s="111"/>
      <c r="AR34" s="112"/>
      <c r="AS34" s="112"/>
      <c r="AT34" s="113"/>
      <c r="AU34" s="365" t="s">
        <v>575</v>
      </c>
      <c r="AV34" s="365"/>
      <c r="AW34" s="365"/>
      <c r="AX34" s="367"/>
    </row>
    <row r="35" spans="1:50" ht="23.25" customHeight="1" x14ac:dyDescent="0.15">
      <c r="A35" s="897" t="s">
        <v>502</v>
      </c>
      <c r="B35" s="898"/>
      <c r="C35" s="898"/>
      <c r="D35" s="898"/>
      <c r="E35" s="898"/>
      <c r="F35" s="899"/>
      <c r="G35" s="903" t="s">
        <v>594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30</v>
      </c>
      <c r="AR38" s="136"/>
      <c r="AS38" s="137" t="s">
        <v>355</v>
      </c>
      <c r="AT38" s="172"/>
      <c r="AU38" s="271" t="s">
        <v>574</v>
      </c>
      <c r="AV38" s="271"/>
      <c r="AW38" s="379" t="s">
        <v>300</v>
      </c>
      <c r="AX38" s="380"/>
    </row>
    <row r="39" spans="1:50" ht="39" customHeight="1" x14ac:dyDescent="0.15">
      <c r="A39" s="515"/>
      <c r="B39" s="513"/>
      <c r="C39" s="513"/>
      <c r="D39" s="513"/>
      <c r="E39" s="513"/>
      <c r="F39" s="514"/>
      <c r="G39" s="540" t="s">
        <v>596</v>
      </c>
      <c r="H39" s="541"/>
      <c r="I39" s="541"/>
      <c r="J39" s="541"/>
      <c r="K39" s="541"/>
      <c r="L39" s="541"/>
      <c r="M39" s="541"/>
      <c r="N39" s="541"/>
      <c r="O39" s="542"/>
      <c r="P39" s="161" t="s">
        <v>598</v>
      </c>
      <c r="Q39" s="161"/>
      <c r="R39" s="161"/>
      <c r="S39" s="161"/>
      <c r="T39" s="161"/>
      <c r="U39" s="161"/>
      <c r="V39" s="161"/>
      <c r="W39" s="161"/>
      <c r="X39" s="231"/>
      <c r="Y39" s="338" t="s">
        <v>12</v>
      </c>
      <c r="Z39" s="549"/>
      <c r="AA39" s="550"/>
      <c r="AB39" s="551" t="s">
        <v>574</v>
      </c>
      <c r="AC39" s="551"/>
      <c r="AD39" s="551"/>
      <c r="AE39" s="364">
        <v>6.3</v>
      </c>
      <c r="AF39" s="365"/>
      <c r="AG39" s="365"/>
      <c r="AH39" s="365"/>
      <c r="AI39" s="364" t="s">
        <v>568</v>
      </c>
      <c r="AJ39" s="365"/>
      <c r="AK39" s="365"/>
      <c r="AL39" s="365"/>
      <c r="AM39" s="364"/>
      <c r="AN39" s="365"/>
      <c r="AO39" s="365"/>
      <c r="AP39" s="365"/>
      <c r="AQ39" s="111"/>
      <c r="AR39" s="112"/>
      <c r="AS39" s="112"/>
      <c r="AT39" s="113"/>
      <c r="AU39" s="365" t="s">
        <v>574</v>
      </c>
      <c r="AV39" s="365"/>
      <c r="AW39" s="365"/>
      <c r="AX39" s="367"/>
    </row>
    <row r="40" spans="1:50" ht="39"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574</v>
      </c>
      <c r="AC40" s="522"/>
      <c r="AD40" s="522"/>
      <c r="AE40" s="364">
        <v>7.9</v>
      </c>
      <c r="AF40" s="365"/>
      <c r="AG40" s="365"/>
      <c r="AH40" s="365"/>
      <c r="AI40" s="364">
        <v>7.8</v>
      </c>
      <c r="AJ40" s="365"/>
      <c r="AK40" s="365"/>
      <c r="AL40" s="365"/>
      <c r="AM40" s="364"/>
      <c r="AN40" s="365"/>
      <c r="AO40" s="365"/>
      <c r="AP40" s="365"/>
      <c r="AQ40" s="111"/>
      <c r="AR40" s="112"/>
      <c r="AS40" s="112"/>
      <c r="AT40" s="113"/>
      <c r="AU40" s="365" t="s">
        <v>582</v>
      </c>
      <c r="AV40" s="365"/>
      <c r="AW40" s="365"/>
      <c r="AX40" s="367"/>
    </row>
    <row r="41" spans="1:50" ht="39"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80</v>
      </c>
      <c r="AF41" s="365"/>
      <c r="AG41" s="365"/>
      <c r="AH41" s="365"/>
      <c r="AI41" s="364" t="s">
        <v>568</v>
      </c>
      <c r="AJ41" s="365"/>
      <c r="AK41" s="365"/>
      <c r="AL41" s="365"/>
      <c r="AM41" s="364"/>
      <c r="AN41" s="365"/>
      <c r="AO41" s="365"/>
      <c r="AP41" s="365"/>
      <c r="AQ41" s="111"/>
      <c r="AR41" s="112"/>
      <c r="AS41" s="112"/>
      <c r="AT41" s="113"/>
      <c r="AU41" s="365" t="s">
        <v>574</v>
      </c>
      <c r="AV41" s="365"/>
      <c r="AW41" s="365"/>
      <c r="AX41" s="367"/>
    </row>
    <row r="42" spans="1:50" ht="23.25" customHeight="1" x14ac:dyDescent="0.15">
      <c r="A42" s="897" t="s">
        <v>502</v>
      </c>
      <c r="B42" s="898"/>
      <c r="C42" s="898"/>
      <c r="D42" s="898"/>
      <c r="E42" s="898"/>
      <c r="F42" s="899"/>
      <c r="G42" s="903" t="s">
        <v>599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30</v>
      </c>
      <c r="AR45" s="136"/>
      <c r="AS45" s="137" t="s">
        <v>355</v>
      </c>
      <c r="AT45" s="172"/>
      <c r="AU45" s="271">
        <v>32</v>
      </c>
      <c r="AV45" s="271"/>
      <c r="AW45" s="379" t="s">
        <v>300</v>
      </c>
      <c r="AX45" s="380"/>
    </row>
    <row r="46" spans="1:50" ht="23.25" customHeight="1" x14ac:dyDescent="0.15">
      <c r="A46" s="515"/>
      <c r="B46" s="513"/>
      <c r="C46" s="513"/>
      <c r="D46" s="513"/>
      <c r="E46" s="513"/>
      <c r="F46" s="514"/>
      <c r="G46" s="540" t="s">
        <v>600</v>
      </c>
      <c r="H46" s="541"/>
      <c r="I46" s="541"/>
      <c r="J46" s="541"/>
      <c r="K46" s="541"/>
      <c r="L46" s="541"/>
      <c r="M46" s="541"/>
      <c r="N46" s="541"/>
      <c r="O46" s="542"/>
      <c r="P46" s="161" t="s">
        <v>601</v>
      </c>
      <c r="Q46" s="161"/>
      <c r="R46" s="161"/>
      <c r="S46" s="161"/>
      <c r="T46" s="161"/>
      <c r="U46" s="161"/>
      <c r="V46" s="161"/>
      <c r="W46" s="161"/>
      <c r="X46" s="231"/>
      <c r="Y46" s="338" t="s">
        <v>12</v>
      </c>
      <c r="Z46" s="549"/>
      <c r="AA46" s="550"/>
      <c r="AB46" s="551" t="s">
        <v>602</v>
      </c>
      <c r="AC46" s="551"/>
      <c r="AD46" s="551"/>
      <c r="AE46" s="364" t="s">
        <v>568</v>
      </c>
      <c r="AF46" s="365"/>
      <c r="AG46" s="365"/>
      <c r="AH46" s="365"/>
      <c r="AI46" s="364">
        <v>5</v>
      </c>
      <c r="AJ46" s="365"/>
      <c r="AK46" s="365"/>
      <c r="AL46" s="365"/>
      <c r="AM46" s="364">
        <v>6</v>
      </c>
      <c r="AN46" s="365"/>
      <c r="AO46" s="365"/>
      <c r="AP46" s="365"/>
      <c r="AQ46" s="111" t="s">
        <v>568</v>
      </c>
      <c r="AR46" s="112"/>
      <c r="AS46" s="112"/>
      <c r="AT46" s="113"/>
      <c r="AU46" s="365" t="s">
        <v>568</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602</v>
      </c>
      <c r="AC47" s="522"/>
      <c r="AD47" s="522"/>
      <c r="AE47" s="364" t="s">
        <v>568</v>
      </c>
      <c r="AF47" s="365"/>
      <c r="AG47" s="365"/>
      <c r="AH47" s="365"/>
      <c r="AI47" s="364">
        <v>5</v>
      </c>
      <c r="AJ47" s="365"/>
      <c r="AK47" s="365"/>
      <c r="AL47" s="365"/>
      <c r="AM47" s="364">
        <v>5</v>
      </c>
      <c r="AN47" s="365"/>
      <c r="AO47" s="365"/>
      <c r="AP47" s="365"/>
      <c r="AQ47" s="111">
        <v>5</v>
      </c>
      <c r="AR47" s="112"/>
      <c r="AS47" s="112"/>
      <c r="AT47" s="113"/>
      <c r="AU47" s="365">
        <v>10</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568</v>
      </c>
      <c r="AF48" s="365"/>
      <c r="AG48" s="365"/>
      <c r="AH48" s="365"/>
      <c r="AI48" s="364">
        <v>100</v>
      </c>
      <c r="AJ48" s="365"/>
      <c r="AK48" s="365"/>
      <c r="AL48" s="365"/>
      <c r="AM48" s="364">
        <v>120</v>
      </c>
      <c r="AN48" s="365"/>
      <c r="AO48" s="365"/>
      <c r="AP48" s="365"/>
      <c r="AQ48" s="111" t="s">
        <v>568</v>
      </c>
      <c r="AR48" s="112"/>
      <c r="AS48" s="112"/>
      <c r="AT48" s="113"/>
      <c r="AU48" s="365" t="s">
        <v>568</v>
      </c>
      <c r="AV48" s="365"/>
      <c r="AW48" s="365"/>
      <c r="AX48" s="367"/>
    </row>
    <row r="49" spans="1:50" ht="23.25" customHeight="1" x14ac:dyDescent="0.15">
      <c r="A49" s="897" t="s">
        <v>502</v>
      </c>
      <c r="B49" s="898"/>
      <c r="C49" s="898"/>
      <c r="D49" s="898"/>
      <c r="E49" s="898"/>
      <c r="F49" s="899"/>
      <c r="G49" s="903" t="s">
        <v>603</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v>30</v>
      </c>
      <c r="AR52" s="136"/>
      <c r="AS52" s="137" t="s">
        <v>355</v>
      </c>
      <c r="AT52" s="172"/>
      <c r="AU52" s="271" t="s">
        <v>568</v>
      </c>
      <c r="AV52" s="271"/>
      <c r="AW52" s="379" t="s">
        <v>300</v>
      </c>
      <c r="AX52" s="380"/>
    </row>
    <row r="53" spans="1:50" ht="45.95" customHeight="1" x14ac:dyDescent="0.15">
      <c r="A53" s="515"/>
      <c r="B53" s="513"/>
      <c r="C53" s="513"/>
      <c r="D53" s="513"/>
      <c r="E53" s="513"/>
      <c r="F53" s="514"/>
      <c r="G53" s="540" t="s">
        <v>604</v>
      </c>
      <c r="H53" s="541"/>
      <c r="I53" s="541"/>
      <c r="J53" s="541"/>
      <c r="K53" s="541"/>
      <c r="L53" s="541"/>
      <c r="M53" s="541"/>
      <c r="N53" s="541"/>
      <c r="O53" s="542"/>
      <c r="P53" s="161" t="s">
        <v>589</v>
      </c>
      <c r="Q53" s="161"/>
      <c r="R53" s="161"/>
      <c r="S53" s="161"/>
      <c r="T53" s="161"/>
      <c r="U53" s="161"/>
      <c r="V53" s="161"/>
      <c r="W53" s="161"/>
      <c r="X53" s="231"/>
      <c r="Y53" s="338" t="s">
        <v>12</v>
      </c>
      <c r="Z53" s="549"/>
      <c r="AA53" s="550"/>
      <c r="AB53" s="551" t="s">
        <v>493</v>
      </c>
      <c r="AC53" s="551"/>
      <c r="AD53" s="551"/>
      <c r="AE53" s="364">
        <v>4.4000000000000004</v>
      </c>
      <c r="AF53" s="365"/>
      <c r="AG53" s="365"/>
      <c r="AH53" s="365"/>
      <c r="AI53" s="364">
        <v>4.4000000000000004</v>
      </c>
      <c r="AJ53" s="365"/>
      <c r="AK53" s="365"/>
      <c r="AL53" s="365"/>
      <c r="AM53" s="364"/>
      <c r="AN53" s="365"/>
      <c r="AO53" s="365"/>
      <c r="AP53" s="365"/>
      <c r="AQ53" s="111"/>
      <c r="AR53" s="112"/>
      <c r="AS53" s="112"/>
      <c r="AT53" s="113"/>
      <c r="AU53" s="365" t="s">
        <v>568</v>
      </c>
      <c r="AV53" s="365"/>
      <c r="AW53" s="365"/>
      <c r="AX53" s="367"/>
    </row>
    <row r="54" spans="1:50" ht="45.9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493</v>
      </c>
      <c r="AC54" s="522"/>
      <c r="AD54" s="522"/>
      <c r="AE54" s="364">
        <v>4.8</v>
      </c>
      <c r="AF54" s="365"/>
      <c r="AG54" s="365"/>
      <c r="AH54" s="365"/>
      <c r="AI54" s="364">
        <v>4.4000000000000004</v>
      </c>
      <c r="AJ54" s="365"/>
      <c r="AK54" s="365"/>
      <c r="AL54" s="365"/>
      <c r="AM54" s="364"/>
      <c r="AN54" s="365"/>
      <c r="AO54" s="365"/>
      <c r="AP54" s="365"/>
      <c r="AQ54" s="111">
        <v>4.5999999999999996</v>
      </c>
      <c r="AR54" s="112"/>
      <c r="AS54" s="112"/>
      <c r="AT54" s="113"/>
      <c r="AU54" s="365" t="s">
        <v>568</v>
      </c>
      <c r="AV54" s="365"/>
      <c r="AW54" s="365"/>
      <c r="AX54" s="367"/>
    </row>
    <row r="55" spans="1:50" ht="45.9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v>92</v>
      </c>
      <c r="AF55" s="365"/>
      <c r="AG55" s="365"/>
      <c r="AH55" s="365"/>
      <c r="AI55" s="364">
        <v>100</v>
      </c>
      <c r="AJ55" s="365"/>
      <c r="AK55" s="365"/>
      <c r="AL55" s="365"/>
      <c r="AM55" s="364"/>
      <c r="AN55" s="365"/>
      <c r="AO55" s="365"/>
      <c r="AP55" s="365"/>
      <c r="AQ55" s="111"/>
      <c r="AR55" s="112"/>
      <c r="AS55" s="112"/>
      <c r="AT55" s="113"/>
      <c r="AU55" s="365" t="s">
        <v>568</v>
      </c>
      <c r="AV55" s="365"/>
      <c r="AW55" s="365"/>
      <c r="AX55" s="367"/>
    </row>
    <row r="56" spans="1:50" ht="23.25" customHeight="1" x14ac:dyDescent="0.15">
      <c r="A56" s="897" t="s">
        <v>502</v>
      </c>
      <c r="B56" s="898"/>
      <c r="C56" s="898"/>
      <c r="D56" s="898"/>
      <c r="E56" s="898"/>
      <c r="F56" s="899"/>
      <c r="G56" s="903" t="s">
        <v>593</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v>30</v>
      </c>
      <c r="AR59" s="136"/>
      <c r="AS59" s="137" t="s">
        <v>355</v>
      </c>
      <c r="AT59" s="172"/>
      <c r="AU59" s="271" t="s">
        <v>568</v>
      </c>
      <c r="AV59" s="271"/>
      <c r="AW59" s="379" t="s">
        <v>300</v>
      </c>
      <c r="AX59" s="380"/>
    </row>
    <row r="60" spans="1:50" ht="35.25" customHeight="1" x14ac:dyDescent="0.15">
      <c r="A60" s="515"/>
      <c r="B60" s="513"/>
      <c r="C60" s="513"/>
      <c r="D60" s="513"/>
      <c r="E60" s="513"/>
      <c r="F60" s="514"/>
      <c r="G60" s="540" t="s">
        <v>595</v>
      </c>
      <c r="H60" s="541"/>
      <c r="I60" s="541"/>
      <c r="J60" s="541"/>
      <c r="K60" s="541"/>
      <c r="L60" s="541"/>
      <c r="M60" s="541"/>
      <c r="N60" s="541"/>
      <c r="O60" s="542"/>
      <c r="P60" s="161" t="s">
        <v>597</v>
      </c>
      <c r="Q60" s="161"/>
      <c r="R60" s="161"/>
      <c r="S60" s="161"/>
      <c r="T60" s="161"/>
      <c r="U60" s="161"/>
      <c r="V60" s="161"/>
      <c r="W60" s="161"/>
      <c r="X60" s="231"/>
      <c r="Y60" s="338" t="s">
        <v>12</v>
      </c>
      <c r="Z60" s="549"/>
      <c r="AA60" s="550"/>
      <c r="AB60" s="551" t="s">
        <v>493</v>
      </c>
      <c r="AC60" s="551"/>
      <c r="AD60" s="551"/>
      <c r="AE60" s="364">
        <v>6.3</v>
      </c>
      <c r="AF60" s="365"/>
      <c r="AG60" s="365"/>
      <c r="AH60" s="365"/>
      <c r="AI60" s="364">
        <v>6.7</v>
      </c>
      <c r="AJ60" s="365"/>
      <c r="AK60" s="365"/>
      <c r="AL60" s="365"/>
      <c r="AM60" s="364"/>
      <c r="AN60" s="365"/>
      <c r="AO60" s="365"/>
      <c r="AP60" s="365"/>
      <c r="AQ60" s="111"/>
      <c r="AR60" s="112"/>
      <c r="AS60" s="112"/>
      <c r="AT60" s="113"/>
      <c r="AU60" s="365" t="s">
        <v>568</v>
      </c>
      <c r="AV60" s="365"/>
      <c r="AW60" s="365"/>
      <c r="AX60" s="367"/>
    </row>
    <row r="61" spans="1:50" ht="35.2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493</v>
      </c>
      <c r="AC61" s="522"/>
      <c r="AD61" s="522"/>
      <c r="AE61" s="364">
        <v>7.9</v>
      </c>
      <c r="AF61" s="365"/>
      <c r="AG61" s="365"/>
      <c r="AH61" s="365"/>
      <c r="AI61" s="364">
        <v>7.8</v>
      </c>
      <c r="AJ61" s="365"/>
      <c r="AK61" s="365"/>
      <c r="AL61" s="365"/>
      <c r="AM61" s="364"/>
      <c r="AN61" s="365"/>
      <c r="AO61" s="365"/>
      <c r="AP61" s="365"/>
      <c r="AQ61" s="111">
        <v>8.3000000000000007</v>
      </c>
      <c r="AR61" s="112"/>
      <c r="AS61" s="112"/>
      <c r="AT61" s="113"/>
      <c r="AU61" s="365" t="s">
        <v>568</v>
      </c>
      <c r="AV61" s="365"/>
      <c r="AW61" s="365"/>
      <c r="AX61" s="367"/>
    </row>
    <row r="62" spans="1:50" ht="35.2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v>80</v>
      </c>
      <c r="AF62" s="365"/>
      <c r="AG62" s="365"/>
      <c r="AH62" s="365"/>
      <c r="AI62" s="364">
        <v>86</v>
      </c>
      <c r="AJ62" s="365"/>
      <c r="AK62" s="365"/>
      <c r="AL62" s="365"/>
      <c r="AM62" s="364"/>
      <c r="AN62" s="365"/>
      <c r="AO62" s="365"/>
      <c r="AP62" s="365"/>
      <c r="AQ62" s="111"/>
      <c r="AR62" s="112"/>
      <c r="AS62" s="112"/>
      <c r="AT62" s="113"/>
      <c r="AU62" s="365" t="s">
        <v>568</v>
      </c>
      <c r="AV62" s="365"/>
      <c r="AW62" s="365"/>
      <c r="AX62" s="367"/>
    </row>
    <row r="63" spans="1:50" ht="23.25" customHeight="1" x14ac:dyDescent="0.15">
      <c r="A63" s="897" t="s">
        <v>502</v>
      </c>
      <c r="B63" s="898"/>
      <c r="C63" s="898"/>
      <c r="D63" s="898"/>
      <c r="E63" s="898"/>
      <c r="F63" s="899"/>
      <c r="G63" s="903" t="s">
        <v>593</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605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606</v>
      </c>
      <c r="AC101" s="551"/>
      <c r="AD101" s="551"/>
      <c r="AE101" s="364">
        <v>3</v>
      </c>
      <c r="AF101" s="365"/>
      <c r="AG101" s="365"/>
      <c r="AH101" s="366"/>
      <c r="AI101" s="364">
        <v>2</v>
      </c>
      <c r="AJ101" s="365"/>
      <c r="AK101" s="365"/>
      <c r="AL101" s="366"/>
      <c r="AM101" s="364">
        <v>2</v>
      </c>
      <c r="AN101" s="365"/>
      <c r="AO101" s="365"/>
      <c r="AP101" s="366"/>
      <c r="AQ101" s="364" t="s">
        <v>636</v>
      </c>
      <c r="AR101" s="365"/>
      <c r="AS101" s="365"/>
      <c r="AT101" s="366"/>
      <c r="AU101" s="364"/>
      <c r="AV101" s="365"/>
      <c r="AW101" s="365"/>
      <c r="AX101" s="366"/>
    </row>
    <row r="102" spans="1:60" ht="23.25" customHeight="1" thickBo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606</v>
      </c>
      <c r="AC102" s="551"/>
      <c r="AD102" s="551"/>
      <c r="AE102" s="358">
        <v>2</v>
      </c>
      <c r="AF102" s="358"/>
      <c r="AG102" s="358"/>
      <c r="AH102" s="358"/>
      <c r="AI102" s="358">
        <v>2</v>
      </c>
      <c r="AJ102" s="358"/>
      <c r="AK102" s="358"/>
      <c r="AL102" s="358"/>
      <c r="AM102" s="358">
        <v>2</v>
      </c>
      <c r="AN102" s="358"/>
      <c r="AO102" s="358"/>
      <c r="AP102" s="358"/>
      <c r="AQ102" s="814">
        <v>2</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hidden="1" customHeight="1" x14ac:dyDescent="0.15">
      <c r="A116" s="292"/>
      <c r="B116" s="293"/>
      <c r="C116" s="293"/>
      <c r="D116" s="293"/>
      <c r="E116" s="293"/>
      <c r="F116" s="294"/>
      <c r="G116" s="351" t="s">
        <v>607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574</v>
      </c>
      <c r="AC116" s="301"/>
      <c r="AD116" s="302"/>
      <c r="AE116" s="358" t="s">
        <v>568</v>
      </c>
      <c r="AF116" s="358"/>
      <c r="AG116" s="358"/>
      <c r="AH116" s="358"/>
      <c r="AI116" s="358" t="s">
        <v>568</v>
      </c>
      <c r="AJ116" s="358"/>
      <c r="AK116" s="358"/>
      <c r="AL116" s="358"/>
      <c r="AM116" s="358" t="s">
        <v>568</v>
      </c>
      <c r="AN116" s="358"/>
      <c r="AO116" s="358"/>
      <c r="AP116" s="358"/>
      <c r="AQ116" s="364"/>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608</v>
      </c>
      <c r="AC117" s="342"/>
      <c r="AD117" s="343"/>
      <c r="AE117" s="306" t="s">
        <v>574</v>
      </c>
      <c r="AF117" s="306"/>
      <c r="AG117" s="306"/>
      <c r="AH117" s="306"/>
      <c r="AI117" s="306" t="s">
        <v>583</v>
      </c>
      <c r="AJ117" s="306"/>
      <c r="AK117" s="306"/>
      <c r="AL117" s="306"/>
      <c r="AM117" s="306" t="s">
        <v>574</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609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610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611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574</v>
      </c>
      <c r="AV133" s="136"/>
      <c r="AW133" s="137" t="s">
        <v>300</v>
      </c>
      <c r="AX133" s="138"/>
    </row>
    <row r="134" spans="1:50" ht="39.75" customHeight="1" x14ac:dyDescent="0.15">
      <c r="A134" s="994"/>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574</v>
      </c>
      <c r="AJ134" s="112"/>
      <c r="AK134" s="112"/>
      <c r="AL134" s="112"/>
      <c r="AM134" s="266" t="s">
        <v>626</v>
      </c>
      <c r="AN134" s="112"/>
      <c r="AO134" s="112"/>
      <c r="AP134" s="112"/>
      <c r="AQ134" s="266" t="s">
        <v>574</v>
      </c>
      <c r="AR134" s="112"/>
      <c r="AS134" s="112"/>
      <c r="AT134" s="112"/>
      <c r="AU134" s="266" t="s">
        <v>574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574</v>
      </c>
      <c r="AC135" s="133"/>
      <c r="AD135" s="133"/>
      <c r="AE135" s="266" t="s">
        <v>574</v>
      </c>
      <c r="AF135" s="112"/>
      <c r="AG135" s="112"/>
      <c r="AH135" s="112"/>
      <c r="AI135" s="266" t="s">
        <v>574</v>
      </c>
      <c r="AJ135" s="112"/>
      <c r="AK135" s="112"/>
      <c r="AL135" s="112"/>
      <c r="AM135" s="266" t="s">
        <v>627</v>
      </c>
      <c r="AN135" s="112"/>
      <c r="AO135" s="112"/>
      <c r="AP135" s="112"/>
      <c r="AQ135" s="266" t="s">
        <v>574</v>
      </c>
      <c r="AR135" s="112"/>
      <c r="AS135" s="112"/>
      <c r="AT135" s="112"/>
      <c r="AU135" s="266" t="s">
        <v>574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568</v>
      </c>
      <c r="H154" s="161"/>
      <c r="I154" s="161"/>
      <c r="J154" s="161"/>
      <c r="K154" s="161"/>
      <c r="L154" s="161"/>
      <c r="M154" s="161"/>
      <c r="N154" s="161"/>
      <c r="O154" s="161"/>
      <c r="P154" s="231"/>
      <c r="Q154" s="160" t="s">
        <v>568</v>
      </c>
      <c r="R154" s="161"/>
      <c r="S154" s="161"/>
      <c r="T154" s="161"/>
      <c r="U154" s="161"/>
      <c r="V154" s="161"/>
      <c r="W154" s="161"/>
      <c r="X154" s="161"/>
      <c r="Y154" s="161"/>
      <c r="Z154" s="161"/>
      <c r="AA154" s="923"/>
      <c r="AB154" s="255" t="s">
        <v>568</v>
      </c>
      <c r="AC154" s="256"/>
      <c r="AD154" s="256"/>
      <c r="AE154" s="261" t="s">
        <v>568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583</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customHeight="1" x14ac:dyDescent="0.15">
      <c r="A433" s="994"/>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583</v>
      </c>
      <c r="AF433" s="112"/>
      <c r="AG433" s="112"/>
      <c r="AH433" s="113"/>
      <c r="AI433" s="111" t="s">
        <v>574</v>
      </c>
      <c r="AJ433" s="112"/>
      <c r="AK433" s="112"/>
      <c r="AL433" s="112"/>
      <c r="AM433" s="111" t="s">
        <v>568</v>
      </c>
      <c r="AN433" s="112"/>
      <c r="AO433" s="112"/>
      <c r="AP433" s="113"/>
      <c r="AQ433" s="111" t="s">
        <v>583</v>
      </c>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574</v>
      </c>
      <c r="AJ434" s="112"/>
      <c r="AK434" s="112"/>
      <c r="AL434" s="112"/>
      <c r="AM434" s="111" t="s">
        <v>568</v>
      </c>
      <c r="AN434" s="112"/>
      <c r="AO434" s="112"/>
      <c r="AP434" s="113"/>
      <c r="AQ434" s="111" t="s">
        <v>574</v>
      </c>
      <c r="AR434" s="112"/>
      <c r="AS434" s="112"/>
      <c r="AT434" s="113"/>
      <c r="AU434" s="112" t="s">
        <v>574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568</v>
      </c>
      <c r="AN435" s="112"/>
      <c r="AO435" s="112"/>
      <c r="AP435" s="113"/>
      <c r="AQ435" s="111" t="s">
        <v>574</v>
      </c>
      <c r="AR435" s="112"/>
      <c r="AS435" s="112"/>
      <c r="AT435" s="113"/>
      <c r="AU435" s="112" t="s">
        <v>574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customHeight="1" x14ac:dyDescent="0.15">
      <c r="A458" s="994"/>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574</v>
      </c>
      <c r="AJ458" s="112"/>
      <c r="AK458" s="112"/>
      <c r="AL458" s="112"/>
      <c r="AM458" s="111" t="s">
        <v>568</v>
      </c>
      <c r="AN458" s="112"/>
      <c r="AO458" s="112"/>
      <c r="AP458" s="113"/>
      <c r="AQ458" s="111" t="s">
        <v>575</v>
      </c>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574</v>
      </c>
      <c r="AJ459" s="112"/>
      <c r="AK459" s="112"/>
      <c r="AL459" s="112"/>
      <c r="AM459" s="111" t="s">
        <v>568</v>
      </c>
      <c r="AN459" s="112"/>
      <c r="AO459" s="112"/>
      <c r="AP459" s="113"/>
      <c r="AQ459" s="111" t="s">
        <v>574</v>
      </c>
      <c r="AR459" s="112"/>
      <c r="AS459" s="112"/>
      <c r="AT459" s="113"/>
      <c r="AU459" s="112" t="s">
        <v>574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568</v>
      </c>
      <c r="AN460" s="112"/>
      <c r="AO460" s="112"/>
      <c r="AP460" s="113"/>
      <c r="AQ460" s="111" t="s">
        <v>574</v>
      </c>
      <c r="AR460" s="112"/>
      <c r="AS460" s="112"/>
      <c r="AT460" s="113"/>
      <c r="AU460" s="112" t="s">
        <v>574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613</v>
      </c>
      <c r="AH702" s="886"/>
      <c r="AI702" s="886"/>
      <c r="AJ702" s="886"/>
      <c r="AK702" s="886"/>
      <c r="AL702" s="886"/>
      <c r="AM702" s="886"/>
      <c r="AN702" s="886"/>
      <c r="AO702" s="886"/>
      <c r="AP702" s="886"/>
      <c r="AQ702" s="886"/>
      <c r="AR702" s="886"/>
      <c r="AS702" s="886"/>
      <c r="AT702" s="886"/>
      <c r="AU702" s="886"/>
      <c r="AV702" s="886"/>
      <c r="AW702" s="886"/>
      <c r="AX702" s="887"/>
    </row>
    <row r="703" spans="1:50" ht="57.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628</v>
      </c>
      <c r="AE705" s="733"/>
      <c r="AF705" s="733"/>
      <c r="AG705" s="160" t="s">
        <v>574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628</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628</v>
      </c>
      <c r="AE709" s="155"/>
      <c r="AF709" s="155"/>
      <c r="AG709" s="664" t="s">
        <v>574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628</v>
      </c>
      <c r="AE710" s="155"/>
      <c r="AF710" s="155"/>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628</v>
      </c>
      <c r="AE711" s="155"/>
      <c r="AF711" s="155"/>
      <c r="AG711" s="664" t="s">
        <v>574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616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64" t="s">
        <v>574</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628</v>
      </c>
      <c r="AE715" s="668"/>
      <c r="AF715" s="777"/>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628</v>
      </c>
      <c r="AE716" s="759"/>
      <c r="AF716" s="759"/>
      <c r="AG716" s="664" t="s">
        <v>574</v>
      </c>
      <c r="AH716" s="665"/>
      <c r="AI716" s="665"/>
      <c r="AJ716" s="665"/>
      <c r="AK716" s="665"/>
      <c r="AL716" s="665"/>
      <c r="AM716" s="665"/>
      <c r="AN716" s="665"/>
      <c r="AO716" s="665"/>
      <c r="AP716" s="665"/>
      <c r="AQ716" s="665"/>
      <c r="AR716" s="665"/>
      <c r="AS716" s="665"/>
      <c r="AT716" s="665"/>
      <c r="AU716" s="665"/>
      <c r="AV716" s="665"/>
      <c r="AW716" s="665"/>
      <c r="AX716" s="666"/>
    </row>
    <row r="717" spans="1:50" ht="54"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628</v>
      </c>
      <c r="AE718" s="155"/>
      <c r="AF718" s="155"/>
      <c r="AG718" s="163" t="s">
        <v>574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639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1" customHeight="1" thickBot="1" x14ac:dyDescent="0.2">
      <c r="A731" s="618" t="s">
        <v>257</v>
      </c>
      <c r="B731" s="619"/>
      <c r="C731" s="619"/>
      <c r="D731" s="619"/>
      <c r="E731" s="620"/>
      <c r="F731" s="680" t="s">
        <v>642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574</v>
      </c>
      <c r="F737" s="122"/>
      <c r="G737" s="122"/>
      <c r="H737" s="122"/>
      <c r="I737" s="122"/>
      <c r="J737" s="122"/>
      <c r="K737" s="122"/>
      <c r="L737" s="122"/>
      <c r="M737" s="122"/>
      <c r="N737" s="101" t="s">
        <v>539</v>
      </c>
      <c r="O737" s="101"/>
      <c r="P737" s="101"/>
      <c r="Q737" s="101"/>
      <c r="R737" s="122" t="s">
        <v>575</v>
      </c>
      <c r="S737" s="122"/>
      <c r="T737" s="122"/>
      <c r="U737" s="122"/>
      <c r="V737" s="122"/>
      <c r="W737" s="122"/>
      <c r="X737" s="122"/>
      <c r="Y737" s="122"/>
      <c r="Z737" s="122"/>
      <c r="AA737" s="101" t="s">
        <v>538</v>
      </c>
      <c r="AB737" s="101"/>
      <c r="AC737" s="101"/>
      <c r="AD737" s="101"/>
      <c r="AE737" s="122" t="s">
        <v>575</v>
      </c>
      <c r="AF737" s="122"/>
      <c r="AG737" s="122"/>
      <c r="AH737" s="122"/>
      <c r="AI737" s="122"/>
      <c r="AJ737" s="122"/>
      <c r="AK737" s="122"/>
      <c r="AL737" s="122"/>
      <c r="AM737" s="122"/>
      <c r="AN737" s="101" t="s">
        <v>537</v>
      </c>
      <c r="AO737" s="101"/>
      <c r="AP737" s="101"/>
      <c r="AQ737" s="101"/>
      <c r="AR737" s="102" t="s">
        <v>575</v>
      </c>
      <c r="AS737" s="103"/>
      <c r="AT737" s="103"/>
      <c r="AU737" s="103"/>
      <c r="AV737" s="103"/>
      <c r="AW737" s="103"/>
      <c r="AX737" s="104"/>
      <c r="AY737" s="89"/>
      <c r="AZ737" s="89"/>
    </row>
    <row r="738" spans="1:52" ht="24.75" customHeight="1" x14ac:dyDescent="0.15">
      <c r="A738" s="123" t="s">
        <v>536</v>
      </c>
      <c r="B738" s="124"/>
      <c r="C738" s="124"/>
      <c r="D738" s="125"/>
      <c r="E738" s="122" t="s">
        <v>574</v>
      </c>
      <c r="F738" s="122"/>
      <c r="G738" s="122"/>
      <c r="H738" s="122"/>
      <c r="I738" s="122"/>
      <c r="J738" s="122"/>
      <c r="K738" s="122"/>
      <c r="L738" s="122"/>
      <c r="M738" s="122"/>
      <c r="N738" s="101" t="s">
        <v>535</v>
      </c>
      <c r="O738" s="101"/>
      <c r="P738" s="101"/>
      <c r="Q738" s="101"/>
      <c r="R738" s="122" t="s">
        <v>574</v>
      </c>
      <c r="S738" s="122"/>
      <c r="T738" s="122"/>
      <c r="U738" s="122"/>
      <c r="V738" s="122"/>
      <c r="W738" s="122"/>
      <c r="X738" s="122"/>
      <c r="Y738" s="122"/>
      <c r="Z738" s="122"/>
      <c r="AA738" s="101" t="s">
        <v>534</v>
      </c>
      <c r="AB738" s="101"/>
      <c r="AC738" s="101"/>
      <c r="AD738" s="101"/>
      <c r="AE738" s="122" t="s">
        <v>619</v>
      </c>
      <c r="AF738" s="122"/>
      <c r="AG738" s="122"/>
      <c r="AH738" s="122"/>
      <c r="AI738" s="122"/>
      <c r="AJ738" s="122"/>
      <c r="AK738" s="122"/>
      <c r="AL738" s="122"/>
      <c r="AM738" s="122"/>
      <c r="AN738" s="101" t="s">
        <v>530</v>
      </c>
      <c r="AO738" s="101"/>
      <c r="AP738" s="101"/>
      <c r="AQ738" s="101"/>
      <c r="AR738" s="102">
        <v>430</v>
      </c>
      <c r="AS738" s="103"/>
      <c r="AT738" s="103"/>
      <c r="AU738" s="103"/>
      <c r="AV738" s="103"/>
      <c r="AW738" s="103"/>
      <c r="AX738" s="104"/>
    </row>
    <row r="739" spans="1:52" ht="24.75" customHeight="1" thickBot="1" x14ac:dyDescent="0.2">
      <c r="A739" s="126" t="s">
        <v>526</v>
      </c>
      <c r="B739" s="127"/>
      <c r="C739" s="127"/>
      <c r="D739" s="128"/>
      <c r="E739" s="129" t="s">
        <v>620</v>
      </c>
      <c r="F739" s="117"/>
      <c r="G739" s="117"/>
      <c r="H739" s="93" t="str">
        <f>IF(E739="", "", "(")</f>
        <v>(</v>
      </c>
      <c r="I739" s="117"/>
      <c r="J739" s="117"/>
      <c r="K739" s="93" t="str">
        <f>IF(OR(I739="　", I739=""), "", "-")</f>
        <v/>
      </c>
      <c r="L739" s="118">
        <v>434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482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2.75" customHeight="1" x14ac:dyDescent="0.15">
      <c r="A781" s="556"/>
      <c r="B781" s="763"/>
      <c r="C781" s="763"/>
      <c r="D781" s="763"/>
      <c r="E781" s="763"/>
      <c r="F781" s="764"/>
      <c r="G781" s="449" t="s">
        <v>631</v>
      </c>
      <c r="H781" s="450"/>
      <c r="I781" s="450"/>
      <c r="J781" s="450"/>
      <c r="K781" s="451"/>
      <c r="L781" s="452" t="s">
        <v>632</v>
      </c>
      <c r="M781" s="453"/>
      <c r="N781" s="453"/>
      <c r="O781" s="453"/>
      <c r="P781" s="453"/>
      <c r="Q781" s="453"/>
      <c r="R781" s="453"/>
      <c r="S781" s="453"/>
      <c r="T781" s="453"/>
      <c r="U781" s="453"/>
      <c r="V781" s="453"/>
      <c r="W781" s="453"/>
      <c r="X781" s="454"/>
      <c r="Y781" s="455">
        <v>0.4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633</v>
      </c>
      <c r="D837" s="418"/>
      <c r="E837" s="418"/>
      <c r="F837" s="418"/>
      <c r="G837" s="418"/>
      <c r="H837" s="418"/>
      <c r="I837" s="418"/>
      <c r="J837" s="419" t="s">
        <v>634</v>
      </c>
      <c r="K837" s="420"/>
      <c r="L837" s="420"/>
      <c r="M837" s="420"/>
      <c r="N837" s="420"/>
      <c r="O837" s="420"/>
      <c r="P837" s="425" t="s">
        <v>635</v>
      </c>
      <c r="Q837" s="317"/>
      <c r="R837" s="317"/>
      <c r="S837" s="317"/>
      <c r="T837" s="317"/>
      <c r="U837" s="317"/>
      <c r="V837" s="317"/>
      <c r="W837" s="317"/>
      <c r="X837" s="317"/>
      <c r="Y837" s="318">
        <v>0.4</v>
      </c>
      <c r="Z837" s="319"/>
      <c r="AA837" s="319"/>
      <c r="AB837" s="320"/>
      <c r="AC837" s="328" t="s">
        <v>196</v>
      </c>
      <c r="AD837" s="423"/>
      <c r="AE837" s="423"/>
      <c r="AF837" s="423"/>
      <c r="AG837" s="423"/>
      <c r="AH837" s="421" t="s">
        <v>634</v>
      </c>
      <c r="AI837" s="422"/>
      <c r="AJ837" s="422"/>
      <c r="AK837" s="422"/>
      <c r="AL837" s="325" t="s">
        <v>634</v>
      </c>
      <c r="AM837" s="326"/>
      <c r="AN837" s="326"/>
      <c r="AO837" s="327"/>
      <c r="AP837" s="321" t="s">
        <v>634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3:AX13 P15:AX15 P16:AQ17">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cfRule type="expression" dxfId="2789" priority="13687">
      <formula>IF(RIGHT(TEXT(Y783,"0.#"),1)=".",FALSE,TRUE)</formula>
    </cfRule>
    <cfRule type="expression" dxfId="2788" priority="13688">
      <formula>IF(RIGHT(TEXT(Y783,"0.#"),1)=".",TRUE,FALSE)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1" max="49" man="1"/>
    <brk id="480"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直接実施、その他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2019-08-22T10:48:47Z</cp:lastPrinted>
  <dcterms:created xsi:type="dcterms:W3CDTF">2012-03-13T00:50:25Z</dcterms:created>
  <dcterms:modified xsi:type="dcterms:W3CDTF">2019-09-03T02:18:12Z</dcterms:modified>
</cp:coreProperties>
</file>