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7_国際教育統計担当\09_省内照会（参考共有含む）\令和２年度\庶務より\☆行政事業レビュー\201111過去5年分のレビュー誤記修正\修正後\"/>
    </mc:Choice>
  </mc:AlternateContent>
  <bookViews>
    <workbookView xWindow="195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34" i="3" l="1"/>
  <c r="AM34" i="3" l="1"/>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<sst xmlns="http://schemas.openxmlformats.org/spreadsheetml/2006/main" count="2917" uniqueCount="663">
  <si>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</si>
  <si>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</si>
  <si>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</si>
  <si>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</si>
  <si>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</si>
  <si>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</si>
  <si>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</si>
  <si>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</si>
  <si>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</si>
  <si>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</si>
  <si>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</si>
  <si>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</si>
  <si>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</si>
  <si>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</si>
  <si>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</si>
  <si>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</si>
  <si>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</si>
  <si>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</si>
  <si>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</si>
  <si>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</si>
  <si>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</si>
  <si>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</si>
  <si>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</si>
  <si>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</si>
  <si>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</si>
  <si>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</si>
  <si>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</si>
  <si>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</si>
  <si>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</si>
  <si>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</si>
  <si>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</si>
  <si>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</si>
  <si>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</si>
  <si>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</si>
  <si>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</si>
  <si>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</si>
  <si>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</si>
  <si>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</si>
  <si>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</si>
  <si>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</si>
  <si>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</si>
  <si>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</si>
  <si>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</si>
  <si>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</si>
  <si>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</si>
  <si>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</si>
  <si>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</si>
  <si>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</si>
  <si>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</si>
  <si>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</si>
  <si>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</si>
  <si>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</si>
  <si>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</si>
  <si>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</si>
  <si>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</si>
  <si>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</si>
  <si>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</si>
  <si>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</si>
  <si>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</si>
  <si>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</si>
  <si>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</si>
  <si>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</si>
  <si>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</si>
  <si>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</si>
  <si>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</si>
  <si>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</si>
  <si>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</si>
  <si>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</si>
  <si>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</si>
  <si>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</si>
  <si>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</si>
  <si>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</si>
  <si>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</si>
  <si>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</si>
  <si>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</si>
  <si>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</si>
  <si>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</si>
  <si>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</si>
  <si>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</si>
  <si>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</si>
  <si>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</si>
  <si>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</si>
  <si>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</si>
  <si>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</si>
  <si>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</si>
  <si>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</si>
  <si>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</si>
  <si>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</si>
  <si>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</si>
  <si>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</si>
  <si>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</si>
  <si>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</si>
  <si>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</si>
  <si>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</si>
  <si>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</si>
  <si>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</si>
  <si>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</si>
  <si>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</si>
  <si>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</si>
  <si>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</si>
  <si>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</si>
  <si>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</si>
  <si>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</si>
  <si>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</si>
  <si>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</si>
  <si>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</si>
  <si>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</si>
  <si>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</si>
  <si>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</si>
  <si>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</si>
  <si>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</si>
  <si>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</si>
  <si>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</si>
  <si>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</si>
  <si>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</si>
  <si>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</si>
  <si>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</si>
  <si>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</si>
  <si>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</si>
  <si>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</si>
  <si>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</si>
  <si>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</si>
  <si>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</si>
  <si>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</si>
  <si>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</si>
  <si>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</si>
  <si>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</si>
  <si>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</si>
  <si>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</si>
  <si>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</si>
  <si>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</si>
  <si>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</si>
  <si>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</si>
  <si>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</si>
  <si>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</si>
  <si>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</si>
  <si>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</si>
  <si>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</si>
  <si>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</si>
  <si>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</si>
  <si>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</si>
  <si>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</si>
  <si>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</si>
  <si>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</si>
  <si>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</si>
  <si>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</si>
  <si>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</si>
  <si>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</si>
  <si>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</si>
  <si>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</si>
  <si>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</si>
  <si>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</si>
  <si>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</si>
  <si>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</si>
  <si>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</si>
  <si>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</si>
  <si>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</si>
  <si>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</si>
  <si>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</si>
  <si>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</si>
  <si>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</si>
  <si>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</si>
  <si>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</si>
  <si>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</si>
  <si>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</si>
  <si>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</si>
  <si>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</si>
  <si>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</si>
  <si>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</si>
  <si>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</si>
  <si>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</si>
  <si>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</si>
  <si>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</si>
  <si>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</si>
  <si>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</si>
  <si>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</si>
  <si>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</si>
  <si>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</si>
  <si>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</si>
  <si>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</si>
  <si>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</si>
  <si>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</si>
  <si>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</si>
  <si>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</si>
  <si>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</si>
  <si>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</si>
  <si>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</si>
  <si>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</si>
  <si>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</si>
  <si>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</si>
  <si>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</si>
  <si>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</si>
  <si>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</si>
  <si>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</si>
  <si>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</si>
  <si>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</si>
  <si>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</si>
  <si>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</si>
  <si>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</si>
  <si>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</si>
  <si>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</si>
  <si>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</si>
  <si>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</si>
  <si>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</si>
  <si>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</si>
  <si>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</si>
  <si>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</si>
  <si>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</si>
  <si>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</si>
  <si>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</si>
  <si>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</si>
  <si>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</si>
  <si>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</si>
  <si>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</si>
  <si>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</si>
  <si>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</si>
  <si>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</si>
  <si>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</si>
  <si>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</si>
  <si>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</si>
  <si>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</si>
  <si>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</si>
  <si>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</si>
  <si>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</si>
  <si>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</si>
  <si>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</si>
  <si>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</si>
  <si>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</si>
  <si>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</si>
  <si>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</si>
  <si>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</si>
  <si>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</si>
  <si>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</si>
  <si>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</si>
  <si>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</si>
  <si>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</si>
  <si>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</si>
  <si>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</si>
  <si>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</si>
  <si>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</si>
  <si>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</si>
  <si>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</si>
  <si>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</si>
  <si>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</si>
  <si>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</si>
  <si>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</si>
  <si>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</si>
  <si>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</si>
  <si>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</si>
  <si>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</si>
  <si>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</si>
  <si>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</si>
  <si>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</si>
  <si>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</si>
  <si>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</si>
  <si>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</si>
  <si>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</si>
  <si>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</si>
  <si>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</si>
  <si>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</si>
  <si>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</si>
  <si>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</si>
  <si>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</si>
  <si>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</si>
  <si>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</si>
  <si>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</si>
  <si>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</si>
  <si>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</si>
  <si>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</si>
  <si>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</si>
  <si>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</si>
  <si>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</si>
  <si>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</si>
  <si>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</si>
  <si>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</si>
  <si>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</si>
  <si>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</si>
  <si>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</si>
  <si>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</si>
  <si>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</si>
  <si>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</si>
  <si>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</si>
  <si>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</si>
  <si>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</si>
  <si>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</si>
  <si>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</si>
  <si>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</si>
  <si>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</si>
  <si>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</si>
  <si>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</si>
  <si>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</si>
  <si>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</si>
  <si>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</si>
  <si>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</si>
  <si>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</si>
  <si>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</si>
  <si>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</si>
  <si>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</si>
  <si>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</si>
  <si>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</si>
  <si>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</si>
  <si>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</si>
  <si>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</si>
  <si>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</si>
  <si>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</si>
  <si>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</si>
  <si>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</si>
  <si>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</si>
  <si>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</si>
  <si>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</si>
  <si>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</si>
  <si>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</si>
  <si>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</si>
  <si>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</si>
  <si>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</si>
  <si>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</si>
  <si>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</si>
  <si>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</si>
  <si>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</si>
  <si>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</si>
  <si>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</si>
  <si>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</si>
  <si>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</si>
  <si>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</si>
  <si>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</si>
  <si>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</si>
  <si>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</si>
  <si>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</si>
  <si>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</si>
  <si>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</si>
  <si>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</si>
  <si>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</si>
  <si>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</si>
  <si>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</si>
  <si>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</si>
  <si>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</si>
  <si>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</si>
  <si>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</si>
  <si>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</si>
  <si>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</si>
  <si>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</si>
  <si>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</si>
  <si>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</si>
  <si>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</si>
  <si>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</si>
  <si>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</si>
  <si>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</si>
  <si>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</si>
  <si>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</si>
  <si>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</si>
  <si>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</si>
  <si>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</si>
  <si>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</si>
  <si>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</si>
  <si>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</si>
  <si>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</si>
  <si>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</si>
  <si>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</si>
  <si>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</si>
  <si>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</si>
  <si>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</si>
  <si>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</si>
  <si>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</si>
  <si>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</si>
  <si>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</si>
  <si>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</si>
  <si>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</si>
  <si>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</si>
  <si>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</si>
  <si>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</si>
  <si>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</si>
  <si>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</si>
  <si>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</si>
  <si>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</si>
  <si>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</si>
  <si>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</si>
  <si>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</si>
  <si>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</si>
  <si>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</si>
  <si>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</si>
  <si>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</si>
  <si>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</si>
  <si>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</si>
  <si>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</si>
  <si>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</si>
  <si>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</si>
  <si>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</si>
  <si>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</si>
  <si>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</si>
  <si>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</si>
  <si>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</si>
  <si>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</si>
  <si>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</si>
  <si>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</si>
  <si>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</si>
  <si>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</si>
  <si>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</si>
  <si>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</si>
  <si>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</si>
  <si>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</si>
  <si>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</si>
  <si>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</si>
  <si>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</si>
  <si>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</si>
  <si>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</si>
  <si>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</si>
  <si>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</si>
  <si>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</si>
  <si>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</si>
  <si>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</si>
  <si>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</si>
  <si>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</si>
  <si>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</si>
  <si>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</si>
  <si>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</si>
  <si>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</si>
  <si>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</si>
  <si>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</si>
  <si>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</si>
  <si>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</si>
  <si>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</si>
  <si>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</si>
  <si>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</si>
  <si>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</si>
  <si>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</si>
  <si>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</si>
  <si>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</si>
  <si>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</si>
  <si>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</si>
  <si>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</si>
  <si>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</si>
  <si>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</si>
  <si>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</si>
  <si>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</si>
  <si>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</si>
  <si>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</si>
  <si>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</si>
  <si>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</si>
  <si>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</si>
  <si>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</si>
  <si>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</si>
  <si>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</si>
  <si>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</si>
  <si>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</si>
  <si>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</si>
  <si>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</si>
  <si>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</si>
  <si>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</si>
  <si>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</si>
  <si>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</si>
  <si>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</si>
  <si>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</si>
  <si>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</si>
  <si>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</si>
  <si>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</si>
  <si>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</si>
  <si>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</si>
  <si>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</si>
  <si>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</si>
  <si>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</si>
  <si>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</si>
  <si>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</si>
  <si>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</si>
  <si>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</si>
  <si>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</si>
  <si>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</si>
  <si>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</si>
  <si>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</si>
  <si>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</si>
  <si>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</si>
  <si>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</si>
  <si>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</si>
  <si>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</si>
  <si>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</si>
  <si>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</si>
  <si>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</si>
  <si>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</si>
  <si>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</si>
  <si>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</si>
  <si>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</si>
  <si>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</si>
  <si>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</si>
  <si>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</si>
  <si>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</si>
  <si>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</si>
  <si>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</si>
  <si>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</si>
  <si>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</si>
  <si>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</si>
  <si>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</si>
  <si>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</si>
  <si>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</si>
  <si>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</si>
  <si>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</si>
  <si>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</si>
  <si>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</si>
  <si>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</si>
  <si>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</si>
  <si>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</si>
  <si>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</si>
  <si>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</si>
  <si>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</si>
  <si>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</si>
  <si>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</si>
  <si>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</si>
  <si>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</si>
  <si>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</si>
  <si>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</si>
  <si>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</si>
  <si>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</si>
  <si>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</si>
  <si>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</si>
  <si>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</si>
  <si>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</si>
  <si>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</si>
  <si>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</si>
  <si>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</si>
  <si>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</si>
  <si>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</si>
  <si>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</si>
  <si>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</si>
  <si>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</si>
  <si>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</si>
  <si>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</si>
  <si>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</si>
  <si>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</si>
  <si>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</si>
  <si>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</si>
  <si>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</si>
  <si>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</si>
  <si>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</si>
  <si>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</si>
  <si>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</si>
  <si>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</si>
  <si>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</si>
  <si>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</si>
  <si>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</si>
  <si>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</si>
  <si>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</si>
  <si>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</si>
  <si>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</si>
  <si>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</si>
  <si>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</si>
  <si>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</si>
  <si>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</si>
  <si>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</si>
  <si>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</si>
  <si>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</si>
  <si>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</si>
  <si>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</si>
  <si>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</si>
  <si>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</si>
  <si>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</si>
  <si>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</si>
  <si>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</si>
  <si>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</si>
  <si>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</si>
  <si>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</si>
  <si>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</si>
  <si>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</si>
  <si>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</si>
  <si>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</si>
  <si>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</si>
  <si>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</si>
  <si>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</si>
  <si>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</si>
  <si>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</si>
  <si>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</si>
  <si>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</si>
  <si>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</si>
  <si>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</si>
  <si>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</si>
  <si>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</si>
  <si>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</si>
  <si>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平成２１年度</t>
    <phoneticPr fontId="5"/>
  </si>
  <si>
    <t>終了予定なし</t>
    <phoneticPr fontId="5"/>
  </si>
  <si>
    <t>-</t>
    <phoneticPr fontId="5"/>
  </si>
  <si>
    <t>　OECD（経済協力開発機構）では、成人が社会生活に求められる技能を測定する「国際成人力調査（Programme for the International Assessment of Adult Competencies :PIAAC)」を実施している。本事業は、この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している。</t>
    <phoneticPr fontId="5"/>
  </si>
  <si>
    <t>-</t>
    <phoneticPr fontId="5"/>
  </si>
  <si>
    <t>-</t>
    <phoneticPr fontId="5"/>
  </si>
  <si>
    <t>ユネスコ事業等拠出金</t>
    <phoneticPr fontId="5"/>
  </si>
  <si>
    <t>庁費</t>
  </si>
  <si>
    <t>職員旅費</t>
  </si>
  <si>
    <t>得られた調査結果が広く国民に活用される。</t>
    <phoneticPr fontId="5"/>
  </si>
  <si>
    <t>教育統計調査ホームページの統計表へのアクセス件数</t>
    <phoneticPr fontId="5"/>
  </si>
  <si>
    <t>件</t>
    <phoneticPr fontId="5"/>
  </si>
  <si>
    <t>件</t>
    <phoneticPr fontId="5"/>
  </si>
  <si>
    <t>％</t>
    <phoneticPr fontId="5"/>
  </si>
  <si>
    <t>調査報告書あるいはテーマ別報告書の刊行数</t>
    <phoneticPr fontId="5"/>
  </si>
  <si>
    <t>回</t>
    <phoneticPr fontId="5"/>
  </si>
  <si>
    <t>拠出金額／報告書発行件数　　　　　　　　　　　　　　</t>
    <phoneticPr fontId="5"/>
  </si>
  <si>
    <t>千円</t>
    <phoneticPr fontId="5"/>
  </si>
  <si>
    <t>千円/回</t>
    <phoneticPr fontId="5"/>
  </si>
  <si>
    <t>32,593/6</t>
    <phoneticPr fontId="5"/>
  </si>
  <si>
    <t>／　</t>
    <phoneticPr fontId="5"/>
  </si>
  <si>
    <t>　　/</t>
    <phoneticPr fontId="5"/>
  </si>
  <si>
    <t>／　　　　　　　　　　　　　　</t>
    <phoneticPr fontId="5"/>
  </si>
  <si>
    <t>　　/</t>
    <phoneticPr fontId="5"/>
  </si>
  <si>
    <t>／　　　　　　　　　　　　　　</t>
    <phoneticPr fontId="5"/>
  </si>
  <si>
    <t>－</t>
    <phoneticPr fontId="5"/>
  </si>
  <si>
    <t>-</t>
    <phoneticPr fontId="5"/>
  </si>
  <si>
    <t>本事業の目的は、成人の読解力や数的思考力等を調査するとともに、その結果を国際的に比較・分析することにより、我が国の成人の技能等を明らかにするものである。このような現状把握及び分析は、教育施策等の適切な検討・立案に不可欠なものであり、社会のニーズを的確に反映している。</t>
    <phoneticPr fontId="5"/>
  </si>
  <si>
    <t>国際成人力調査に参加するためには、国として拠出金を支出する必要があるとともに、全国規模での調査が求められることから、地方自治体や民間等に委ねることができない。</t>
    <phoneticPr fontId="5"/>
  </si>
  <si>
    <t>OECDへの拠出金であり、競争性はないが、我が国の負担割合が高くならないよう、事業総額の抑制及び参加国一律の負担額の割合が大きくなるよう求めている。</t>
    <phoneticPr fontId="5"/>
  </si>
  <si>
    <t>拠出金の金額は、本調査の参加国が一律に負担する分と、経済規模に応じて割合が変動する分で構成され、これらはＯＥＣＤの基準に基づき公平に拠出金額が定められていることから、負担関係は妥当である。</t>
    <phoneticPr fontId="5"/>
  </si>
  <si>
    <t>拠出金は、経済規模が大きい国だけに負担が偏らないものとなっており、かつ、支出内容は調査を実施するために必要な経費に限られていることから、単位当たりコストの水準は妥当である。</t>
    <phoneticPr fontId="5"/>
  </si>
  <si>
    <t>本調査に参加するために必要な経費である拠出金や、我が国の要望を伝えるために必要な会議出席旅費、資料を翻訳するための経費を計上しており、事業目的を達成するために真に必要な経費のみを支出している。</t>
    <phoneticPr fontId="5"/>
  </si>
  <si>
    <t>ＯＥＣＤに対し、支出内容の報告を求め経費の透明性が向上するよう図るとともに、中核的な調査項目以外については必須調査から選択性となるよう要望しており、コストの削減及び効率化に努めている。</t>
    <phoneticPr fontId="5"/>
  </si>
  <si>
    <t>当初の見込みどおり報告書等が発刊されており、妥当な活動実績であった。</t>
    <phoneticPr fontId="5"/>
  </si>
  <si>
    <t>ＯＥＣＤは、調査結果に基づいた各国比較やその傾向等を分析する報告書作成するとともに、全文をホームページで公開しており、拠出金を支出した年度を超えて継続的に活用されている。</t>
    <phoneticPr fontId="5"/>
  </si>
  <si>
    <t>-</t>
    <phoneticPr fontId="5"/>
  </si>
  <si>
    <t>国際成人力調査（http://www.mext.go.jp/b_menu/toukei/data/Others/1287165.htm）</t>
  </si>
  <si>
    <t>文部科学省</t>
    <phoneticPr fontId="5"/>
  </si>
  <si>
    <t>13　豊かな国際社会の構築に資する国際交流・協力の推進</t>
    <phoneticPr fontId="5"/>
  </si>
  <si>
    <t>13-2 国際協力の推進</t>
    <phoneticPr fontId="5"/>
  </si>
  <si>
    <t>国際成人力調査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</si>
  <si>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</si>
  <si>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</si>
  <si>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</si>
  <si>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</si>
  <si>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　国際成人力調査は、OECDが開発した、成人（16歳～65歳）を対象とした「読解力」「数的思考力」「ITを活用した問題解決能力」及び調査対象者の属性を把握する調査である。日本を含む第１サイクルの第１グループ（24か国・地域）の結果は平成25年10月に公表され（第１回報告書）、第２グループ（9か国）の結果については平成28年6月に公表された（第２回報告書）。現在は、令和３年に本調査が行われる第２サイクルに向け、我が国の教育施策の検討・立案に資するものとなるようＯＥＣＤへ協力している。 
　本調査が我が国にとって有益なものとなるよう、調査に必要な経費の一部を拠出するとともに、調査の実施方法や結果の活用方法等を決定するための参加国会合へ出席する。</t>
    <rPh sb="183" eb="185">
      <t>レイワ</t>
    </rPh>
    <phoneticPr fontId="5"/>
  </si>
  <si>
    <t>‐</t>
  </si>
  <si>
    <t>ユネスコ事業等拠出金</t>
    <rPh sb="4" eb="6">
      <t>ジギョウ</t>
    </rPh>
    <rPh sb="6" eb="7">
      <t>トウ</t>
    </rPh>
    <rPh sb="7" eb="10">
      <t>キョシュツキン</t>
    </rPh>
    <phoneticPr fontId="5"/>
  </si>
  <si>
    <t>国際成人力調査の開発等</t>
    <rPh sb="8" eb="10">
      <t>カイハツ</t>
    </rPh>
    <rPh sb="10" eb="11">
      <t>トウ</t>
    </rPh>
    <phoneticPr fontId="5"/>
  </si>
  <si>
    <t>ＯＥＣＤ（経済協力開発機構）</t>
    <rPh sb="5" eb="7">
      <t>ケイザイ</t>
    </rPh>
    <rPh sb="7" eb="9">
      <t>キョウリョク</t>
    </rPh>
    <rPh sb="9" eb="11">
      <t>カイハツ</t>
    </rPh>
    <rPh sb="11" eb="13">
      <t>キコウ</t>
    </rPh>
    <phoneticPr fontId="5"/>
  </si>
  <si>
    <t>国際成人力調査の開発等（拠出金）</t>
    <rPh sb="8" eb="10">
      <t>カイハツ</t>
    </rPh>
    <rPh sb="10" eb="11">
      <t>トウ</t>
    </rPh>
    <rPh sb="12" eb="15">
      <t>キョシュツキン</t>
    </rPh>
    <phoneticPr fontId="5"/>
  </si>
  <si>
    <t>-</t>
    <phoneticPr fontId="5"/>
  </si>
  <si>
    <t>【成果実績】文部科学省ホームページアクセス数（調査企画課関係）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27" eb="28">
      <t>カ</t>
    </rPh>
    <phoneticPr fontId="5"/>
  </si>
  <si>
    <t>-</t>
    <phoneticPr fontId="5"/>
  </si>
  <si>
    <t>61,861/6</t>
    <phoneticPr fontId="5"/>
  </si>
  <si>
    <t>調査結果について、広く提供されており、成果目標を概ね達成している。</t>
    <rPh sb="24" eb="25">
      <t>オオム</t>
    </rPh>
    <rPh sb="26" eb="28">
      <t>タッセイ</t>
    </rPh>
    <phoneticPr fontId="5"/>
  </si>
  <si>
    <t>国際成人力調査の第1サイクルでは、第1～3グループまでの調査が着実に行われ、その調査結果を分析する報告書等が継続的に刊行されるとともに、ホームページを通じ広く公開されていることから、本事業を通じ我が国の成人の技能に関する現状が分析・共有され、また、データに基づいた教育政策を検討・立案するための基盤づくりに貢献したものと考える。</t>
    <rPh sb="8" eb="9">
      <t>ダイ</t>
    </rPh>
    <rPh sb="17" eb="18">
      <t>ダイ</t>
    </rPh>
    <rPh sb="28" eb="30">
      <t>チョウサ</t>
    </rPh>
    <rPh sb="31" eb="33">
      <t>チャクジツ</t>
    </rPh>
    <rPh sb="34" eb="35">
      <t>オコナ</t>
    </rPh>
    <rPh sb="40" eb="42">
      <t>チョウサ</t>
    </rPh>
    <rPh sb="42" eb="44">
      <t>ケッカ</t>
    </rPh>
    <rPh sb="45" eb="47">
      <t>ブンセキ</t>
    </rPh>
    <rPh sb="49" eb="52">
      <t>ホウコクショ</t>
    </rPh>
    <rPh sb="52" eb="53">
      <t>トウ</t>
    </rPh>
    <rPh sb="54" eb="57">
      <t>ケイゾクテキ</t>
    </rPh>
    <rPh sb="58" eb="60">
      <t>カンコウ</t>
    </rPh>
    <rPh sb="75" eb="76">
      <t>ツウ</t>
    </rPh>
    <rPh sb="77" eb="78">
      <t>ヒロ</t>
    </rPh>
    <rPh sb="79" eb="81">
      <t>コウカイ</t>
    </rPh>
    <rPh sb="91" eb="92">
      <t>ホン</t>
    </rPh>
    <rPh sb="92" eb="94">
      <t>ジギョウ</t>
    </rPh>
    <rPh sb="95" eb="96">
      <t>ツウ</t>
    </rPh>
    <rPh sb="97" eb="98">
      <t>ワ</t>
    </rPh>
    <rPh sb="99" eb="100">
      <t>クニ</t>
    </rPh>
    <rPh sb="101" eb="103">
      <t>セイジン</t>
    </rPh>
    <rPh sb="104" eb="106">
      <t>ギノウ</t>
    </rPh>
    <rPh sb="107" eb="108">
      <t>カン</t>
    </rPh>
    <rPh sb="110" eb="112">
      <t>ゲンジョウ</t>
    </rPh>
    <rPh sb="113" eb="115">
      <t>ブンセキ</t>
    </rPh>
    <rPh sb="116" eb="118">
      <t>キョウユウ</t>
    </rPh>
    <rPh sb="128" eb="129">
      <t>モト</t>
    </rPh>
    <rPh sb="132" eb="134">
      <t>キョウイク</t>
    </rPh>
    <rPh sb="134" eb="136">
      <t>セイサク</t>
    </rPh>
    <rPh sb="137" eb="139">
      <t>ケントウ</t>
    </rPh>
    <rPh sb="140" eb="142">
      <t>リツアン</t>
    </rPh>
    <rPh sb="147" eb="149">
      <t>キバン</t>
    </rPh>
    <rPh sb="153" eb="155">
      <t>コウケン</t>
    </rPh>
    <rPh sb="160" eb="161">
      <t>カンガ</t>
    </rPh>
    <phoneticPr fontId="5"/>
  </si>
  <si>
    <t>令和3年度に本調査を行う見込みである第2サイクルに参加するにあたり、調査の枠組みの検証や開発等に我が国の意向が反映されるようＯＥＣＤとの連携を深めるとともに、適切な拠出金の執行を要望することなどを通じ、効果的・効率的に我が国の教育政策等の検討・立案に資する調査が実施されるよう努める。</t>
    <rPh sb="0" eb="2">
      <t>レイワ</t>
    </rPh>
    <rPh sb="3" eb="5">
      <t>ネンド</t>
    </rPh>
    <rPh sb="6" eb="9">
      <t>ホンチョウサ</t>
    </rPh>
    <rPh sb="10" eb="11">
      <t>オコナ</t>
    </rPh>
    <rPh sb="12" eb="14">
      <t>ミコ</t>
    </rPh>
    <rPh sb="18" eb="19">
      <t>ダイ</t>
    </rPh>
    <rPh sb="25" eb="27">
      <t>サンカ</t>
    </rPh>
    <rPh sb="68" eb="70">
      <t>レンケイ</t>
    </rPh>
    <rPh sb="71" eb="72">
      <t>フカ</t>
    </rPh>
    <rPh sb="79" eb="81">
      <t>テキセツ</t>
    </rPh>
    <rPh sb="82" eb="85">
      <t>キョシュツキン</t>
    </rPh>
    <rPh sb="86" eb="88">
      <t>シッコウ</t>
    </rPh>
    <rPh sb="98" eb="99">
      <t>ツウ</t>
    </rPh>
    <rPh sb="101" eb="104">
      <t>コウカテキ</t>
    </rPh>
    <rPh sb="105" eb="108">
      <t>コウリツテキ</t>
    </rPh>
    <rPh sb="109" eb="110">
      <t>ワ</t>
    </rPh>
    <rPh sb="111" eb="112">
      <t>クニ</t>
    </rPh>
    <rPh sb="113" eb="115">
      <t>キョウイク</t>
    </rPh>
    <rPh sb="115" eb="117">
      <t>セイサク</t>
    </rPh>
    <rPh sb="117" eb="118">
      <t>トウ</t>
    </rPh>
    <rPh sb="119" eb="121">
      <t>ケントウ</t>
    </rPh>
    <rPh sb="122" eb="124">
      <t>リツアン</t>
    </rPh>
    <rPh sb="125" eb="126">
      <t>シ</t>
    </rPh>
    <rPh sb="131" eb="133">
      <t>ジッシ</t>
    </rPh>
    <rPh sb="138" eb="139">
      <t>ツト</t>
    </rPh>
    <phoneticPr fontId="5"/>
  </si>
  <si>
    <t>グローバル化が進む今日、国際的な比較・分析ができる調査の必要性は高まっていることから、優先度が高い事業である。</t>
    <rPh sb="49" eb="51">
      <t>ジギョウ</t>
    </rPh>
    <phoneticPr fontId="5"/>
  </si>
  <si>
    <t>0428</t>
    <phoneticPr fontId="5"/>
  </si>
  <si>
    <t>0067</t>
    <phoneticPr fontId="5"/>
  </si>
  <si>
    <t>0075</t>
    <phoneticPr fontId="5"/>
  </si>
  <si>
    <t>0445</t>
    <phoneticPr fontId="5"/>
  </si>
  <si>
    <t>0441</t>
    <phoneticPr fontId="5"/>
  </si>
  <si>
    <t>0438</t>
    <phoneticPr fontId="5"/>
  </si>
  <si>
    <t>0420</t>
    <phoneticPr fontId="5"/>
  </si>
  <si>
    <t>0428</t>
    <phoneticPr fontId="5"/>
  </si>
  <si>
    <t>成人が社会生活に求められる技能を測定する「国際成人力調査（Programme for the International Assessment of Adult Competencies:PIAAC) の開発と適切な実施に必要な経費の一部をOECDへ拠出し、同調査の実施や調査結果の分析に係る枠組みや方針等を決定するための参加国会合へ出席することを通じて、ＯＥＣＤを中心とした国際的な取組みに貢献している。</t>
    <rPh sb="152" eb="153">
      <t>トウ</t>
    </rPh>
    <phoneticPr fontId="5"/>
  </si>
  <si>
    <t>26,298/6</t>
    <phoneticPr fontId="5"/>
  </si>
  <si>
    <t>36,140/9</t>
    <phoneticPr fontId="5"/>
  </si>
  <si>
    <t>-</t>
    <phoneticPr fontId="5"/>
  </si>
  <si>
    <t>A.OECD（経済協力開発機構）</t>
    <phoneticPr fontId="5"/>
  </si>
  <si>
    <t>無</t>
  </si>
  <si>
    <t>-</t>
    <phoneticPr fontId="5"/>
  </si>
  <si>
    <t>外部有識者による点検対象外</t>
    <rPh sb="0" eb="5">
      <t>ガイブユウシキシャ</t>
    </rPh>
    <rPh sb="8" eb="13">
      <t>テンケンタイショウガイ</t>
    </rPh>
    <phoneticPr fontId="5"/>
  </si>
  <si>
    <t>１．事業評価の観点：この事業は、成人が社会生活に求められる技能を測定する「国際成人力調査」を実施し、OECD諸国と相対的に比較分析し、もって我が国の生涯学習に関する政策の検討・立案に活用することを目的に平成21年度から実施している事業であり、事業成果等の観点から検証を行った。
２．所見：この事業は、我が国の成人の技能に関する現状が分析・共有され、また、データに基づいた教育政策を検討・立案に役立てられており今後も引き続き実施する必要性は認められるが、平成30年度の実績が目標値を下回っていることから調査の成果の利活用の更なる促進に努めるべきである。</t>
    <phoneticPr fontId="5"/>
  </si>
  <si>
    <t>国際機関への拠出金は、日本人職員数を設定するのが望ましいが、本事業により拠出している国際成人力調査参加国会合（PIAAC）は、業務内容が限定的であり、職員数も限定されているため、日本人職員数を成果目標とすることは適当でない。</t>
  </si>
  <si>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</si>
  <si>
    <t>全職員数に占める邦人職員数（専門職以上）の割合</t>
  </si>
  <si>
    <t>国連事務局の「望ましい職員数」の水準（2.44％）を超えているところ，右水準（6.1％）の維持に加え1名の増加を目指す。</t>
  </si>
  <si>
    <t>全幹部職員数に占める邦人幹部職員数の割合</t>
  </si>
  <si>
    <t xml:space="preserve">※金額は単位未満四捨五入して記載していることから、合計が一致しない場合がある
</t>
    <phoneticPr fontId="5"/>
  </si>
  <si>
    <t>-</t>
    <phoneticPr fontId="5"/>
  </si>
  <si>
    <t>-</t>
    <phoneticPr fontId="5"/>
  </si>
  <si>
    <t>-</t>
    <phoneticPr fontId="5"/>
  </si>
  <si>
    <t>-</t>
    <phoneticPr fontId="5"/>
  </si>
  <si>
    <t>-</t>
    <phoneticPr fontId="5"/>
  </si>
  <si>
    <t>統計調査結果公表の所在や結果公表時期等について所在案内や公表周知等の方法を工夫するほか、調査項目見直しの検討を行う等、統計データの利活用の促進について努める。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</si>
</sst>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95250</xdr:colOff>
      <xdr:row>742</xdr:row>
      <xdr:rowOff>0</xdr:rowOff>
    </xdr:from>
    <xdr:to>
      <xdr:col>30</xdr:col>
      <xdr:colOff>65688</xdr:colOff>
      <xdr:row>745</xdr:row>
      <xdr:rowOff>242395</xdr:rowOff>
    </xdr:to>
    <xdr:sp macro="" textlink="">
      <xdr:nvSpPr>
        <xdr:cNvPr id="3" name="Rectangle 1">
          <a:extLst>
            <a:ext uri="{FF2B5EF4-FFF2-40B4-BE49-F238E27FC236}">
              <a16:creationId xmlns:a16="http://schemas.microsoft.com/office/drawing/2014/main" id="{C42B6F3B-4F75-4459-B232-7D4BE069968F}"/>
            </a:ext>
          </a:extLst>
        </xdr:cNvPr>
        <xdr:cNvSpPr>
          <a:spLocks noChangeArrowheads="1"/>
        </xdr:cNvSpPr>
      </xdr:nvSpPr>
      <xdr:spPr bwMode="auto">
        <a:xfrm>
          <a:off x="2136321" y="63980786"/>
          <a:ext cx="4052581" cy="1303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algn="ctr" rtl="0">
            <a:lnSpc>
              <a:spcPts val="1300"/>
            </a:lnSpc>
            <a:defRPr sz="1000"/>
          </a:pPr>
          <a:endParaRPr lang="ja-JP" altLang="en-US" sz="18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800" b="0" i="0" u="none" strike="noStrike" baseline="0">
              <a:solidFill>
                <a:sysClr val="windowText" lastClr="000000"/>
              </a:solidFill>
              <a:latin typeface="ＭＳ Ｐゴシック"/>
              <a:ea typeface="ＭＳ Ｐゴシック"/>
            </a:rPr>
            <a:t>＜</a:t>
          </a:r>
          <a:r>
            <a:rPr lang="en-US" altLang="ja-JP" sz="1800" b="0" i="0" u="none" strike="noStrike" baseline="0">
              <a:solidFill>
                <a:sysClr val="windowText" lastClr="000000"/>
              </a:solidFill>
              <a:latin typeface="ＭＳ Ｐゴシック"/>
              <a:ea typeface="ＭＳ Ｐゴシック"/>
            </a:rPr>
            <a:t>35.4</a:t>
          </a:r>
          <a:r>
            <a:rPr lang="ja-JP" altLang="en-US" sz="1800" b="0" i="0" u="none" strike="noStrike" baseline="0">
              <a:solidFill>
                <a:sysClr val="windowText" lastClr="000000"/>
              </a:solidFill>
              <a:latin typeface="ＭＳ Ｐゴシック"/>
              <a:ea typeface="ＭＳ Ｐゴシック"/>
            </a:rPr>
            <a:t>百万円</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31</xdr:col>
      <xdr:colOff>27215</xdr:colOff>
      <xdr:row>741</xdr:row>
      <xdr:rowOff>303544</xdr:rowOff>
    </xdr:from>
    <xdr:to>
      <xdr:col>49</xdr:col>
      <xdr:colOff>449035</xdr:colOff>
      <xdr:row>745</xdr:row>
      <xdr:rowOff>204107</xdr:rowOff>
    </xdr:to>
    <xdr:sp macro="" textlink="">
      <xdr:nvSpPr>
        <xdr:cNvPr id="4" name="Rectangle 7">
          <a:extLst>
            <a:ext uri="{FF2B5EF4-FFF2-40B4-BE49-F238E27FC236}">
              <a16:creationId xmlns:a16="http://schemas.microsoft.com/office/drawing/2014/main" id="{E90B4B65-93CB-4B16-A4A6-D488434C874D}"/>
            </a:ext>
          </a:extLst>
        </xdr:cNvPr>
        <xdr:cNvSpPr>
          <a:spLocks noChangeArrowheads="1"/>
        </xdr:cNvSpPr>
      </xdr:nvSpPr>
      <xdr:spPr bwMode="auto">
        <a:xfrm>
          <a:off x="6192297" y="48514698"/>
          <a:ext cx="4001546" cy="13240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400" b="0" i="0" baseline="0">
              <a:effectLst/>
              <a:latin typeface="+mn-lt"/>
              <a:ea typeface="+mn-ea"/>
              <a:cs typeface="+mn-cs"/>
            </a:rPr>
            <a:t>本省執行分</a:t>
          </a:r>
          <a:endParaRPr lang="ja-JP" altLang="ja-JP" sz="1400">
            <a:effectLst/>
          </a:endParaRPr>
        </a:p>
        <a:p>
          <a:pPr algn="l" rtl="0">
            <a:lnSpc>
              <a:spcPts val="1200"/>
            </a:lnSpc>
            <a:defRPr sz="1000"/>
          </a:pPr>
          <a:endParaRPr lang="en-US" altLang="ja-JP" sz="18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400" b="0" i="0" u="none" strike="noStrike" baseline="0">
              <a:solidFill>
                <a:sysClr val="windowText" lastClr="000000"/>
              </a:solidFill>
              <a:latin typeface="ＭＳ Ｐゴシック"/>
              <a:ea typeface="ＭＳ Ｐゴシック"/>
            </a:rPr>
            <a:t>職員旅費　  　　        </a:t>
          </a:r>
          <a:r>
            <a:rPr lang="en-US" altLang="ja-JP" sz="1400" b="0" i="0" u="none" strike="noStrike" baseline="0">
              <a:solidFill>
                <a:sysClr val="windowText" lastClr="000000"/>
              </a:solidFill>
              <a:latin typeface="ＭＳ Ｐゴシック"/>
              <a:ea typeface="ＭＳ Ｐゴシック"/>
            </a:rPr>
            <a:t>3.7 </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400" b="0" i="0" u="none" strike="noStrike" baseline="0">
              <a:solidFill>
                <a:sysClr val="windowText" lastClr="000000"/>
              </a:solidFill>
              <a:latin typeface="ＭＳ Ｐゴシック"/>
              <a:ea typeface="ＭＳ Ｐゴシック"/>
            </a:rPr>
            <a:t>庁費　　　　              </a:t>
          </a:r>
          <a:r>
            <a:rPr lang="en-US" altLang="ja-JP" sz="1400" b="0" i="0" u="none" strike="noStrike" baseline="0">
              <a:solidFill>
                <a:sysClr val="windowText" lastClr="000000"/>
              </a:solidFill>
              <a:latin typeface="ＭＳ Ｐゴシック"/>
              <a:ea typeface="ＭＳ Ｐゴシック"/>
            </a:rPr>
            <a:t>5.5 </a:t>
          </a:r>
          <a:r>
            <a:rPr lang="ja-JP" altLang="ja-JP" sz="1400" b="0" i="0" baseline="0">
              <a:solidFill>
                <a:sysClr val="windowText" lastClr="000000"/>
              </a:solidFill>
              <a:effectLst/>
              <a:latin typeface="+mn-lt"/>
              <a:ea typeface="+mn-ea"/>
              <a:cs typeface="+mn-cs"/>
            </a:rPr>
            <a:t>百万円</a:t>
          </a:r>
          <a:r>
            <a:rPr lang="ja-JP" altLang="en-US" sz="1400" b="0" i="0" u="none" strike="noStrike" baseline="0">
              <a:solidFill>
                <a:sysClr val="windowText" lastClr="000000"/>
              </a:solidFill>
              <a:latin typeface="ＭＳ Ｐゴシック"/>
              <a:ea typeface="ＭＳ Ｐゴシック"/>
            </a:rPr>
            <a:t> 　を含む</a:t>
          </a: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400">
              <a:solidFill>
                <a:sysClr val="windowText" lastClr="000000"/>
              </a:solidFill>
            </a:rPr>
            <a:t>（消耗品等の購入）</a:t>
          </a:r>
        </a:p>
      </xdr:txBody>
    </xdr:sp>
    <xdr:clientData/>
  </xdr:twoCellAnchor>
  <xdr:twoCellAnchor>
    <xdr:from>
      <xdr:col>9</xdr:col>
      <xdr:colOff>27215</xdr:colOff>
      <xdr:row>746</xdr:row>
      <xdr:rowOff>95249</xdr:rowOff>
    </xdr:from>
    <xdr:to>
      <xdr:col>34</xdr:col>
      <xdr:colOff>157007</xdr:colOff>
      <xdr:row>748</xdr:row>
      <xdr:rowOff>282610</xdr:rowOff>
    </xdr:to>
    <xdr:sp macro="" textlink="">
      <xdr:nvSpPr>
        <xdr:cNvPr id="5" name="AutoShape 3">
          <a:extLst>
            <a:ext uri="{FF2B5EF4-FFF2-40B4-BE49-F238E27FC236}">
              <a16:creationId xmlns:a16="http://schemas.microsoft.com/office/drawing/2014/main" id="{FFBD185F-374F-4C7E-B575-ED546F269C34}"/>
            </a:ext>
          </a:extLst>
        </xdr:cNvPr>
        <xdr:cNvSpPr>
          <a:spLocks noChangeArrowheads="1"/>
        </xdr:cNvSpPr>
      </xdr:nvSpPr>
      <xdr:spPr bwMode="auto">
        <a:xfrm>
          <a:off x="1817078" y="50473079"/>
          <a:ext cx="5101632" cy="8991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600" b="0" i="0" u="none" strike="noStrike" baseline="0">
              <a:solidFill>
                <a:srgbClr val="000000"/>
              </a:solidFill>
              <a:latin typeface="ＭＳ Ｐゴシック"/>
              <a:ea typeface="ＭＳ Ｐゴシック"/>
            </a:rPr>
            <a:t>　国際成人力調査の実施に当たり、枠組みの検証や</a:t>
          </a:r>
          <a:endParaRPr lang="en-US" altLang="ja-JP" sz="1600" b="0" i="0" u="none" strike="noStrike" baseline="0">
            <a:solidFill>
              <a:srgbClr val="000000"/>
            </a:solidFill>
            <a:latin typeface="ＭＳ Ｐゴシック"/>
            <a:ea typeface="ＭＳ Ｐゴシック"/>
          </a:endParaRPr>
        </a:p>
        <a:p>
          <a:pPr algn="l" rtl="0">
            <a:lnSpc>
              <a:spcPts val="1300"/>
            </a:lnSpc>
            <a:defRPr sz="1000"/>
          </a:pPr>
          <a:endParaRPr lang="en-US" altLang="ja-JP" sz="16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開発等に我が国の意向を反映するために必要な調整</a:t>
          </a:r>
          <a:endParaRPr lang="ja-JP" altLang="en-US" sz="1200"/>
        </a:p>
      </xdr:txBody>
    </xdr:sp>
    <xdr:clientData/>
  </xdr:twoCellAnchor>
  <xdr:twoCellAnchor>
    <xdr:from>
      <xdr:col>17</xdr:col>
      <xdr:colOff>13607</xdr:colOff>
      <xdr:row>749</xdr:row>
      <xdr:rowOff>204107</xdr:rowOff>
    </xdr:from>
    <xdr:to>
      <xdr:col>22</xdr:col>
      <xdr:colOff>13180</xdr:colOff>
      <xdr:row>752</xdr:row>
      <xdr:rowOff>27267</xdr:rowOff>
    </xdr:to>
    <xdr:sp macro="" textlink="">
      <xdr:nvSpPr>
        <xdr:cNvPr id="6" name="AutoShape 2">
          <a:extLst>
            <a:ext uri="{FF2B5EF4-FFF2-40B4-BE49-F238E27FC236}">
              <a16:creationId xmlns:a16="http://schemas.microsoft.com/office/drawing/2014/main" id="{DC7FB0C9-1165-4AEA-A878-33356F9B5E7D}"/>
            </a:ext>
          </a:extLst>
        </xdr:cNvPr>
        <xdr:cNvSpPr>
          <a:spLocks noChangeArrowheads="1"/>
        </xdr:cNvSpPr>
      </xdr:nvSpPr>
      <xdr:spPr bwMode="auto">
        <a:xfrm>
          <a:off x="3483428" y="66661393"/>
          <a:ext cx="1020109" cy="88451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108857</xdr:colOff>
      <xdr:row>753</xdr:row>
      <xdr:rowOff>312964</xdr:rowOff>
    </xdr:from>
    <xdr:to>
      <xdr:col>33</xdr:col>
      <xdr:colOff>176892</xdr:colOff>
      <xdr:row>758</xdr:row>
      <xdr:rowOff>13607</xdr:rowOff>
    </xdr:to>
    <xdr:sp macro="" textlink="">
      <xdr:nvSpPr>
        <xdr:cNvPr id="7" name="Rectangle 4">
          <a:extLst>
            <a:ext uri="{FF2B5EF4-FFF2-40B4-BE49-F238E27FC236}">
              <a16:creationId xmlns:a16="http://schemas.microsoft.com/office/drawing/2014/main" id="{95B893A0-8C58-441A-9B31-F5ED2FFE7AD7}"/>
            </a:ext>
          </a:extLst>
        </xdr:cNvPr>
        <xdr:cNvSpPr>
          <a:spLocks noChangeArrowheads="1"/>
        </xdr:cNvSpPr>
      </xdr:nvSpPr>
      <xdr:spPr bwMode="auto">
        <a:xfrm>
          <a:off x="1945821" y="68185393"/>
          <a:ext cx="4966607" cy="2095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800" b="0" i="0" u="none" strike="noStrike" baseline="0">
              <a:solidFill>
                <a:srgbClr val="000000"/>
              </a:solidFill>
              <a:latin typeface="ＭＳ Ｐゴシック"/>
              <a:ea typeface="ＭＳ Ｐゴシック"/>
            </a:rPr>
            <a:t>（Ａ）OECD（経済協力開発機構）</a:t>
          </a:r>
          <a:endParaRPr lang="en-US" altLang="ja-JP" sz="1800" b="0" i="0" u="none" strike="noStrike" baseline="0">
            <a:solidFill>
              <a:srgbClr val="000000"/>
            </a:solidFill>
            <a:latin typeface="ＭＳ Ｐゴシック"/>
            <a:ea typeface="ＭＳ Ｐゴシック"/>
          </a:endParaRPr>
        </a:p>
        <a:p>
          <a:pPr algn="ctr" rtl="0">
            <a:lnSpc>
              <a:spcPts val="1300"/>
            </a:lnSpc>
            <a:defRPr sz="1000"/>
          </a:pPr>
          <a:endParaRPr lang="ja-JP" altLang="en-US" sz="1800" b="0" i="0" u="none" strike="noStrike" baseline="0">
            <a:solidFill>
              <a:srgbClr val="000000"/>
            </a:solidFill>
            <a:latin typeface="ＭＳ Ｐゴシック"/>
            <a:ea typeface="ＭＳ Ｐゴシック"/>
          </a:endParaRPr>
        </a:p>
        <a:p>
          <a:pPr algn="ctr" rtl="0">
            <a:lnSpc>
              <a:spcPts val="1200"/>
            </a:lnSpc>
            <a:defRPr sz="1000"/>
          </a:pP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26.3</a:t>
          </a:r>
          <a:r>
            <a:rPr lang="ja-JP" altLang="en-US" sz="1800" b="0" i="0" u="none" strike="noStrike" baseline="0">
              <a:solidFill>
                <a:srgbClr val="000000"/>
              </a:solidFill>
              <a:latin typeface="ＭＳ Ｐゴシック"/>
              <a:ea typeface="ＭＳ Ｐゴシック"/>
            </a:rPr>
            <a:t>百万円＞</a:t>
          </a:r>
          <a:endParaRPr lang="ja-JP" altLang="en-US" sz="1400"/>
        </a:p>
      </xdr:txBody>
    </xdr:sp>
    <xdr:clientData/>
  </xdr:twoCellAnchor>
  <xdr:twoCellAnchor>
    <xdr:from>
      <xdr:col>7</xdr:col>
      <xdr:colOff>163285</xdr:colOff>
      <xdr:row>752</xdr:row>
      <xdr:rowOff>231322</xdr:rowOff>
    </xdr:from>
    <xdr:to>
      <xdr:col>13</xdr:col>
      <xdr:colOff>533</xdr:colOff>
      <xdr:row>753</xdr:row>
      <xdr:rowOff>231322</xdr:rowOff>
    </xdr:to>
    <xdr:sp macro="" textlink="">
      <xdr:nvSpPr>
        <xdr:cNvPr id="8" name="Text Box 17">
          <a:extLst>
            <a:ext uri="{FF2B5EF4-FFF2-40B4-BE49-F238E27FC236}">
              <a16:creationId xmlns:a16="http://schemas.microsoft.com/office/drawing/2014/main" id="{B2B25662-A96C-4A4F-9B82-19CDED41B373}"/>
            </a:ext>
          </a:extLst>
        </xdr:cNvPr>
        <xdr:cNvSpPr txBox="1">
          <a:spLocks noChangeArrowheads="1"/>
        </xdr:cNvSpPr>
      </xdr:nvSpPr>
      <xdr:spPr bwMode="auto">
        <a:xfrm>
          <a:off x="1592035" y="67749965"/>
          <a:ext cx="1061891" cy="3537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Ｐゴシック"/>
              <a:ea typeface="ＭＳ Ｐゴシック"/>
            </a:rPr>
            <a:t>【拠出金】</a:t>
          </a:r>
          <a:endParaRPr lang="ja-JP" altLang="en-US" sz="1100"/>
        </a:p>
      </xdr:txBody>
    </xdr:sp>
    <xdr:clientData/>
  </xdr:twoCellAnchor>
  <xdr:twoCellAnchor>
    <xdr:from>
      <xdr:col>12</xdr:col>
      <xdr:colOff>136071</xdr:colOff>
      <xdr:row>758</xdr:row>
      <xdr:rowOff>272143</xdr:rowOff>
    </xdr:from>
    <xdr:to>
      <xdr:col>31</xdr:col>
      <xdr:colOff>68543</xdr:colOff>
      <xdr:row>759</xdr:row>
      <xdr:rowOff>37006</xdr:rowOff>
    </xdr:to>
    <xdr:sp macro="" textlink="">
      <xdr:nvSpPr>
        <xdr:cNvPr id="9" name="AutoShape 5">
          <a:extLst>
            <a:ext uri="{FF2B5EF4-FFF2-40B4-BE49-F238E27FC236}">
              <a16:creationId xmlns:a16="http://schemas.microsoft.com/office/drawing/2014/main" id="{EFB80CFA-9F35-430C-B3DB-8781E7F7C561}"/>
            </a:ext>
          </a:extLst>
        </xdr:cNvPr>
        <xdr:cNvSpPr>
          <a:spLocks noChangeArrowheads="1"/>
        </xdr:cNvSpPr>
      </xdr:nvSpPr>
      <xdr:spPr bwMode="auto">
        <a:xfrm>
          <a:off x="2585357" y="70539429"/>
          <a:ext cx="3810507" cy="431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　国際成人力調査の開発等</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425</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574</v>
      </c>
      <c r="H5" s="841"/>
      <c r="I5" s="841"/>
      <c r="J5" s="841"/>
      <c r="K5" s="841"/>
      <c r="L5" s="841"/>
      <c r="M5" s="842" t="s">
        <v>66</v>
      </c>
      <c r="N5" s="843"/>
      <c r="O5" s="843"/>
      <c r="P5" s="843"/>
      <c r="Q5" s="843"/>
      <c r="R5" s="844"/>
      <c r="S5" s="845" t="s">
        <v>575</v>
      </c>
      <c r="T5" s="841"/>
      <c r="U5" s="841"/>
      <c r="V5" s="841"/>
      <c r="W5" s="841"/>
      <c r="X5" s="846"/>
      <c r="Y5" s="699" t="s">
        <v>3</v>
      </c>
      <c r="Z5" s="543"/>
      <c r="AA5" s="543"/>
      <c r="AB5" s="543"/>
      <c r="AC5" s="543"/>
      <c r="AD5" s="544"/>
      <c r="AE5" s="700" t="s">
        <v>617</v>
      </c>
      <c r="AF5" s="700"/>
      <c r="AG5" s="700"/>
      <c r="AH5" s="700"/>
      <c r="AI5" s="700"/>
      <c r="AJ5" s="700"/>
      <c r="AK5" s="700"/>
      <c r="AL5" s="700"/>
      <c r="AM5" s="700"/>
      <c r="AN5" s="700"/>
      <c r="AO5" s="700"/>
      <c r="AP5" s="701"/>
      <c r="AQ5" s="702" t="s">
        <v>619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46</v>
      </c>
      <c r="Q13" s="659"/>
      <c r="R13" s="659"/>
      <c r="S13" s="659"/>
      <c r="T13" s="659"/>
      <c r="U13" s="659"/>
      <c r="V13" s="660"/>
      <c r="W13" s="658">
        <v>42</v>
      </c>
      <c r="X13" s="659"/>
      <c r="Y13" s="659"/>
      <c r="Z13" s="659"/>
      <c r="AA13" s="659"/>
      <c r="AB13" s="659"/>
      <c r="AC13" s="660"/>
      <c r="AD13" s="658">
        <v>37</v>
      </c>
      <c r="AE13" s="659"/>
      <c r="AF13" s="659"/>
      <c r="AG13" s="659"/>
      <c r="AH13" s="659"/>
      <c r="AI13" s="659"/>
      <c r="AJ13" s="660"/>
      <c r="AK13" s="658">
        <v>71</v>
      </c>
      <c r="AL13" s="659"/>
      <c r="AM13" s="659"/>
      <c r="AN13" s="659"/>
      <c r="AO13" s="659"/>
      <c r="AP13" s="659"/>
      <c r="AQ13" s="660"/>
      <c r="AR13" s="920">
        <v>67.900000000000006</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578</v>
      </c>
      <c r="X14" s="659"/>
      <c r="Y14" s="659"/>
      <c r="Z14" s="659"/>
      <c r="AA14" s="659"/>
      <c r="AB14" s="659"/>
      <c r="AC14" s="660"/>
      <c r="AD14" s="658" t="s">
        <v>618</v>
      </c>
      <c r="AE14" s="659"/>
      <c r="AF14" s="659"/>
      <c r="AG14" s="659"/>
      <c r="AH14" s="659"/>
      <c r="AI14" s="659"/>
      <c r="AJ14" s="660"/>
      <c r="AK14" s="658" t="s">
        <v>618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563</v>
      </c>
      <c r="X15" s="659"/>
      <c r="Y15" s="659"/>
      <c r="Z15" s="659"/>
      <c r="AA15" s="659"/>
      <c r="AB15" s="659"/>
      <c r="AC15" s="660"/>
      <c r="AD15" s="658" t="s">
        <v>563</v>
      </c>
      <c r="AE15" s="659"/>
      <c r="AF15" s="659"/>
      <c r="AG15" s="659"/>
      <c r="AH15" s="659"/>
      <c r="AI15" s="659"/>
      <c r="AJ15" s="660"/>
      <c r="AK15" s="658" t="s">
        <v>563</v>
      </c>
      <c r="AL15" s="659"/>
      <c r="AM15" s="659"/>
      <c r="AN15" s="659"/>
      <c r="AO15" s="659"/>
      <c r="AP15" s="659"/>
      <c r="AQ15" s="660"/>
      <c r="AR15" s="658" t="s">
        <v>648</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563</v>
      </c>
      <c r="Q16" s="659"/>
      <c r="R16" s="659"/>
      <c r="S16" s="659"/>
      <c r="T16" s="659"/>
      <c r="U16" s="659"/>
      <c r="V16" s="660"/>
      <c r="W16" s="658" t="s">
        <v>563</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563</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46</v>
      </c>
      <c r="Q18" s="880"/>
      <c r="R18" s="880"/>
      <c r="S18" s="880"/>
      <c r="T18" s="880"/>
      <c r="U18" s="880"/>
      <c r="V18" s="881"/>
      <c r="W18" s="879">
        <f>SUM(W13:AC17)</f>
        <v>42</v>
      </c>
      <c r="X18" s="880"/>
      <c r="Y18" s="880"/>
      <c r="Z18" s="880"/>
      <c r="AA18" s="880"/>
      <c r="AB18" s="880"/>
      <c r="AC18" s="881"/>
      <c r="AD18" s="879">
        <f>SUM(AD13:AJ17)</f>
        <v>37</v>
      </c>
      <c r="AE18" s="880"/>
      <c r="AF18" s="880"/>
      <c r="AG18" s="880"/>
      <c r="AH18" s="880"/>
      <c r="AI18" s="880"/>
      <c r="AJ18" s="881"/>
      <c r="AK18" s="879">
        <f>SUM(AK13:AQ17)</f>
        <v>71</v>
      </c>
      <c r="AL18" s="880"/>
      <c r="AM18" s="880"/>
      <c r="AN18" s="880"/>
      <c r="AO18" s="880"/>
      <c r="AP18" s="880"/>
      <c r="AQ18" s="881"/>
      <c r="AR18" s="879">
        <f>SUM(AR13:AX17)</f>
        <v>67.900000000000006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45</v>
      </c>
      <c r="Q19" s="659"/>
      <c r="R19" s="659"/>
      <c r="S19" s="659"/>
      <c r="T19" s="659"/>
      <c r="U19" s="659"/>
      <c r="V19" s="660"/>
      <c r="W19" s="658">
        <v>41</v>
      </c>
      <c r="X19" s="659"/>
      <c r="Y19" s="659"/>
      <c r="Z19" s="659"/>
      <c r="AA19" s="659"/>
      <c r="AB19" s="659"/>
      <c r="AC19" s="660"/>
      <c r="AD19" s="658">
        <v>35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0.97826086956521741</v>
      </c>
      <c r="Q20" s="318"/>
      <c r="R20" s="318"/>
      <c r="S20" s="318"/>
      <c r="T20" s="318"/>
      <c r="U20" s="318"/>
      <c r="V20" s="318"/>
      <c r="W20" s="318">
        <f t="shared" ref="W20" si="0">IF(W18=0, "-", SUM(W19)/W18)</f>
        <v>0.97619047619047616</v>
      </c>
      <c r="X20" s="318"/>
      <c r="Y20" s="318"/>
      <c r="Z20" s="318"/>
      <c r="AA20" s="318"/>
      <c r="AB20" s="318"/>
      <c r="AC20" s="318"/>
      <c r="AD20" s="318">
        <f t="shared" ref="AD20" si="1">IF(AD18=0, "-", SUM(AD19)/AD18)</f>
        <v>0.94594594594594594</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0.97826086956521741</v>
      </c>
      <c r="Q21" s="318"/>
      <c r="R21" s="318"/>
      <c r="S21" s="318"/>
      <c r="T21" s="318"/>
      <c r="U21" s="318"/>
      <c r="V21" s="318"/>
      <c r="W21" s="318">
        <f t="shared" ref="W21" si="2">IF(W19=0, "-", SUM(W19)/SUM(W13,W14))</f>
        <v>0.97619047619047616</v>
      </c>
      <c r="X21" s="318"/>
      <c r="Y21" s="318"/>
      <c r="Z21" s="318"/>
      <c r="AA21" s="318"/>
      <c r="AB21" s="318"/>
      <c r="AC21" s="318"/>
      <c r="AD21" s="318">
        <f t="shared" ref="AD21" si="3">IF(AD19=0, "-", SUM(AD19)/SUM(AD13,AD14))</f>
        <v>0.94594594594594594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556</v>
      </c>
      <c r="B22" s="966"/>
      <c r="C22" s="966"/>
      <c r="D22" s="966"/>
      <c r="E22" s="966"/>
      <c r="F22" s="967"/>
      <c r="G22" s="952" t="s">
        <v>457</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v>62</v>
      </c>
      <c r="Q23" s="921"/>
      <c r="R23" s="921"/>
      <c r="S23" s="921"/>
      <c r="T23" s="921"/>
      <c r="U23" s="921"/>
      <c r="V23" s="938"/>
      <c r="W23" s="920">
        <v>59.4</v>
      </c>
      <c r="X23" s="921"/>
      <c r="Y23" s="921"/>
      <c r="Z23" s="921"/>
      <c r="AA23" s="921"/>
      <c r="AB23" s="921"/>
      <c r="AC23" s="938"/>
      <c r="AD23" s="975" t="s">
        <v>656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581</v>
      </c>
      <c r="H24" s="957"/>
      <c r="I24" s="957"/>
      <c r="J24" s="957"/>
      <c r="K24" s="957"/>
      <c r="L24" s="957"/>
      <c r="M24" s="957"/>
      <c r="N24" s="957"/>
      <c r="O24" s="958"/>
      <c r="P24" s="658">
        <v>7</v>
      </c>
      <c r="Q24" s="659"/>
      <c r="R24" s="659"/>
      <c r="S24" s="659"/>
      <c r="T24" s="659"/>
      <c r="U24" s="659"/>
      <c r="V24" s="660"/>
      <c r="W24" s="658">
        <v>4.5</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582</v>
      </c>
      <c r="H25" s="957"/>
      <c r="I25" s="957"/>
      <c r="J25" s="957"/>
      <c r="K25" s="957"/>
      <c r="L25" s="957"/>
      <c r="M25" s="957"/>
      <c r="N25" s="957"/>
      <c r="O25" s="958"/>
      <c r="P25" s="658">
        <v>3</v>
      </c>
      <c r="Q25" s="659"/>
      <c r="R25" s="659"/>
      <c r="S25" s="659"/>
      <c r="T25" s="659"/>
      <c r="U25" s="659"/>
      <c r="V25" s="660"/>
      <c r="W25" s="658">
        <v>4</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13.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3.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13.5" hidden="1" customHeight="1" x14ac:dyDescent="0.15">
      <c r="A28" s="968"/>
      <c r="B28" s="969"/>
      <c r="C28" s="969"/>
      <c r="D28" s="969"/>
      <c r="E28" s="969"/>
      <c r="F28" s="970"/>
      <c r="G28" s="959" t="s">
        <v>461</v>
      </c>
      <c r="H28" s="960"/>
      <c r="I28" s="960"/>
      <c r="J28" s="960"/>
      <c r="K28" s="960"/>
      <c r="L28" s="960"/>
      <c r="M28" s="960"/>
      <c r="N28" s="960"/>
      <c r="O28" s="961"/>
      <c r="P28" s="879">
        <f>P29-SUM(P23:P27)</f>
        <v>-1</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71</v>
      </c>
      <c r="Q29" s="659"/>
      <c r="R29" s="659"/>
      <c r="S29" s="659"/>
      <c r="T29" s="659"/>
      <c r="U29" s="659"/>
      <c r="V29" s="660"/>
      <c r="W29" s="934">
        <f>AR13</f>
        <v>67.900000000000006</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1">
        <v>34</v>
      </c>
      <c r="AR31" s="200"/>
      <c r="AS31" s="133" t="s">
        <v>355</v>
      </c>
      <c r="AT31" s="134"/>
      <c r="AU31" s="199" t="s">
        <v>576</v>
      </c>
      <c r="AV31" s="199"/>
      <c r="AW31" s="399" t="s">
        <v>300</v>
      </c>
      <c r="AX31" s="400"/>
    </row>
    <row r="32" spans="1:50" ht="23.25" customHeight="1" x14ac:dyDescent="0.15">
      <c r="A32" s="404"/>
      <c r="B32" s="402"/>
      <c r="C32" s="402"/>
      <c r="D32" s="402"/>
      <c r="E32" s="402"/>
      <c r="F32" s="403"/>
      <c r="G32" s="565" t="s">
        <v>583</v>
      </c>
      <c r="H32" s="566"/>
      <c r="I32" s="566"/>
      <c r="J32" s="566"/>
      <c r="K32" s="566"/>
      <c r="L32" s="566"/>
      <c r="M32" s="566"/>
      <c r="N32" s="566"/>
      <c r="O32" s="567"/>
      <c r="P32" s="105" t="s">
        <v>584</v>
      </c>
      <c r="Q32" s="105"/>
      <c r="R32" s="105"/>
      <c r="S32" s="105"/>
      <c r="T32" s="105"/>
      <c r="U32" s="105"/>
      <c r="V32" s="105"/>
      <c r="W32" s="105"/>
      <c r="X32" s="106"/>
      <c r="Y32" s="471" t="s">
        <v>12</v>
      </c>
      <c r="Z32" s="531"/>
      <c r="AA32" s="532"/>
      <c r="AB32" s="461" t="s">
        <v>585</v>
      </c>
      <c r="AC32" s="461"/>
      <c r="AD32" s="461"/>
      <c r="AE32" s="218">
        <v>2648023</v>
      </c>
      <c r="AF32" s="219"/>
      <c r="AG32" s="219"/>
      <c r="AH32" s="219"/>
      <c r="AI32" s="218">
        <v>2789627</v>
      </c>
      <c r="AJ32" s="219"/>
      <c r="AK32" s="219"/>
      <c r="AL32" s="219"/>
      <c r="AM32" s="218">
        <v>2318830</v>
      </c>
      <c r="AN32" s="219"/>
      <c r="AO32" s="219"/>
      <c r="AP32" s="219"/>
      <c r="AQ32" s="341" t="s">
        <v>563</v>
      </c>
      <c r="AR32" s="207"/>
      <c r="AS32" s="207"/>
      <c r="AT32" s="342"/>
      <c r="AU32" s="219" t="s">
        <v>563</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3" t="s">
        <v>586</v>
      </c>
      <c r="AC33" s="523"/>
      <c r="AD33" s="523"/>
      <c r="AE33" s="218">
        <v>2671306</v>
      </c>
      <c r="AF33" s="219"/>
      <c r="AG33" s="219"/>
      <c r="AH33" s="219"/>
      <c r="AI33" s="218">
        <v>2671306</v>
      </c>
      <c r="AJ33" s="219"/>
      <c r="AK33" s="219"/>
      <c r="AL33" s="219"/>
      <c r="AM33" s="218">
        <v>2671306</v>
      </c>
      <c r="AN33" s="219"/>
      <c r="AO33" s="219"/>
      <c r="AP33" s="219"/>
      <c r="AQ33" s="341">
        <v>2671306</v>
      </c>
      <c r="AR33" s="207"/>
      <c r="AS33" s="207"/>
      <c r="AT33" s="342"/>
      <c r="AU33" s="219" t="s">
        <v>578</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6" t="s">
        <v>301</v>
      </c>
      <c r="AC34" s="556"/>
      <c r="AD34" s="556"/>
      <c r="AE34" s="218">
        <v>99.128403859385642</v>
      </c>
      <c r="AF34" s="219"/>
      <c r="AG34" s="219"/>
      <c r="AH34" s="219"/>
      <c r="AI34" s="218">
        <f>AI32/AI33*100</f>
        <v>104.42933157040039</v>
      </c>
      <c r="AJ34" s="219"/>
      <c r="AK34" s="219"/>
      <c r="AL34" s="219"/>
      <c r="AM34" s="218">
        <f>AM32/AM33*100</f>
        <v>86.805105817154598</v>
      </c>
      <c r="AN34" s="219"/>
      <c r="AO34" s="219"/>
      <c r="AP34" s="219"/>
      <c r="AQ34" s="341" t="s">
        <v>563</v>
      </c>
      <c r="AR34" s="207"/>
      <c r="AS34" s="207"/>
      <c r="AT34" s="342"/>
      <c r="AU34" s="219" t="s">
        <v>576</v>
      </c>
      <c r="AV34" s="219"/>
      <c r="AW34" s="219"/>
      <c r="AX34" s="221"/>
    </row>
    <row r="35" spans="1:50" ht="39" customHeight="1" x14ac:dyDescent="0.15">
      <c r="A35" s="226" t="s">
        <v>502</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8"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1">
        <v>30</v>
      </c>
      <c r="AR38" s="200"/>
      <c r="AS38" s="133" t="s">
        <v>355</v>
      </c>
      <c r="AT38" s="134"/>
      <c r="AU38" s="199" t="s">
        <v>563</v>
      </c>
      <c r="AV38" s="199"/>
      <c r="AW38" s="399" t="s">
        <v>300</v>
      </c>
      <c r="AX38" s="400"/>
    </row>
    <row r="39" spans="1:50" ht="50.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1" t="s">
        <v>12</v>
      </c>
      <c r="Z39" s="531"/>
      <c r="AA39" s="532"/>
      <c r="AB39" s="461" t="s">
        <v>301</v>
      </c>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50.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3" t="s">
        <v>587</v>
      </c>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50.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1">
        <v>30</v>
      </c>
      <c r="AR45" s="200"/>
      <c r="AS45" s="133" t="s">
        <v>355</v>
      </c>
      <c r="AT45" s="134"/>
      <c r="AU45" s="199" t="s">
        <v>567</v>
      </c>
      <c r="AV45" s="199"/>
      <c r="AW45" s="399" t="s">
        <v>300</v>
      </c>
      <c r="AX45" s="400"/>
    </row>
    <row r="46" spans="1:50" ht="38.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1" t="s">
        <v>12</v>
      </c>
      <c r="Z46" s="531"/>
      <c r="AA46" s="532"/>
      <c r="AB46" s="461" t="s">
        <v>493</v>
      </c>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38.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3" t="s">
        <v>493</v>
      </c>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38.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idden="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idden="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idden="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idden="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idden="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idden="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idden="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idden="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idden="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idden="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idden="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idden="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idden="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idden="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idden="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9"/>
      <c r="AV77" s="219"/>
      <c r="AW77" s="219"/>
      <c r="AX77" s="221"/>
    </row>
    <row r="78" spans="1:50" ht="49.5" hidden="1" x14ac:dyDescent="0.15">
      <c r="A78" s="336" t="s">
        <v>505</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x14ac:dyDescent="0.15">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3.25" customHeight="1" x14ac:dyDescent="0.15">
      <c r="A82" s="866"/>
      <c r="B82" s="527"/>
      <c r="C82" s="428"/>
      <c r="D82" s="428"/>
      <c r="E82" s="428"/>
      <c r="F82" s="429"/>
      <c r="G82" s="677" t="s">
        <v>651</v>
      </c>
      <c r="H82" s="677"/>
      <c r="I82" s="677"/>
      <c r="J82" s="677"/>
      <c r="K82" s="677"/>
      <c r="L82" s="677"/>
      <c r="M82" s="677"/>
      <c r="N82" s="677"/>
      <c r="O82" s="677"/>
      <c r="P82" s="677"/>
      <c r="Q82" s="677"/>
      <c r="R82" s="677"/>
      <c r="S82" s="677"/>
      <c r="T82" s="677"/>
      <c r="U82" s="677"/>
      <c r="V82" s="677"/>
      <c r="W82" s="677"/>
      <c r="X82" s="677"/>
      <c r="Y82" s="677"/>
      <c r="Z82" s="677"/>
      <c r="AA82" s="678"/>
      <c r="AB82" s="885" t="s">
        <v>567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3.25"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23.25"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657</v>
      </c>
      <c r="AV86" s="199"/>
      <c r="AW86" s="399" t="s">
        <v>300</v>
      </c>
      <c r="AX86" s="400"/>
      <c r="AY86" s="10"/>
      <c r="AZ86" s="10"/>
      <c r="BA86" s="10"/>
      <c r="BB86" s="10"/>
      <c r="BC86" s="10"/>
      <c r="BD86" s="10"/>
      <c r="BE86" s="10"/>
      <c r="BF86" s="10"/>
      <c r="BG86" s="10"/>
      <c r="BH86" s="10"/>
    </row>
    <row r="87" spans="1:60" ht="65.25" customHeight="1" x14ac:dyDescent="0.15">
      <c r="A87" s="866"/>
      <c r="B87" s="428"/>
      <c r="C87" s="428"/>
      <c r="D87" s="428"/>
      <c r="E87" s="428"/>
      <c r="F87" s="429"/>
      <c r="G87" s="104" t="s">
        <v>652</v>
      </c>
      <c r="H87" s="105"/>
      <c r="I87" s="105"/>
      <c r="J87" s="105"/>
      <c r="K87" s="105"/>
      <c r="L87" s="105"/>
      <c r="M87" s="105"/>
      <c r="N87" s="105"/>
      <c r="O87" s="106"/>
      <c r="P87" s="105" t="s">
        <v>653</v>
      </c>
      <c r="Q87" s="514"/>
      <c r="R87" s="514"/>
      <c r="S87" s="514"/>
      <c r="T87" s="514"/>
      <c r="U87" s="514"/>
      <c r="V87" s="514"/>
      <c r="W87" s="514"/>
      <c r="X87" s="515"/>
      <c r="Y87" s="562" t="s">
        <v>62</v>
      </c>
      <c r="Z87" s="563"/>
      <c r="AA87" s="564"/>
      <c r="AB87" s="561" t="s">
        <v>14</v>
      </c>
      <c r="AC87" s="561"/>
      <c r="AD87" s="561"/>
      <c r="AE87" s="218">
        <v>4.4000000000000004</v>
      </c>
      <c r="AF87" s="219"/>
      <c r="AG87" s="219"/>
      <c r="AH87" s="219"/>
      <c r="AI87" s="218">
        <v>4.4000000000000004</v>
      </c>
      <c r="AJ87" s="219"/>
      <c r="AK87" s="219"/>
      <c r="AL87" s="219"/>
      <c r="AM87" s="218">
        <v>4.3</v>
      </c>
      <c r="AN87" s="219"/>
      <c r="AO87" s="219"/>
      <c r="AP87" s="219"/>
      <c r="AQ87" s="341" t="s">
        <v>658</v>
      </c>
      <c r="AR87" s="207"/>
      <c r="AS87" s="207"/>
      <c r="AT87" s="342"/>
      <c r="AU87" s="219" t="s">
        <v>660</v>
      </c>
      <c r="AV87" s="219"/>
      <c r="AW87" s="219"/>
      <c r="AX87" s="221"/>
    </row>
    <row r="88" spans="1:60" ht="65.25"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61" t="s">
        <v>14</v>
      </c>
      <c r="AC88" s="561"/>
      <c r="AD88" s="561"/>
      <c r="AE88" s="218">
        <v>4.8</v>
      </c>
      <c r="AF88" s="219"/>
      <c r="AG88" s="219"/>
      <c r="AH88" s="219"/>
      <c r="AI88" s="218">
        <v>4.4000000000000004</v>
      </c>
      <c r="AJ88" s="219"/>
      <c r="AK88" s="219"/>
      <c r="AL88" s="219"/>
      <c r="AM88" s="218">
        <v>4.5999999999999996</v>
      </c>
      <c r="AN88" s="219"/>
      <c r="AO88" s="219"/>
      <c r="AP88" s="219"/>
      <c r="AQ88" s="341">
        <v>4.5999999999999996</v>
      </c>
      <c r="AR88" s="207"/>
      <c r="AS88" s="207"/>
      <c r="AT88" s="342"/>
      <c r="AU88" s="219" t="s">
        <v>659</v>
      </c>
      <c r="AV88" s="219"/>
      <c r="AW88" s="219"/>
      <c r="AX88" s="221"/>
      <c r="AY88" s="10"/>
      <c r="AZ88" s="10"/>
      <c r="BA88" s="10"/>
      <c r="BB88" s="10"/>
      <c r="BC88" s="10"/>
    </row>
    <row r="89" spans="1:60" ht="65.25"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v>92</v>
      </c>
      <c r="AF89" s="219"/>
      <c r="AG89" s="219"/>
      <c r="AH89" s="219"/>
      <c r="AI89" s="218">
        <v>100</v>
      </c>
      <c r="AJ89" s="219"/>
      <c r="AK89" s="219"/>
      <c r="AL89" s="219"/>
      <c r="AM89" s="218">
        <v>93</v>
      </c>
      <c r="AN89" s="219"/>
      <c r="AO89" s="219"/>
      <c r="AP89" s="219"/>
      <c r="AQ89" s="341" t="s">
        <v>657</v>
      </c>
      <c r="AR89" s="207"/>
      <c r="AS89" s="207"/>
      <c r="AT89" s="342"/>
      <c r="AU89" s="219" t="s">
        <v>659</v>
      </c>
      <c r="AV89" s="219"/>
      <c r="AW89" s="219"/>
      <c r="AX89" s="221"/>
      <c r="AY89" s="10"/>
      <c r="AZ89" s="10"/>
      <c r="BA89" s="10"/>
      <c r="BB89" s="10"/>
      <c r="BC89" s="10"/>
      <c r="BD89" s="10"/>
      <c r="BE89" s="10"/>
      <c r="BF89" s="10"/>
      <c r="BG89" s="10"/>
      <c r="BH89" s="10"/>
    </row>
    <row r="90" spans="1:60"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t="s">
        <v>567</v>
      </c>
      <c r="AV91" s="199"/>
      <c r="AW91" s="399" t="s">
        <v>300</v>
      </c>
      <c r="AX91" s="400"/>
      <c r="AY91" s="10"/>
      <c r="AZ91" s="10"/>
      <c r="BA91" s="10"/>
      <c r="BB91" s="10"/>
      <c r="BC91" s="10"/>
    </row>
    <row r="92" spans="1:60" ht="48.75" customHeight="1" x14ac:dyDescent="0.15">
      <c r="A92" s="866"/>
      <c r="B92" s="428"/>
      <c r="C92" s="428"/>
      <c r="D92" s="428"/>
      <c r="E92" s="428"/>
      <c r="F92" s="429"/>
      <c r="G92" s="104" t="s">
        <v>654</v>
      </c>
      <c r="H92" s="105"/>
      <c r="I92" s="105"/>
      <c r="J92" s="105"/>
      <c r="K92" s="105"/>
      <c r="L92" s="105"/>
      <c r="M92" s="105"/>
      <c r="N92" s="105"/>
      <c r="O92" s="106"/>
      <c r="P92" s="105" t="s">
        <v>655</v>
      </c>
      <c r="Q92" s="514"/>
      <c r="R92" s="514"/>
      <c r="S92" s="514"/>
      <c r="T92" s="514"/>
      <c r="U92" s="514"/>
      <c r="V92" s="514"/>
      <c r="W92" s="514"/>
      <c r="X92" s="515"/>
      <c r="Y92" s="562" t="s">
        <v>62</v>
      </c>
      <c r="Z92" s="563"/>
      <c r="AA92" s="564"/>
      <c r="AB92" s="461" t="s">
        <v>493</v>
      </c>
      <c r="AC92" s="461"/>
      <c r="AD92" s="461"/>
      <c r="AE92" s="218">
        <v>6.3</v>
      </c>
      <c r="AF92" s="219"/>
      <c r="AG92" s="219"/>
      <c r="AH92" s="219"/>
      <c r="AI92" s="218">
        <v>6.7</v>
      </c>
      <c r="AJ92" s="219"/>
      <c r="AK92" s="219"/>
      <c r="AL92" s="219"/>
      <c r="AM92" s="218">
        <v>6.1</v>
      </c>
      <c r="AN92" s="219"/>
      <c r="AO92" s="219"/>
      <c r="AP92" s="219"/>
      <c r="AQ92" s="341" t="s">
        <v>661</v>
      </c>
      <c r="AR92" s="207"/>
      <c r="AS92" s="207"/>
      <c r="AT92" s="342"/>
      <c r="AU92" s="219" t="s">
        <v>567</v>
      </c>
      <c r="AV92" s="219"/>
      <c r="AW92" s="219"/>
      <c r="AX92" s="221"/>
      <c r="AY92" s="10"/>
      <c r="AZ92" s="10"/>
      <c r="BA92" s="10"/>
      <c r="BB92" s="10"/>
      <c r="BC92" s="10"/>
      <c r="BD92" s="10"/>
      <c r="BE92" s="10"/>
      <c r="BF92" s="10"/>
      <c r="BG92" s="10"/>
      <c r="BH92" s="10"/>
    </row>
    <row r="93" spans="1:60" ht="48.75"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461" t="s">
        <v>493</v>
      </c>
      <c r="AC93" s="461"/>
      <c r="AD93" s="461"/>
      <c r="AE93" s="218">
        <v>7.9</v>
      </c>
      <c r="AF93" s="219"/>
      <c r="AG93" s="219"/>
      <c r="AH93" s="219"/>
      <c r="AI93" s="218">
        <v>7.8</v>
      </c>
      <c r="AJ93" s="219"/>
      <c r="AK93" s="219"/>
      <c r="AL93" s="219"/>
      <c r="AM93" s="218">
        <v>8.3000000000000007</v>
      </c>
      <c r="AN93" s="219"/>
      <c r="AO93" s="219"/>
      <c r="AP93" s="219"/>
      <c r="AQ93" s="341">
        <v>7.6</v>
      </c>
      <c r="AR93" s="207"/>
      <c r="AS93" s="207"/>
      <c r="AT93" s="342"/>
      <c r="AU93" s="219" t="s">
        <v>567</v>
      </c>
      <c r="AV93" s="219"/>
      <c r="AW93" s="219"/>
      <c r="AX93" s="221"/>
    </row>
    <row r="94" spans="1:60" ht="48.75" customHeight="1" thickBo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v>80</v>
      </c>
      <c r="AF94" s="219"/>
      <c r="AG94" s="219"/>
      <c r="AH94" s="219"/>
      <c r="AI94" s="218">
        <v>86</v>
      </c>
      <c r="AJ94" s="219"/>
      <c r="AK94" s="219"/>
      <c r="AL94" s="219"/>
      <c r="AM94" s="218">
        <v>73</v>
      </c>
      <c r="AN94" s="219"/>
      <c r="AO94" s="219"/>
      <c r="AP94" s="219"/>
      <c r="AQ94" s="341" t="s">
        <v>659</v>
      </c>
      <c r="AR94" s="207"/>
      <c r="AS94" s="207"/>
      <c r="AT94" s="342"/>
      <c r="AU94" s="219" t="s">
        <v>567</v>
      </c>
      <c r="AV94" s="219"/>
      <c r="AW94" s="219"/>
      <c r="AX94" s="221"/>
      <c r="AY94" s="10"/>
      <c r="AZ94" s="10"/>
      <c r="BA94" s="10"/>
      <c r="BB94" s="10"/>
      <c r="BC94" s="10"/>
    </row>
    <row r="95" spans="1:60" hidden="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idden="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idden="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idden="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14.25" hidden="1" thickBot="1" x14ac:dyDescent="0.2">
      <c r="A99" s="867"/>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9</v>
      </c>
      <c r="AF101" s="219"/>
      <c r="AG101" s="219"/>
      <c r="AH101" s="220"/>
      <c r="AI101" s="218">
        <v>6</v>
      </c>
      <c r="AJ101" s="219"/>
      <c r="AK101" s="219"/>
      <c r="AL101" s="220"/>
      <c r="AM101" s="218">
        <v>6</v>
      </c>
      <c r="AN101" s="219"/>
      <c r="AO101" s="219"/>
      <c r="AP101" s="220"/>
      <c r="AQ101" s="218" t="s">
        <v>567</v>
      </c>
      <c r="AR101" s="219"/>
      <c r="AS101" s="219"/>
      <c r="AT101" s="220"/>
      <c r="AU101" s="218" t="s">
        <v>628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324">
        <v>3</v>
      </c>
      <c r="AF102" s="324"/>
      <c r="AG102" s="324"/>
      <c r="AH102" s="324"/>
      <c r="AI102" s="324">
        <v>6</v>
      </c>
      <c r="AJ102" s="324"/>
      <c r="AK102" s="324"/>
      <c r="AL102" s="324"/>
      <c r="AM102" s="324">
        <v>6</v>
      </c>
      <c r="AN102" s="324"/>
      <c r="AO102" s="324"/>
      <c r="AP102" s="324"/>
      <c r="AQ102" s="324">
        <v>6</v>
      </c>
      <c r="AR102" s="324"/>
      <c r="AS102" s="324"/>
      <c r="AT102" s="324"/>
      <c r="AU102" s="273">
        <v>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4" t="s">
        <v>518</v>
      </c>
      <c r="AR103" s="285"/>
      <c r="AS103" s="285"/>
      <c r="AT103" s="325"/>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4" t="s">
        <v>518</v>
      </c>
      <c r="AR106" s="285"/>
      <c r="AS106" s="285"/>
      <c r="AT106" s="325"/>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4" t="s">
        <v>518</v>
      </c>
      <c r="AR109" s="285"/>
      <c r="AS109" s="285"/>
      <c r="AT109" s="325"/>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4" t="s">
        <v>518</v>
      </c>
      <c r="AR112" s="285"/>
      <c r="AS112" s="285"/>
      <c r="AT112" s="325"/>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39"/>
      <c r="B116" s="440"/>
      <c r="C116" s="440"/>
      <c r="D116" s="440"/>
      <c r="E116" s="440"/>
      <c r="F116" s="441"/>
      <c r="G116" s="394" t="s">
        <v>590</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591</v>
      </c>
      <c r="AC116" s="463"/>
      <c r="AD116" s="464"/>
      <c r="AE116" s="324">
        <v>4016</v>
      </c>
      <c r="AF116" s="324"/>
      <c r="AG116" s="324"/>
      <c r="AH116" s="324"/>
      <c r="AI116" s="324">
        <v>5432</v>
      </c>
      <c r="AJ116" s="324"/>
      <c r="AK116" s="324"/>
      <c r="AL116" s="324"/>
      <c r="AM116" s="324">
        <v>4383</v>
      </c>
      <c r="AN116" s="324"/>
      <c r="AO116" s="324"/>
      <c r="AP116" s="324"/>
      <c r="AQ116" s="218">
        <v>10310.200000000001</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592</v>
      </c>
      <c r="AC117" s="473"/>
      <c r="AD117" s="474"/>
      <c r="AE117" s="551" t="s">
        <v>644</v>
      </c>
      <c r="AF117" s="551"/>
      <c r="AG117" s="551"/>
      <c r="AH117" s="551"/>
      <c r="AI117" s="551" t="s">
        <v>593</v>
      </c>
      <c r="AJ117" s="551"/>
      <c r="AK117" s="551"/>
      <c r="AL117" s="551"/>
      <c r="AM117" s="551" t="s">
        <v>643</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15">
      <c r="A119" s="439"/>
      <c r="B119" s="440"/>
      <c r="C119" s="440"/>
      <c r="D119" s="440"/>
      <c r="E119" s="440"/>
      <c r="F119" s="441"/>
      <c r="G119" s="394" t="s">
        <v>594</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4" t="s">
        <v>596</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4" t="s">
        <v>596</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4" t="s">
        <v>598</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355</v>
      </c>
      <c r="AT133" s="134"/>
      <c r="AU133" s="200" t="s">
        <v>563</v>
      </c>
      <c r="AV133" s="200"/>
      <c r="AW133" s="133" t="s">
        <v>300</v>
      </c>
      <c r="AX133" s="195"/>
    </row>
    <row r="134" spans="1:50" ht="35.1" customHeight="1" x14ac:dyDescent="0.15">
      <c r="A134" s="189"/>
      <c r="B134" s="186"/>
      <c r="C134" s="180"/>
      <c r="D134" s="186"/>
      <c r="E134" s="180"/>
      <c r="F134" s="181"/>
      <c r="G134" s="104" t="s">
        <v>563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576</v>
      </c>
      <c r="AF134" s="207"/>
      <c r="AG134" s="207"/>
      <c r="AH134" s="207"/>
      <c r="AI134" s="206" t="s">
        <v>563</v>
      </c>
      <c r="AJ134" s="207"/>
      <c r="AK134" s="207"/>
      <c r="AL134" s="207"/>
      <c r="AM134" s="206" t="s">
        <v>563</v>
      </c>
      <c r="AN134" s="207"/>
      <c r="AO134" s="207"/>
      <c r="AP134" s="207"/>
      <c r="AQ134" s="206" t="s">
        <v>563</v>
      </c>
      <c r="AR134" s="207"/>
      <c r="AS134" s="207"/>
      <c r="AT134" s="207"/>
      <c r="AU134" s="206" t="s">
        <v>563</v>
      </c>
      <c r="AV134" s="207"/>
      <c r="AW134" s="207"/>
      <c r="AX134" s="208"/>
    </row>
    <row r="135" spans="1:50" ht="35.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563</v>
      </c>
      <c r="AF135" s="207"/>
      <c r="AG135" s="207"/>
      <c r="AH135" s="207"/>
      <c r="AI135" s="206" t="s">
        <v>563</v>
      </c>
      <c r="AJ135" s="207"/>
      <c r="AK135" s="207"/>
      <c r="AL135" s="207"/>
      <c r="AM135" s="206" t="s">
        <v>563</v>
      </c>
      <c r="AN135" s="207"/>
      <c r="AO135" s="207"/>
      <c r="AP135" s="207"/>
      <c r="AQ135" s="206" t="s">
        <v>563</v>
      </c>
      <c r="AR135" s="207"/>
      <c r="AS135" s="207"/>
      <c r="AT135" s="207"/>
      <c r="AU135" s="206" t="s">
        <v>563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75" customHeight="1" x14ac:dyDescent="0.15">
      <c r="A188" s="189"/>
      <c r="B188" s="186"/>
      <c r="C188" s="180"/>
      <c r="D188" s="186"/>
      <c r="E188" s="125" t="s">
        <v>642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563</v>
      </c>
      <c r="K430" s="902"/>
      <c r="L430" s="902"/>
      <c r="M430" s="902"/>
      <c r="N430" s="902"/>
      <c r="O430" s="902"/>
      <c r="P430" s="902"/>
      <c r="Q430" s="902"/>
      <c r="R430" s="902"/>
      <c r="S430" s="902"/>
      <c r="T430" s="903"/>
      <c r="U430" s="589" t="s">
        <v>563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1" t="s">
        <v>576</v>
      </c>
      <c r="AR432" s="200"/>
      <c r="AS432" s="133" t="s">
        <v>355</v>
      </c>
      <c r="AT432" s="134"/>
      <c r="AU432" s="200" t="s">
        <v>563</v>
      </c>
      <c r="AV432" s="200"/>
      <c r="AW432" s="133" t="s">
        <v>300</v>
      </c>
      <c r="AX432" s="195"/>
    </row>
    <row r="433" spans="1:50" ht="23.25" customHeight="1" x14ac:dyDescent="0.15">
      <c r="A433" s="189"/>
      <c r="B433" s="186"/>
      <c r="C433" s="180"/>
      <c r="D433" s="186"/>
      <c r="E433" s="343"/>
      <c r="F433" s="344"/>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1" t="s">
        <v>600</v>
      </c>
      <c r="AF433" s="207"/>
      <c r="AG433" s="207"/>
      <c r="AH433" s="342"/>
      <c r="AI433" s="341" t="s">
        <v>576</v>
      </c>
      <c r="AJ433" s="207"/>
      <c r="AK433" s="207"/>
      <c r="AL433" s="207"/>
      <c r="AM433" s="341" t="s">
        <v>567</v>
      </c>
      <c r="AN433" s="207"/>
      <c r="AO433" s="207"/>
      <c r="AP433" s="342"/>
      <c r="AQ433" s="341" t="s">
        <v>563</v>
      </c>
      <c r="AR433" s="207"/>
      <c r="AS433" s="207"/>
      <c r="AT433" s="342"/>
      <c r="AU433" s="207" t="s">
        <v>563</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1" t="s">
        <v>563</v>
      </c>
      <c r="AF434" s="207"/>
      <c r="AG434" s="207"/>
      <c r="AH434" s="342"/>
      <c r="AI434" s="341" t="s">
        <v>576</v>
      </c>
      <c r="AJ434" s="207"/>
      <c r="AK434" s="207"/>
      <c r="AL434" s="207"/>
      <c r="AM434" s="341" t="s">
        <v>567</v>
      </c>
      <c r="AN434" s="207"/>
      <c r="AO434" s="207"/>
      <c r="AP434" s="342"/>
      <c r="AQ434" s="341" t="s">
        <v>563</v>
      </c>
      <c r="AR434" s="207"/>
      <c r="AS434" s="207"/>
      <c r="AT434" s="342"/>
      <c r="AU434" s="207" t="s">
        <v>563</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576</v>
      </c>
      <c r="AF435" s="207"/>
      <c r="AG435" s="207"/>
      <c r="AH435" s="342"/>
      <c r="AI435" s="341" t="s">
        <v>563</v>
      </c>
      <c r="AJ435" s="207"/>
      <c r="AK435" s="207"/>
      <c r="AL435" s="207"/>
      <c r="AM435" s="341" t="s">
        <v>567</v>
      </c>
      <c r="AN435" s="207"/>
      <c r="AO435" s="207"/>
      <c r="AP435" s="342"/>
      <c r="AQ435" s="341" t="s">
        <v>576</v>
      </c>
      <c r="AR435" s="207"/>
      <c r="AS435" s="207"/>
      <c r="AT435" s="342"/>
      <c r="AU435" s="207" t="s">
        <v>563</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1" t="s">
        <v>563</v>
      </c>
      <c r="AR457" s="200"/>
      <c r="AS457" s="133" t="s">
        <v>355</v>
      </c>
      <c r="AT457" s="134"/>
      <c r="AU457" s="200" t="s">
        <v>563</v>
      </c>
      <c r="AV457" s="200"/>
      <c r="AW457" s="133" t="s">
        <v>300</v>
      </c>
      <c r="AX457" s="195"/>
    </row>
    <row r="458" spans="1:50" ht="23.25" customHeight="1" x14ac:dyDescent="0.15">
      <c r="A458" s="189"/>
      <c r="B458" s="186"/>
      <c r="C458" s="180"/>
      <c r="D458" s="186"/>
      <c r="E458" s="343"/>
      <c r="F458" s="344"/>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1" t="s">
        <v>563</v>
      </c>
      <c r="AF458" s="207"/>
      <c r="AG458" s="207"/>
      <c r="AH458" s="207"/>
      <c r="AI458" s="341" t="s">
        <v>576</v>
      </c>
      <c r="AJ458" s="207"/>
      <c r="AK458" s="207"/>
      <c r="AL458" s="207"/>
      <c r="AM458" s="341" t="s">
        <v>567</v>
      </c>
      <c r="AN458" s="207"/>
      <c r="AO458" s="207"/>
      <c r="AP458" s="342"/>
      <c r="AQ458" s="341" t="s">
        <v>563</v>
      </c>
      <c r="AR458" s="207"/>
      <c r="AS458" s="207"/>
      <c r="AT458" s="342"/>
      <c r="AU458" s="207" t="s">
        <v>600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1" t="s">
        <v>563</v>
      </c>
      <c r="AF459" s="207"/>
      <c r="AG459" s="207"/>
      <c r="AH459" s="342"/>
      <c r="AI459" s="341" t="s">
        <v>563</v>
      </c>
      <c r="AJ459" s="207"/>
      <c r="AK459" s="207"/>
      <c r="AL459" s="207"/>
      <c r="AM459" s="341" t="s">
        <v>567</v>
      </c>
      <c r="AN459" s="207"/>
      <c r="AO459" s="207"/>
      <c r="AP459" s="342"/>
      <c r="AQ459" s="341" t="s">
        <v>563</v>
      </c>
      <c r="AR459" s="207"/>
      <c r="AS459" s="207"/>
      <c r="AT459" s="342"/>
      <c r="AU459" s="207" t="s">
        <v>600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563</v>
      </c>
      <c r="AF460" s="207"/>
      <c r="AG460" s="207"/>
      <c r="AH460" s="342"/>
      <c r="AI460" s="341" t="s">
        <v>563</v>
      </c>
      <c r="AJ460" s="207"/>
      <c r="AK460" s="207"/>
      <c r="AL460" s="207"/>
      <c r="AM460" s="341" t="s">
        <v>567</v>
      </c>
      <c r="AN460" s="207"/>
      <c r="AO460" s="207"/>
      <c r="AP460" s="342"/>
      <c r="AQ460" s="341" t="s">
        <v>563</v>
      </c>
      <c r="AR460" s="207"/>
      <c r="AS460" s="207"/>
      <c r="AT460" s="342"/>
      <c r="AU460" s="207" t="s">
        <v>576</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88.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57.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621</v>
      </c>
      <c r="AE705" s="716"/>
      <c r="AF705" s="716"/>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647</v>
      </c>
      <c r="AE706" s="330"/>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70.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572</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54"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621</v>
      </c>
      <c r="AE710" s="330"/>
      <c r="AF710" s="330"/>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71.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621</v>
      </c>
      <c r="AE712" s="784"/>
      <c r="AF712" s="784"/>
      <c r="AG712" s="811" t="s">
        <v>563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621</v>
      </c>
      <c r="AE713" s="330"/>
      <c r="AF713" s="664"/>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71.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607</v>
      </c>
      <c r="AH714" s="738"/>
      <c r="AI714" s="738"/>
      <c r="AJ714" s="738"/>
      <c r="AK714" s="738"/>
      <c r="AL714" s="738"/>
      <c r="AM714" s="738"/>
      <c r="AN714" s="738"/>
      <c r="AO714" s="738"/>
      <c r="AP714" s="738"/>
      <c r="AQ714" s="738"/>
      <c r="AR714" s="738"/>
      <c r="AS714" s="738"/>
      <c r="AT714" s="738"/>
      <c r="AU714" s="738"/>
      <c r="AV714" s="738"/>
      <c r="AW714" s="738"/>
      <c r="AX714" s="739"/>
    </row>
    <row r="715" spans="1:50" ht="42.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630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621</v>
      </c>
      <c r="AE716" s="628"/>
      <c r="AF716" s="628"/>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621</v>
      </c>
      <c r="AE719" s="606"/>
      <c r="AF719" s="606"/>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631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75" customHeight="1" thickBot="1" x14ac:dyDescent="0.2">
      <c r="A727" s="804"/>
      <c r="B727" s="805"/>
      <c r="C727" s="749" t="s">
        <v>57</v>
      </c>
      <c r="D727" s="750"/>
      <c r="E727" s="750"/>
      <c r="F727" s="751"/>
      <c r="G727" s="576" t="s">
        <v>632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5" t="s">
        <v>649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83.25" customHeight="1" thickBot="1" x14ac:dyDescent="0.2">
      <c r="A731" s="800" t="s">
        <v>256</v>
      </c>
      <c r="B731" s="801"/>
      <c r="C731" s="801"/>
      <c r="D731" s="801"/>
      <c r="E731" s="802"/>
      <c r="F731" s="730" t="s">
        <v>650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79.5" customHeight="1" thickBot="1" x14ac:dyDescent="0.2">
      <c r="A733" s="674" t="s">
        <v>507</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0"/>
      <c r="C737" s="210"/>
      <c r="D737" s="211"/>
      <c r="E737" s="991" t="s">
        <v>634</v>
      </c>
      <c r="F737" s="991"/>
      <c r="G737" s="991"/>
      <c r="H737" s="991"/>
      <c r="I737" s="991"/>
      <c r="J737" s="991"/>
      <c r="K737" s="991"/>
      <c r="L737" s="991"/>
      <c r="M737" s="991"/>
      <c r="N737" s="366" t="s">
        <v>539</v>
      </c>
      <c r="O737" s="366"/>
      <c r="P737" s="366"/>
      <c r="Q737" s="366"/>
      <c r="R737" s="991" t="s">
        <v>635</v>
      </c>
      <c r="S737" s="991"/>
      <c r="T737" s="991"/>
      <c r="U737" s="991"/>
      <c r="V737" s="991"/>
      <c r="W737" s="991"/>
      <c r="X737" s="991"/>
      <c r="Y737" s="991"/>
      <c r="Z737" s="991"/>
      <c r="AA737" s="366" t="s">
        <v>538</v>
      </c>
      <c r="AB737" s="366"/>
      <c r="AC737" s="366"/>
      <c r="AD737" s="366"/>
      <c r="AE737" s="991" t="s">
        <v>636</v>
      </c>
      <c r="AF737" s="991"/>
      <c r="AG737" s="991"/>
      <c r="AH737" s="991"/>
      <c r="AI737" s="991"/>
      <c r="AJ737" s="991"/>
      <c r="AK737" s="991"/>
      <c r="AL737" s="991"/>
      <c r="AM737" s="991"/>
      <c r="AN737" s="366" t="s">
        <v>537</v>
      </c>
      <c r="AO737" s="366"/>
      <c r="AP737" s="366"/>
      <c r="AQ737" s="366"/>
      <c r="AR737" s="983" t="s">
        <v>637</v>
      </c>
      <c r="AS737" s="984"/>
      <c r="AT737" s="984"/>
      <c r="AU737" s="984"/>
      <c r="AV737" s="984"/>
      <c r="AW737" s="984"/>
      <c r="AX737" s="985"/>
      <c r="AY737" s="89"/>
      <c r="AZ737" s="89"/>
    </row>
    <row r="738" spans="1:52" ht="24.75" customHeight="1" x14ac:dyDescent="0.15">
      <c r="A738" s="992" t="s">
        <v>536</v>
      </c>
      <c r="B738" s="210"/>
      <c r="C738" s="210"/>
      <c r="D738" s="211"/>
      <c r="E738" s="991" t="s">
        <v>638</v>
      </c>
      <c r="F738" s="991"/>
      <c r="G738" s="991"/>
      <c r="H738" s="991"/>
      <c r="I738" s="991"/>
      <c r="J738" s="991"/>
      <c r="K738" s="991"/>
      <c r="L738" s="991"/>
      <c r="M738" s="991"/>
      <c r="N738" s="366" t="s">
        <v>535</v>
      </c>
      <c r="O738" s="366"/>
      <c r="P738" s="366"/>
      <c r="Q738" s="366"/>
      <c r="R738" s="991" t="s">
        <v>639</v>
      </c>
      <c r="S738" s="991"/>
      <c r="T738" s="991"/>
      <c r="U738" s="991"/>
      <c r="V738" s="991"/>
      <c r="W738" s="991"/>
      <c r="X738" s="991"/>
      <c r="Y738" s="991"/>
      <c r="Z738" s="991"/>
      <c r="AA738" s="366" t="s">
        <v>534</v>
      </c>
      <c r="AB738" s="366"/>
      <c r="AC738" s="366"/>
      <c r="AD738" s="366"/>
      <c r="AE738" s="991" t="s">
        <v>640</v>
      </c>
      <c r="AF738" s="991"/>
      <c r="AG738" s="991"/>
      <c r="AH738" s="991"/>
      <c r="AI738" s="991"/>
      <c r="AJ738" s="991"/>
      <c r="AK738" s="991"/>
      <c r="AL738" s="991"/>
      <c r="AM738" s="991"/>
      <c r="AN738" s="366" t="s">
        <v>530</v>
      </c>
      <c r="AO738" s="366"/>
      <c r="AP738" s="366"/>
      <c r="AQ738" s="366"/>
      <c r="AR738" s="983" t="s">
        <v>641</v>
      </c>
      <c r="AS738" s="984"/>
      <c r="AT738" s="984"/>
      <c r="AU738" s="984"/>
      <c r="AV738" s="984"/>
      <c r="AW738" s="984"/>
      <c r="AX738" s="985"/>
    </row>
    <row r="739" spans="1:52" ht="24.75" customHeight="1" thickBot="1" x14ac:dyDescent="0.2">
      <c r="A739" s="993" t="s">
        <v>526</v>
      </c>
      <c r="B739" s="994"/>
      <c r="C739" s="994"/>
      <c r="D739" s="995"/>
      <c r="E739" s="996" t="s">
        <v>612</v>
      </c>
      <c r="F739" s="986"/>
      <c r="G739" s="986"/>
      <c r="H739" s="93" t="str">
        <f>IF(E739="", "", "(")</f>
        <v>(</v>
      </c>
      <c r="I739" s="986"/>
      <c r="J739" s="986"/>
      <c r="K739" s="93" t="str">
        <f>IF(OR(I739="　", I739=""), "", "-")</f>
        <v/>
      </c>
      <c r="L739" s="987">
        <v>432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629" t="s">
        <v>508</v>
      </c>
      <c r="B779" s="630"/>
      <c r="C779" s="630"/>
      <c r="D779" s="630"/>
      <c r="E779" s="630"/>
      <c r="F779" s="631"/>
      <c r="G779" s="596" t="s">
        <v>646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3" customHeight="1" x14ac:dyDescent="0.15">
      <c r="A781" s="632"/>
      <c r="B781" s="633"/>
      <c r="C781" s="633"/>
      <c r="D781" s="633"/>
      <c r="E781" s="633"/>
      <c r="F781" s="634"/>
      <c r="G781" s="671" t="s">
        <v>622</v>
      </c>
      <c r="H781" s="672"/>
      <c r="I781" s="672"/>
      <c r="J781" s="672"/>
      <c r="K781" s="673"/>
      <c r="L781" s="665" t="s">
        <v>623</v>
      </c>
      <c r="M781" s="666"/>
      <c r="N781" s="666"/>
      <c r="O781" s="666"/>
      <c r="P781" s="666"/>
      <c r="Q781" s="666"/>
      <c r="R781" s="666"/>
      <c r="S781" s="666"/>
      <c r="T781" s="666"/>
      <c r="U781" s="666"/>
      <c r="V781" s="666"/>
      <c r="W781" s="666"/>
      <c r="X781" s="667"/>
      <c r="Y781" s="389">
        <v>26.3</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1.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26.3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8.25" customHeight="1" x14ac:dyDescent="0.15">
      <c r="A837" s="377">
        <v>1</v>
      </c>
      <c r="B837" s="377">
        <v>1</v>
      </c>
      <c r="C837" s="348" t="s">
        <v>624</v>
      </c>
      <c r="D837" s="348"/>
      <c r="E837" s="348"/>
      <c r="F837" s="348"/>
      <c r="G837" s="348"/>
      <c r="H837" s="348"/>
      <c r="I837" s="348"/>
      <c r="J837" s="349" t="s">
        <v>626</v>
      </c>
      <c r="K837" s="350"/>
      <c r="L837" s="350"/>
      <c r="M837" s="350"/>
      <c r="N837" s="350"/>
      <c r="O837" s="350"/>
      <c r="P837" s="351" t="s">
        <v>625</v>
      </c>
      <c r="Q837" s="351"/>
      <c r="R837" s="351"/>
      <c r="S837" s="351"/>
      <c r="T837" s="351"/>
      <c r="U837" s="351"/>
      <c r="V837" s="351"/>
      <c r="W837" s="351"/>
      <c r="X837" s="351"/>
      <c r="Y837" s="352">
        <v>26.3</v>
      </c>
      <c r="Z837" s="353"/>
      <c r="AA837" s="353"/>
      <c r="AB837" s="354"/>
      <c r="AC837" s="364" t="s">
        <v>196</v>
      </c>
      <c r="AD837" s="372"/>
      <c r="AE837" s="372"/>
      <c r="AF837" s="372"/>
      <c r="AG837" s="372"/>
      <c r="AH837" s="373" t="s">
        <v>645</v>
      </c>
      <c r="AI837" s="374"/>
      <c r="AJ837" s="374"/>
      <c r="AK837" s="374"/>
      <c r="AL837" s="358" t="s">
        <v>645</v>
      </c>
      <c r="AM837" s="359"/>
      <c r="AN837" s="359"/>
      <c r="AO837" s="360"/>
      <c r="AP837" s="361" t="s">
        <v>645</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3:AX13 AR15:AX15 P15:AQ17">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cfRule type="expression" dxfId="2777" priority="13681">
      <formula>IF(RIGHT(TEXT(Y783,"0.#"),1)=".",FALSE,TRUE)</formula>
    </cfRule>
    <cfRule type="expression" dxfId="2776" priority="13682">
      <formula>IF(RIGHT(TEXT(Y783,"0.#"),1)=".",TRUE,FALSE)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AM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AQ102">
    <cfRule type="expression" dxfId="2645" priority="13219">
      <formula>IF(RIGHT(TEXT(AM102,"0.#"),1)=".",FALSE,TRUE)</formula>
    </cfRule>
    <cfRule type="expression" dxfId="2644" priority="13220">
      <formula>IF(RIGHT(TEXT(AM102,"0.#"),1)=".",TRUE,FALSE)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9" max="49" man="1"/>
    <brk id="661"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46" sqref="Y46:AA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2019-05-31T05:03:04Z</cp:lastPrinted>
  <dcterms:created xsi:type="dcterms:W3CDTF">2012-03-13T00:50:25Z</dcterms:created>
  <dcterms:modified xsi:type="dcterms:W3CDTF">2020-11-17T06:24:23Z</dcterms:modified>
</cp:coreProperties>
</file>