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hmxcifs01\国際課\555：予算編成（概算要求）\10_報告（保存期間5年）\01_平成31年度行政事業レビュー\ユ１\修正\"/>
    </mc:Choice>
  </mc:AlternateContent>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G8" i="3"/>
</calcChain>
</file>

<file path=xl/sharedStrings.xml><?xml version="1.0" encoding="utf-8"?>
<sst xmlns="http://schemas.openxmlformats.org/spreadsheetml/2006/main" count="2974" uniqueCount="672">
  <si>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</si>
  <si>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</si>
  <si>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</si>
  <si>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</si>
  <si>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</si>
  <si>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</si>
  <si>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</si>
  <si>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</si>
  <si>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</si>
  <si>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</si>
  <si>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</si>
  <si>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</si>
  <si>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</si>
  <si>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</si>
  <si>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</si>
  <si>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</si>
  <si>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</si>
  <si>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</si>
  <si>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</si>
  <si>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</si>
  <si>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</si>
  <si>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</si>
  <si>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</si>
  <si>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</si>
  <si>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</si>
  <si>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</si>
  <si>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</si>
  <si>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</si>
  <si>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</si>
  <si>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</si>
  <si>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</si>
  <si>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</si>
  <si>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</si>
  <si>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</si>
  <si>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</si>
  <si>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</si>
  <si>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</si>
  <si>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</si>
  <si>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</si>
  <si>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</si>
  <si>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</si>
  <si>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</si>
  <si>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</si>
  <si>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</si>
  <si>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</si>
  <si>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</si>
  <si>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</si>
  <si>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</si>
  <si>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</si>
  <si>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</si>
  <si>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</si>
  <si>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</si>
  <si>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</si>
  <si>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</si>
  <si>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</si>
  <si>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</si>
  <si>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</si>
  <si>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</si>
  <si>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</si>
  <si>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</si>
  <si>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</si>
  <si>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</si>
  <si>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</si>
  <si>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</si>
  <si>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</si>
  <si>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</si>
  <si>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</si>
  <si>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</si>
  <si>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</si>
  <si>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</si>
  <si>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</si>
  <si>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</si>
  <si>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</si>
  <si>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</si>
  <si>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</si>
  <si>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</si>
  <si>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</si>
  <si>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</si>
  <si>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</si>
  <si>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</si>
  <si>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</si>
  <si>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</si>
  <si>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</si>
  <si>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</si>
  <si>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</si>
  <si>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</si>
  <si>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</si>
  <si>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</si>
  <si>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</si>
  <si>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</si>
  <si>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</si>
  <si>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</si>
  <si>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</si>
  <si>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</si>
  <si>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</si>
  <si>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</si>
  <si>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</si>
  <si>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</si>
  <si>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</si>
  <si>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</si>
  <si>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</si>
  <si>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</si>
  <si>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</si>
  <si>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</si>
  <si>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</si>
  <si>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</si>
  <si>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</si>
  <si>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</si>
  <si>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</si>
  <si>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</si>
  <si>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</si>
  <si>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</si>
  <si>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</si>
  <si>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</si>
  <si>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</si>
  <si>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</si>
  <si>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</si>
  <si>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</si>
  <si>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</si>
  <si>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</si>
  <si>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</si>
  <si>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</si>
  <si>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</si>
  <si>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</si>
  <si>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</si>
  <si>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</si>
  <si>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</si>
  <si>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</si>
  <si>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</si>
  <si>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</si>
  <si>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</si>
  <si>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</si>
  <si>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</si>
  <si>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</si>
  <si>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</si>
  <si>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</si>
  <si>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</si>
  <si>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</si>
  <si>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</si>
  <si>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</si>
  <si>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</si>
  <si>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</si>
  <si>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</si>
  <si>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</si>
  <si>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</si>
  <si>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</si>
  <si>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</si>
  <si>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</si>
  <si>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</si>
  <si>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</si>
  <si>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</si>
  <si>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</si>
  <si>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</si>
  <si>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</si>
  <si>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</si>
  <si>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</si>
  <si>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</si>
  <si>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</si>
  <si>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</si>
  <si>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</si>
  <si>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</si>
  <si>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</si>
  <si>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</si>
  <si>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</si>
  <si>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</si>
  <si>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</si>
  <si>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</si>
  <si>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</si>
  <si>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</si>
  <si>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</si>
  <si>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</si>
  <si>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</si>
  <si>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</si>
  <si>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</si>
  <si>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</si>
  <si>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</si>
  <si>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</si>
  <si>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</si>
  <si>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</si>
  <si>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</si>
  <si>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</si>
  <si>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</si>
  <si>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</si>
  <si>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</si>
  <si>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</si>
  <si>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</si>
  <si>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</si>
  <si>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</si>
  <si>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</si>
  <si>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</si>
  <si>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</si>
  <si>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</si>
  <si>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</si>
  <si>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</si>
  <si>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</si>
  <si>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</si>
  <si>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</si>
  <si>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</si>
  <si>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</si>
  <si>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</si>
  <si>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</si>
  <si>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</si>
  <si>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</si>
  <si>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</si>
  <si>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</si>
  <si>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</si>
  <si>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</si>
  <si>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</si>
  <si>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</si>
  <si>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</si>
  <si>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</si>
  <si>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</si>
  <si>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</si>
  <si>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</si>
  <si>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</si>
  <si>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</si>
  <si>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</si>
  <si>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</si>
  <si>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</si>
  <si>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</si>
  <si>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</si>
  <si>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</si>
  <si>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</si>
  <si>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</si>
  <si>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</si>
  <si>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</si>
  <si>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</si>
  <si>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</si>
  <si>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</si>
  <si>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</si>
  <si>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</si>
  <si>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</si>
  <si>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</si>
  <si>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</si>
  <si>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</si>
  <si>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</si>
  <si>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</si>
  <si>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</si>
  <si>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</si>
  <si>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</si>
  <si>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</si>
  <si>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</si>
  <si>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</si>
  <si>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</si>
  <si>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</si>
  <si>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</si>
  <si>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</si>
  <si>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</si>
  <si>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</si>
  <si>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</si>
  <si>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</si>
  <si>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</si>
  <si>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</si>
  <si>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</si>
  <si>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</si>
  <si>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</si>
  <si>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</si>
  <si>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</si>
  <si>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</si>
  <si>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</si>
  <si>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</si>
  <si>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</si>
  <si>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</si>
  <si>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</si>
  <si>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</si>
  <si>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</si>
  <si>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</si>
  <si>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</si>
  <si>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</si>
  <si>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</si>
  <si>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</si>
  <si>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</si>
  <si>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</si>
  <si>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</si>
  <si>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</si>
  <si>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</si>
  <si>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</si>
  <si>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</si>
  <si>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</si>
  <si>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</si>
  <si>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</si>
  <si>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</si>
  <si>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</si>
  <si>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</si>
  <si>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</si>
  <si>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</si>
  <si>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</si>
  <si>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</si>
  <si>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</si>
  <si>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</si>
  <si>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</si>
  <si>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</si>
  <si>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</si>
  <si>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</si>
  <si>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</si>
  <si>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</si>
  <si>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</si>
  <si>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</si>
  <si>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</si>
  <si>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</si>
  <si>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</si>
  <si>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</si>
  <si>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</si>
  <si>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</si>
  <si>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</si>
  <si>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</si>
  <si>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</si>
  <si>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</si>
  <si>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</si>
  <si>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</si>
  <si>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</si>
  <si>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</si>
  <si>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</si>
  <si>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</si>
  <si>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</si>
  <si>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</si>
  <si>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</si>
  <si>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</si>
  <si>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</si>
  <si>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</si>
  <si>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</si>
  <si>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</si>
  <si>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</si>
  <si>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</si>
  <si>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</si>
  <si>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</si>
  <si>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</si>
  <si>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</si>
  <si>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</si>
  <si>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</si>
  <si>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</si>
  <si>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</si>
  <si>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</si>
  <si>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</si>
  <si>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</si>
  <si>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</si>
  <si>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</si>
  <si>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</si>
  <si>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</si>
  <si>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</si>
  <si>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</si>
  <si>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</si>
  <si>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</si>
  <si>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</si>
  <si>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</si>
  <si>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</si>
  <si>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</si>
  <si>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</si>
  <si>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</si>
  <si>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</si>
  <si>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</si>
  <si>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</si>
  <si>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</si>
  <si>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</si>
  <si>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</si>
  <si>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</si>
  <si>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</si>
  <si>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</si>
  <si>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</si>
  <si>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</si>
  <si>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</si>
  <si>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</si>
  <si>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</si>
  <si>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</si>
  <si>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</si>
  <si>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</si>
  <si>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</si>
  <si>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</si>
  <si>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</si>
  <si>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</si>
  <si>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</si>
  <si>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</si>
  <si>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</si>
  <si>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</si>
  <si>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</si>
  <si>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</si>
  <si>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</si>
  <si>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</si>
  <si>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</si>
  <si>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</si>
  <si>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</si>
  <si>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</si>
  <si>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</si>
  <si>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</si>
  <si>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</si>
  <si>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</si>
  <si>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</si>
  <si>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</si>
  <si>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</si>
  <si>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</si>
  <si>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</si>
  <si>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</si>
  <si>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</si>
  <si>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</si>
  <si>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</si>
  <si>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</si>
  <si>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</si>
  <si>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</si>
  <si>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</si>
  <si>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</si>
  <si>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</si>
  <si>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</si>
  <si>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</si>
  <si>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</si>
  <si>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</si>
  <si>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</si>
  <si>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</si>
  <si>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</si>
  <si>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</si>
  <si>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</si>
  <si>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</si>
  <si>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</si>
  <si>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</si>
  <si>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</si>
  <si>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</si>
  <si>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</si>
  <si>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</si>
  <si>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</si>
  <si>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</si>
  <si>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</si>
  <si>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</si>
  <si>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</si>
  <si>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</si>
  <si>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</si>
  <si>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</si>
  <si>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</si>
  <si>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</si>
  <si>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</si>
  <si>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</si>
  <si>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</si>
  <si>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</si>
  <si>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</si>
  <si>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</si>
  <si>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</si>
  <si>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</si>
  <si>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</si>
  <si>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</si>
  <si>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</si>
  <si>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</si>
  <si>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</si>
  <si>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</si>
  <si>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</si>
  <si>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</si>
  <si>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</si>
  <si>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</si>
  <si>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</si>
  <si>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</si>
  <si>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</si>
  <si>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</si>
  <si>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</si>
  <si>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</si>
  <si>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</si>
  <si>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</si>
  <si>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</si>
  <si>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</si>
  <si>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</si>
  <si>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</si>
  <si>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</si>
  <si>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</si>
  <si>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</si>
  <si>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</si>
  <si>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</si>
  <si>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</si>
  <si>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</si>
  <si>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</si>
  <si>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</si>
  <si>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</si>
  <si>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</si>
  <si>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</si>
  <si>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</si>
  <si>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</si>
  <si>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</si>
  <si>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</si>
  <si>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</si>
  <si>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</si>
  <si>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</si>
  <si>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</si>
  <si>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</si>
  <si>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</si>
  <si>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</si>
  <si>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</si>
  <si>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</si>
  <si>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</si>
  <si>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</si>
  <si>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</si>
  <si>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</si>
  <si>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</si>
  <si>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</si>
  <si>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</si>
  <si>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</si>
  <si>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</si>
  <si>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</si>
  <si>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</si>
  <si>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</si>
  <si>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</si>
  <si>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</si>
  <si>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</si>
  <si>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</si>
  <si>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</si>
  <si>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</si>
  <si>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</si>
  <si>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</si>
  <si>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</si>
  <si>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</si>
  <si>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</si>
  <si>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</si>
  <si>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</si>
  <si>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</si>
  <si>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</si>
  <si>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</si>
  <si>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</si>
  <si>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</si>
  <si>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</si>
  <si>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</si>
  <si>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</si>
  <si>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</si>
  <si>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</si>
  <si>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</si>
  <si>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</si>
  <si>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</si>
  <si>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</si>
  <si>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</si>
  <si>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</si>
  <si>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</si>
  <si>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</si>
  <si>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</si>
  <si>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</si>
  <si>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</si>
  <si>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</si>
  <si>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</si>
  <si>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</si>
  <si>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</si>
  <si>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</si>
  <si>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</si>
  <si>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</si>
  <si>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</si>
  <si>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</si>
  <si>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</si>
  <si>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</si>
  <si>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</si>
  <si>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</si>
  <si>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</si>
  <si>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</si>
  <si>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</si>
  <si>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</si>
  <si>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</si>
  <si>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</si>
  <si>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</si>
  <si>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</si>
  <si>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</si>
  <si>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</si>
  <si>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</si>
  <si>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</si>
  <si>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</si>
  <si>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</si>
  <si>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</si>
  <si>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</si>
  <si>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</si>
  <si>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</si>
  <si>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</si>
  <si>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</si>
  <si>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</si>
  <si>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</si>
  <si>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</si>
  <si>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</si>
  <si>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</si>
  <si>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</si>
  <si>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</si>
  <si>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</si>
  <si>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</si>
  <si>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</si>
  <si>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</si>
  <si>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</si>
  <si>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</si>
  <si>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件</t>
    <phoneticPr fontId="5"/>
  </si>
  <si>
    <t>文部科学省</t>
    <phoneticPr fontId="5"/>
  </si>
  <si>
    <t>平成２２年度</t>
    <phoneticPr fontId="5"/>
  </si>
  <si>
    <t>ユネスコ活動に関する法律（第4条）</t>
    <phoneticPr fontId="5"/>
  </si>
  <si>
    <t>-</t>
    <phoneticPr fontId="5"/>
  </si>
  <si>
    <t xml:space="preserve">
「ユネスコ活動に関する法律」に基づき、ユネスコが所管する教育・科学・文化の各分野での取組及び分野間の連携により、SDGsの17ゴール達成を通じたユネスコの理念の実現に資する。</t>
    <phoneticPr fontId="5"/>
  </si>
  <si>
    <t>ユネスコ活動の推進を目的とした民間団体に対して、以下の事業を実施するために必要な経費を助成する。
・教育・科学・文化の各分野について、各事業者によるユネスコ活動に関する取組を、SDGsのゴール達成という観点をふまえ進化・発展させた事業
・アジア・太平洋地域のみならず、非ODA対象国との協力や、先進国における貢献にも資する事業
・各分野についての活動に加えて、SDGsの達成に向け、教育・科学・文化の分野を超えた連携協力を推進する分野横断的な事業
補助率：定額</t>
    <phoneticPr fontId="5"/>
  </si>
  <si>
    <t>-</t>
    <phoneticPr fontId="5"/>
  </si>
  <si>
    <t>-</t>
    <phoneticPr fontId="5"/>
  </si>
  <si>
    <t>-</t>
    <phoneticPr fontId="5"/>
  </si>
  <si>
    <t>-</t>
    <phoneticPr fontId="5"/>
  </si>
  <si>
    <t>政府開発援助ユネスコ活動費補助金</t>
    <phoneticPr fontId="5"/>
  </si>
  <si>
    <t>当該年度に補助した事業の協力者を通じた活動の成果の幅広い共有を図る。</t>
    <phoneticPr fontId="5"/>
  </si>
  <si>
    <t>人</t>
    <phoneticPr fontId="5"/>
  </si>
  <si>
    <t>人</t>
    <phoneticPr fontId="5"/>
  </si>
  <si>
    <t>実施事業数</t>
    <phoneticPr fontId="5"/>
  </si>
  <si>
    <t>件</t>
    <phoneticPr fontId="5"/>
  </si>
  <si>
    <t>予算執行額　／　実施事業数　　　　</t>
    <phoneticPr fontId="5"/>
  </si>
  <si>
    <t>百万円</t>
    <phoneticPr fontId="5"/>
  </si>
  <si>
    <t>百万円/件</t>
    <phoneticPr fontId="5"/>
  </si>
  <si>
    <t>29/5</t>
    <phoneticPr fontId="5"/>
  </si>
  <si>
    <t>29/6</t>
    <phoneticPr fontId="5"/>
  </si>
  <si>
    <t>／　</t>
    <phoneticPr fontId="5"/>
  </si>
  <si>
    <t>　　/</t>
    <phoneticPr fontId="5"/>
  </si>
  <si>
    <t>／　　　　　　　　　　　　　　</t>
    <phoneticPr fontId="5"/>
  </si>
  <si>
    <t>　　/</t>
    <phoneticPr fontId="5"/>
  </si>
  <si>
    <t>ユネスコ活動の推進を目的とした民間団体への助成を通じて、主に開発途上国の教育・科学・文化の発展・普及の観点において、上位施策の目標である国際的な取組への貢献に資する。</t>
    <phoneticPr fontId="5"/>
  </si>
  <si>
    <t>-</t>
    <phoneticPr fontId="5"/>
  </si>
  <si>
    <t>優先すべき事業の選定にあたっては、分野・地域を越えて比較検討し、国が総合的に判断する必要がある。</t>
    <phoneticPr fontId="5"/>
  </si>
  <si>
    <t>民間によるユネスコ活動の促進は、国内のユネスコ活動の推進、そして国際社会での我が国のプレゼンス向上に大きく寄与するものである。</t>
    <phoneticPr fontId="5"/>
  </si>
  <si>
    <t>支出先の選定に当たっては、十分な公告期間を確保したうえで公募を実施しており、その妥当性や競争性は確保されている。</t>
    <phoneticPr fontId="5"/>
  </si>
  <si>
    <t>事業経費の費目・使途の内容を厳正に審査することなどを通じ、コスト削減・効率化に努めている。</t>
    <phoneticPr fontId="5"/>
  </si>
  <si>
    <t>事業経費の費目・使途の内容を厳正に審査することで、費用対効果を高めるよう努めている。</t>
    <phoneticPr fontId="5"/>
  </si>
  <si>
    <t>我が国の大学及び民間団体によるユネスコ活動を支援することにより、事業の効果的な実施及び我が国のプレゼンス向上が実現されており、実効性の高い手段である。</t>
    <phoneticPr fontId="5"/>
  </si>
  <si>
    <t>-</t>
    <phoneticPr fontId="5"/>
  </si>
  <si>
    <t>ユネスコ活動に関する法律　http://www.mext.go.jp/unesco/009/002.htm</t>
  </si>
  <si>
    <t>424</t>
    <phoneticPr fontId="5"/>
  </si>
  <si>
    <t>29</t>
    <phoneticPr fontId="5"/>
  </si>
  <si>
    <t>21</t>
    <phoneticPr fontId="5"/>
  </si>
  <si>
    <t>444</t>
    <phoneticPr fontId="5"/>
  </si>
  <si>
    <t>440</t>
    <phoneticPr fontId="5"/>
  </si>
  <si>
    <t>435</t>
    <phoneticPr fontId="5"/>
  </si>
  <si>
    <t>418</t>
    <phoneticPr fontId="5"/>
  </si>
  <si>
    <t>文部科学省</t>
    <phoneticPr fontId="5"/>
  </si>
  <si>
    <t>○</t>
    <phoneticPr fontId="5"/>
  </si>
  <si>
    <t>13　豊かな国際社会の構築に資する国際交流・協力の推進</t>
    <phoneticPr fontId="5"/>
  </si>
  <si>
    <t>13-2 国際協力の推進</t>
    <phoneticPr fontId="5"/>
  </si>
  <si>
    <t>国際統括官付</t>
    <phoneticPr fontId="5"/>
  </si>
  <si>
    <t>国際統括官付</t>
    <phoneticPr fontId="5"/>
  </si>
  <si>
    <t>国際戦略企画官　
大杉 住子</t>
    <phoneticPr fontId="5"/>
  </si>
  <si>
    <t>40/8</t>
    <phoneticPr fontId="5"/>
  </si>
  <si>
    <t>無</t>
  </si>
  <si>
    <t>補助金等交付</t>
  </si>
  <si>
    <t>A.国立大学法人神戸大学</t>
    <phoneticPr fontId="5"/>
  </si>
  <si>
    <t>インドシナ諸国の就学前教育行財政における民間連携状況の分析及びガイドラインの策定</t>
    <phoneticPr fontId="5"/>
  </si>
  <si>
    <t>国立大学法人神戸大学</t>
    <phoneticPr fontId="5"/>
  </si>
  <si>
    <t>国立大学法人岡山大学</t>
    <rPh sb="6" eb="8">
      <t>オカヤマ</t>
    </rPh>
    <rPh sb="8" eb="10">
      <t>ダイガク</t>
    </rPh>
    <phoneticPr fontId="5"/>
  </si>
  <si>
    <t>SDGsターゲット4.7の達成に向けた「ＥＳＤの教師教育のアジア太平洋スタンダード」の開発</t>
    <phoneticPr fontId="5"/>
  </si>
  <si>
    <t>独立行政法人国立文化財機構アジア太平洋無形文化遺産研究センター</t>
    <phoneticPr fontId="5"/>
  </si>
  <si>
    <t>無形文化遺産の持続可能な開発への貢献」ASEAN諸国の教育を題材として</t>
    <phoneticPr fontId="5"/>
  </si>
  <si>
    <t>国立大学法人広島大学</t>
    <phoneticPr fontId="5"/>
  </si>
  <si>
    <t>国立大学法人金沢大学</t>
    <phoneticPr fontId="5"/>
  </si>
  <si>
    <t>本事業の協力者数</t>
    <phoneticPr fontId="5"/>
  </si>
  <si>
    <t>ユネスコ活動の助成</t>
    <phoneticPr fontId="5"/>
  </si>
  <si>
    <t>一般社団法人グローバル教育推進プロジェクト</t>
    <phoneticPr fontId="5"/>
  </si>
  <si>
    <t>国立研究開発法人海洋研究開発機構</t>
    <phoneticPr fontId="5"/>
  </si>
  <si>
    <t>国立大学法人東京大学大学院教育学研究科</t>
    <phoneticPr fontId="5"/>
  </si>
  <si>
    <t>特定非営利活動法人SAPESI-Japan</t>
    <phoneticPr fontId="5"/>
  </si>
  <si>
    <t>公益財団法人ユネスコ・アジア文化センター</t>
    <phoneticPr fontId="5"/>
  </si>
  <si>
    <t>アジアの初等中等教育における持続可能な非認知能力向上協働体モデルの波及</t>
    <phoneticPr fontId="5"/>
  </si>
  <si>
    <t>ユーラシア地域をまたぐユネスコエコパーク大学教育プログラムの共同開発</t>
    <phoneticPr fontId="5"/>
  </si>
  <si>
    <t>若者主体の持続可能なコミュニティ開発プロジェクト</t>
    <phoneticPr fontId="5"/>
  </si>
  <si>
    <t>Final Reutilization plan from Mobile Libraries to Stationary Librariesモバイルライブラリーの送付及び固定ライブラリーへの最終再利用計画</t>
    <phoneticPr fontId="5"/>
  </si>
  <si>
    <t>高等教育の国際化に関するモニタリングのための効果的な指標の開発と評価メカニズムの構築</t>
    <phoneticPr fontId="5"/>
  </si>
  <si>
    <t>ＳＤＧｓ達成のためのSDG教材の活用教員養成プログラム～SDGs4.7を通したSDGs担い手の育成～</t>
    <phoneticPr fontId="5"/>
  </si>
  <si>
    <t>IOC/UNESCOのWESTPAC小委員会における黒潮および周辺海域国際共同研究の実行可能性報告書の策定</t>
    <phoneticPr fontId="5"/>
  </si>
  <si>
    <t>旅費</t>
    <phoneticPr fontId="5"/>
  </si>
  <si>
    <t>事業実施に係る旅費</t>
    <phoneticPr fontId="5"/>
  </si>
  <si>
    <t>諸謝金</t>
    <phoneticPr fontId="5"/>
  </si>
  <si>
    <t>事業実施に係る諸謝金</t>
    <phoneticPr fontId="5"/>
  </si>
  <si>
    <t>その他</t>
    <phoneticPr fontId="5"/>
  </si>
  <si>
    <t>その他事業実施に係る経費</t>
    <phoneticPr fontId="5"/>
  </si>
  <si>
    <t>事業目的を達成するために国が主体となって実施する必要がある経費に限る。また、外部の有識者による審査会で妥当性を確認している。</t>
    <rPh sb="0" eb="2">
      <t>ジギョウ</t>
    </rPh>
    <rPh sb="2" eb="4">
      <t>モクテキ</t>
    </rPh>
    <rPh sb="5" eb="7">
      <t>タッセイ</t>
    </rPh>
    <rPh sb="12" eb="13">
      <t>クニ</t>
    </rPh>
    <rPh sb="14" eb="16">
      <t>シュタイ</t>
    </rPh>
    <rPh sb="20" eb="22">
      <t>ジッシ</t>
    </rPh>
    <rPh sb="24" eb="26">
      <t>ヒツヨウ</t>
    </rPh>
    <rPh sb="29" eb="31">
      <t>ケイヒ</t>
    </rPh>
    <rPh sb="32" eb="33">
      <t>カギ</t>
    </rPh>
    <rPh sb="38" eb="40">
      <t>ガイブ</t>
    </rPh>
    <rPh sb="41" eb="44">
      <t>ユウシキシャ</t>
    </rPh>
    <rPh sb="47" eb="50">
      <t>シンサカイ</t>
    </rPh>
    <rPh sb="51" eb="54">
      <t>ダトウセイ</t>
    </rPh>
    <rPh sb="55" eb="57">
      <t>カクニン</t>
    </rPh>
    <phoneticPr fontId="5"/>
  </si>
  <si>
    <t>シンポジウム・研修プログラムの報告書及び開発した教材の関係機関へ配布を促すなど、成果物の活用を図っている。</t>
    <rPh sb="35" eb="36">
      <t>ウナガ</t>
    </rPh>
    <phoneticPr fontId="5"/>
  </si>
  <si>
    <t>成果実績である補助事業の協力者数は成果目標を下回ったが、引き続き予算規模に応じた目標値を掲げるとともに、補助事業者に対し、より多くの事業者の関与を得るよう周知することで成果目標に見合った実績となるよう改善して行く。</t>
    <rPh sb="22" eb="24">
      <t>シタマワ</t>
    </rPh>
    <rPh sb="28" eb="29">
      <t>ヒ</t>
    </rPh>
    <rPh sb="30" eb="31">
      <t>ツヅ</t>
    </rPh>
    <rPh sb="32" eb="34">
      <t>ヨサン</t>
    </rPh>
    <rPh sb="34" eb="36">
      <t>キボ</t>
    </rPh>
    <rPh sb="37" eb="38">
      <t>オウ</t>
    </rPh>
    <rPh sb="40" eb="42">
      <t>モクヒョウ</t>
    </rPh>
    <rPh sb="42" eb="43">
      <t>チ</t>
    </rPh>
    <rPh sb="44" eb="45">
      <t>カカ</t>
    </rPh>
    <rPh sb="52" eb="54">
      <t>ホジョ</t>
    </rPh>
    <rPh sb="54" eb="56">
      <t>ジギョウ</t>
    </rPh>
    <rPh sb="56" eb="57">
      <t>シャ</t>
    </rPh>
    <rPh sb="58" eb="59">
      <t>タイ</t>
    </rPh>
    <rPh sb="63" eb="64">
      <t>オオ</t>
    </rPh>
    <rPh sb="66" eb="69">
      <t>ジギョウシャ</t>
    </rPh>
    <rPh sb="70" eb="72">
      <t>カンヨ</t>
    </rPh>
    <rPh sb="73" eb="74">
      <t>エ</t>
    </rPh>
    <rPh sb="77" eb="79">
      <t>シュウチ</t>
    </rPh>
    <rPh sb="84" eb="86">
      <t>セイカ</t>
    </rPh>
    <rPh sb="86" eb="88">
      <t>モクヒョウ</t>
    </rPh>
    <rPh sb="89" eb="91">
      <t>ミア</t>
    </rPh>
    <rPh sb="93" eb="95">
      <t>ジッセキ</t>
    </rPh>
    <rPh sb="100" eb="102">
      <t>カイゼン</t>
    </rPh>
    <rPh sb="104" eb="105">
      <t>イ</t>
    </rPh>
    <phoneticPr fontId="5"/>
  </si>
  <si>
    <t>各事業者より提出された平成30年度政府開発援助ユネスコ活動費補助金実績報告書</t>
    <phoneticPr fontId="5"/>
  </si>
  <si>
    <t>SDGｓの達成に資するユネスコ活動を推進することは、国際社会における要請に応えるものである。</t>
    <rPh sb="5" eb="7">
      <t>タッセイ</t>
    </rPh>
    <rPh sb="8" eb="9">
      <t>シ</t>
    </rPh>
    <phoneticPr fontId="5"/>
  </si>
  <si>
    <t>50/10</t>
    <phoneticPr fontId="5"/>
  </si>
  <si>
    <t>我が国の大学や民間団体と諸外国における民間ユネスコ活動の推進に寄与しており、特にアジア・太平洋地域諸国における環境整備や技術支援、人材育成等、様々な面で効果が広がっている。また審査段階で各事業者に対してコスト削減を徹底することで、無駄がなく費用対効果の高い事業が実現している。</t>
    <rPh sb="0" eb="1">
      <t>ワ</t>
    </rPh>
    <rPh sb="2" eb="3">
      <t>クニ</t>
    </rPh>
    <rPh sb="4" eb="6">
      <t>ダイガク</t>
    </rPh>
    <rPh sb="7" eb="9">
      <t>ミンカン</t>
    </rPh>
    <rPh sb="9" eb="11">
      <t>ダンタイ</t>
    </rPh>
    <rPh sb="12" eb="15">
      <t>ショガイコク</t>
    </rPh>
    <rPh sb="19" eb="21">
      <t>ミンカン</t>
    </rPh>
    <rPh sb="25" eb="27">
      <t>カツドウ</t>
    </rPh>
    <rPh sb="28" eb="30">
      <t>スイシン</t>
    </rPh>
    <rPh sb="31" eb="33">
      <t>キヨ</t>
    </rPh>
    <rPh sb="38" eb="39">
      <t>トク</t>
    </rPh>
    <rPh sb="44" eb="47">
      <t>タイヘイヨウ</t>
    </rPh>
    <rPh sb="47" eb="49">
      <t>チイキ</t>
    </rPh>
    <rPh sb="49" eb="51">
      <t>ショコク</t>
    </rPh>
    <rPh sb="55" eb="57">
      <t>カンキョウ</t>
    </rPh>
    <rPh sb="57" eb="59">
      <t>セイビ</t>
    </rPh>
    <rPh sb="60" eb="62">
      <t>ギジュツ</t>
    </rPh>
    <rPh sb="62" eb="64">
      <t>シエン</t>
    </rPh>
    <rPh sb="65" eb="67">
      <t>ジンザイ</t>
    </rPh>
    <rPh sb="67" eb="69">
      <t>イクセイ</t>
    </rPh>
    <rPh sb="69" eb="70">
      <t>トウ</t>
    </rPh>
    <rPh sb="71" eb="73">
      <t>サマザマ</t>
    </rPh>
    <rPh sb="74" eb="75">
      <t>メン</t>
    </rPh>
    <rPh sb="76" eb="78">
      <t>コウカ</t>
    </rPh>
    <rPh sb="79" eb="80">
      <t>ヒロ</t>
    </rPh>
    <rPh sb="88" eb="90">
      <t>シンサ</t>
    </rPh>
    <rPh sb="90" eb="92">
      <t>ダンカイ</t>
    </rPh>
    <rPh sb="93" eb="97">
      <t>カクジギョウシャ</t>
    </rPh>
    <rPh sb="98" eb="99">
      <t>タイ</t>
    </rPh>
    <rPh sb="104" eb="106">
      <t>サクゲン</t>
    </rPh>
    <rPh sb="107" eb="109">
      <t>テッテイ</t>
    </rPh>
    <rPh sb="115" eb="117">
      <t>ムダ</t>
    </rPh>
    <rPh sb="120" eb="125">
      <t>ヒヨウタイコウカ</t>
    </rPh>
    <rPh sb="126" eb="127">
      <t>タカ</t>
    </rPh>
    <rPh sb="128" eb="130">
      <t>ジギョウ</t>
    </rPh>
    <rPh sb="131" eb="133">
      <t>ジツゲン</t>
    </rPh>
    <phoneticPr fontId="5"/>
  </si>
  <si>
    <t>ユネスコが掲げる中期戦略を勘案し重点分野に沿った事業の実施を図るために、事業数や内容を精査したうえでより質の高い事業を採択し、その効果が一層確実に発揮されるよう充実化を図る。そのためには成果物等の十分な情報発信が必要であり、特により多くの事業者の関与を得るよう周知に努め、事業の成果の幅広い共有を図っていく。</t>
    <rPh sb="5" eb="6">
      <t>カカ</t>
    </rPh>
    <rPh sb="8" eb="10">
      <t>チュウキ</t>
    </rPh>
    <rPh sb="10" eb="12">
      <t>センリャク</t>
    </rPh>
    <rPh sb="13" eb="15">
      <t>カンアン</t>
    </rPh>
    <rPh sb="16" eb="18">
      <t>ジュウテン</t>
    </rPh>
    <rPh sb="18" eb="20">
      <t>ブンヤ</t>
    </rPh>
    <rPh sb="21" eb="22">
      <t>ソ</t>
    </rPh>
    <rPh sb="24" eb="26">
      <t>ジギョウ</t>
    </rPh>
    <rPh sb="27" eb="29">
      <t>ジッシ</t>
    </rPh>
    <rPh sb="30" eb="31">
      <t>ハカ</t>
    </rPh>
    <rPh sb="36" eb="38">
      <t>ジギョウ</t>
    </rPh>
    <rPh sb="38" eb="39">
      <t>スウ</t>
    </rPh>
    <rPh sb="40" eb="42">
      <t>ナイヨウ</t>
    </rPh>
    <rPh sb="43" eb="45">
      <t>セイサ</t>
    </rPh>
    <rPh sb="52" eb="53">
      <t>シツ</t>
    </rPh>
    <rPh sb="54" eb="55">
      <t>タカ</t>
    </rPh>
    <rPh sb="56" eb="58">
      <t>ジギョウ</t>
    </rPh>
    <rPh sb="59" eb="61">
      <t>サイタク</t>
    </rPh>
    <rPh sb="65" eb="67">
      <t>コウカ</t>
    </rPh>
    <rPh sb="68" eb="70">
      <t>イッソウ</t>
    </rPh>
    <rPh sb="70" eb="72">
      <t>カクジツ</t>
    </rPh>
    <rPh sb="73" eb="75">
      <t>ハッキ</t>
    </rPh>
    <rPh sb="80" eb="83">
      <t>ジュウジツカ</t>
    </rPh>
    <rPh sb="84" eb="85">
      <t>ハカ</t>
    </rPh>
    <rPh sb="93" eb="96">
      <t>セイカブツ</t>
    </rPh>
    <rPh sb="96" eb="97">
      <t>トウ</t>
    </rPh>
    <rPh sb="98" eb="100">
      <t>ジュウブン</t>
    </rPh>
    <rPh sb="101" eb="103">
      <t>ジョウホウ</t>
    </rPh>
    <rPh sb="103" eb="105">
      <t>ハッシン</t>
    </rPh>
    <rPh sb="106" eb="108">
      <t>ヒツヨウ</t>
    </rPh>
    <rPh sb="112" eb="113">
      <t>トク</t>
    </rPh>
    <rPh sb="116" eb="117">
      <t>オオ</t>
    </rPh>
    <rPh sb="119" eb="122">
      <t>ジギョウシャ</t>
    </rPh>
    <rPh sb="123" eb="125">
      <t>カンヨ</t>
    </rPh>
    <rPh sb="126" eb="127">
      <t>エ</t>
    </rPh>
    <rPh sb="130" eb="132">
      <t>シュウチ</t>
    </rPh>
    <rPh sb="133" eb="134">
      <t>ツト</t>
    </rPh>
    <rPh sb="136" eb="138">
      <t>ジギョウ</t>
    </rPh>
    <rPh sb="139" eb="141">
      <t>セイカ</t>
    </rPh>
    <rPh sb="142" eb="144">
      <t>ハバヒロ</t>
    </rPh>
    <rPh sb="145" eb="147">
      <t>キョウユウ</t>
    </rPh>
    <rPh sb="148" eb="149">
      <t>ハカ</t>
    </rPh>
    <phoneticPr fontId="5"/>
  </si>
  <si>
    <t>補助金の交付決定に当たっては、事業経費の費目・使途の内容を厳正に審査するなど、その必要性について適切にチェックを行っている。</t>
    <phoneticPr fontId="5"/>
  </si>
  <si>
    <t>‐</t>
  </si>
  <si>
    <t>-</t>
    <phoneticPr fontId="5"/>
  </si>
  <si>
    <t>-</t>
    <phoneticPr fontId="5"/>
  </si>
  <si>
    <t>縮減</t>
  </si>
  <si>
    <t>当該事業は、今年度を持って終了する。
後継事業においては、成果の把握方法や効果の検証を念頭に置きながら、事業を構築し、実践していく。</t>
    <phoneticPr fontId="5"/>
  </si>
  <si>
    <t>１．事業評価の観点：この事業は、ユネスコ活動の推進を目的とした民間団体に対し、教育・科学・文化の各分野での取組及び分野間の連携を推進する事業等を実施するために必要な経費を助成するものであり、長期継続事業の観点から検証を行った。
２．所見：この事業は、開発途上国の教育・科学・文化の普及・発展のための事業であり、事業の必要性は認められる。引き続き、長期継続事業であることを踏まえ、政策目的達成手段としての成果や効果について検証していくべきである。</t>
    <rPh sb="64" eb="66">
      <t>スイシン</t>
    </rPh>
    <rPh sb="70" eb="71">
      <t>トウ</t>
    </rPh>
    <phoneticPr fontId="6"/>
  </si>
  <si>
    <t>外部有識者による点検対象外</t>
    <rPh sb="0" eb="5">
      <t>ガイブユウシキシャ</t>
    </rPh>
    <rPh sb="8" eb="13">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</si>
</sst>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1" xfId="0" quotePrefix="1" applyFill="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0</xdr:colOff>
      <xdr:row>742</xdr:row>
      <xdr:rowOff>0</xdr:rowOff>
    </xdr:from>
    <xdr:to>
      <xdr:col>37</xdr:col>
      <xdr:colOff>163286</xdr:colOff>
      <xdr:row>745</xdr:row>
      <xdr:rowOff>27215</xdr:rowOff>
    </xdr:to>
    <xdr:sp macro="" textlink="">
      <xdr:nvSpPr>
        <xdr:cNvPr id="3" name="四角形: 角を丸くする 2">
          <a:extLst>
            <a:ext uri="{FF2B5EF4-FFF2-40B4-BE49-F238E27FC236}">
              <a16:creationId xmlns:a16="http://schemas.microsoft.com/office/drawing/2014/main" id="{5B1A6418-53B3-4E99-9AA3-FE6DAB0C855C}"/>
            </a:ext>
          </a:extLst>
        </xdr:cNvPr>
        <xdr:cNvSpPr/>
      </xdr:nvSpPr>
      <xdr:spPr>
        <a:xfrm>
          <a:off x="4286250" y="60442929"/>
          <a:ext cx="3429000" cy="1088572"/>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0"/>
            <a:t>文部科学省</a:t>
          </a:r>
          <a:endParaRPr kumimoji="1" lang="en-US" altLang="ja-JP" sz="2400" b="0"/>
        </a:p>
        <a:p>
          <a:pPr algn="ctr"/>
          <a:r>
            <a:rPr kumimoji="1" lang="en-US" altLang="ja-JP" sz="2400" b="0"/>
            <a:t>50</a:t>
          </a:r>
          <a:r>
            <a:rPr kumimoji="1" lang="ja-JP" altLang="en-US" sz="2400" b="0"/>
            <a:t>百万円</a:t>
          </a:r>
        </a:p>
      </xdr:txBody>
    </xdr:sp>
    <xdr:clientData/>
  </xdr:twoCellAnchor>
  <xdr:twoCellAnchor>
    <xdr:from>
      <xdr:col>29</xdr:col>
      <xdr:colOff>0</xdr:colOff>
      <xdr:row>745</xdr:row>
      <xdr:rowOff>0</xdr:rowOff>
    </xdr:from>
    <xdr:to>
      <xdr:col>29</xdr:col>
      <xdr:colOff>1363</xdr:colOff>
      <xdr:row>751</xdr:row>
      <xdr:rowOff>261257</xdr:rowOff>
    </xdr:to>
    <xdr:cxnSp macro="">
      <xdr:nvCxnSpPr>
        <xdr:cNvPr id="4" name="直線コネクタ 3">
          <a:extLst>
            <a:ext uri="{FF2B5EF4-FFF2-40B4-BE49-F238E27FC236}">
              <a16:creationId xmlns:a16="http://schemas.microsoft.com/office/drawing/2014/main" id="{EE8B64FE-5ABB-41F0-9E12-50439CE7CB8F}"/>
            </a:ext>
          </a:extLst>
        </xdr:cNvPr>
        <xdr:cNvCxnSpPr/>
      </xdr:nvCxnSpPr>
      <xdr:spPr>
        <a:xfrm>
          <a:off x="5919107" y="61504286"/>
          <a:ext cx="1363" cy="238397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149678</xdr:colOff>
      <xdr:row>746</xdr:row>
      <xdr:rowOff>244929</xdr:rowOff>
    </xdr:from>
    <xdr:to>
      <xdr:col>37</xdr:col>
      <xdr:colOff>54428</xdr:colOff>
      <xdr:row>747</xdr:row>
      <xdr:rowOff>340177</xdr:rowOff>
    </xdr:to>
    <xdr:sp macro="" textlink="">
      <xdr:nvSpPr>
        <xdr:cNvPr id="6" name="テキスト ボックス 5">
          <a:extLst>
            <a:ext uri="{FF2B5EF4-FFF2-40B4-BE49-F238E27FC236}">
              <a16:creationId xmlns:a16="http://schemas.microsoft.com/office/drawing/2014/main" id="{D36FA5BA-E5E9-42AF-96EF-970F6F80AE2D}"/>
            </a:ext>
          </a:extLst>
        </xdr:cNvPr>
        <xdr:cNvSpPr txBox="1"/>
      </xdr:nvSpPr>
      <xdr:spPr>
        <a:xfrm>
          <a:off x="4435928" y="62103000"/>
          <a:ext cx="3170464" cy="4490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t>ユネスコ活動の助成</a:t>
          </a:r>
          <a:endParaRPr kumimoji="1" lang="en-US" altLang="ja-JP" sz="1800" b="1"/>
        </a:p>
      </xdr:txBody>
    </xdr:sp>
    <xdr:clientData/>
  </xdr:twoCellAnchor>
  <xdr:twoCellAnchor>
    <xdr:from>
      <xdr:col>15</xdr:col>
      <xdr:colOff>190500</xdr:colOff>
      <xdr:row>751</xdr:row>
      <xdr:rowOff>272143</xdr:rowOff>
    </xdr:from>
    <xdr:to>
      <xdr:col>44</xdr:col>
      <xdr:colOff>65313</xdr:colOff>
      <xdr:row>756</xdr:row>
      <xdr:rowOff>517073</xdr:rowOff>
    </xdr:to>
    <xdr:sp macro="" textlink="">
      <xdr:nvSpPr>
        <xdr:cNvPr id="8" name="四角形: 角を丸くする 7">
          <a:extLst>
            <a:ext uri="{FF2B5EF4-FFF2-40B4-BE49-F238E27FC236}">
              <a16:creationId xmlns:a16="http://schemas.microsoft.com/office/drawing/2014/main" id="{8C32A291-18FE-4124-8733-5CF077CBFE2A}"/>
            </a:ext>
          </a:extLst>
        </xdr:cNvPr>
        <xdr:cNvSpPr/>
      </xdr:nvSpPr>
      <xdr:spPr>
        <a:xfrm>
          <a:off x="3252107" y="63899143"/>
          <a:ext cx="5793920" cy="2013859"/>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a:t>Ａ．政府開発援助ユネスコ活動費補助金</a:t>
          </a:r>
          <a:endParaRPr kumimoji="1" lang="en-US" altLang="ja-JP" sz="2400"/>
        </a:p>
        <a:p>
          <a:pPr algn="ctr"/>
          <a:r>
            <a:rPr kumimoji="1" lang="en-US" altLang="ja-JP" sz="2400"/>
            <a:t>50</a:t>
          </a:r>
          <a:r>
            <a:rPr kumimoji="1" lang="ja-JP" altLang="en-US" sz="2400"/>
            <a:t>百万円</a:t>
          </a:r>
          <a:endParaRPr kumimoji="1" lang="en-US" altLang="ja-JP" sz="2400"/>
        </a:p>
        <a:p>
          <a:pPr algn="ctr"/>
          <a:r>
            <a:rPr kumimoji="1" lang="ja-JP" altLang="en-US" sz="2400"/>
            <a:t>大学等（全</a:t>
          </a:r>
          <a:r>
            <a:rPr kumimoji="1" lang="en-US" altLang="ja-JP" sz="2400"/>
            <a:t>10</a:t>
          </a:r>
          <a:r>
            <a:rPr kumimoji="1" lang="ja-JP" altLang="en-US" sz="2400"/>
            <a:t>機関）</a:t>
          </a:r>
          <a:endParaRPr kumimoji="1" lang="en-US" altLang="ja-JP" sz="2400"/>
        </a:p>
        <a:p>
          <a:pPr algn="ctr"/>
          <a:endParaRPr kumimoji="1" lang="ja-JP" altLang="en-US" sz="2400"/>
        </a:p>
      </xdr:txBody>
    </xdr:sp>
    <xdr:clientData/>
  </xdr:twoCellAnchor>
  <xdr:twoCellAnchor editAs="oneCell">
    <xdr:from>
      <xdr:col>14</xdr:col>
      <xdr:colOff>0</xdr:colOff>
      <xdr:row>758</xdr:row>
      <xdr:rowOff>0</xdr:rowOff>
    </xdr:from>
    <xdr:to>
      <xdr:col>45</xdr:col>
      <xdr:colOff>161675</xdr:colOff>
      <xdr:row>777</xdr:row>
      <xdr:rowOff>12938</xdr:rowOff>
    </xdr:to>
    <xdr:pic>
      <xdr:nvPicPr>
        <xdr:cNvPr id="5" name="図 4">
          <a:extLst>
            <a:ext uri="{FF2B5EF4-FFF2-40B4-BE49-F238E27FC236}">
              <a16:creationId xmlns:a16="http://schemas.microsoft.com/office/drawing/2014/main" id="{4C810535-3681-4BFC-97CC-AFF7C914D460}"/>
            </a:ext>
          </a:extLst>
        </xdr:cNvPr>
        <xdr:cNvPicPr>
          <a:picLocks noChangeAspect="1"/>
        </xdr:cNvPicPr>
      </xdr:nvPicPr>
      <xdr:blipFill>
        <a:blip xmlns:r="http://schemas.openxmlformats.org/officeDocument/2006/relationships" r:embed="rId1"/>
        <a:stretch>
          <a:fillRect/>
        </a:stretch>
      </xdr:blipFill>
      <xdr:spPr>
        <a:xfrm>
          <a:off x="2815167" y="66558583"/>
          <a:ext cx="6395258" cy="274343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423</v>
      </c>
      <c r="AT2" s="941"/>
      <c r="AU2" s="941"/>
      <c r="AV2" s="52" t="str">
        <f>IF(AW2="", "", "-")</f>
        <v/>
      </c>
      <c r="AW2" s="912"/>
      <c r="AX2" s="912"/>
    </row>
    <row r="3" spans="1:50" ht="21" customHeight="1" thickBot="1" x14ac:dyDescent="0.2">
      <c r="A3" s="868" t="s">
        <v>540</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575</v>
      </c>
      <c r="AK3" s="870"/>
      <c r="AL3" s="870"/>
      <c r="AM3" s="870"/>
      <c r="AN3" s="870"/>
      <c r="AO3" s="870"/>
      <c r="AP3" s="870"/>
      <c r="AQ3" s="870"/>
      <c r="AR3" s="870"/>
      <c r="AS3" s="870"/>
      <c r="AT3" s="870"/>
      <c r="AU3" s="870"/>
      <c r="AV3" s="870"/>
      <c r="AW3" s="870"/>
      <c r="AX3" s="24" t="s">
        <v>65</v>
      </c>
    </row>
    <row r="4" spans="1:50" ht="24.75" customHeight="1" x14ac:dyDescent="0.15">
      <c r="A4" s="704" t="s">
        <v>25</v>
      </c>
      <c r="B4" s="705"/>
      <c r="C4" s="705"/>
      <c r="D4" s="705"/>
      <c r="E4" s="705"/>
      <c r="F4" s="705"/>
      <c r="G4" s="682" t="s">
        <v>637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0" t="s">
        <v>576</v>
      </c>
      <c r="H5" s="841"/>
      <c r="I5" s="841"/>
      <c r="J5" s="841"/>
      <c r="K5" s="841"/>
      <c r="L5" s="841"/>
      <c r="M5" s="842" t="s">
        <v>66</v>
      </c>
      <c r="N5" s="843"/>
      <c r="O5" s="843"/>
      <c r="P5" s="843"/>
      <c r="Q5" s="843"/>
      <c r="R5" s="844"/>
      <c r="S5" s="845" t="s">
        <v>81</v>
      </c>
      <c r="T5" s="841"/>
      <c r="U5" s="841"/>
      <c r="V5" s="841"/>
      <c r="W5" s="841"/>
      <c r="X5" s="846"/>
      <c r="Y5" s="698" t="s">
        <v>3</v>
      </c>
      <c r="Z5" s="543"/>
      <c r="AA5" s="543"/>
      <c r="AB5" s="543"/>
      <c r="AC5" s="543"/>
      <c r="AD5" s="544"/>
      <c r="AE5" s="699" t="s">
        <v>622</v>
      </c>
      <c r="AF5" s="699"/>
      <c r="AG5" s="699"/>
      <c r="AH5" s="699"/>
      <c r="AI5" s="699"/>
      <c r="AJ5" s="699"/>
      <c r="AK5" s="699"/>
      <c r="AL5" s="699"/>
      <c r="AM5" s="699"/>
      <c r="AN5" s="699"/>
      <c r="AO5" s="699"/>
      <c r="AP5" s="700"/>
      <c r="AQ5" s="701" t="s">
        <v>623</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3" t="s">
        <v>512</v>
      </c>
      <c r="Z7" s="443"/>
      <c r="AA7" s="443"/>
      <c r="AB7" s="443"/>
      <c r="AC7" s="443"/>
      <c r="AD7" s="924"/>
      <c r="AE7" s="913" t="s">
        <v>578</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v>
      </c>
      <c r="H8" s="720"/>
      <c r="I8" s="720"/>
      <c r="J8" s="720"/>
      <c r="K8" s="720"/>
      <c r="L8" s="720"/>
      <c r="M8" s="720"/>
      <c r="N8" s="720"/>
      <c r="O8" s="720"/>
      <c r="P8" s="720"/>
      <c r="Q8" s="720"/>
      <c r="R8" s="720"/>
      <c r="S8" s="720"/>
      <c r="T8" s="720"/>
      <c r="U8" s="720"/>
      <c r="V8" s="720"/>
      <c r="W8" s="720"/>
      <c r="X8" s="943"/>
      <c r="Y8" s="847" t="s">
        <v>379</v>
      </c>
      <c r="Z8" s="848"/>
      <c r="AA8" s="848"/>
      <c r="AB8" s="848"/>
      <c r="AC8" s="848"/>
      <c r="AD8" s="849"/>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0" t="s">
        <v>23</v>
      </c>
      <c r="B9" s="851"/>
      <c r="C9" s="851"/>
      <c r="D9" s="851"/>
      <c r="E9" s="851"/>
      <c r="F9" s="851"/>
      <c r="G9" s="852" t="s">
        <v>579</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8.5" customHeight="1" x14ac:dyDescent="0.15">
      <c r="A10" s="660" t="s">
        <v>30</v>
      </c>
      <c r="B10" s="661"/>
      <c r="C10" s="661"/>
      <c r="D10" s="661"/>
      <c r="E10" s="661"/>
      <c r="F10" s="661"/>
      <c r="G10" s="754" t="s">
        <v>580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4" t="s">
        <v>24</v>
      </c>
      <c r="B12" s="945"/>
      <c r="C12" s="945"/>
      <c r="D12" s="945"/>
      <c r="E12" s="945"/>
      <c r="F12" s="946"/>
      <c r="G12" s="760"/>
      <c r="H12" s="761"/>
      <c r="I12" s="761"/>
      <c r="J12" s="761"/>
      <c r="K12" s="761"/>
      <c r="L12" s="761"/>
      <c r="M12" s="761"/>
      <c r="N12" s="761"/>
      <c r="O12" s="761"/>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30</v>
      </c>
      <c r="Q13" s="658"/>
      <c r="R13" s="658"/>
      <c r="S13" s="658"/>
      <c r="T13" s="658"/>
      <c r="U13" s="658"/>
      <c r="V13" s="659"/>
      <c r="W13" s="657">
        <v>30</v>
      </c>
      <c r="X13" s="658"/>
      <c r="Y13" s="658"/>
      <c r="Z13" s="658"/>
      <c r="AA13" s="658"/>
      <c r="AB13" s="658"/>
      <c r="AC13" s="659"/>
      <c r="AD13" s="657">
        <v>50</v>
      </c>
      <c r="AE13" s="658"/>
      <c r="AF13" s="658"/>
      <c r="AG13" s="658"/>
      <c r="AH13" s="658"/>
      <c r="AI13" s="658"/>
      <c r="AJ13" s="659"/>
      <c r="AK13" s="657">
        <v>40</v>
      </c>
      <c r="AL13" s="658"/>
      <c r="AM13" s="658"/>
      <c r="AN13" s="658"/>
      <c r="AO13" s="658"/>
      <c r="AP13" s="658"/>
      <c r="AQ13" s="659"/>
      <c r="AR13" s="920" t="s">
        <v>667</v>
      </c>
      <c r="AS13" s="921"/>
      <c r="AT13" s="921"/>
      <c r="AU13" s="921"/>
      <c r="AV13" s="921"/>
      <c r="AW13" s="921"/>
      <c r="AX13" s="922"/>
    </row>
    <row r="14" spans="1:50" ht="21" customHeight="1" x14ac:dyDescent="0.15">
      <c r="A14" s="614"/>
      <c r="B14" s="615"/>
      <c r="C14" s="615"/>
      <c r="D14" s="615"/>
      <c r="E14" s="615"/>
      <c r="F14" s="616"/>
      <c r="G14" s="725"/>
      <c r="H14" s="726"/>
      <c r="I14" s="711" t="s">
        <v>8</v>
      </c>
      <c r="J14" s="762"/>
      <c r="K14" s="762"/>
      <c r="L14" s="762"/>
      <c r="M14" s="762"/>
      <c r="N14" s="762"/>
      <c r="O14" s="763"/>
      <c r="P14" s="657" t="s">
        <v>581</v>
      </c>
      <c r="Q14" s="658"/>
      <c r="R14" s="658"/>
      <c r="S14" s="658"/>
      <c r="T14" s="658"/>
      <c r="U14" s="658"/>
      <c r="V14" s="659"/>
      <c r="W14" s="657" t="s">
        <v>582</v>
      </c>
      <c r="X14" s="658"/>
      <c r="Y14" s="658"/>
      <c r="Z14" s="658"/>
      <c r="AA14" s="658"/>
      <c r="AB14" s="658"/>
      <c r="AC14" s="659"/>
      <c r="AD14" s="657" t="s">
        <v>608</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583</v>
      </c>
      <c r="Q15" s="658"/>
      <c r="R15" s="658"/>
      <c r="S15" s="658"/>
      <c r="T15" s="658"/>
      <c r="U15" s="658"/>
      <c r="V15" s="659"/>
      <c r="W15" s="657" t="s">
        <v>570</v>
      </c>
      <c r="X15" s="658"/>
      <c r="Y15" s="658"/>
      <c r="Z15" s="658"/>
      <c r="AA15" s="658"/>
      <c r="AB15" s="658"/>
      <c r="AC15" s="659"/>
      <c r="AD15" s="657" t="s">
        <v>570</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570</v>
      </c>
      <c r="Q16" s="658"/>
      <c r="R16" s="658"/>
      <c r="S16" s="658"/>
      <c r="T16" s="658"/>
      <c r="U16" s="658"/>
      <c r="V16" s="659"/>
      <c r="W16" s="657" t="s">
        <v>584</v>
      </c>
      <c r="X16" s="658"/>
      <c r="Y16" s="658"/>
      <c r="Z16" s="658"/>
      <c r="AA16" s="658"/>
      <c r="AB16" s="658"/>
      <c r="AC16" s="659"/>
      <c r="AD16" s="657" t="s">
        <v>583</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570</v>
      </c>
      <c r="Q17" s="658"/>
      <c r="R17" s="658"/>
      <c r="S17" s="658"/>
      <c r="T17" s="658"/>
      <c r="U17" s="658"/>
      <c r="V17" s="659"/>
      <c r="W17" s="657" t="s">
        <v>570</v>
      </c>
      <c r="X17" s="658"/>
      <c r="Y17" s="658"/>
      <c r="Z17" s="658"/>
      <c r="AA17" s="658"/>
      <c r="AB17" s="658"/>
      <c r="AC17" s="659"/>
      <c r="AD17" s="657" t="s">
        <v>570</v>
      </c>
      <c r="AE17" s="658"/>
      <c r="AF17" s="658"/>
      <c r="AG17" s="658"/>
      <c r="AH17" s="658"/>
      <c r="AI17" s="658"/>
      <c r="AJ17" s="659"/>
      <c r="AK17" s="657"/>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7"/>
      <c r="H18" s="728"/>
      <c r="I18" s="716" t="s">
        <v>20</v>
      </c>
      <c r="J18" s="717"/>
      <c r="K18" s="717"/>
      <c r="L18" s="717"/>
      <c r="M18" s="717"/>
      <c r="N18" s="717"/>
      <c r="O18" s="718"/>
      <c r="P18" s="879">
        <f>SUM(P13:V17)</f>
        <v>30</v>
      </c>
      <c r="Q18" s="880"/>
      <c r="R18" s="880"/>
      <c r="S18" s="880"/>
      <c r="T18" s="880"/>
      <c r="U18" s="880"/>
      <c r="V18" s="881"/>
      <c r="W18" s="879">
        <f>SUM(W13:AC17)</f>
        <v>30</v>
      </c>
      <c r="X18" s="880"/>
      <c r="Y18" s="880"/>
      <c r="Z18" s="880"/>
      <c r="AA18" s="880"/>
      <c r="AB18" s="880"/>
      <c r="AC18" s="881"/>
      <c r="AD18" s="879">
        <f>SUM(AD13:AJ17)</f>
        <v>50</v>
      </c>
      <c r="AE18" s="880"/>
      <c r="AF18" s="880"/>
      <c r="AG18" s="880"/>
      <c r="AH18" s="880"/>
      <c r="AI18" s="880"/>
      <c r="AJ18" s="881"/>
      <c r="AK18" s="879">
        <f>SUM(AK13:AQ17)</f>
        <v>40</v>
      </c>
      <c r="AL18" s="880"/>
      <c r="AM18" s="880"/>
      <c r="AN18" s="880"/>
      <c r="AO18" s="880"/>
      <c r="AP18" s="880"/>
      <c r="AQ18" s="881"/>
      <c r="AR18" s="879">
        <f>SUM(AR13:AX17)</f>
        <v>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29</v>
      </c>
      <c r="Q19" s="658"/>
      <c r="R19" s="658"/>
      <c r="S19" s="658"/>
      <c r="T19" s="658"/>
      <c r="U19" s="658"/>
      <c r="V19" s="659"/>
      <c r="W19" s="657">
        <v>29</v>
      </c>
      <c r="X19" s="658"/>
      <c r="Y19" s="658"/>
      <c r="Z19" s="658"/>
      <c r="AA19" s="658"/>
      <c r="AB19" s="658"/>
      <c r="AC19" s="659"/>
      <c r="AD19" s="657">
        <v>49</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7" t="s">
        <v>10</v>
      </c>
      <c r="H20" s="878"/>
      <c r="I20" s="878"/>
      <c r="J20" s="878"/>
      <c r="K20" s="878"/>
      <c r="L20" s="878"/>
      <c r="M20" s="878"/>
      <c r="N20" s="878"/>
      <c r="O20" s="878"/>
      <c r="P20" s="318">
        <f>IF(P18=0, "-", SUM(P19)/P18)</f>
        <v>0.96666666666666667</v>
      </c>
      <c r="Q20" s="318"/>
      <c r="R20" s="318"/>
      <c r="S20" s="318"/>
      <c r="T20" s="318"/>
      <c r="U20" s="318"/>
      <c r="V20" s="318"/>
      <c r="W20" s="318">
        <f t="shared" ref="W20" si="0">IF(W18=0, "-", SUM(W19)/W18)</f>
        <v>0.96666666666666667</v>
      </c>
      <c r="X20" s="318"/>
      <c r="Y20" s="318"/>
      <c r="Z20" s="318"/>
      <c r="AA20" s="318"/>
      <c r="AB20" s="318"/>
      <c r="AC20" s="318"/>
      <c r="AD20" s="318">
        <f t="shared" ref="AD20" si="1">IF(AD18=0, "-", SUM(AD19)/AD18)</f>
        <v>0.98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7"/>
      <c r="G21" s="316" t="s">
        <v>478</v>
      </c>
      <c r="H21" s="317"/>
      <c r="I21" s="317"/>
      <c r="J21" s="317"/>
      <c r="K21" s="317"/>
      <c r="L21" s="317"/>
      <c r="M21" s="317"/>
      <c r="N21" s="317"/>
      <c r="O21" s="317"/>
      <c r="P21" s="318">
        <f>IF(P19=0, "-", SUM(P19)/SUM(P13,P14))</f>
        <v>0.96666666666666667</v>
      </c>
      <c r="Q21" s="318"/>
      <c r="R21" s="318"/>
      <c r="S21" s="318"/>
      <c r="T21" s="318"/>
      <c r="U21" s="318"/>
      <c r="V21" s="318"/>
      <c r="W21" s="318">
        <f t="shared" ref="W21" si="2">IF(W19=0, "-", SUM(W19)/SUM(W13,W14))</f>
        <v>0.96666666666666667</v>
      </c>
      <c r="X21" s="318"/>
      <c r="Y21" s="318"/>
      <c r="Z21" s="318"/>
      <c r="AA21" s="318"/>
      <c r="AB21" s="318"/>
      <c r="AC21" s="318"/>
      <c r="AD21" s="318">
        <f t="shared" ref="AD21" si="3">IF(AD19=0, "-", SUM(AD19)/SUM(AD13,AD14))</f>
        <v>0.98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556</v>
      </c>
      <c r="B22" s="966"/>
      <c r="C22" s="966"/>
      <c r="D22" s="966"/>
      <c r="E22" s="966"/>
      <c r="F22" s="967"/>
      <c r="G22" s="952" t="s">
        <v>457</v>
      </c>
      <c r="H22" s="222"/>
      <c r="I22" s="222"/>
      <c r="J22" s="222"/>
      <c r="K22" s="222"/>
      <c r="L22" s="222"/>
      <c r="M22" s="222"/>
      <c r="N22" s="222"/>
      <c r="O22" s="223"/>
      <c r="P22" s="937" t="s">
        <v>517</v>
      </c>
      <c r="Q22" s="222"/>
      <c r="R22" s="222"/>
      <c r="S22" s="222"/>
      <c r="T22" s="222"/>
      <c r="U22" s="222"/>
      <c r="V22" s="223"/>
      <c r="W22" s="937" t="s">
        <v>513</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43.5" customHeight="1" x14ac:dyDescent="0.15">
      <c r="A23" s="968"/>
      <c r="B23" s="969"/>
      <c r="C23" s="969"/>
      <c r="D23" s="969"/>
      <c r="E23" s="969"/>
      <c r="F23" s="970"/>
      <c r="G23" s="953" t="s">
        <v>585</v>
      </c>
      <c r="H23" s="954"/>
      <c r="I23" s="954"/>
      <c r="J23" s="954"/>
      <c r="K23" s="954"/>
      <c r="L23" s="954"/>
      <c r="M23" s="954"/>
      <c r="N23" s="954"/>
      <c r="O23" s="955"/>
      <c r="P23" s="920">
        <v>40</v>
      </c>
      <c r="Q23" s="921"/>
      <c r="R23" s="921"/>
      <c r="S23" s="921"/>
      <c r="T23" s="921"/>
      <c r="U23" s="921"/>
      <c r="V23" s="938"/>
      <c r="W23" s="920" t="s">
        <v>667</v>
      </c>
      <c r="X23" s="921"/>
      <c r="Y23" s="921"/>
      <c r="Z23" s="921"/>
      <c r="AA23" s="921"/>
      <c r="AB23" s="921"/>
      <c r="AC23" s="938"/>
      <c r="AD23" s="975" t="s">
        <v>567</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56"/>
      <c r="H24" s="957"/>
      <c r="I24" s="957"/>
      <c r="J24" s="957"/>
      <c r="K24" s="957"/>
      <c r="L24" s="957"/>
      <c r="M24" s="957"/>
      <c r="N24" s="957"/>
      <c r="O24" s="958"/>
      <c r="P24" s="657"/>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t="e">
        <f>W29-SUM(W23:W27)</f>
        <v>#VALUE!</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934">
        <f>AK13</f>
        <v>40</v>
      </c>
      <c r="Q29" s="935"/>
      <c r="R29" s="935"/>
      <c r="S29" s="935"/>
      <c r="T29" s="935"/>
      <c r="U29" s="935"/>
      <c r="V29" s="936"/>
      <c r="W29" s="934" t="str">
        <f>AR13</f>
        <v>-</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hidden="1" customHeight="1" x14ac:dyDescent="0.15">
      <c r="A30" s="862" t="s">
        <v>473</v>
      </c>
      <c r="B30" s="863"/>
      <c r="C30" s="863"/>
      <c r="D30" s="863"/>
      <c r="E30" s="863"/>
      <c r="F30" s="864"/>
      <c r="G30" s="773" t="s">
        <v>265</v>
      </c>
      <c r="H30" s="774"/>
      <c r="I30" s="774"/>
      <c r="J30" s="774"/>
      <c r="K30" s="774"/>
      <c r="L30" s="774"/>
      <c r="M30" s="774"/>
      <c r="N30" s="774"/>
      <c r="O30" s="775"/>
      <c r="P30" s="858" t="s">
        <v>59</v>
      </c>
      <c r="Q30" s="774"/>
      <c r="R30" s="774"/>
      <c r="S30" s="774"/>
      <c r="T30" s="774"/>
      <c r="U30" s="774"/>
      <c r="V30" s="774"/>
      <c r="W30" s="774"/>
      <c r="X30" s="775"/>
      <c r="Y30" s="855"/>
      <c r="Z30" s="856"/>
      <c r="AA30" s="857"/>
      <c r="AB30" s="859" t="s">
        <v>11</v>
      </c>
      <c r="AC30" s="860"/>
      <c r="AD30" s="861"/>
      <c r="AE30" s="859" t="s">
        <v>532</v>
      </c>
      <c r="AF30" s="860"/>
      <c r="AG30" s="860"/>
      <c r="AH30" s="861"/>
      <c r="AI30" s="859" t="s">
        <v>529</v>
      </c>
      <c r="AJ30" s="860"/>
      <c r="AK30" s="860"/>
      <c r="AL30" s="861"/>
      <c r="AM30" s="916" t="s">
        <v>524</v>
      </c>
      <c r="AN30" s="916"/>
      <c r="AO30" s="916"/>
      <c r="AP30" s="859"/>
      <c r="AQ30" s="767" t="s">
        <v>354</v>
      </c>
      <c r="AR30" s="768"/>
      <c r="AS30" s="768"/>
      <c r="AT30" s="769"/>
      <c r="AU30" s="774" t="s">
        <v>253</v>
      </c>
      <c r="AV30" s="774"/>
      <c r="AW30" s="774"/>
      <c r="AX30" s="917"/>
    </row>
    <row r="31" spans="1:50" ht="18.75" hidden="1"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c r="AV31" s="199"/>
      <c r="AW31" s="398" t="s">
        <v>300</v>
      </c>
      <c r="AX31" s="399"/>
    </row>
    <row r="32" spans="1:50" ht="23.25" hidden="1" customHeight="1" x14ac:dyDescent="0.15">
      <c r="A32" s="403"/>
      <c r="B32" s="401"/>
      <c r="C32" s="401"/>
      <c r="D32" s="401"/>
      <c r="E32" s="401"/>
      <c r="F32" s="402"/>
      <c r="G32" s="564"/>
      <c r="H32" s="565"/>
      <c r="I32" s="565"/>
      <c r="J32" s="565"/>
      <c r="K32" s="565"/>
      <c r="L32" s="565"/>
      <c r="M32" s="565"/>
      <c r="N32" s="565"/>
      <c r="O32" s="566"/>
      <c r="P32" s="105"/>
      <c r="Q32" s="105"/>
      <c r="R32" s="105"/>
      <c r="S32" s="105"/>
      <c r="T32" s="105"/>
      <c r="U32" s="105"/>
      <c r="V32" s="105"/>
      <c r="W32" s="105"/>
      <c r="X32" s="106"/>
      <c r="Y32" s="471" t="s">
        <v>12</v>
      </c>
      <c r="Z32" s="531"/>
      <c r="AA32" s="532"/>
      <c r="AB32" s="461"/>
      <c r="AC32" s="461"/>
      <c r="AD32" s="46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3.25" hidden="1"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c r="AC33" s="523"/>
      <c r="AD33" s="5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3.25" hidden="1"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ht="23.25" hidden="1"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hidden="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1"/>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31</v>
      </c>
      <c r="AR38" s="200"/>
      <c r="AS38" s="133" t="s">
        <v>355</v>
      </c>
      <c r="AT38" s="134"/>
      <c r="AU38" s="199" t="s">
        <v>570</v>
      </c>
      <c r="AV38" s="199"/>
      <c r="AW38" s="398" t="s">
        <v>300</v>
      </c>
      <c r="AX38" s="399"/>
    </row>
    <row r="39" spans="1:50" ht="23.25" customHeight="1" x14ac:dyDescent="0.15">
      <c r="A39" s="403"/>
      <c r="B39" s="401"/>
      <c r="C39" s="401"/>
      <c r="D39" s="401"/>
      <c r="E39" s="401"/>
      <c r="F39" s="402"/>
      <c r="G39" s="564" t="s">
        <v>586</v>
      </c>
      <c r="H39" s="565"/>
      <c r="I39" s="565"/>
      <c r="J39" s="565"/>
      <c r="K39" s="565"/>
      <c r="L39" s="565"/>
      <c r="M39" s="565"/>
      <c r="N39" s="565"/>
      <c r="O39" s="566"/>
      <c r="P39" s="105" t="s">
        <v>636</v>
      </c>
      <c r="Q39" s="105"/>
      <c r="R39" s="105"/>
      <c r="S39" s="105"/>
      <c r="T39" s="105"/>
      <c r="U39" s="105"/>
      <c r="V39" s="105"/>
      <c r="W39" s="105"/>
      <c r="X39" s="106"/>
      <c r="Y39" s="471" t="s">
        <v>12</v>
      </c>
      <c r="Z39" s="531"/>
      <c r="AA39" s="532"/>
      <c r="AB39" s="461" t="s">
        <v>587</v>
      </c>
      <c r="AC39" s="461"/>
      <c r="AD39" s="461"/>
      <c r="AE39" s="218">
        <v>208</v>
      </c>
      <c r="AF39" s="219"/>
      <c r="AG39" s="219"/>
      <c r="AH39" s="219"/>
      <c r="AI39" s="218">
        <v>365</v>
      </c>
      <c r="AJ39" s="219"/>
      <c r="AK39" s="219"/>
      <c r="AL39" s="219"/>
      <c r="AM39" s="218">
        <v>274</v>
      </c>
      <c r="AN39" s="219"/>
      <c r="AO39" s="219"/>
      <c r="AP39" s="219"/>
      <c r="AQ39" s="340" t="s">
        <v>570</v>
      </c>
      <c r="AR39" s="207"/>
      <c r="AS39" s="207"/>
      <c r="AT39" s="341"/>
      <c r="AU39" s="219" t="s">
        <v>570</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588</v>
      </c>
      <c r="AC40" s="523"/>
      <c r="AD40" s="523"/>
      <c r="AE40" s="218">
        <v>150</v>
      </c>
      <c r="AF40" s="219"/>
      <c r="AG40" s="219"/>
      <c r="AH40" s="219"/>
      <c r="AI40" s="218">
        <v>150</v>
      </c>
      <c r="AJ40" s="219"/>
      <c r="AK40" s="219"/>
      <c r="AL40" s="219"/>
      <c r="AM40" s="218">
        <v>300</v>
      </c>
      <c r="AN40" s="219"/>
      <c r="AO40" s="219"/>
      <c r="AP40" s="219"/>
      <c r="AQ40" s="340">
        <v>250</v>
      </c>
      <c r="AR40" s="207"/>
      <c r="AS40" s="207"/>
      <c r="AT40" s="341"/>
      <c r="AU40" s="219" t="s">
        <v>582</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138.66666666666669</v>
      </c>
      <c r="AF41" s="219"/>
      <c r="AG41" s="219"/>
      <c r="AH41" s="219"/>
      <c r="AI41" s="218">
        <v>243.33333333333331</v>
      </c>
      <c r="AJ41" s="219"/>
      <c r="AK41" s="219"/>
      <c r="AL41" s="219"/>
      <c r="AM41" s="218">
        <v>91.3</v>
      </c>
      <c r="AN41" s="219"/>
      <c r="AO41" s="219"/>
      <c r="AP41" s="219"/>
      <c r="AQ41" s="340" t="s">
        <v>570</v>
      </c>
      <c r="AR41" s="207"/>
      <c r="AS41" s="207"/>
      <c r="AT41" s="341"/>
      <c r="AU41" s="219" t="s">
        <v>570</v>
      </c>
      <c r="AV41" s="219"/>
      <c r="AW41" s="219"/>
      <c r="AX41" s="221"/>
    </row>
    <row r="42" spans="1:50" ht="23.25" customHeight="1" x14ac:dyDescent="0.15">
      <c r="A42" s="226" t="s">
        <v>502</v>
      </c>
      <c r="B42" s="227"/>
      <c r="C42" s="227"/>
      <c r="D42" s="227"/>
      <c r="E42" s="227"/>
      <c r="F42" s="228"/>
      <c r="G42" s="232" t="s">
        <v>659</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t="s">
        <v>568</v>
      </c>
      <c r="AR66" s="199"/>
      <c r="AS66" s="242" t="s">
        <v>355</v>
      </c>
      <c r="AT66" s="243"/>
      <c r="AU66" s="199" t="s">
        <v>568</v>
      </c>
      <c r="AV66" s="199"/>
      <c r="AW66" s="242" t="s">
        <v>472</v>
      </c>
      <c r="AX66" s="254"/>
    </row>
    <row r="67" spans="1:50" ht="23.25" hidden="1" customHeight="1" x14ac:dyDescent="0.15">
      <c r="A67" s="475"/>
      <c r="B67" s="476"/>
      <c r="C67" s="476"/>
      <c r="D67" s="476"/>
      <c r="E67" s="476"/>
      <c r="F67" s="477"/>
      <c r="G67" s="255" t="s">
        <v>356</v>
      </c>
      <c r="H67" s="258" t="s">
        <v>568</v>
      </c>
      <c r="I67" s="259"/>
      <c r="J67" s="259"/>
      <c r="K67" s="259"/>
      <c r="L67" s="259"/>
      <c r="M67" s="259"/>
      <c r="N67" s="259"/>
      <c r="O67" s="260"/>
      <c r="P67" s="258" t="s">
        <v>568</v>
      </c>
      <c r="Q67" s="259"/>
      <c r="R67" s="259"/>
      <c r="S67" s="259"/>
      <c r="T67" s="259"/>
      <c r="U67" s="259"/>
      <c r="V67" s="260"/>
      <c r="W67" s="264"/>
      <c r="X67" s="265"/>
      <c r="Y67" s="270" t="s">
        <v>12</v>
      </c>
      <c r="Z67" s="270"/>
      <c r="AA67" s="271"/>
      <c r="AB67" s="272" t="s">
        <v>492</v>
      </c>
      <c r="AC67" s="272"/>
      <c r="AD67" s="272"/>
      <c r="AE67" s="218" t="s">
        <v>568</v>
      </c>
      <c r="AF67" s="219"/>
      <c r="AG67" s="219"/>
      <c r="AH67" s="219"/>
      <c r="AI67" s="218" t="s">
        <v>568</v>
      </c>
      <c r="AJ67" s="219"/>
      <c r="AK67" s="219"/>
      <c r="AL67" s="219"/>
      <c r="AM67" s="218"/>
      <c r="AN67" s="219"/>
      <c r="AO67" s="219"/>
      <c r="AP67" s="219"/>
      <c r="AQ67" s="218" t="s">
        <v>568</v>
      </c>
      <c r="AR67" s="219"/>
      <c r="AS67" s="219"/>
      <c r="AT67" s="220"/>
      <c r="AU67" s="219" t="s">
        <v>568</v>
      </c>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t="s">
        <v>568</v>
      </c>
      <c r="AF68" s="219"/>
      <c r="AG68" s="219"/>
      <c r="AH68" s="219"/>
      <c r="AI68" s="218" t="s">
        <v>568</v>
      </c>
      <c r="AJ68" s="219"/>
      <c r="AK68" s="219"/>
      <c r="AL68" s="219"/>
      <c r="AM68" s="218"/>
      <c r="AN68" s="219"/>
      <c r="AO68" s="219"/>
      <c r="AP68" s="219"/>
      <c r="AQ68" s="218" t="s">
        <v>568</v>
      </c>
      <c r="AR68" s="219"/>
      <c r="AS68" s="219"/>
      <c r="AT68" s="220"/>
      <c r="AU68" s="219" t="s">
        <v>568</v>
      </c>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t="s">
        <v>568</v>
      </c>
      <c r="AF69" s="274"/>
      <c r="AG69" s="274"/>
      <c r="AH69" s="274"/>
      <c r="AI69" s="273" t="s">
        <v>568</v>
      </c>
      <c r="AJ69" s="274"/>
      <c r="AK69" s="274"/>
      <c r="AL69" s="274"/>
      <c r="AM69" s="273"/>
      <c r="AN69" s="274"/>
      <c r="AO69" s="274"/>
      <c r="AP69" s="274"/>
      <c r="AQ69" s="218" t="s">
        <v>568</v>
      </c>
      <c r="AR69" s="219"/>
      <c r="AS69" s="219"/>
      <c r="AT69" s="220"/>
      <c r="AU69" s="219" t="s">
        <v>568</v>
      </c>
      <c r="AV69" s="219"/>
      <c r="AW69" s="219"/>
      <c r="AX69" s="221"/>
    </row>
    <row r="70" spans="1:50" ht="23.25" hidden="1" customHeight="1" x14ac:dyDescent="0.15">
      <c r="A70" s="475" t="s">
        <v>479</v>
      </c>
      <c r="B70" s="476"/>
      <c r="C70" s="476"/>
      <c r="D70" s="476"/>
      <c r="E70" s="476"/>
      <c r="F70" s="477"/>
      <c r="G70" s="256" t="s">
        <v>357</v>
      </c>
      <c r="H70" s="307" t="s">
        <v>568</v>
      </c>
      <c r="I70" s="307"/>
      <c r="J70" s="307"/>
      <c r="K70" s="307"/>
      <c r="L70" s="307"/>
      <c r="M70" s="307"/>
      <c r="N70" s="307"/>
      <c r="O70" s="307"/>
      <c r="P70" s="307" t="s">
        <v>568</v>
      </c>
      <c r="Q70" s="307"/>
      <c r="R70" s="307"/>
      <c r="S70" s="307"/>
      <c r="T70" s="307"/>
      <c r="U70" s="307"/>
      <c r="V70" s="307"/>
      <c r="W70" s="310" t="s">
        <v>491</v>
      </c>
      <c r="X70" s="311"/>
      <c r="Y70" s="270" t="s">
        <v>12</v>
      </c>
      <c r="Z70" s="270"/>
      <c r="AA70" s="271"/>
      <c r="AB70" s="272" t="s">
        <v>492</v>
      </c>
      <c r="AC70" s="272"/>
      <c r="AD70" s="272"/>
      <c r="AE70" s="218" t="s">
        <v>568</v>
      </c>
      <c r="AF70" s="219"/>
      <c r="AG70" s="219"/>
      <c r="AH70" s="219"/>
      <c r="AI70" s="218" t="s">
        <v>568</v>
      </c>
      <c r="AJ70" s="219"/>
      <c r="AK70" s="219"/>
      <c r="AL70" s="219"/>
      <c r="AM70" s="218"/>
      <c r="AN70" s="219"/>
      <c r="AO70" s="219"/>
      <c r="AP70" s="219"/>
      <c r="AQ70" s="218" t="s">
        <v>568</v>
      </c>
      <c r="AR70" s="219"/>
      <c r="AS70" s="219"/>
      <c r="AT70" s="220"/>
      <c r="AU70" s="219" t="s">
        <v>568</v>
      </c>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t="s">
        <v>568</v>
      </c>
      <c r="AF71" s="219"/>
      <c r="AG71" s="219"/>
      <c r="AH71" s="219"/>
      <c r="AI71" s="218" t="s">
        <v>568</v>
      </c>
      <c r="AJ71" s="219"/>
      <c r="AK71" s="219"/>
      <c r="AL71" s="219"/>
      <c r="AM71" s="218"/>
      <c r="AN71" s="219"/>
      <c r="AO71" s="219"/>
      <c r="AP71" s="219"/>
      <c r="AQ71" s="218" t="s">
        <v>568</v>
      </c>
      <c r="AR71" s="219"/>
      <c r="AS71" s="219"/>
      <c r="AT71" s="220"/>
      <c r="AU71" s="219" t="s">
        <v>568</v>
      </c>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t="s">
        <v>568</v>
      </c>
      <c r="AF72" s="219"/>
      <c r="AG72" s="219"/>
      <c r="AH72" s="219"/>
      <c r="AI72" s="218" t="s">
        <v>568</v>
      </c>
      <c r="AJ72" s="219"/>
      <c r="AK72" s="219"/>
      <c r="AL72" s="219"/>
      <c r="AM72" s="218"/>
      <c r="AN72" s="219"/>
      <c r="AO72" s="219"/>
      <c r="AP72" s="220"/>
      <c r="AQ72" s="218" t="s">
        <v>568</v>
      </c>
      <c r="AR72" s="219"/>
      <c r="AS72" s="219"/>
      <c r="AT72" s="220"/>
      <c r="AU72" s="219" t="s">
        <v>568</v>
      </c>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505</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589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590</v>
      </c>
      <c r="AC101" s="461"/>
      <c r="AD101" s="461"/>
      <c r="AE101" s="218">
        <v>5</v>
      </c>
      <c r="AF101" s="219"/>
      <c r="AG101" s="219"/>
      <c r="AH101" s="220"/>
      <c r="AI101" s="218">
        <v>6</v>
      </c>
      <c r="AJ101" s="219"/>
      <c r="AK101" s="219"/>
      <c r="AL101" s="220"/>
      <c r="AM101" s="218">
        <v>10</v>
      </c>
      <c r="AN101" s="219"/>
      <c r="AO101" s="219"/>
      <c r="AP101" s="220"/>
      <c r="AQ101" s="218">
        <v>8</v>
      </c>
      <c r="AR101" s="219"/>
      <c r="AS101" s="219"/>
      <c r="AT101" s="220"/>
      <c r="AU101" s="218" t="s">
        <v>667</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574</v>
      </c>
      <c r="AC102" s="461"/>
      <c r="AD102" s="461"/>
      <c r="AE102" s="418">
        <v>5</v>
      </c>
      <c r="AF102" s="418"/>
      <c r="AG102" s="418"/>
      <c r="AH102" s="418"/>
      <c r="AI102" s="418">
        <v>6</v>
      </c>
      <c r="AJ102" s="418"/>
      <c r="AK102" s="418"/>
      <c r="AL102" s="418"/>
      <c r="AM102" s="418">
        <v>10</v>
      </c>
      <c r="AN102" s="418"/>
      <c r="AO102" s="418"/>
      <c r="AP102" s="418"/>
      <c r="AQ102" s="273">
        <v>10</v>
      </c>
      <c r="AR102" s="274"/>
      <c r="AS102" s="274"/>
      <c r="AT102" s="319"/>
      <c r="AU102" s="273" t="s">
        <v>667</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591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592</v>
      </c>
      <c r="AC116" s="463"/>
      <c r="AD116" s="464"/>
      <c r="AE116" s="418">
        <v>5.8</v>
      </c>
      <c r="AF116" s="418"/>
      <c r="AG116" s="418"/>
      <c r="AH116" s="418"/>
      <c r="AI116" s="418">
        <v>4.7</v>
      </c>
      <c r="AJ116" s="418"/>
      <c r="AK116" s="418"/>
      <c r="AL116" s="418"/>
      <c r="AM116" s="418">
        <v>5</v>
      </c>
      <c r="AN116" s="418"/>
      <c r="AO116" s="418"/>
      <c r="AP116" s="418"/>
      <c r="AQ116" s="218">
        <v>5</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593</v>
      </c>
      <c r="AC117" s="473"/>
      <c r="AD117" s="474"/>
      <c r="AE117" s="551" t="s">
        <v>594</v>
      </c>
      <c r="AF117" s="551"/>
      <c r="AG117" s="551"/>
      <c r="AH117" s="551"/>
      <c r="AI117" s="551" t="s">
        <v>595</v>
      </c>
      <c r="AJ117" s="551"/>
      <c r="AK117" s="551"/>
      <c r="AL117" s="551"/>
      <c r="AM117" s="551" t="s">
        <v>661</v>
      </c>
      <c r="AN117" s="551"/>
      <c r="AO117" s="551"/>
      <c r="AP117" s="551"/>
      <c r="AQ117" s="551" t="s">
        <v>624</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hidden="1" customHeight="1" x14ac:dyDescent="0.15">
      <c r="A119" s="439"/>
      <c r="B119" s="440"/>
      <c r="C119" s="440"/>
      <c r="D119" s="440"/>
      <c r="E119" s="440"/>
      <c r="F119" s="441"/>
      <c r="G119" s="393" t="s">
        <v>596</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597</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598</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599</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598</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599</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598</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597</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619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570</v>
      </c>
      <c r="AR133" s="199"/>
      <c r="AS133" s="133" t="s">
        <v>355</v>
      </c>
      <c r="AT133" s="134"/>
      <c r="AU133" s="200" t="s">
        <v>570</v>
      </c>
      <c r="AV133" s="200"/>
      <c r="AW133" s="133" t="s">
        <v>300</v>
      </c>
      <c r="AX133" s="195"/>
    </row>
    <row r="134" spans="1:50" ht="39.75" customHeight="1" x14ac:dyDescent="0.15">
      <c r="A134" s="189"/>
      <c r="B134" s="186"/>
      <c r="C134" s="180"/>
      <c r="D134" s="186"/>
      <c r="E134" s="180"/>
      <c r="F134" s="181"/>
      <c r="G134" s="104" t="s">
        <v>570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570</v>
      </c>
      <c r="AC134" s="205"/>
      <c r="AD134" s="205"/>
      <c r="AE134" s="206" t="s">
        <v>570</v>
      </c>
      <c r="AF134" s="207"/>
      <c r="AG134" s="207"/>
      <c r="AH134" s="207"/>
      <c r="AI134" s="206" t="s">
        <v>570</v>
      </c>
      <c r="AJ134" s="207"/>
      <c r="AK134" s="207"/>
      <c r="AL134" s="207"/>
      <c r="AM134" s="206"/>
      <c r="AN134" s="207"/>
      <c r="AO134" s="207"/>
      <c r="AP134" s="207"/>
      <c r="AQ134" s="206" t="s">
        <v>583</v>
      </c>
      <c r="AR134" s="207"/>
      <c r="AS134" s="207"/>
      <c r="AT134" s="207"/>
      <c r="AU134" s="206" t="s">
        <v>570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570</v>
      </c>
      <c r="AC135" s="213"/>
      <c r="AD135" s="213"/>
      <c r="AE135" s="206" t="s">
        <v>570</v>
      </c>
      <c r="AF135" s="207"/>
      <c r="AG135" s="207"/>
      <c r="AH135" s="207"/>
      <c r="AI135" s="206" t="s">
        <v>570</v>
      </c>
      <c r="AJ135" s="207"/>
      <c r="AK135" s="207"/>
      <c r="AL135" s="207"/>
      <c r="AM135" s="206"/>
      <c r="AN135" s="207"/>
      <c r="AO135" s="207"/>
      <c r="AP135" s="207"/>
      <c r="AQ135" s="206" t="s">
        <v>570</v>
      </c>
      <c r="AR135" s="207"/>
      <c r="AS135" s="207"/>
      <c r="AT135" s="207"/>
      <c r="AU135" s="206" t="s">
        <v>570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568</v>
      </c>
      <c r="H154" s="105"/>
      <c r="I154" s="105"/>
      <c r="J154" s="105"/>
      <c r="K154" s="105"/>
      <c r="L154" s="105"/>
      <c r="M154" s="105"/>
      <c r="N154" s="105"/>
      <c r="O154" s="105"/>
      <c r="P154" s="106"/>
      <c r="Q154" s="125" t="s">
        <v>568</v>
      </c>
      <c r="R154" s="105"/>
      <c r="S154" s="105"/>
      <c r="T154" s="105"/>
      <c r="U154" s="105"/>
      <c r="V154" s="105"/>
      <c r="W154" s="105"/>
      <c r="X154" s="105"/>
      <c r="Y154" s="105"/>
      <c r="Z154" s="105"/>
      <c r="AA154" s="293"/>
      <c r="AB154" s="141" t="s">
        <v>568</v>
      </c>
      <c r="AC154" s="142"/>
      <c r="AD154" s="142"/>
      <c r="AE154" s="147" t="s">
        <v>568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568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2"/>
      <c r="E430" s="174" t="s">
        <v>542</v>
      </c>
      <c r="F430" s="899"/>
      <c r="G430" s="900" t="s">
        <v>374</v>
      </c>
      <c r="H430" s="123"/>
      <c r="I430" s="123"/>
      <c r="J430" s="901" t="s">
        <v>583</v>
      </c>
      <c r="K430" s="902"/>
      <c r="L430" s="902"/>
      <c r="M430" s="902"/>
      <c r="N430" s="902"/>
      <c r="O430" s="902"/>
      <c r="P430" s="902"/>
      <c r="Q430" s="902"/>
      <c r="R430" s="902"/>
      <c r="S430" s="902"/>
      <c r="T430" s="903"/>
      <c r="U430" s="588" t="s">
        <v>583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570</v>
      </c>
      <c r="AF432" s="200"/>
      <c r="AG432" s="133" t="s">
        <v>355</v>
      </c>
      <c r="AH432" s="134"/>
      <c r="AI432" s="156"/>
      <c r="AJ432" s="156"/>
      <c r="AK432" s="156"/>
      <c r="AL432" s="154"/>
      <c r="AM432" s="156"/>
      <c r="AN432" s="156"/>
      <c r="AO432" s="156"/>
      <c r="AP432" s="154"/>
      <c r="AQ432" s="590" t="s">
        <v>570</v>
      </c>
      <c r="AR432" s="200"/>
      <c r="AS432" s="133" t="s">
        <v>355</v>
      </c>
      <c r="AT432" s="134"/>
      <c r="AU432" s="200" t="s">
        <v>570</v>
      </c>
      <c r="AV432" s="200"/>
      <c r="AW432" s="133" t="s">
        <v>300</v>
      </c>
      <c r="AX432" s="195"/>
    </row>
    <row r="433" spans="1:50" ht="23.25" customHeight="1" x14ac:dyDescent="0.15">
      <c r="A433" s="189"/>
      <c r="B433" s="186"/>
      <c r="C433" s="180"/>
      <c r="D433" s="186"/>
      <c r="E433" s="342"/>
      <c r="F433" s="343"/>
      <c r="G433" s="104" t="s">
        <v>570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583</v>
      </c>
      <c r="AC433" s="213"/>
      <c r="AD433" s="213"/>
      <c r="AE433" s="340" t="s">
        <v>570</v>
      </c>
      <c r="AF433" s="207"/>
      <c r="AG433" s="207"/>
      <c r="AH433" s="341"/>
      <c r="AI433" s="340" t="s">
        <v>570</v>
      </c>
      <c r="AJ433" s="207"/>
      <c r="AK433" s="207"/>
      <c r="AL433" s="207"/>
      <c r="AM433" s="340" t="s">
        <v>568</v>
      </c>
      <c r="AN433" s="207"/>
      <c r="AO433" s="207"/>
      <c r="AP433" s="341"/>
      <c r="AQ433" s="340" t="s">
        <v>583</v>
      </c>
      <c r="AR433" s="207"/>
      <c r="AS433" s="207"/>
      <c r="AT433" s="341"/>
      <c r="AU433" s="207" t="s">
        <v>570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570</v>
      </c>
      <c r="AC434" s="205"/>
      <c r="AD434" s="205"/>
      <c r="AE434" s="340" t="s">
        <v>570</v>
      </c>
      <c r="AF434" s="207"/>
      <c r="AG434" s="207"/>
      <c r="AH434" s="341"/>
      <c r="AI434" s="340" t="s">
        <v>601</v>
      </c>
      <c r="AJ434" s="207"/>
      <c r="AK434" s="207"/>
      <c r="AL434" s="207"/>
      <c r="AM434" s="340" t="s">
        <v>568</v>
      </c>
      <c r="AN434" s="207"/>
      <c r="AO434" s="207"/>
      <c r="AP434" s="341"/>
      <c r="AQ434" s="340" t="s">
        <v>570</v>
      </c>
      <c r="AR434" s="207"/>
      <c r="AS434" s="207"/>
      <c r="AT434" s="341"/>
      <c r="AU434" s="207" t="s">
        <v>570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583</v>
      </c>
      <c r="AF435" s="207"/>
      <c r="AG435" s="207"/>
      <c r="AH435" s="341"/>
      <c r="AI435" s="340" t="s">
        <v>570</v>
      </c>
      <c r="AJ435" s="207"/>
      <c r="AK435" s="207"/>
      <c r="AL435" s="207"/>
      <c r="AM435" s="340" t="s">
        <v>568</v>
      </c>
      <c r="AN435" s="207"/>
      <c r="AO435" s="207"/>
      <c r="AP435" s="341"/>
      <c r="AQ435" s="340" t="s">
        <v>583</v>
      </c>
      <c r="AR435" s="207"/>
      <c r="AS435" s="207"/>
      <c r="AT435" s="341"/>
      <c r="AU435" s="207" t="s">
        <v>570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570</v>
      </c>
      <c r="AF457" s="200"/>
      <c r="AG457" s="133" t="s">
        <v>355</v>
      </c>
      <c r="AH457" s="134"/>
      <c r="AI457" s="156"/>
      <c r="AJ457" s="156"/>
      <c r="AK457" s="156"/>
      <c r="AL457" s="154"/>
      <c r="AM457" s="156"/>
      <c r="AN457" s="156"/>
      <c r="AO457" s="156"/>
      <c r="AP457" s="154"/>
      <c r="AQ457" s="590" t="s">
        <v>570</v>
      </c>
      <c r="AR457" s="200"/>
      <c r="AS457" s="133" t="s">
        <v>355</v>
      </c>
      <c r="AT457" s="134"/>
      <c r="AU457" s="200" t="s">
        <v>570</v>
      </c>
      <c r="AV457" s="200"/>
      <c r="AW457" s="133" t="s">
        <v>300</v>
      </c>
      <c r="AX457" s="195"/>
    </row>
    <row r="458" spans="1:50" ht="23.25" customHeight="1" x14ac:dyDescent="0.15">
      <c r="A458" s="189"/>
      <c r="B458" s="186"/>
      <c r="C458" s="180"/>
      <c r="D458" s="186"/>
      <c r="E458" s="342"/>
      <c r="F458" s="343"/>
      <c r="G458" s="104" t="s">
        <v>570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583</v>
      </c>
      <c r="AC458" s="213"/>
      <c r="AD458" s="213"/>
      <c r="AE458" s="340" t="s">
        <v>570</v>
      </c>
      <c r="AF458" s="207"/>
      <c r="AG458" s="207"/>
      <c r="AH458" s="207"/>
      <c r="AI458" s="340" t="s">
        <v>570</v>
      </c>
      <c r="AJ458" s="207"/>
      <c r="AK458" s="207"/>
      <c r="AL458" s="207"/>
      <c r="AM458" s="340" t="s">
        <v>568</v>
      </c>
      <c r="AN458" s="207"/>
      <c r="AO458" s="207"/>
      <c r="AP458" s="341"/>
      <c r="AQ458" s="340" t="s">
        <v>570</v>
      </c>
      <c r="AR458" s="207"/>
      <c r="AS458" s="207"/>
      <c r="AT458" s="341"/>
      <c r="AU458" s="207" t="s">
        <v>570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570</v>
      </c>
      <c r="AC459" s="205"/>
      <c r="AD459" s="205"/>
      <c r="AE459" s="340" t="s">
        <v>570</v>
      </c>
      <c r="AF459" s="207"/>
      <c r="AG459" s="207"/>
      <c r="AH459" s="341"/>
      <c r="AI459" s="340" t="s">
        <v>583</v>
      </c>
      <c r="AJ459" s="207"/>
      <c r="AK459" s="207"/>
      <c r="AL459" s="207"/>
      <c r="AM459" s="340" t="s">
        <v>568</v>
      </c>
      <c r="AN459" s="207"/>
      <c r="AO459" s="207"/>
      <c r="AP459" s="341"/>
      <c r="AQ459" s="340" t="s">
        <v>570</v>
      </c>
      <c r="AR459" s="207"/>
      <c r="AS459" s="207"/>
      <c r="AT459" s="341"/>
      <c r="AU459" s="207" t="s">
        <v>570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583</v>
      </c>
      <c r="AF460" s="207"/>
      <c r="AG460" s="207"/>
      <c r="AH460" s="341"/>
      <c r="AI460" s="340" t="s">
        <v>583</v>
      </c>
      <c r="AJ460" s="207"/>
      <c r="AK460" s="207"/>
      <c r="AL460" s="207"/>
      <c r="AM460" s="340" t="s">
        <v>568</v>
      </c>
      <c r="AN460" s="207"/>
      <c r="AO460" s="207"/>
      <c r="AP460" s="341"/>
      <c r="AQ460" s="340" t="s">
        <v>583</v>
      </c>
      <c r="AR460" s="207"/>
      <c r="AS460" s="207"/>
      <c r="AT460" s="341"/>
      <c r="AU460" s="207" t="s">
        <v>570</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2.75" customHeight="1" x14ac:dyDescent="0.15">
      <c r="A702" s="871" t="s">
        <v>259</v>
      </c>
      <c r="B702" s="87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660</v>
      </c>
      <c r="AH702" s="386"/>
      <c r="AI702" s="386"/>
      <c r="AJ702" s="386"/>
      <c r="AK702" s="386"/>
      <c r="AL702" s="386"/>
      <c r="AM702" s="386"/>
      <c r="AN702" s="386"/>
      <c r="AO702" s="386"/>
      <c r="AP702" s="386"/>
      <c r="AQ702" s="386"/>
      <c r="AR702" s="386"/>
      <c r="AS702" s="386"/>
      <c r="AT702" s="386"/>
      <c r="AU702" s="386"/>
      <c r="AV702" s="386"/>
      <c r="AW702" s="386"/>
      <c r="AX702" s="387"/>
    </row>
    <row r="703" spans="1:50" ht="41.25" customHeight="1" x14ac:dyDescent="0.15">
      <c r="A703" s="873"/>
      <c r="B703" s="874"/>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602</v>
      </c>
      <c r="AH703" s="102"/>
      <c r="AI703" s="102"/>
      <c r="AJ703" s="102"/>
      <c r="AK703" s="102"/>
      <c r="AL703" s="102"/>
      <c r="AM703" s="102"/>
      <c r="AN703" s="102"/>
      <c r="AO703" s="102"/>
      <c r="AP703" s="102"/>
      <c r="AQ703" s="102"/>
      <c r="AR703" s="102"/>
      <c r="AS703" s="102"/>
      <c r="AT703" s="102"/>
      <c r="AU703" s="102"/>
      <c r="AV703" s="102"/>
      <c r="AW703" s="102"/>
      <c r="AX703" s="103"/>
    </row>
    <row r="704" spans="1:50" ht="52.5" customHeight="1" x14ac:dyDescent="0.15">
      <c r="A704" s="875"/>
      <c r="B704" s="876"/>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603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573</v>
      </c>
      <c r="AE705" s="715"/>
      <c r="AF705" s="715"/>
      <c r="AG705" s="125" t="s">
        <v>604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625</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625</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49.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573</v>
      </c>
      <c r="AE708" s="605"/>
      <c r="AF708" s="605"/>
      <c r="AG708" s="742" t="s">
        <v>656</v>
      </c>
      <c r="AH708" s="743"/>
      <c r="AI708" s="743"/>
      <c r="AJ708" s="743"/>
      <c r="AK708" s="743"/>
      <c r="AL708" s="743"/>
      <c r="AM708" s="743"/>
      <c r="AN708" s="743"/>
      <c r="AO708" s="743"/>
      <c r="AP708" s="743"/>
      <c r="AQ708" s="743"/>
      <c r="AR708" s="743"/>
      <c r="AS708" s="743"/>
      <c r="AT708" s="743"/>
      <c r="AU708" s="743"/>
      <c r="AV708" s="743"/>
      <c r="AW708" s="743"/>
      <c r="AX708" s="744"/>
    </row>
    <row r="709" spans="1:50" ht="55.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664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665</v>
      </c>
      <c r="AE710" s="329"/>
      <c r="AF710" s="329"/>
      <c r="AG710" s="101" t="s">
        <v>570</v>
      </c>
      <c r="AH710" s="102"/>
      <c r="AI710" s="102"/>
      <c r="AJ710" s="102"/>
      <c r="AK710" s="102"/>
      <c r="AL710" s="102"/>
      <c r="AM710" s="102"/>
      <c r="AN710" s="102"/>
      <c r="AO710" s="102"/>
      <c r="AP710" s="102"/>
      <c r="AQ710" s="102"/>
      <c r="AR710" s="102"/>
      <c r="AS710" s="102"/>
      <c r="AT710" s="102"/>
      <c r="AU710" s="102"/>
      <c r="AV710" s="102"/>
      <c r="AW710" s="102"/>
      <c r="AX710" s="103"/>
    </row>
    <row r="711" spans="1:50" ht="51.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664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665</v>
      </c>
      <c r="AE712" s="783"/>
      <c r="AF712" s="783"/>
      <c r="AG712" s="810" t="s">
        <v>570</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665</v>
      </c>
      <c r="AE713" s="329"/>
      <c r="AF713" s="663"/>
      <c r="AG713" s="101" t="s">
        <v>570</v>
      </c>
      <c r="AH713" s="102"/>
      <c r="AI713" s="102"/>
      <c r="AJ713" s="102"/>
      <c r="AK713" s="102"/>
      <c r="AL713" s="102"/>
      <c r="AM713" s="102"/>
      <c r="AN713" s="102"/>
      <c r="AO713" s="102"/>
      <c r="AP713" s="102"/>
      <c r="AQ713" s="102"/>
      <c r="AR713" s="102"/>
      <c r="AS713" s="102"/>
      <c r="AT713" s="102"/>
      <c r="AU713" s="102"/>
      <c r="AV713" s="102"/>
      <c r="AW713" s="102"/>
      <c r="AX713" s="103"/>
    </row>
    <row r="714" spans="1:50" ht="41.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573</v>
      </c>
      <c r="AE714" s="808"/>
      <c r="AF714" s="809"/>
      <c r="AG714" s="736" t="s">
        <v>605</v>
      </c>
      <c r="AH714" s="737"/>
      <c r="AI714" s="737"/>
      <c r="AJ714" s="737"/>
      <c r="AK714" s="737"/>
      <c r="AL714" s="737"/>
      <c r="AM714" s="737"/>
      <c r="AN714" s="737"/>
      <c r="AO714" s="737"/>
      <c r="AP714" s="737"/>
      <c r="AQ714" s="737"/>
      <c r="AR714" s="737"/>
      <c r="AS714" s="737"/>
      <c r="AT714" s="737"/>
      <c r="AU714" s="737"/>
      <c r="AV714" s="737"/>
      <c r="AW714" s="737"/>
      <c r="AX714" s="738"/>
    </row>
    <row r="715" spans="1:50" ht="65.2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573</v>
      </c>
      <c r="AE715" s="605"/>
      <c r="AF715" s="656"/>
      <c r="AG715" s="742" t="s">
        <v>658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573</v>
      </c>
      <c r="AE716" s="627"/>
      <c r="AF716" s="627"/>
      <c r="AG716" s="101" t="s">
        <v>606</v>
      </c>
      <c r="AH716" s="102"/>
      <c r="AI716" s="102"/>
      <c r="AJ716" s="102"/>
      <c r="AK716" s="102"/>
      <c r="AL716" s="102"/>
      <c r="AM716" s="102"/>
      <c r="AN716" s="102"/>
      <c r="AO716" s="102"/>
      <c r="AP716" s="102"/>
      <c r="AQ716" s="102"/>
      <c r="AR716" s="102"/>
      <c r="AS716" s="102"/>
      <c r="AT716" s="102"/>
      <c r="AU716" s="102"/>
      <c r="AV716" s="102"/>
      <c r="AW716" s="102"/>
      <c r="AX716" s="103"/>
    </row>
    <row r="717" spans="1:50" ht="56.2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607</v>
      </c>
      <c r="AH717" s="102"/>
      <c r="AI717" s="102"/>
      <c r="AJ717" s="102"/>
      <c r="AK717" s="102"/>
      <c r="AL717" s="102"/>
      <c r="AM717" s="102"/>
      <c r="AN717" s="102"/>
      <c r="AO717" s="102"/>
      <c r="AP717" s="102"/>
      <c r="AQ717" s="102"/>
      <c r="AR717" s="102"/>
      <c r="AS717" s="102"/>
      <c r="AT717" s="102"/>
      <c r="AU717" s="102"/>
      <c r="AV717" s="102"/>
      <c r="AW717" s="102"/>
      <c r="AX717" s="103"/>
    </row>
    <row r="718" spans="1:50" ht="44.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657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665</v>
      </c>
      <c r="AE719" s="605"/>
      <c r="AF719" s="605"/>
      <c r="AG719" s="125" t="s">
        <v>608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662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663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3.75" customHeight="1" thickBot="1" x14ac:dyDescent="0.2">
      <c r="A729" s="634" t="s">
        <v>671</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93" customHeight="1" thickBot="1" x14ac:dyDescent="0.2">
      <c r="A731" s="799" t="s">
        <v>255</v>
      </c>
      <c r="B731" s="800"/>
      <c r="C731" s="800"/>
      <c r="D731" s="800"/>
      <c r="E731" s="801"/>
      <c r="F731" s="729" t="s">
        <v>670</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668</v>
      </c>
      <c r="B733" s="674"/>
      <c r="C733" s="674"/>
      <c r="D733" s="674"/>
      <c r="E733" s="675"/>
      <c r="F733" s="637" t="s">
        <v>669</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9" customHeight="1" thickBot="1" x14ac:dyDescent="0.2">
      <c r="A735" s="790" t="s">
        <v>609</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546</v>
      </c>
      <c r="B737" s="210"/>
      <c r="C737" s="210"/>
      <c r="D737" s="211"/>
      <c r="E737" s="991" t="s">
        <v>610</v>
      </c>
      <c r="F737" s="991"/>
      <c r="G737" s="991"/>
      <c r="H737" s="991"/>
      <c r="I737" s="991"/>
      <c r="J737" s="991"/>
      <c r="K737" s="991"/>
      <c r="L737" s="991"/>
      <c r="M737" s="991"/>
      <c r="N737" s="365" t="s">
        <v>539</v>
      </c>
      <c r="O737" s="365"/>
      <c r="P737" s="365"/>
      <c r="Q737" s="365"/>
      <c r="R737" s="991" t="s">
        <v>611</v>
      </c>
      <c r="S737" s="991"/>
      <c r="T737" s="991"/>
      <c r="U737" s="991"/>
      <c r="V737" s="991"/>
      <c r="W737" s="991"/>
      <c r="X737" s="991"/>
      <c r="Y737" s="991"/>
      <c r="Z737" s="991"/>
      <c r="AA737" s="365" t="s">
        <v>538</v>
      </c>
      <c r="AB737" s="365"/>
      <c r="AC737" s="365"/>
      <c r="AD737" s="365"/>
      <c r="AE737" s="991" t="s">
        <v>612</v>
      </c>
      <c r="AF737" s="991"/>
      <c r="AG737" s="991"/>
      <c r="AH737" s="991"/>
      <c r="AI737" s="991"/>
      <c r="AJ737" s="991"/>
      <c r="AK737" s="991"/>
      <c r="AL737" s="991"/>
      <c r="AM737" s="991"/>
      <c r="AN737" s="365" t="s">
        <v>537</v>
      </c>
      <c r="AO737" s="365"/>
      <c r="AP737" s="365"/>
      <c r="AQ737" s="365"/>
      <c r="AR737" s="983" t="s">
        <v>613</v>
      </c>
      <c r="AS737" s="984"/>
      <c r="AT737" s="984"/>
      <c r="AU737" s="984"/>
      <c r="AV737" s="984"/>
      <c r="AW737" s="984"/>
      <c r="AX737" s="985"/>
      <c r="AY737" s="89"/>
      <c r="AZ737" s="89"/>
    </row>
    <row r="738" spans="1:52" ht="24.75" customHeight="1" x14ac:dyDescent="0.15">
      <c r="A738" s="992" t="s">
        <v>536</v>
      </c>
      <c r="B738" s="210"/>
      <c r="C738" s="210"/>
      <c r="D738" s="211"/>
      <c r="E738" s="991" t="s">
        <v>614</v>
      </c>
      <c r="F738" s="991"/>
      <c r="G738" s="991"/>
      <c r="H738" s="991"/>
      <c r="I738" s="991"/>
      <c r="J738" s="991"/>
      <c r="K738" s="991"/>
      <c r="L738" s="991"/>
      <c r="M738" s="991"/>
      <c r="N738" s="365" t="s">
        <v>535</v>
      </c>
      <c r="O738" s="365"/>
      <c r="P738" s="365"/>
      <c r="Q738" s="365"/>
      <c r="R738" s="991" t="s">
        <v>615</v>
      </c>
      <c r="S738" s="991"/>
      <c r="T738" s="991"/>
      <c r="U738" s="991"/>
      <c r="V738" s="991"/>
      <c r="W738" s="991"/>
      <c r="X738" s="991"/>
      <c r="Y738" s="991"/>
      <c r="Z738" s="991"/>
      <c r="AA738" s="365" t="s">
        <v>534</v>
      </c>
      <c r="AB738" s="365"/>
      <c r="AC738" s="365"/>
      <c r="AD738" s="365"/>
      <c r="AE738" s="991" t="s">
        <v>616</v>
      </c>
      <c r="AF738" s="991"/>
      <c r="AG738" s="991"/>
      <c r="AH738" s="991"/>
      <c r="AI738" s="991"/>
      <c r="AJ738" s="991"/>
      <c r="AK738" s="991"/>
      <c r="AL738" s="991"/>
      <c r="AM738" s="991"/>
      <c r="AN738" s="365" t="s">
        <v>530</v>
      </c>
      <c r="AO738" s="365"/>
      <c r="AP738" s="365"/>
      <c r="AQ738" s="365"/>
      <c r="AR738" s="983">
        <v>426</v>
      </c>
      <c r="AS738" s="984"/>
      <c r="AT738" s="984"/>
      <c r="AU738" s="984"/>
      <c r="AV738" s="984"/>
      <c r="AW738" s="984"/>
      <c r="AX738" s="985"/>
    </row>
    <row r="739" spans="1:52" ht="24.75" customHeight="1" thickBot="1" x14ac:dyDescent="0.2">
      <c r="A739" s="993" t="s">
        <v>526</v>
      </c>
      <c r="B739" s="994"/>
      <c r="C739" s="994"/>
      <c r="D739" s="995"/>
      <c r="E739" s="996" t="s">
        <v>617</v>
      </c>
      <c r="F739" s="986"/>
      <c r="G739" s="986"/>
      <c r="H739" s="93" t="str">
        <f>IF(E739="", "", "(")</f>
        <v>(</v>
      </c>
      <c r="I739" s="986"/>
      <c r="J739" s="986"/>
      <c r="K739" s="93" t="str">
        <f>IF(OR(I739="　", I739=""), "", "-")</f>
        <v/>
      </c>
      <c r="L739" s="987">
        <v>430</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5" t="s">
        <v>627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650</v>
      </c>
      <c r="H781" s="671"/>
      <c r="I781" s="671"/>
      <c r="J781" s="671"/>
      <c r="K781" s="672"/>
      <c r="L781" s="664" t="s">
        <v>651</v>
      </c>
      <c r="M781" s="665"/>
      <c r="N781" s="665"/>
      <c r="O781" s="665"/>
      <c r="P781" s="665"/>
      <c r="Q781" s="665"/>
      <c r="R781" s="665"/>
      <c r="S781" s="665"/>
      <c r="T781" s="665"/>
      <c r="U781" s="665"/>
      <c r="V781" s="665"/>
      <c r="W781" s="665"/>
      <c r="X781" s="666"/>
      <c r="Y781" s="388">
        <v>3.5</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652</v>
      </c>
      <c r="H782" s="607"/>
      <c r="I782" s="607"/>
      <c r="J782" s="607"/>
      <c r="K782" s="608"/>
      <c r="L782" s="598" t="s">
        <v>653</v>
      </c>
      <c r="M782" s="599"/>
      <c r="N782" s="599"/>
      <c r="O782" s="599"/>
      <c r="P782" s="599"/>
      <c r="Q782" s="599"/>
      <c r="R782" s="599"/>
      <c r="S782" s="599"/>
      <c r="T782" s="599"/>
      <c r="U782" s="599"/>
      <c r="V782" s="599"/>
      <c r="W782" s="599"/>
      <c r="X782" s="600"/>
      <c r="Y782" s="601">
        <v>1</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654</v>
      </c>
      <c r="H783" s="607"/>
      <c r="I783" s="607"/>
      <c r="J783" s="607"/>
      <c r="K783" s="608"/>
      <c r="L783" s="598" t="s">
        <v>655</v>
      </c>
      <c r="M783" s="599"/>
      <c r="N783" s="599"/>
      <c r="O783" s="599"/>
      <c r="P783" s="599"/>
      <c r="Q783" s="599"/>
      <c r="R783" s="599"/>
      <c r="S783" s="599"/>
      <c r="T783" s="599"/>
      <c r="U783" s="599"/>
      <c r="V783" s="599"/>
      <c r="W783" s="599"/>
      <c r="X783" s="600"/>
      <c r="Y783" s="601">
        <v>1</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5.5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58.5" customHeight="1" x14ac:dyDescent="0.15">
      <c r="A837" s="376">
        <v>1</v>
      </c>
      <c r="B837" s="376">
        <v>1</v>
      </c>
      <c r="C837" s="361" t="s">
        <v>629</v>
      </c>
      <c r="D837" s="347"/>
      <c r="E837" s="347"/>
      <c r="F837" s="347"/>
      <c r="G837" s="347"/>
      <c r="H837" s="347"/>
      <c r="I837" s="347"/>
      <c r="J837" s="348">
        <v>5140005004060</v>
      </c>
      <c r="K837" s="349"/>
      <c r="L837" s="349"/>
      <c r="M837" s="349"/>
      <c r="N837" s="349"/>
      <c r="O837" s="349"/>
      <c r="P837" s="362" t="s">
        <v>628</v>
      </c>
      <c r="Q837" s="350"/>
      <c r="R837" s="350"/>
      <c r="S837" s="350"/>
      <c r="T837" s="350"/>
      <c r="U837" s="350"/>
      <c r="V837" s="350"/>
      <c r="W837" s="350"/>
      <c r="X837" s="350"/>
      <c r="Y837" s="351">
        <v>5.5</v>
      </c>
      <c r="Z837" s="352"/>
      <c r="AA837" s="352"/>
      <c r="AB837" s="353"/>
      <c r="AC837" s="363" t="s">
        <v>626</v>
      </c>
      <c r="AD837" s="371"/>
      <c r="AE837" s="371"/>
      <c r="AF837" s="371"/>
      <c r="AG837" s="371"/>
      <c r="AH837" s="372" t="s">
        <v>666</v>
      </c>
      <c r="AI837" s="373"/>
      <c r="AJ837" s="373"/>
      <c r="AK837" s="373"/>
      <c r="AL837" s="357" t="s">
        <v>666</v>
      </c>
      <c r="AM837" s="358"/>
      <c r="AN837" s="358"/>
      <c r="AO837" s="359"/>
      <c r="AP837" s="839" t="s">
        <v>666</v>
      </c>
      <c r="AQ837" s="360"/>
      <c r="AR837" s="360"/>
      <c r="AS837" s="360"/>
      <c r="AT837" s="360"/>
      <c r="AU837" s="360"/>
      <c r="AV837" s="360"/>
      <c r="AW837" s="360"/>
      <c r="AX837" s="360"/>
    </row>
    <row r="838" spans="1:50" ht="58.5" customHeight="1" x14ac:dyDescent="0.15">
      <c r="A838" s="376">
        <v>2</v>
      </c>
      <c r="B838" s="376">
        <v>1</v>
      </c>
      <c r="C838" s="361" t="s">
        <v>630</v>
      </c>
      <c r="D838" s="347"/>
      <c r="E838" s="347"/>
      <c r="F838" s="347"/>
      <c r="G838" s="347"/>
      <c r="H838" s="347"/>
      <c r="I838" s="347"/>
      <c r="J838" s="348">
        <v>2260005002575</v>
      </c>
      <c r="K838" s="349"/>
      <c r="L838" s="349"/>
      <c r="M838" s="349"/>
      <c r="N838" s="349"/>
      <c r="O838" s="349"/>
      <c r="P838" s="362" t="s">
        <v>631</v>
      </c>
      <c r="Q838" s="350"/>
      <c r="R838" s="350"/>
      <c r="S838" s="350"/>
      <c r="T838" s="350"/>
      <c r="U838" s="350"/>
      <c r="V838" s="350"/>
      <c r="W838" s="350"/>
      <c r="X838" s="350"/>
      <c r="Y838" s="351">
        <v>5.5</v>
      </c>
      <c r="Z838" s="352"/>
      <c r="AA838" s="352"/>
      <c r="AB838" s="353"/>
      <c r="AC838" s="363" t="s">
        <v>626</v>
      </c>
      <c r="AD838" s="363"/>
      <c r="AE838" s="363"/>
      <c r="AF838" s="363"/>
      <c r="AG838" s="363"/>
      <c r="AH838" s="372" t="s">
        <v>666</v>
      </c>
      <c r="AI838" s="373"/>
      <c r="AJ838" s="373"/>
      <c r="AK838" s="373"/>
      <c r="AL838" s="357" t="s">
        <v>666</v>
      </c>
      <c r="AM838" s="358"/>
      <c r="AN838" s="358"/>
      <c r="AO838" s="359"/>
      <c r="AP838" s="839" t="s">
        <v>666</v>
      </c>
      <c r="AQ838" s="360"/>
      <c r="AR838" s="360"/>
      <c r="AS838" s="360"/>
      <c r="AT838" s="360"/>
      <c r="AU838" s="360"/>
      <c r="AV838" s="360"/>
      <c r="AW838" s="360"/>
      <c r="AX838" s="360"/>
    </row>
    <row r="839" spans="1:50" ht="58.5" customHeight="1" x14ac:dyDescent="0.15">
      <c r="A839" s="376">
        <v>3</v>
      </c>
      <c r="B839" s="376">
        <v>1</v>
      </c>
      <c r="C839" s="361" t="s">
        <v>632</v>
      </c>
      <c r="D839" s="347"/>
      <c r="E839" s="347"/>
      <c r="F839" s="347"/>
      <c r="G839" s="347"/>
      <c r="H839" s="347"/>
      <c r="I839" s="347"/>
      <c r="J839" s="348">
        <v>3010505001183</v>
      </c>
      <c r="K839" s="349"/>
      <c r="L839" s="349"/>
      <c r="M839" s="349"/>
      <c r="N839" s="349"/>
      <c r="O839" s="349"/>
      <c r="P839" s="362" t="s">
        <v>633</v>
      </c>
      <c r="Q839" s="350"/>
      <c r="R839" s="350"/>
      <c r="S839" s="350"/>
      <c r="T839" s="350"/>
      <c r="U839" s="350"/>
      <c r="V839" s="350"/>
      <c r="W839" s="350"/>
      <c r="X839" s="350"/>
      <c r="Y839" s="351">
        <v>5.5</v>
      </c>
      <c r="Z839" s="352"/>
      <c r="AA839" s="352"/>
      <c r="AB839" s="353"/>
      <c r="AC839" s="363" t="s">
        <v>626</v>
      </c>
      <c r="AD839" s="363"/>
      <c r="AE839" s="363"/>
      <c r="AF839" s="363"/>
      <c r="AG839" s="363"/>
      <c r="AH839" s="372" t="s">
        <v>666</v>
      </c>
      <c r="AI839" s="373"/>
      <c r="AJ839" s="373"/>
      <c r="AK839" s="373"/>
      <c r="AL839" s="357" t="s">
        <v>666</v>
      </c>
      <c r="AM839" s="358"/>
      <c r="AN839" s="358"/>
      <c r="AO839" s="359"/>
      <c r="AP839" s="839" t="s">
        <v>666</v>
      </c>
      <c r="AQ839" s="360"/>
      <c r="AR839" s="360"/>
      <c r="AS839" s="360"/>
      <c r="AT839" s="360"/>
      <c r="AU839" s="360"/>
      <c r="AV839" s="360"/>
      <c r="AW839" s="360"/>
      <c r="AX839" s="360"/>
    </row>
    <row r="840" spans="1:50" ht="52.5" customHeight="1" x14ac:dyDescent="0.15">
      <c r="A840" s="376">
        <v>4</v>
      </c>
      <c r="B840" s="376">
        <v>1</v>
      </c>
      <c r="C840" s="361" t="s">
        <v>634</v>
      </c>
      <c r="D840" s="347"/>
      <c r="E840" s="347"/>
      <c r="F840" s="347"/>
      <c r="G840" s="347"/>
      <c r="H840" s="347"/>
      <c r="I840" s="347"/>
      <c r="J840" s="348">
        <v>1240005004054</v>
      </c>
      <c r="K840" s="349"/>
      <c r="L840" s="349"/>
      <c r="M840" s="349"/>
      <c r="N840" s="349"/>
      <c r="O840" s="349"/>
      <c r="P840" s="362" t="s">
        <v>643</v>
      </c>
      <c r="Q840" s="350"/>
      <c r="R840" s="350"/>
      <c r="S840" s="350"/>
      <c r="T840" s="350"/>
      <c r="U840" s="350"/>
      <c r="V840" s="350"/>
      <c r="W840" s="350"/>
      <c r="X840" s="350"/>
      <c r="Y840" s="351">
        <v>5.3</v>
      </c>
      <c r="Z840" s="352"/>
      <c r="AA840" s="352"/>
      <c r="AB840" s="353"/>
      <c r="AC840" s="363" t="s">
        <v>626</v>
      </c>
      <c r="AD840" s="363"/>
      <c r="AE840" s="363"/>
      <c r="AF840" s="363"/>
      <c r="AG840" s="363"/>
      <c r="AH840" s="372" t="s">
        <v>666</v>
      </c>
      <c r="AI840" s="373"/>
      <c r="AJ840" s="373"/>
      <c r="AK840" s="373"/>
      <c r="AL840" s="357" t="s">
        <v>666</v>
      </c>
      <c r="AM840" s="358"/>
      <c r="AN840" s="358"/>
      <c r="AO840" s="359"/>
      <c r="AP840" s="839" t="s">
        <v>666</v>
      </c>
      <c r="AQ840" s="360"/>
      <c r="AR840" s="360"/>
      <c r="AS840" s="360"/>
      <c r="AT840" s="360"/>
      <c r="AU840" s="360"/>
      <c r="AV840" s="360"/>
      <c r="AW840" s="360"/>
      <c r="AX840" s="360"/>
    </row>
    <row r="841" spans="1:50" ht="52.5" customHeight="1" x14ac:dyDescent="0.15">
      <c r="A841" s="376">
        <v>5</v>
      </c>
      <c r="B841" s="376">
        <v>1</v>
      </c>
      <c r="C841" s="361" t="s">
        <v>635</v>
      </c>
      <c r="D841" s="347"/>
      <c r="E841" s="347"/>
      <c r="F841" s="347"/>
      <c r="G841" s="347"/>
      <c r="H841" s="347"/>
      <c r="I841" s="347"/>
      <c r="J841" s="348">
        <v>2220005002604</v>
      </c>
      <c r="K841" s="349"/>
      <c r="L841" s="349"/>
      <c r="M841" s="349"/>
      <c r="N841" s="349"/>
      <c r="O841" s="349"/>
      <c r="P841" s="362" t="s">
        <v>644</v>
      </c>
      <c r="Q841" s="350"/>
      <c r="R841" s="350"/>
      <c r="S841" s="350"/>
      <c r="T841" s="350"/>
      <c r="U841" s="350"/>
      <c r="V841" s="350"/>
      <c r="W841" s="350"/>
      <c r="X841" s="350"/>
      <c r="Y841" s="351">
        <v>5</v>
      </c>
      <c r="Z841" s="352"/>
      <c r="AA841" s="352"/>
      <c r="AB841" s="353"/>
      <c r="AC841" s="354" t="s">
        <v>626</v>
      </c>
      <c r="AD841" s="354"/>
      <c r="AE841" s="354"/>
      <c r="AF841" s="354"/>
      <c r="AG841" s="354"/>
      <c r="AH841" s="372" t="s">
        <v>666</v>
      </c>
      <c r="AI841" s="373"/>
      <c r="AJ841" s="373"/>
      <c r="AK841" s="373"/>
      <c r="AL841" s="357" t="s">
        <v>666</v>
      </c>
      <c r="AM841" s="358"/>
      <c r="AN841" s="358"/>
      <c r="AO841" s="359"/>
      <c r="AP841" s="839" t="s">
        <v>666</v>
      </c>
      <c r="AQ841" s="360"/>
      <c r="AR841" s="360"/>
      <c r="AS841" s="360"/>
      <c r="AT841" s="360"/>
      <c r="AU841" s="360"/>
      <c r="AV841" s="360"/>
      <c r="AW841" s="360"/>
      <c r="AX841" s="360"/>
    </row>
    <row r="842" spans="1:50" ht="52.5" customHeight="1" x14ac:dyDescent="0.15">
      <c r="A842" s="376">
        <v>6</v>
      </c>
      <c r="B842" s="376">
        <v>1</v>
      </c>
      <c r="C842" s="361" t="s">
        <v>642</v>
      </c>
      <c r="D842" s="347"/>
      <c r="E842" s="347"/>
      <c r="F842" s="347"/>
      <c r="G842" s="347"/>
      <c r="H842" s="347"/>
      <c r="I842" s="347"/>
      <c r="J842" s="348">
        <v>1011105005122</v>
      </c>
      <c r="K842" s="349"/>
      <c r="L842" s="349"/>
      <c r="M842" s="349"/>
      <c r="N842" s="349"/>
      <c r="O842" s="349"/>
      <c r="P842" s="362" t="s">
        <v>645</v>
      </c>
      <c r="Q842" s="350"/>
      <c r="R842" s="350"/>
      <c r="S842" s="350"/>
      <c r="T842" s="350"/>
      <c r="U842" s="350"/>
      <c r="V842" s="350"/>
      <c r="W842" s="350"/>
      <c r="X842" s="350"/>
      <c r="Y842" s="351">
        <v>5</v>
      </c>
      <c r="Z842" s="352"/>
      <c r="AA842" s="352"/>
      <c r="AB842" s="353"/>
      <c r="AC842" s="354" t="s">
        <v>626</v>
      </c>
      <c r="AD842" s="354"/>
      <c r="AE842" s="354"/>
      <c r="AF842" s="354"/>
      <c r="AG842" s="354"/>
      <c r="AH842" s="372" t="s">
        <v>666</v>
      </c>
      <c r="AI842" s="373"/>
      <c r="AJ842" s="373"/>
      <c r="AK842" s="373"/>
      <c r="AL842" s="357" t="s">
        <v>666</v>
      </c>
      <c r="AM842" s="358"/>
      <c r="AN842" s="358"/>
      <c r="AO842" s="359"/>
      <c r="AP842" s="839" t="s">
        <v>666</v>
      </c>
      <c r="AQ842" s="360"/>
      <c r="AR842" s="360"/>
      <c r="AS842" s="360"/>
      <c r="AT842" s="360"/>
      <c r="AU842" s="360"/>
      <c r="AV842" s="360"/>
      <c r="AW842" s="360"/>
      <c r="AX842" s="360"/>
    </row>
    <row r="843" spans="1:50" ht="81.75" customHeight="1" x14ac:dyDescent="0.15">
      <c r="A843" s="376">
        <v>7</v>
      </c>
      <c r="B843" s="376">
        <v>1</v>
      </c>
      <c r="C843" s="361" t="s">
        <v>641</v>
      </c>
      <c r="D843" s="347"/>
      <c r="E843" s="347"/>
      <c r="F843" s="347"/>
      <c r="G843" s="347"/>
      <c r="H843" s="347"/>
      <c r="I843" s="347"/>
      <c r="J843" s="348">
        <v>3010005013514</v>
      </c>
      <c r="K843" s="349"/>
      <c r="L843" s="349"/>
      <c r="M843" s="349"/>
      <c r="N843" s="349"/>
      <c r="O843" s="349"/>
      <c r="P843" s="362" t="s">
        <v>646</v>
      </c>
      <c r="Q843" s="350"/>
      <c r="R843" s="350"/>
      <c r="S843" s="350"/>
      <c r="T843" s="350"/>
      <c r="U843" s="350"/>
      <c r="V843" s="350"/>
      <c r="W843" s="350"/>
      <c r="X843" s="350"/>
      <c r="Y843" s="351">
        <v>4.7</v>
      </c>
      <c r="Z843" s="352"/>
      <c r="AA843" s="352"/>
      <c r="AB843" s="353"/>
      <c r="AC843" s="354" t="s">
        <v>626</v>
      </c>
      <c r="AD843" s="354"/>
      <c r="AE843" s="354"/>
      <c r="AF843" s="354"/>
      <c r="AG843" s="354"/>
      <c r="AH843" s="372" t="s">
        <v>666</v>
      </c>
      <c r="AI843" s="373"/>
      <c r="AJ843" s="373"/>
      <c r="AK843" s="373"/>
      <c r="AL843" s="357" t="s">
        <v>666</v>
      </c>
      <c r="AM843" s="358"/>
      <c r="AN843" s="358"/>
      <c r="AO843" s="359"/>
      <c r="AP843" s="839" t="s">
        <v>666</v>
      </c>
      <c r="AQ843" s="360"/>
      <c r="AR843" s="360"/>
      <c r="AS843" s="360"/>
      <c r="AT843" s="360"/>
      <c r="AU843" s="360"/>
      <c r="AV843" s="360"/>
      <c r="AW843" s="360"/>
      <c r="AX843" s="360"/>
    </row>
    <row r="844" spans="1:50" ht="81.75" customHeight="1" x14ac:dyDescent="0.15">
      <c r="A844" s="376">
        <v>8</v>
      </c>
      <c r="B844" s="376">
        <v>1</v>
      </c>
      <c r="C844" s="361" t="s">
        <v>640</v>
      </c>
      <c r="D844" s="347"/>
      <c r="E844" s="347"/>
      <c r="F844" s="347"/>
      <c r="G844" s="347"/>
      <c r="H844" s="347"/>
      <c r="I844" s="347"/>
      <c r="J844" s="348">
        <v>5010005007398</v>
      </c>
      <c r="K844" s="349"/>
      <c r="L844" s="349"/>
      <c r="M844" s="349"/>
      <c r="N844" s="349"/>
      <c r="O844" s="349"/>
      <c r="P844" s="362" t="s">
        <v>647</v>
      </c>
      <c r="Q844" s="350"/>
      <c r="R844" s="350"/>
      <c r="S844" s="350"/>
      <c r="T844" s="350"/>
      <c r="U844" s="350"/>
      <c r="V844" s="350"/>
      <c r="W844" s="350"/>
      <c r="X844" s="350"/>
      <c r="Y844" s="351">
        <v>4.5</v>
      </c>
      <c r="Z844" s="352"/>
      <c r="AA844" s="352"/>
      <c r="AB844" s="353"/>
      <c r="AC844" s="354" t="s">
        <v>626</v>
      </c>
      <c r="AD844" s="354"/>
      <c r="AE844" s="354"/>
      <c r="AF844" s="354"/>
      <c r="AG844" s="354"/>
      <c r="AH844" s="372" t="s">
        <v>666</v>
      </c>
      <c r="AI844" s="373"/>
      <c r="AJ844" s="373"/>
      <c r="AK844" s="373"/>
      <c r="AL844" s="357" t="s">
        <v>666</v>
      </c>
      <c r="AM844" s="358"/>
      <c r="AN844" s="358"/>
      <c r="AO844" s="359"/>
      <c r="AP844" s="839" t="s">
        <v>666</v>
      </c>
      <c r="AQ844" s="360"/>
      <c r="AR844" s="360"/>
      <c r="AS844" s="360"/>
      <c r="AT844" s="360"/>
      <c r="AU844" s="360"/>
      <c r="AV844" s="360"/>
      <c r="AW844" s="360"/>
      <c r="AX844" s="360"/>
    </row>
    <row r="845" spans="1:50" ht="81.75" customHeight="1" x14ac:dyDescent="0.15">
      <c r="A845" s="376">
        <v>9</v>
      </c>
      <c r="B845" s="376">
        <v>1</v>
      </c>
      <c r="C845" s="361" t="s">
        <v>638</v>
      </c>
      <c r="D845" s="347"/>
      <c r="E845" s="347"/>
      <c r="F845" s="347"/>
      <c r="G845" s="347"/>
      <c r="H845" s="347"/>
      <c r="I845" s="347"/>
      <c r="J845" s="348">
        <v>2011005005188</v>
      </c>
      <c r="K845" s="349"/>
      <c r="L845" s="349"/>
      <c r="M845" s="349"/>
      <c r="N845" s="349"/>
      <c r="O845" s="349"/>
      <c r="P845" s="362" t="s">
        <v>648</v>
      </c>
      <c r="Q845" s="350"/>
      <c r="R845" s="350"/>
      <c r="S845" s="350"/>
      <c r="T845" s="350"/>
      <c r="U845" s="350"/>
      <c r="V845" s="350"/>
      <c r="W845" s="350"/>
      <c r="X845" s="350"/>
      <c r="Y845" s="351">
        <v>4.5</v>
      </c>
      <c r="Z845" s="352"/>
      <c r="AA845" s="352"/>
      <c r="AB845" s="353"/>
      <c r="AC845" s="354" t="s">
        <v>626</v>
      </c>
      <c r="AD845" s="354"/>
      <c r="AE845" s="354"/>
      <c r="AF845" s="354"/>
      <c r="AG845" s="354"/>
      <c r="AH845" s="372" t="s">
        <v>666</v>
      </c>
      <c r="AI845" s="373"/>
      <c r="AJ845" s="373"/>
      <c r="AK845" s="373"/>
      <c r="AL845" s="357" t="s">
        <v>666</v>
      </c>
      <c r="AM845" s="358"/>
      <c r="AN845" s="358"/>
      <c r="AO845" s="359"/>
      <c r="AP845" s="839" t="s">
        <v>666</v>
      </c>
      <c r="AQ845" s="360"/>
      <c r="AR845" s="360"/>
      <c r="AS845" s="360"/>
      <c r="AT845" s="360"/>
      <c r="AU845" s="360"/>
      <c r="AV845" s="360"/>
      <c r="AW845" s="360"/>
      <c r="AX845" s="360"/>
    </row>
    <row r="846" spans="1:50" ht="81.75" customHeight="1" x14ac:dyDescent="0.15">
      <c r="A846" s="376">
        <v>10</v>
      </c>
      <c r="B846" s="376">
        <v>1</v>
      </c>
      <c r="C846" s="361" t="s">
        <v>639</v>
      </c>
      <c r="D846" s="347"/>
      <c r="E846" s="347"/>
      <c r="F846" s="347"/>
      <c r="G846" s="347"/>
      <c r="H846" s="347"/>
      <c r="I846" s="347"/>
      <c r="J846" s="348">
        <v>7021005008268</v>
      </c>
      <c r="K846" s="349"/>
      <c r="L846" s="349"/>
      <c r="M846" s="349"/>
      <c r="N846" s="349"/>
      <c r="O846" s="349"/>
      <c r="P846" s="362" t="s">
        <v>649</v>
      </c>
      <c r="Q846" s="350"/>
      <c r="R846" s="350"/>
      <c r="S846" s="350"/>
      <c r="T846" s="350"/>
      <c r="U846" s="350"/>
      <c r="V846" s="350"/>
      <c r="W846" s="350"/>
      <c r="X846" s="350"/>
      <c r="Y846" s="351">
        <v>3.3</v>
      </c>
      <c r="Z846" s="352"/>
      <c r="AA846" s="352"/>
      <c r="AB846" s="353"/>
      <c r="AC846" s="354" t="s">
        <v>626</v>
      </c>
      <c r="AD846" s="354"/>
      <c r="AE846" s="354"/>
      <c r="AF846" s="354"/>
      <c r="AG846" s="354"/>
      <c r="AH846" s="372" t="s">
        <v>666</v>
      </c>
      <c r="AI846" s="373"/>
      <c r="AJ846" s="373"/>
      <c r="AK846" s="373"/>
      <c r="AL846" s="357" t="s">
        <v>666</v>
      </c>
      <c r="AM846" s="358"/>
      <c r="AN846" s="358"/>
      <c r="AO846" s="359"/>
      <c r="AP846" s="839" t="s">
        <v>666</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569</v>
      </c>
      <c r="F1102" s="375"/>
      <c r="G1102" s="375"/>
      <c r="H1102" s="375"/>
      <c r="I1102" s="375"/>
      <c r="J1102" s="348" t="s">
        <v>570</v>
      </c>
      <c r="K1102" s="349"/>
      <c r="L1102" s="349"/>
      <c r="M1102" s="349"/>
      <c r="N1102" s="349"/>
      <c r="O1102" s="349"/>
      <c r="P1102" s="362" t="s">
        <v>569</v>
      </c>
      <c r="Q1102" s="350"/>
      <c r="R1102" s="350"/>
      <c r="S1102" s="350"/>
      <c r="T1102" s="350"/>
      <c r="U1102" s="350"/>
      <c r="V1102" s="350"/>
      <c r="W1102" s="350"/>
      <c r="X1102" s="350"/>
      <c r="Y1102" s="351" t="s">
        <v>571</v>
      </c>
      <c r="Z1102" s="352"/>
      <c r="AA1102" s="352"/>
      <c r="AB1102" s="353"/>
      <c r="AC1102" s="354"/>
      <c r="AD1102" s="354"/>
      <c r="AE1102" s="354"/>
      <c r="AF1102" s="354"/>
      <c r="AG1102" s="354"/>
      <c r="AH1102" s="355" t="s">
        <v>570</v>
      </c>
      <c r="AI1102" s="356"/>
      <c r="AJ1102" s="356"/>
      <c r="AK1102" s="356"/>
      <c r="AL1102" s="357" t="s">
        <v>572</v>
      </c>
      <c r="AM1102" s="358"/>
      <c r="AN1102" s="358"/>
      <c r="AO1102" s="359"/>
      <c r="AP1102" s="360" t="s">
        <v>569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66">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46">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29" max="49" man="1"/>
    <brk id="526" max="49" man="1"/>
    <brk id="727"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618</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29"/>
      <c r="AA2" s="830"/>
      <c r="AB2" s="1027" t="s">
        <v>11</v>
      </c>
      <c r="AC2" s="1028"/>
      <c r="AD2" s="1029"/>
      <c r="AE2" s="1033" t="s">
        <v>553</v>
      </c>
      <c r="AF2" s="1033"/>
      <c r="AG2" s="1033"/>
      <c r="AH2" s="1033"/>
      <c r="AI2" s="1033" t="s">
        <v>550</v>
      </c>
      <c r="AJ2" s="1033"/>
      <c r="AK2" s="1033"/>
      <c r="AL2" s="1033"/>
      <c r="AM2" s="1033" t="s">
        <v>524</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29"/>
      <c r="AA9" s="830"/>
      <c r="AB9" s="1027" t="s">
        <v>11</v>
      </c>
      <c r="AC9" s="1028"/>
      <c r="AD9" s="1029"/>
      <c r="AE9" s="1033" t="s">
        <v>554</v>
      </c>
      <c r="AF9" s="1033"/>
      <c r="AG9" s="1033"/>
      <c r="AH9" s="1033"/>
      <c r="AI9" s="1033" t="s">
        <v>550</v>
      </c>
      <c r="AJ9" s="1033"/>
      <c r="AK9" s="1033"/>
      <c r="AL9" s="1033"/>
      <c r="AM9" s="1033" t="s">
        <v>524</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29"/>
      <c r="AA16" s="830"/>
      <c r="AB16" s="1027" t="s">
        <v>11</v>
      </c>
      <c r="AC16" s="1028"/>
      <c r="AD16" s="1029"/>
      <c r="AE16" s="1033" t="s">
        <v>553</v>
      </c>
      <c r="AF16" s="1033"/>
      <c r="AG16" s="1033"/>
      <c r="AH16" s="1033"/>
      <c r="AI16" s="1033" t="s">
        <v>551</v>
      </c>
      <c r="AJ16" s="1033"/>
      <c r="AK16" s="1033"/>
      <c r="AL16" s="1033"/>
      <c r="AM16" s="1033" t="s">
        <v>524</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29"/>
      <c r="AA23" s="830"/>
      <c r="AB23" s="1027" t="s">
        <v>11</v>
      </c>
      <c r="AC23" s="1028"/>
      <c r="AD23" s="1029"/>
      <c r="AE23" s="1033" t="s">
        <v>555</v>
      </c>
      <c r="AF23" s="1033"/>
      <c r="AG23" s="1033"/>
      <c r="AH23" s="1033"/>
      <c r="AI23" s="1033" t="s">
        <v>550</v>
      </c>
      <c r="AJ23" s="1033"/>
      <c r="AK23" s="1033"/>
      <c r="AL23" s="1033"/>
      <c r="AM23" s="1033" t="s">
        <v>524</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29"/>
      <c r="AA30" s="830"/>
      <c r="AB30" s="1027" t="s">
        <v>11</v>
      </c>
      <c r="AC30" s="1028"/>
      <c r="AD30" s="1029"/>
      <c r="AE30" s="1033" t="s">
        <v>553</v>
      </c>
      <c r="AF30" s="1033"/>
      <c r="AG30" s="1033"/>
      <c r="AH30" s="1033"/>
      <c r="AI30" s="1033" t="s">
        <v>550</v>
      </c>
      <c r="AJ30" s="1033"/>
      <c r="AK30" s="1033"/>
      <c r="AL30" s="1033"/>
      <c r="AM30" s="1033" t="s">
        <v>548</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29"/>
      <c r="AA37" s="830"/>
      <c r="AB37" s="1027" t="s">
        <v>11</v>
      </c>
      <c r="AC37" s="1028"/>
      <c r="AD37" s="1029"/>
      <c r="AE37" s="1033" t="s">
        <v>555</v>
      </c>
      <c r="AF37" s="1033"/>
      <c r="AG37" s="1033"/>
      <c r="AH37" s="1033"/>
      <c r="AI37" s="1033" t="s">
        <v>552</v>
      </c>
      <c r="AJ37" s="1033"/>
      <c r="AK37" s="1033"/>
      <c r="AL37" s="1033"/>
      <c r="AM37" s="1033" t="s">
        <v>549</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29"/>
      <c r="AA44" s="830"/>
      <c r="AB44" s="1027" t="s">
        <v>11</v>
      </c>
      <c r="AC44" s="1028"/>
      <c r="AD44" s="1029"/>
      <c r="AE44" s="1033" t="s">
        <v>553</v>
      </c>
      <c r="AF44" s="1033"/>
      <c r="AG44" s="1033"/>
      <c r="AH44" s="1033"/>
      <c r="AI44" s="1033" t="s">
        <v>550</v>
      </c>
      <c r="AJ44" s="1033"/>
      <c r="AK44" s="1033"/>
      <c r="AL44" s="1033"/>
      <c r="AM44" s="1033" t="s">
        <v>524</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29"/>
      <c r="AA51" s="830"/>
      <c r="AB51" s="557" t="s">
        <v>11</v>
      </c>
      <c r="AC51" s="1028"/>
      <c r="AD51" s="1029"/>
      <c r="AE51" s="1033" t="s">
        <v>553</v>
      </c>
      <c r="AF51" s="1033"/>
      <c r="AG51" s="1033"/>
      <c r="AH51" s="1033"/>
      <c r="AI51" s="1033" t="s">
        <v>550</v>
      </c>
      <c r="AJ51" s="1033"/>
      <c r="AK51" s="1033"/>
      <c r="AL51" s="1033"/>
      <c r="AM51" s="1033" t="s">
        <v>524</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29"/>
      <c r="AA58" s="830"/>
      <c r="AB58" s="1027" t="s">
        <v>11</v>
      </c>
      <c r="AC58" s="1028"/>
      <c r="AD58" s="1029"/>
      <c r="AE58" s="1033" t="s">
        <v>553</v>
      </c>
      <c r="AF58" s="1033"/>
      <c r="AG58" s="1033"/>
      <c r="AH58" s="1033"/>
      <c r="AI58" s="1033" t="s">
        <v>550</v>
      </c>
      <c r="AJ58" s="1033"/>
      <c r="AK58" s="1033"/>
      <c r="AL58" s="1033"/>
      <c r="AM58" s="1033" t="s">
        <v>524</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29"/>
      <c r="AA65" s="830"/>
      <c r="AB65" s="1027" t="s">
        <v>11</v>
      </c>
      <c r="AC65" s="1028"/>
      <c r="AD65" s="1029"/>
      <c r="AE65" s="1033" t="s">
        <v>553</v>
      </c>
      <c r="AF65" s="1033"/>
      <c r="AG65" s="1033"/>
      <c r="AH65" s="1033"/>
      <c r="AI65" s="1033" t="s">
        <v>550</v>
      </c>
      <c r="AJ65" s="1033"/>
      <c r="AK65" s="1033"/>
      <c r="AL65" s="1033"/>
      <c r="AM65" s="1033" t="s">
        <v>524</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6"/>
      <c r="B16" s="1047"/>
      <c r="C16" s="1047"/>
      <c r="D16" s="1047"/>
      <c r="E16" s="1047"/>
      <c r="F16" s="1048"/>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6"/>
      <c r="B29" s="1047"/>
      <c r="C29" s="1047"/>
      <c r="D29" s="1047"/>
      <c r="E29" s="1047"/>
      <c r="F29" s="1048"/>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6"/>
      <c r="B42" s="1047"/>
      <c r="C42" s="1047"/>
      <c r="D42" s="1047"/>
      <c r="E42" s="1047"/>
      <c r="F42" s="1048"/>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6"/>
      <c r="B56" s="1047"/>
      <c r="C56" s="1047"/>
      <c r="D56" s="1047"/>
      <c r="E56" s="1047"/>
      <c r="F56" s="1048"/>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6"/>
      <c r="B69" s="1047"/>
      <c r="C69" s="1047"/>
      <c r="D69" s="1047"/>
      <c r="E69" s="1047"/>
      <c r="F69" s="1048"/>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6"/>
      <c r="B82" s="1047"/>
      <c r="C82" s="1047"/>
      <c r="D82" s="1047"/>
      <c r="E82" s="1047"/>
      <c r="F82" s="1048"/>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6"/>
      <c r="B95" s="1047"/>
      <c r="C95" s="1047"/>
      <c r="D95" s="1047"/>
      <c r="E95" s="1047"/>
      <c r="F95" s="1048"/>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6"/>
      <c r="B109" s="1047"/>
      <c r="C109" s="1047"/>
      <c r="D109" s="1047"/>
      <c r="E109" s="1047"/>
      <c r="F109" s="1048"/>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6"/>
      <c r="B122" s="1047"/>
      <c r="C122" s="1047"/>
      <c r="D122" s="1047"/>
      <c r="E122" s="1047"/>
      <c r="F122" s="1048"/>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6"/>
      <c r="B135" s="1047"/>
      <c r="C135" s="1047"/>
      <c r="D135" s="1047"/>
      <c r="E135" s="1047"/>
      <c r="F135" s="1048"/>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6"/>
      <c r="B148" s="1047"/>
      <c r="C148" s="1047"/>
      <c r="D148" s="1047"/>
      <c r="E148" s="1047"/>
      <c r="F148" s="1048"/>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6"/>
      <c r="B162" s="1047"/>
      <c r="C162" s="1047"/>
      <c r="D162" s="1047"/>
      <c r="E162" s="1047"/>
      <c r="F162" s="1048"/>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6"/>
      <c r="B175" s="1047"/>
      <c r="C175" s="1047"/>
      <c r="D175" s="1047"/>
      <c r="E175" s="1047"/>
      <c r="F175" s="1048"/>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6"/>
      <c r="B188" s="1047"/>
      <c r="C188" s="1047"/>
      <c r="D188" s="1047"/>
      <c r="E188" s="1047"/>
      <c r="F188" s="1048"/>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6"/>
      <c r="B201" s="1047"/>
      <c r="C201" s="1047"/>
      <c r="D201" s="1047"/>
      <c r="E201" s="1047"/>
      <c r="F201" s="1048"/>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6"/>
      <c r="B215" s="1047"/>
      <c r="C215" s="1047"/>
      <c r="D215" s="1047"/>
      <c r="E215" s="1047"/>
      <c r="F215" s="1048"/>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6"/>
      <c r="B228" s="1047"/>
      <c r="C228" s="1047"/>
      <c r="D228" s="1047"/>
      <c r="E228" s="1047"/>
      <c r="F228" s="1048"/>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6"/>
      <c r="B241" s="1047"/>
      <c r="C241" s="1047"/>
      <c r="D241" s="1047"/>
      <c r="E241" s="1047"/>
      <c r="F241" s="1048"/>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6"/>
      <c r="B254" s="1047"/>
      <c r="C254" s="1047"/>
      <c r="D254" s="1047"/>
      <c r="E254" s="1047"/>
      <c r="F254" s="1048"/>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2020-11-18T08:34:16Z</cp:lastPrinted>
  <dcterms:created xsi:type="dcterms:W3CDTF">2012-03-13T00:50:25Z</dcterms:created>
  <dcterms:modified xsi:type="dcterms:W3CDTF">2020-11-20T08:33:08Z</dcterms:modified>
</cp:coreProperties>
</file>