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DA98E0C-1FF4-4F9F-A628-D689DA7150A8}" xr6:coauthVersionLast="36" xr6:coauthVersionMax="36" xr10:uidLastSave="{00000000-0000-0000-0000-000000000000}"/>
  <bookViews>
    <workbookView xWindow="23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<sst xmlns="http://schemas.openxmlformats.org/spreadsheetml/2006/main" count="2891" uniqueCount="656">
  <si>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</si>
  <si>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</si>
  <si>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</si>
  <si>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</si>
  <si>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</si>
  <si>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</si>
  <si>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</si>
  <si>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</si>
  <si>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</si>
  <si>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</si>
  <si>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</si>
  <si>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</si>
  <si>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</si>
  <si>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</si>
  <si>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</si>
  <si>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</si>
  <si>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</si>
  <si>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</si>
  <si>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</si>
  <si>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</si>
  <si>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</si>
  <si>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</si>
  <si>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</si>
  <si>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</si>
  <si>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</si>
  <si>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</si>
  <si>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</si>
  <si>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</si>
  <si>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</si>
  <si>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</si>
  <si>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</si>
  <si>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</si>
  <si>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</si>
  <si>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</si>
  <si>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</si>
  <si>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</si>
  <si>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</si>
  <si>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</si>
  <si>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</si>
  <si>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</si>
  <si>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</si>
  <si>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</si>
  <si>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</si>
  <si>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</si>
  <si>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</si>
  <si>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</si>
  <si>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</si>
  <si>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</si>
  <si>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</si>
  <si>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</si>
  <si>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</si>
  <si>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</si>
  <si>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</si>
  <si>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</si>
  <si>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</si>
  <si>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</si>
  <si>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</si>
  <si>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</si>
  <si>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</si>
  <si>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</si>
  <si>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</si>
  <si>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</si>
  <si>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</si>
  <si>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</si>
  <si>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</si>
  <si>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</si>
  <si>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</si>
  <si>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</si>
  <si>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</si>
  <si>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</si>
  <si>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</si>
  <si>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</si>
  <si>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</si>
  <si>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</si>
  <si>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</si>
  <si>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</si>
  <si>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</si>
  <si>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</si>
  <si>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</si>
  <si>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</si>
  <si>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</si>
  <si>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</si>
  <si>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</si>
  <si>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</si>
  <si>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</si>
  <si>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</si>
  <si>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</si>
  <si>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</si>
  <si>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</si>
  <si>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</si>
  <si>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</si>
  <si>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</si>
  <si>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</si>
  <si>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</si>
  <si>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</si>
  <si>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</si>
  <si>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</si>
  <si>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</si>
  <si>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</si>
  <si>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</si>
  <si>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</si>
  <si>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</si>
  <si>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</si>
  <si>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</si>
  <si>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</si>
  <si>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</si>
  <si>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</si>
  <si>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</si>
  <si>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</si>
  <si>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</si>
  <si>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</si>
  <si>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</si>
  <si>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</si>
  <si>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</si>
  <si>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</si>
  <si>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</si>
  <si>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</si>
  <si>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</si>
  <si>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</si>
  <si>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</si>
  <si>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</si>
  <si>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</si>
  <si>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</si>
  <si>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</si>
  <si>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</si>
  <si>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</si>
  <si>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</si>
  <si>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</si>
  <si>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</si>
  <si>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</si>
  <si>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</si>
  <si>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</si>
  <si>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</si>
  <si>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</si>
  <si>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</si>
  <si>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</si>
  <si>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</si>
  <si>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</si>
  <si>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</si>
  <si>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</si>
  <si>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</si>
  <si>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</si>
  <si>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</si>
  <si>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</si>
  <si>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</si>
  <si>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</si>
  <si>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</si>
  <si>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</si>
  <si>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</si>
  <si>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</si>
  <si>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</si>
  <si>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</si>
  <si>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</si>
  <si>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</si>
  <si>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</si>
  <si>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</si>
  <si>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</si>
  <si>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</si>
  <si>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</si>
  <si>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</si>
  <si>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</si>
  <si>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</si>
  <si>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</si>
  <si>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</si>
  <si>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</si>
  <si>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</si>
  <si>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</si>
  <si>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</si>
  <si>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</si>
  <si>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</si>
  <si>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</si>
  <si>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</si>
  <si>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</si>
  <si>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</si>
  <si>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</si>
  <si>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</si>
  <si>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</si>
  <si>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</si>
  <si>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</si>
  <si>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</si>
  <si>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</si>
  <si>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</si>
  <si>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</si>
  <si>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</si>
  <si>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</si>
  <si>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</si>
  <si>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</si>
  <si>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</si>
  <si>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</si>
  <si>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</si>
  <si>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</si>
  <si>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</si>
  <si>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</si>
  <si>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</si>
  <si>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</si>
  <si>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</si>
  <si>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</si>
  <si>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</si>
  <si>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</si>
  <si>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</si>
  <si>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</si>
  <si>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</si>
  <si>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</si>
  <si>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</si>
  <si>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</si>
  <si>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</si>
  <si>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</si>
  <si>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</si>
  <si>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</si>
  <si>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</si>
  <si>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</si>
  <si>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</si>
  <si>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</si>
  <si>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</si>
  <si>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</si>
  <si>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</si>
  <si>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</si>
  <si>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</si>
  <si>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</si>
  <si>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</si>
  <si>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</si>
  <si>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</si>
  <si>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</si>
  <si>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</si>
  <si>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</si>
  <si>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</si>
  <si>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</si>
  <si>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</si>
  <si>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</si>
  <si>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</si>
  <si>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</si>
  <si>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</si>
  <si>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</si>
  <si>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</si>
  <si>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</si>
  <si>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</si>
  <si>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</si>
  <si>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</si>
  <si>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</si>
  <si>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</si>
  <si>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</si>
  <si>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</si>
  <si>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</si>
  <si>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</si>
  <si>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</si>
  <si>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</si>
  <si>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</si>
  <si>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</si>
  <si>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</si>
  <si>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</si>
  <si>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</si>
  <si>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</si>
  <si>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</si>
  <si>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</si>
  <si>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</si>
  <si>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</si>
  <si>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</si>
  <si>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</si>
  <si>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</si>
  <si>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</si>
  <si>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</si>
  <si>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</si>
  <si>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</si>
  <si>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</si>
  <si>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</si>
  <si>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</si>
  <si>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</si>
  <si>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</si>
  <si>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</si>
  <si>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</si>
  <si>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</si>
  <si>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</si>
  <si>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</si>
  <si>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</si>
  <si>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</si>
  <si>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</si>
  <si>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</si>
  <si>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</si>
  <si>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</si>
  <si>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</si>
  <si>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</si>
  <si>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</si>
  <si>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</si>
  <si>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</si>
  <si>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</si>
  <si>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</si>
  <si>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</si>
  <si>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</si>
  <si>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</si>
  <si>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</si>
  <si>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</si>
  <si>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</si>
  <si>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</si>
  <si>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</si>
  <si>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</si>
  <si>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</si>
  <si>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</si>
  <si>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</si>
  <si>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</si>
  <si>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</si>
  <si>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</si>
  <si>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</si>
  <si>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</si>
  <si>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</si>
  <si>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</si>
  <si>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</si>
  <si>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</si>
  <si>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</si>
  <si>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</si>
  <si>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</si>
  <si>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</si>
  <si>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</si>
  <si>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</si>
  <si>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</si>
  <si>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</si>
  <si>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</si>
  <si>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</si>
  <si>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</si>
  <si>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</si>
  <si>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</si>
  <si>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</si>
  <si>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</si>
  <si>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</si>
  <si>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</si>
  <si>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</si>
  <si>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</si>
  <si>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</si>
  <si>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</si>
  <si>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</si>
  <si>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</si>
  <si>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</si>
  <si>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</si>
  <si>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</si>
  <si>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</si>
  <si>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</si>
  <si>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</si>
  <si>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</si>
  <si>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</si>
  <si>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</si>
  <si>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</si>
  <si>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</si>
  <si>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</si>
  <si>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</si>
  <si>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</si>
  <si>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</si>
  <si>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</si>
  <si>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</si>
  <si>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</si>
  <si>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</si>
  <si>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</si>
  <si>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</si>
  <si>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</si>
  <si>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</si>
  <si>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</si>
  <si>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</si>
  <si>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</si>
  <si>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</si>
  <si>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</si>
  <si>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</si>
  <si>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</si>
  <si>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</si>
  <si>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</si>
  <si>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</si>
  <si>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</si>
  <si>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</si>
  <si>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</si>
  <si>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</si>
  <si>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</si>
  <si>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</si>
  <si>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</si>
  <si>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</si>
  <si>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</si>
  <si>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</si>
  <si>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</si>
  <si>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</si>
  <si>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</si>
  <si>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</si>
  <si>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</si>
  <si>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</si>
  <si>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</si>
  <si>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</si>
  <si>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</si>
  <si>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</si>
  <si>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</si>
  <si>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</si>
  <si>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</si>
  <si>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</si>
  <si>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</si>
  <si>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</si>
  <si>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</si>
  <si>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</si>
  <si>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</si>
  <si>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</si>
  <si>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</si>
  <si>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</si>
  <si>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</si>
  <si>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</si>
  <si>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</si>
  <si>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</si>
  <si>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</si>
  <si>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</si>
  <si>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</si>
  <si>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</si>
  <si>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</si>
  <si>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</si>
  <si>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</si>
  <si>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</si>
  <si>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</si>
  <si>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</si>
  <si>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</si>
  <si>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</si>
  <si>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</si>
  <si>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</si>
  <si>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</si>
  <si>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</si>
  <si>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</si>
  <si>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</si>
  <si>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</si>
  <si>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</si>
  <si>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</si>
  <si>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</si>
  <si>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</si>
  <si>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</si>
  <si>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</si>
  <si>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</si>
  <si>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</si>
  <si>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</si>
  <si>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</si>
  <si>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</si>
  <si>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</si>
  <si>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</si>
  <si>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</si>
  <si>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</si>
  <si>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</si>
  <si>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</si>
  <si>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</si>
  <si>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</si>
  <si>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</si>
  <si>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</si>
  <si>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</si>
  <si>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</si>
  <si>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</si>
  <si>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</si>
  <si>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</si>
  <si>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</si>
  <si>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</si>
  <si>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</si>
  <si>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</si>
  <si>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</si>
  <si>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</si>
  <si>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</si>
  <si>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</si>
  <si>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</si>
  <si>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</si>
  <si>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</si>
  <si>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</si>
  <si>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</si>
  <si>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</si>
  <si>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</si>
  <si>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</si>
  <si>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</si>
  <si>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</si>
  <si>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</si>
  <si>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</si>
  <si>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</si>
  <si>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</si>
  <si>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</si>
  <si>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</si>
  <si>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</si>
  <si>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</si>
  <si>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</si>
  <si>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</si>
  <si>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</si>
  <si>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</si>
  <si>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</si>
  <si>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</si>
  <si>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</si>
  <si>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</si>
  <si>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</si>
  <si>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</si>
  <si>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</si>
  <si>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</si>
  <si>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</si>
  <si>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</si>
  <si>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</si>
  <si>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</si>
  <si>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</si>
  <si>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</si>
  <si>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</si>
  <si>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</si>
  <si>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</si>
  <si>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</si>
  <si>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</si>
  <si>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</si>
  <si>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</si>
  <si>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</si>
  <si>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</si>
  <si>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</si>
  <si>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</si>
  <si>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</si>
  <si>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</si>
  <si>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</si>
  <si>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</si>
  <si>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</si>
  <si>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</si>
  <si>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</si>
  <si>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</si>
  <si>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</si>
  <si>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</si>
  <si>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</si>
  <si>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</si>
  <si>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</si>
  <si>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</si>
  <si>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</si>
  <si>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</si>
  <si>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</si>
  <si>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</si>
  <si>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</si>
  <si>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</si>
  <si>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</si>
  <si>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</si>
  <si>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</si>
  <si>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</si>
  <si>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</si>
  <si>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</si>
  <si>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</si>
  <si>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</si>
  <si>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</si>
  <si>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</si>
  <si>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</si>
  <si>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</si>
  <si>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</si>
  <si>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</si>
  <si>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</si>
  <si>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</si>
  <si>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</si>
  <si>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</si>
  <si>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</si>
  <si>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</si>
  <si>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</si>
  <si>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</si>
  <si>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</si>
  <si>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</si>
  <si>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</si>
  <si>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</si>
  <si>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</si>
  <si>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</si>
  <si>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</si>
  <si>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</si>
  <si>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</si>
  <si>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</si>
  <si>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</si>
  <si>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</si>
  <si>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</si>
  <si>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</si>
  <si>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</si>
  <si>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</si>
  <si>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</si>
  <si>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</si>
  <si>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</si>
  <si>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</si>
  <si>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</si>
  <si>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</si>
  <si>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</si>
  <si>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</si>
  <si>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</si>
  <si>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</si>
  <si>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</si>
  <si>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</si>
  <si>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</si>
  <si>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</si>
  <si>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</si>
  <si>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</si>
  <si>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</si>
  <si>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平成２７年度</t>
    <phoneticPr fontId="5"/>
  </si>
  <si>
    <t>終了予定なし</t>
    <phoneticPr fontId="5"/>
  </si>
  <si>
    <t>文化財保護法第１条、
文化芸術基本法第13条、第14条、第21条</t>
    <phoneticPr fontId="5"/>
  </si>
  <si>
    <t>文化芸術の振興に関する基本的な方針（第4次基本方針）
（平成27年5月22日閣議決定）</t>
    <phoneticPr fontId="5"/>
  </si>
  <si>
    <t>重要文化財建造物の修理にあたっては、在来と同品種、同品質の資材を確保することが必要不可欠である。しかし、社会経済の急激な変化により、修理用資材の地域における安定的な供給が困難な状況にある。このような状況を改善するため、重要文化財建造物の各地域における保存修理用資材の長期需要予測調査を実施し、国産良質材の地域における安定的な供給体制の構築や保存修理事業における国産良質材の使用量の増大を図る。</t>
    <phoneticPr fontId="5"/>
  </si>
  <si>
    <t>国産良質材の供給確保に向け、建造物種別、規模及び修理周期から今後必要となる修理用資材の長期的な需要予測を各地域別に算出するための調査を実施する。</t>
    <phoneticPr fontId="5"/>
  </si>
  <si>
    <t>-</t>
    <phoneticPr fontId="5"/>
  </si>
  <si>
    <t>-</t>
    <phoneticPr fontId="5"/>
  </si>
  <si>
    <t>-</t>
    <phoneticPr fontId="5"/>
  </si>
  <si>
    <t>-</t>
    <phoneticPr fontId="5"/>
  </si>
  <si>
    <t>文化芸術振興委託費</t>
    <phoneticPr fontId="5"/>
  </si>
  <si>
    <t>委員等旅費</t>
  </si>
  <si>
    <t>職員旅費</t>
  </si>
  <si>
    <t>諸謝金</t>
  </si>
  <si>
    <t>庁費</t>
  </si>
  <si>
    <t>1種類の資材における年間調査件数（年間調査件数：23件＝47都道府県/2年）</t>
    <phoneticPr fontId="5"/>
  </si>
  <si>
    <t>1種類の資材における全国の年間調査進捗率（都道府県調査実施件数/年間調査件数23件）</t>
    <phoneticPr fontId="5"/>
  </si>
  <si>
    <t>％</t>
    <phoneticPr fontId="5"/>
  </si>
  <si>
    <t>-</t>
    <phoneticPr fontId="5"/>
  </si>
  <si>
    <t>委託事業成果報告書</t>
    <phoneticPr fontId="5"/>
  </si>
  <si>
    <t>委託事業実施件数</t>
    <phoneticPr fontId="5"/>
  </si>
  <si>
    <t>件</t>
    <phoneticPr fontId="5"/>
  </si>
  <si>
    <t>総事業費／委託事業実施件数　　　　　　　　　　　　</t>
    <phoneticPr fontId="5"/>
  </si>
  <si>
    <t>千円</t>
    <phoneticPr fontId="5"/>
  </si>
  <si>
    <t>千円/件</t>
    <phoneticPr fontId="5"/>
  </si>
  <si>
    <t>9,1７0千円/１</t>
    <phoneticPr fontId="5"/>
  </si>
  <si>
    <t>9,124千円/1</t>
    <phoneticPr fontId="5"/>
  </si>
  <si>
    <t>9,079千円/1</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</si>
  <si>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</si>
  <si>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</si>
  <si>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</si>
  <si>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</si>
  <si>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</si>
  <si>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</si>
  <si>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</si>
  <si>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</si>
  <si>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</si>
  <si>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政策評価においては、文化財の適切な保存に配慮しつつ、積極的な公開・活用を行い、広く国民が文化財に親しむ機会の充実を図ることとしている。
本事業においては、重要文化財の保存修理用資材の長期需要予測調査を実施し、文化財の修理に必要な国産良質材の安定的な供給確保を図ることで、文化財の適切な保存に努め、広く国民が文化財に親しむ機会の充実を図っている。</t>
    <phoneticPr fontId="5"/>
  </si>
  <si>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5"/>
  </si>
  <si>
    <t>現在民間に委託して実施している事業であるが、どの保存修理用資材の調査を行うかは、全国の文化財について状況を把握している国以外に行うことができない。</t>
    <phoneticPr fontId="5"/>
  </si>
  <si>
    <t>本事業は、我が国の貴重な文化遺産を後世に継承するために、国産良質材の地域における安定的な供給体制の構築や保存修理事業における国産良質材の使用量の増大を図ることを目的行っており、国として実施する必要がある。</t>
    <phoneticPr fontId="5"/>
  </si>
  <si>
    <t>－</t>
    <phoneticPr fontId="5"/>
  </si>
  <si>
    <t>経費は真に必要なものに限るなど、単位当たりのコストの削減に努めている。</t>
    <phoneticPr fontId="5"/>
  </si>
  <si>
    <t xml:space="preserve">支援対象を明確に定めている。 </t>
    <phoneticPr fontId="5"/>
  </si>
  <si>
    <t>競争入札や企画競争を行うなどして競争性を確保し、効率的な予算執行に努めている。</t>
    <phoneticPr fontId="5"/>
  </si>
  <si>
    <t>国産良質材の供給確保に向け、建造物種別、規模及び修理周期から今後必要となる修理用資材の長期的な需要予測を各地域別に算出するための調査を確実に実施している。</t>
    <phoneticPr fontId="5"/>
  </si>
  <si>
    <t>徹底したコスト削減等により、低コストで実施できている。</t>
    <phoneticPr fontId="5"/>
  </si>
  <si>
    <t>見込みに見合ったものとなっている。</t>
    <phoneticPr fontId="5"/>
  </si>
  <si>
    <t>本事業の成果は文化庁のホームページ等で広く周知している。</t>
    <phoneticPr fontId="5"/>
  </si>
  <si>
    <t>-</t>
    <phoneticPr fontId="5"/>
  </si>
  <si>
    <t>新27-0044</t>
    <phoneticPr fontId="5"/>
  </si>
  <si>
    <t>373</t>
    <phoneticPr fontId="5"/>
  </si>
  <si>
    <t>12-1 文化芸術の創造・発展・継承と教育の充実</t>
    <phoneticPr fontId="5"/>
  </si>
  <si>
    <t>文化庁</t>
    <phoneticPr fontId="5"/>
  </si>
  <si>
    <t>文化資源活用課</t>
    <phoneticPr fontId="5"/>
  </si>
  <si>
    <t>-</t>
    <phoneticPr fontId="5"/>
  </si>
  <si>
    <t>有</t>
  </si>
  <si>
    <t>無</t>
  </si>
  <si>
    <t>‐</t>
  </si>
  <si>
    <t>A.（株）建文</t>
    <rPh sb="3" eb="4">
      <t>カブ</t>
    </rPh>
    <rPh sb="5" eb="6">
      <t>ケン</t>
    </rPh>
    <rPh sb="6" eb="7">
      <t>ブン</t>
    </rPh>
    <phoneticPr fontId="5"/>
  </si>
  <si>
    <t>人件費</t>
    <rPh sb="0" eb="3">
      <t>ジンケンヒ</t>
    </rPh>
    <phoneticPr fontId="5"/>
  </si>
  <si>
    <t>技術員</t>
    <rPh sb="0" eb="2">
      <t>ギジュツ</t>
    </rPh>
    <rPh sb="2" eb="3">
      <t>イン</t>
    </rPh>
    <phoneticPr fontId="5"/>
  </si>
  <si>
    <t>事業費</t>
    <rPh sb="0" eb="2">
      <t>ジギョウ</t>
    </rPh>
    <rPh sb="2" eb="3">
      <t>ヒ</t>
    </rPh>
    <phoneticPr fontId="5"/>
  </si>
  <si>
    <t>消耗品費、雑役務費等</t>
    <rPh sb="0" eb="3">
      <t>ショウモウヒン</t>
    </rPh>
    <rPh sb="3" eb="4">
      <t>ヒ</t>
    </rPh>
    <rPh sb="5" eb="6">
      <t>ザツ</t>
    </rPh>
    <rPh sb="6" eb="9">
      <t>エキムヒ</t>
    </rPh>
    <rPh sb="9" eb="10">
      <t>トウ</t>
    </rPh>
    <phoneticPr fontId="5"/>
  </si>
  <si>
    <t>一般管理費</t>
    <rPh sb="0" eb="2">
      <t>イッパン</t>
    </rPh>
    <rPh sb="2" eb="5">
      <t>カンリヒ</t>
    </rPh>
    <phoneticPr fontId="5"/>
  </si>
  <si>
    <t>収入</t>
    <rPh sb="0" eb="2">
      <t>シュウニュウ</t>
    </rPh>
    <phoneticPr fontId="5"/>
  </si>
  <si>
    <t>株式会社　建文</t>
    <rPh sb="0" eb="2">
      <t>カブシキ</t>
    </rPh>
    <rPh sb="2" eb="4">
      <t>カイシャ</t>
    </rPh>
    <rPh sb="5" eb="7">
      <t>ケンブン</t>
    </rPh>
    <phoneticPr fontId="5"/>
  </si>
  <si>
    <t>文化財保存修理用資材の長期需要予測調査</t>
    <rPh sb="17" eb="19">
      <t>チョウサ</t>
    </rPh>
    <phoneticPr fontId="5"/>
  </si>
  <si>
    <t>-</t>
    <phoneticPr fontId="5"/>
  </si>
  <si>
    <t>国産良質材使用推進・供給地活性化事業</t>
    <phoneticPr fontId="5"/>
  </si>
  <si>
    <t>文化資源活用課 伊藤史恵</t>
    <rPh sb="0" eb="2">
      <t>ブンカ</t>
    </rPh>
    <rPh sb="2" eb="4">
      <t>シゲン</t>
    </rPh>
    <rPh sb="4" eb="6">
      <t>カツヨウ</t>
    </rPh>
    <rPh sb="6" eb="7">
      <t>カ</t>
    </rPh>
    <phoneticPr fontId="5"/>
  </si>
  <si>
    <t>本事業は、国産良質材の供給確保に向け、建造物種別、規模及び修理周期から今後必要となる修理用資材の長期的な需要予測に係る調査を実施するものである。契約の競争性・透明性を確保するとともに、執行の効率化に努めている。</t>
    <phoneticPr fontId="5"/>
  </si>
  <si>
    <t>契約の競争性・透明性を確保し、執行の更なる効率化に努めるとともに、計画的な事業の実施による執行率の向上を図る。</t>
    <phoneticPr fontId="5"/>
  </si>
  <si>
    <t>12　文化による心豊かな社会の実現</t>
    <phoneticPr fontId="5"/>
  </si>
  <si>
    <t>外部有識者による点検対象外</t>
    <phoneticPr fontId="5"/>
  </si>
  <si>
    <t>１．事業評価の観点：この事業は、重要文化財建造物の各地域における保存修理用資材の長期需要予測調査を実施し、国産良資材の地域における安定的な供給体制の構築や保存修理事業における国産良資材の増大を図る事業であり、契約の競争性・公平性・透明性の確保の観点から検証を行った。
２．所見：この事業は事業目的は明確であるが、事業の経費の中核である委託費の執行において、一者応札となっている状況が見受けられるため、契約の競争性を高めて効率的な予算執行をおこなうために、調達手続について一層の工夫改善を行う必要がある。</t>
    <phoneticPr fontId="5"/>
  </si>
  <si>
    <t>執行等改善</t>
  </si>
  <si>
    <t>契約の競争性・公平性・透明性を確保しつつ、効果的かつ効率的な委託費の執行に努めているところであるが、引き続き入札者の増加に向け、十分な公告期間の確保や仕様書の記載内容の改善、調達方法の変更などの検討により、契約の競争性の更なる向上に努めてまいりたい。</t>
    <phoneticPr fontId="5"/>
  </si>
  <si>
    <t>-</t>
    <phoneticPr fontId="5"/>
  </si>
  <si>
    <t>　委託先の選定は、企画競争を行い、競争性を確保し効率的な予算執行に努めている。
　一者応募となった事業については、いずれの仕様も同業他社の参加を不当に制限するものではないが、その事業内容上、特殊性、専門性を要する業務であるため受注希望の事業者自体が少ないことも推察される。とはいえ、入札説明会での説明をより詳細に実施することや、公告期間をこれまでより延長する、などの方策を行うことで複数者の応札を目指すこととしたい。</t>
    <phoneticPr fontId="5"/>
  </si>
  <si>
    <t>-</t>
    <phoneticPr fontId="5"/>
  </si>
  <si>
    <t>9,168千円/1</t>
    <rPh sb="5" eb="7">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</si>
</sst>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163286</xdr:colOff>
      <xdr:row>740</xdr:row>
      <xdr:rowOff>95250</xdr:rowOff>
    </xdr:from>
    <xdr:to>
      <xdr:col>45</xdr:col>
      <xdr:colOff>68036</xdr:colOff>
      <xdr:row>756</xdr:row>
      <xdr:rowOff>415019</xdr:rowOff>
    </xdr:to>
    <xdr:pic>
      <xdr:nvPicPr>
        <xdr:cNvPr id="5" name="図 4">
          <a:extLst>
            <a:ext uri="{FF2B5EF4-FFF2-40B4-BE49-F238E27FC236}">
              <a16:creationId xmlns:a16="http://schemas.microsoft.com/office/drawing/2014/main" id="{254ED53B-1285-4EE6-9777-8973E1E69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143" y="44318464"/>
          <a:ext cx="7456714" cy="5980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70" zoomScaleNormal="75" zoomScaleSheetLayoutView="7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369</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628</v>
      </c>
      <c r="AF5" s="717"/>
      <c r="AG5" s="717"/>
      <c r="AH5" s="717"/>
      <c r="AI5" s="717"/>
      <c r="AJ5" s="717"/>
      <c r="AK5" s="717"/>
      <c r="AL5" s="717"/>
      <c r="AM5" s="717"/>
      <c r="AN5" s="717"/>
      <c r="AO5" s="717"/>
      <c r="AP5" s="718"/>
      <c r="AQ5" s="719" t="s">
        <v>644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10.199999999999999</v>
      </c>
      <c r="Q13" s="109"/>
      <c r="R13" s="109"/>
      <c r="S13" s="109"/>
      <c r="T13" s="109"/>
      <c r="U13" s="109"/>
      <c r="V13" s="110"/>
      <c r="W13" s="108">
        <v>10</v>
      </c>
      <c r="X13" s="109"/>
      <c r="Y13" s="109"/>
      <c r="Z13" s="109"/>
      <c r="AA13" s="109"/>
      <c r="AB13" s="109"/>
      <c r="AC13" s="110"/>
      <c r="AD13" s="108">
        <v>10</v>
      </c>
      <c r="AE13" s="109"/>
      <c r="AF13" s="109"/>
      <c r="AG13" s="109"/>
      <c r="AH13" s="109"/>
      <c r="AI13" s="109"/>
      <c r="AJ13" s="110"/>
      <c r="AK13" s="108">
        <v>10</v>
      </c>
      <c r="AL13" s="109"/>
      <c r="AM13" s="109"/>
      <c r="AN13" s="109"/>
      <c r="AO13" s="109"/>
      <c r="AP13" s="109"/>
      <c r="AQ13" s="110"/>
      <c r="AR13" s="105">
        <v>10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629</v>
      </c>
      <c r="AE14" s="109"/>
      <c r="AF14" s="109"/>
      <c r="AG14" s="109"/>
      <c r="AH14" s="109"/>
      <c r="AI14" s="109"/>
      <c r="AJ14" s="110"/>
      <c r="AK14" s="108" t="s">
        <v>563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581</v>
      </c>
      <c r="AE15" s="109"/>
      <c r="AF15" s="109"/>
      <c r="AG15" s="109"/>
      <c r="AH15" s="109"/>
      <c r="AI15" s="109"/>
      <c r="AJ15" s="110"/>
      <c r="AK15" s="108" t="s">
        <v>563</v>
      </c>
      <c r="AL15" s="109"/>
      <c r="AM15" s="109"/>
      <c r="AN15" s="109"/>
      <c r="AO15" s="109"/>
      <c r="AP15" s="109"/>
      <c r="AQ15" s="110"/>
      <c r="AR15" s="108" t="s">
        <v>652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569</v>
      </c>
      <c r="X16" s="109"/>
      <c r="Y16" s="109"/>
      <c r="Z16" s="109"/>
      <c r="AA16" s="109"/>
      <c r="AB16" s="109"/>
      <c r="AC16" s="110"/>
      <c r="AD16" s="108" t="s">
        <v>582</v>
      </c>
      <c r="AE16" s="109"/>
      <c r="AF16" s="109"/>
      <c r="AG16" s="109"/>
      <c r="AH16" s="109"/>
      <c r="AI16" s="109"/>
      <c r="AJ16" s="110"/>
      <c r="AK16" s="108" t="s">
        <v>563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583</v>
      </c>
      <c r="X17" s="109"/>
      <c r="Y17" s="109"/>
      <c r="Z17" s="109"/>
      <c r="AA17" s="109"/>
      <c r="AB17" s="109"/>
      <c r="AC17" s="110"/>
      <c r="AD17" s="108" t="s">
        <v>569</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10.199999999999999</v>
      </c>
      <c r="Q18" s="115"/>
      <c r="R18" s="115"/>
      <c r="S18" s="115"/>
      <c r="T18" s="115"/>
      <c r="U18" s="115"/>
      <c r="V18" s="116"/>
      <c r="W18" s="114">
        <f>SUM(W13:AC17)</f>
        <v>10</v>
      </c>
      <c r="X18" s="115"/>
      <c r="Y18" s="115"/>
      <c r="Z18" s="115"/>
      <c r="AA18" s="115"/>
      <c r="AB18" s="115"/>
      <c r="AC18" s="116"/>
      <c r="AD18" s="114">
        <f>SUM(AD13:AJ17)</f>
        <v>10</v>
      </c>
      <c r="AE18" s="115"/>
      <c r="AF18" s="115"/>
      <c r="AG18" s="115"/>
      <c r="AH18" s="115"/>
      <c r="AI18" s="115"/>
      <c r="AJ18" s="116"/>
      <c r="AK18" s="114">
        <f>SUM(AK13:AQ17)</f>
        <v>10</v>
      </c>
      <c r="AL18" s="115"/>
      <c r="AM18" s="115"/>
      <c r="AN18" s="115"/>
      <c r="AO18" s="115"/>
      <c r="AP18" s="115"/>
      <c r="AQ18" s="116"/>
      <c r="AR18" s="114">
        <f>SUM(AR13:AX17)</f>
        <v>10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v>
      </c>
      <c r="Q19" s="109"/>
      <c r="R19" s="109"/>
      <c r="S19" s="109"/>
      <c r="T19" s="109"/>
      <c r="U19" s="109"/>
      <c r="V19" s="110"/>
      <c r="W19" s="108">
        <v>7.3</v>
      </c>
      <c r="X19" s="109"/>
      <c r="Y19" s="109"/>
      <c r="Z19" s="109"/>
      <c r="AA19" s="109"/>
      <c r="AB19" s="109"/>
      <c r="AC19" s="110"/>
      <c r="AD19" s="108">
        <v>8.5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0.98039215686274517</v>
      </c>
      <c r="Q20" s="539"/>
      <c r="R20" s="539"/>
      <c r="S20" s="539"/>
      <c r="T20" s="539"/>
      <c r="U20" s="539"/>
      <c r="V20" s="539"/>
      <c r="W20" s="539">
        <f>IF(W18=0, "-", SUM(W19)/W18)</f>
        <v>0.73</v>
      </c>
      <c r="X20" s="539"/>
      <c r="Y20" s="539"/>
      <c r="Z20" s="539"/>
      <c r="AA20" s="539"/>
      <c r="AB20" s="539"/>
      <c r="AC20" s="539"/>
      <c r="AD20" s="539">
        <f>IF(AD18=0, "-", SUM(AD19)/AD18)</f>
        <v>0.85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0.98039215686274517</v>
      </c>
      <c r="Q21" s="539"/>
      <c r="R21" s="539"/>
      <c r="S21" s="539"/>
      <c r="T21" s="539"/>
      <c r="U21" s="539"/>
      <c r="V21" s="539"/>
      <c r="W21" s="539">
        <f>IF(W19=0, "-", SUM(W19)/SUM(W13,W14))</f>
        <v>0.73</v>
      </c>
      <c r="X21" s="539"/>
      <c r="Y21" s="539"/>
      <c r="Z21" s="539"/>
      <c r="AA21" s="539"/>
      <c r="AB21" s="539"/>
      <c r="AC21" s="539"/>
      <c r="AD21" s="539">
        <f>IF(AD19=0, "-", SUM(AD19)/SUM(AD13,AD14))</f>
        <v>0.85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9</v>
      </c>
      <c r="Q23" s="106"/>
      <c r="R23" s="106"/>
      <c r="S23" s="106"/>
      <c r="T23" s="106"/>
      <c r="U23" s="106"/>
      <c r="V23" s="107"/>
      <c r="W23" s="105">
        <v>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0.5</v>
      </c>
      <c r="Q24" s="109"/>
      <c r="R24" s="109"/>
      <c r="S24" s="109"/>
      <c r="T24" s="109"/>
      <c r="U24" s="109"/>
      <c r="V24" s="110"/>
      <c r="W24" s="108">
        <v>0.5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0.2</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569</v>
      </c>
      <c r="AV31" s="271"/>
      <c r="AW31" s="379" t="s">
        <v>300</v>
      </c>
      <c r="AX31" s="380"/>
    </row>
    <row r="32" spans="1:50" ht="23.25" customHeight="1" x14ac:dyDescent="0.15">
      <c r="A32" s="515"/>
      <c r="B32" s="513"/>
      <c r="C32" s="513"/>
      <c r="D32" s="513"/>
      <c r="E32" s="513"/>
      <c r="F32" s="514"/>
      <c r="G32" s="540" t="s">
        <v>589</v>
      </c>
      <c r="H32" s="541"/>
      <c r="I32" s="541"/>
      <c r="J32" s="541"/>
      <c r="K32" s="541"/>
      <c r="L32" s="541"/>
      <c r="M32" s="541"/>
      <c r="N32" s="541"/>
      <c r="O32" s="542"/>
      <c r="P32" s="161" t="s">
        <v>590</v>
      </c>
      <c r="Q32" s="161"/>
      <c r="R32" s="161"/>
      <c r="S32" s="161"/>
      <c r="T32" s="161"/>
      <c r="U32" s="161"/>
      <c r="V32" s="161"/>
      <c r="W32" s="161"/>
      <c r="X32" s="231"/>
      <c r="Y32" s="338" t="s">
        <v>12</v>
      </c>
      <c r="Z32" s="549"/>
      <c r="AA32" s="550"/>
      <c r="AB32" s="551" t="s">
        <v>591</v>
      </c>
      <c r="AC32" s="551"/>
      <c r="AD32" s="551"/>
      <c r="AE32" s="364">
        <v>100</v>
      </c>
      <c r="AF32" s="365"/>
      <c r="AG32" s="365"/>
      <c r="AH32" s="365"/>
      <c r="AI32" s="364">
        <v>50</v>
      </c>
      <c r="AJ32" s="365"/>
      <c r="AK32" s="365"/>
      <c r="AL32" s="365"/>
      <c r="AM32" s="364">
        <v>100</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592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50</v>
      </c>
      <c r="AJ34" s="365"/>
      <c r="AK34" s="365"/>
      <c r="AL34" s="365"/>
      <c r="AM34" s="364">
        <v>100</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1</v>
      </c>
      <c r="AF101" s="365"/>
      <c r="AG101" s="365"/>
      <c r="AH101" s="366"/>
      <c r="AI101" s="364">
        <v>1</v>
      </c>
      <c r="AJ101" s="365"/>
      <c r="AK101" s="365"/>
      <c r="AL101" s="366"/>
      <c r="AM101" s="364">
        <v>1</v>
      </c>
      <c r="AN101" s="365"/>
      <c r="AO101" s="365"/>
      <c r="AP101" s="366"/>
      <c r="AQ101" s="364" t="s">
        <v>567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9170</v>
      </c>
      <c r="AF116" s="358"/>
      <c r="AG116" s="358"/>
      <c r="AH116" s="358"/>
      <c r="AI116" s="358">
        <v>9124</v>
      </c>
      <c r="AJ116" s="358"/>
      <c r="AK116" s="358"/>
      <c r="AL116" s="358"/>
      <c r="AM116" s="358">
        <v>9079</v>
      </c>
      <c r="AN116" s="358"/>
      <c r="AO116" s="358"/>
      <c r="AP116" s="358"/>
      <c r="AQ116" s="364">
        <v>9168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601</v>
      </c>
      <c r="AN117" s="306"/>
      <c r="AO117" s="306"/>
      <c r="AP117" s="306"/>
      <c r="AQ117" s="306" t="s">
        <v>655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t="s">
        <v>582</v>
      </c>
      <c r="AV133" s="136"/>
      <c r="AW133" s="137" t="s">
        <v>300</v>
      </c>
      <c r="AX133" s="138"/>
    </row>
    <row r="134" spans="1:50" ht="39.75" customHeight="1" x14ac:dyDescent="0.15">
      <c r="A134" s="994"/>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v>118145</v>
      </c>
      <c r="AF134" s="112"/>
      <c r="AG134" s="112"/>
      <c r="AH134" s="112"/>
      <c r="AI134" s="266">
        <v>123615</v>
      </c>
      <c r="AJ134" s="112"/>
      <c r="AK134" s="112"/>
      <c r="AL134" s="112"/>
      <c r="AM134" s="266">
        <v>98618</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v>150000</v>
      </c>
      <c r="AF135" s="112"/>
      <c r="AG135" s="112"/>
      <c r="AH135" s="112"/>
      <c r="AI135" s="266">
        <v>162500</v>
      </c>
      <c r="AJ135" s="112"/>
      <c r="AK135" s="112"/>
      <c r="AL135" s="112"/>
      <c r="AM135" s="266">
        <v>122500</v>
      </c>
      <c r="AN135" s="112"/>
      <c r="AO135" s="112"/>
      <c r="AP135" s="112"/>
      <c r="AQ135" s="266">
        <v>122500</v>
      </c>
      <c r="AR135" s="112"/>
      <c r="AS135" s="112"/>
      <c r="AT135" s="112"/>
      <c r="AU135" s="266" t="s">
        <v>582</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t="s">
        <v>567</v>
      </c>
      <c r="AV137" s="136"/>
      <c r="AW137" s="137" t="s">
        <v>300</v>
      </c>
      <c r="AX137" s="138"/>
    </row>
    <row r="138" spans="1:50" ht="39.75" customHeight="1" x14ac:dyDescent="0.15">
      <c r="A138" s="994"/>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610</v>
      </c>
      <c r="AC138" s="221"/>
      <c r="AD138" s="221"/>
      <c r="AE138" s="266">
        <v>1715976</v>
      </c>
      <c r="AF138" s="112"/>
      <c r="AG138" s="112"/>
      <c r="AH138" s="112"/>
      <c r="AI138" s="266">
        <v>1884600</v>
      </c>
      <c r="AJ138" s="112"/>
      <c r="AK138" s="112"/>
      <c r="AL138" s="112"/>
      <c r="AM138" s="266">
        <v>2042900</v>
      </c>
      <c r="AN138" s="112"/>
      <c r="AO138" s="112"/>
      <c r="AP138" s="112"/>
      <c r="AQ138" s="266" t="s">
        <v>567</v>
      </c>
      <c r="AR138" s="112"/>
      <c r="AS138" s="112"/>
      <c r="AT138" s="112"/>
      <c r="AU138" s="266" t="s">
        <v>567</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610</v>
      </c>
      <c r="AC139" s="133"/>
      <c r="AD139" s="133"/>
      <c r="AE139" s="266">
        <v>1555555</v>
      </c>
      <c r="AF139" s="112"/>
      <c r="AG139" s="112"/>
      <c r="AH139" s="112"/>
      <c r="AI139" s="266">
        <v>1666666</v>
      </c>
      <c r="AJ139" s="112"/>
      <c r="AK139" s="112"/>
      <c r="AL139" s="112"/>
      <c r="AM139" s="266">
        <v>1777777</v>
      </c>
      <c r="AN139" s="112"/>
      <c r="AO139" s="112"/>
      <c r="AP139" s="112"/>
      <c r="AQ139" s="266">
        <v>2000000</v>
      </c>
      <c r="AR139" s="112"/>
      <c r="AS139" s="112"/>
      <c r="AT139" s="112"/>
      <c r="AU139" s="266" t="s">
        <v>567</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99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569</v>
      </c>
      <c r="AJ433" s="112"/>
      <c r="AK433" s="112"/>
      <c r="AL433" s="112"/>
      <c r="AM433" s="111" t="s">
        <v>567</v>
      </c>
      <c r="AN433" s="112"/>
      <c r="AO433" s="112"/>
      <c r="AP433" s="113"/>
      <c r="AQ433" s="111" t="s">
        <v>569</v>
      </c>
      <c r="AR433" s="112"/>
      <c r="AS433" s="112"/>
      <c r="AT433" s="113"/>
      <c r="AU433" s="112" t="s">
        <v>569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567</v>
      </c>
      <c r="AN434" s="112"/>
      <c r="AO434" s="112"/>
      <c r="AP434" s="113"/>
      <c r="AQ434" s="111" t="s">
        <v>569</v>
      </c>
      <c r="AR434" s="112"/>
      <c r="AS434" s="112"/>
      <c r="AT434" s="113"/>
      <c r="AU434" s="112" t="s">
        <v>569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582</v>
      </c>
      <c r="AJ435" s="112"/>
      <c r="AK435" s="112"/>
      <c r="AL435" s="112"/>
      <c r="AM435" s="111" t="s">
        <v>567</v>
      </c>
      <c r="AN435" s="112"/>
      <c r="AO435" s="112"/>
      <c r="AP435" s="113"/>
      <c r="AQ435" s="111" t="s">
        <v>569</v>
      </c>
      <c r="AR435" s="112"/>
      <c r="AS435" s="112"/>
      <c r="AT435" s="113"/>
      <c r="AU435" s="112" t="s">
        <v>569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569</v>
      </c>
      <c r="AJ458" s="112"/>
      <c r="AK458" s="112"/>
      <c r="AL458" s="112"/>
      <c r="AM458" s="111" t="s">
        <v>567</v>
      </c>
      <c r="AN458" s="112"/>
      <c r="AO458" s="112"/>
      <c r="AP458" s="113"/>
      <c r="AQ458" s="111" t="s">
        <v>582</v>
      </c>
      <c r="AR458" s="112"/>
      <c r="AS458" s="112"/>
      <c r="AT458" s="113"/>
      <c r="AU458" s="112" t="s">
        <v>569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567</v>
      </c>
      <c r="AN459" s="112"/>
      <c r="AO459" s="112"/>
      <c r="AP459" s="113"/>
      <c r="AQ459" s="111" t="s">
        <v>582</v>
      </c>
      <c r="AR459" s="112"/>
      <c r="AS459" s="112"/>
      <c r="AT459" s="113"/>
      <c r="AU459" s="112" t="s">
        <v>569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567</v>
      </c>
      <c r="AN460" s="112"/>
      <c r="AO460" s="112"/>
      <c r="AP460" s="113"/>
      <c r="AQ460" s="111" t="s">
        <v>582</v>
      </c>
      <c r="AR460" s="112"/>
      <c r="AS460" s="112"/>
      <c r="AT460" s="113"/>
      <c r="AU460" s="112" t="s">
        <v>569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4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4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632</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632</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632</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620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632</v>
      </c>
      <c r="AE719" s="668"/>
      <c r="AF719" s="668"/>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4.75" customHeight="1" thickBot="1" x14ac:dyDescent="0.2">
      <c r="A731" s="618" t="s">
        <v>256</v>
      </c>
      <c r="B731" s="619"/>
      <c r="C731" s="619"/>
      <c r="D731" s="619"/>
      <c r="E731" s="620"/>
      <c r="F731" s="680" t="s">
        <v>649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6.5" customHeight="1" thickBot="1" x14ac:dyDescent="0.2">
      <c r="A733" s="749" t="s">
        <v>650</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623</v>
      </c>
      <c r="AS737" s="103"/>
      <c r="AT737" s="103"/>
      <c r="AU737" s="103"/>
      <c r="AV737" s="103"/>
      <c r="AW737" s="103"/>
      <c r="AX737" s="104"/>
      <c r="AY737" s="89"/>
      <c r="AZ737" s="89"/>
    </row>
    <row r="738" spans="1:52" ht="24.75" customHeight="1" x14ac:dyDescent="0.15">
      <c r="A738" s="123" t="s">
        <v>536</v>
      </c>
      <c r="B738" s="124"/>
      <c r="C738" s="124"/>
      <c r="D738" s="125"/>
      <c r="E738" s="122" t="s">
        <v>623</v>
      </c>
      <c r="F738" s="122"/>
      <c r="G738" s="122"/>
      <c r="H738" s="122"/>
      <c r="I738" s="122"/>
      <c r="J738" s="122"/>
      <c r="K738" s="122"/>
      <c r="L738" s="122"/>
      <c r="M738" s="122"/>
      <c r="N738" s="101" t="s">
        <v>535</v>
      </c>
      <c r="O738" s="101"/>
      <c r="P738" s="101"/>
      <c r="Q738" s="101"/>
      <c r="R738" s="122" t="s">
        <v>624</v>
      </c>
      <c r="S738" s="122"/>
      <c r="T738" s="122"/>
      <c r="U738" s="122"/>
      <c r="V738" s="122"/>
      <c r="W738" s="122"/>
      <c r="X738" s="122"/>
      <c r="Y738" s="122"/>
      <c r="Z738" s="122"/>
      <c r="AA738" s="101" t="s">
        <v>534</v>
      </c>
      <c r="AB738" s="101"/>
      <c r="AC738" s="101"/>
      <c r="AD738" s="101"/>
      <c r="AE738" s="122" t="s">
        <v>625</v>
      </c>
      <c r="AF738" s="122"/>
      <c r="AG738" s="122"/>
      <c r="AH738" s="122"/>
      <c r="AI738" s="122"/>
      <c r="AJ738" s="122"/>
      <c r="AK738" s="122"/>
      <c r="AL738" s="122"/>
      <c r="AM738" s="122"/>
      <c r="AN738" s="101" t="s">
        <v>530</v>
      </c>
      <c r="AO738" s="101"/>
      <c r="AP738" s="101"/>
      <c r="AQ738" s="101"/>
      <c r="AR738" s="102">
        <v>381</v>
      </c>
      <c r="AS738" s="103"/>
      <c r="AT738" s="103"/>
      <c r="AU738" s="103"/>
      <c r="AV738" s="103"/>
      <c r="AW738" s="103"/>
      <c r="AX738" s="104"/>
    </row>
    <row r="739" spans="1:52" ht="24.75" customHeight="1" thickBot="1" x14ac:dyDescent="0.2">
      <c r="A739" s="126" t="s">
        <v>526</v>
      </c>
      <c r="B739" s="127"/>
      <c r="C739" s="127"/>
      <c r="D739" s="128"/>
      <c r="E739" s="129" t="s">
        <v>573</v>
      </c>
      <c r="F739" s="117"/>
      <c r="G739" s="117"/>
      <c r="H739" s="93" t="str">
        <f>IF(E739="", "", "(")</f>
        <v>(</v>
      </c>
      <c r="I739" s="117"/>
      <c r="J739" s="117"/>
      <c r="K739" s="93" t="str">
        <f>IF(OR(I739="　", I739=""), "", "-")</f>
        <v/>
      </c>
      <c r="L739" s="118">
        <v>378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634</v>
      </c>
      <c r="H781" s="450"/>
      <c r="I781" s="450"/>
      <c r="J781" s="450"/>
      <c r="K781" s="451"/>
      <c r="L781" s="452" t="s">
        <v>635</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636</v>
      </c>
      <c r="H782" s="349"/>
      <c r="I782" s="349"/>
      <c r="J782" s="349"/>
      <c r="K782" s="350"/>
      <c r="L782" s="401" t="s">
        <v>637</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638</v>
      </c>
      <c r="H783" s="349"/>
      <c r="I783" s="349"/>
      <c r="J783" s="349"/>
      <c r="K783" s="350"/>
      <c r="L783" s="401"/>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639</v>
      </c>
      <c r="H784" s="349"/>
      <c r="I784" s="349"/>
      <c r="J784" s="349"/>
      <c r="K784" s="350"/>
      <c r="L784" s="401"/>
      <c r="M784" s="402"/>
      <c r="N784" s="402"/>
      <c r="O784" s="402"/>
      <c r="P784" s="402"/>
      <c r="Q784" s="402"/>
      <c r="R784" s="402"/>
      <c r="S784" s="402"/>
      <c r="T784" s="402"/>
      <c r="U784" s="402"/>
      <c r="V784" s="402"/>
      <c r="W784" s="402"/>
      <c r="X784" s="403"/>
      <c r="Y784" s="398">
        <v>-1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640</v>
      </c>
      <c r="D837" s="418"/>
      <c r="E837" s="418"/>
      <c r="F837" s="418"/>
      <c r="G837" s="418"/>
      <c r="H837" s="418"/>
      <c r="I837" s="418"/>
      <c r="J837" s="419">
        <v>8011201001605</v>
      </c>
      <c r="K837" s="420"/>
      <c r="L837" s="420"/>
      <c r="M837" s="420"/>
      <c r="N837" s="420"/>
      <c r="O837" s="420"/>
      <c r="P837" s="425" t="s">
        <v>641</v>
      </c>
      <c r="Q837" s="317"/>
      <c r="R837" s="317"/>
      <c r="S837" s="317"/>
      <c r="T837" s="317"/>
      <c r="U837" s="317"/>
      <c r="V837" s="317"/>
      <c r="W837" s="317"/>
      <c r="X837" s="317"/>
      <c r="Y837" s="318">
        <v>7</v>
      </c>
      <c r="Z837" s="319"/>
      <c r="AA837" s="319"/>
      <c r="AB837" s="320"/>
      <c r="AC837" s="322" t="s">
        <v>499</v>
      </c>
      <c r="AD837" s="322"/>
      <c r="AE837" s="322"/>
      <c r="AF837" s="322"/>
      <c r="AG837" s="322"/>
      <c r="AH837" s="323" t="s">
        <v>654</v>
      </c>
      <c r="AI837" s="324"/>
      <c r="AJ837" s="324"/>
      <c r="AK837" s="324"/>
      <c r="AL837" s="325" t="s">
        <v>654</v>
      </c>
      <c r="AM837" s="326"/>
      <c r="AN837" s="326"/>
      <c r="AO837" s="327"/>
      <c r="AP837" s="321" t="s">
        <v>642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3:AX13 AR15:AX15 P15:AQ17">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5:Y790">
    <cfRule type="expression" dxfId="2791" priority="13689">
      <formula>IF(RIGHT(TEXT(Y785,"0.#"),1)=".",FALSE,TRUE)</formula>
    </cfRule>
    <cfRule type="expression" dxfId="2790" priority="13690">
      <formula>IF(RIGHT(TEXT(Y785,"0.#"),1)=".",TRUE,FALSE)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4" manualBreakCount="4">
    <brk id="129" max="49" man="1"/>
    <brk id="483"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2019-05-16T12:18:01Z</cp:lastPrinted>
  <dcterms:created xsi:type="dcterms:W3CDTF">2012-03-13T00:50:25Z</dcterms:created>
  <dcterms:modified xsi:type="dcterms:W3CDTF">2019-09-02T10:59:05Z</dcterms:modified>
</cp:coreProperties>
</file>