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<sst xmlns="http://schemas.openxmlformats.org/spreadsheetml/2006/main" count="2930" uniqueCount="680">
  <si>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</si>
  <si>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</si>
  <si>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</si>
  <si>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</si>
  <si>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</si>
  <si>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</si>
  <si>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</si>
  <si>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</si>
  <si>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</si>
  <si>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</si>
  <si>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</si>
  <si>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</si>
  <si>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</si>
  <si>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</si>
  <si>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</si>
  <si>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</si>
  <si>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</si>
  <si>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</si>
  <si>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</si>
  <si>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</si>
  <si>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</si>
  <si>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</si>
  <si>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</si>
  <si>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</si>
  <si>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</si>
  <si>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</si>
  <si>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</si>
  <si>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</si>
  <si>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</si>
  <si>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</si>
  <si>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</si>
  <si>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</si>
  <si>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</si>
  <si>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</si>
  <si>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</si>
  <si>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</si>
  <si>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</si>
  <si>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</si>
  <si>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</si>
  <si>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</si>
  <si>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</si>
  <si>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</si>
  <si>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</si>
  <si>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</si>
  <si>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</si>
  <si>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</si>
  <si>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</si>
  <si>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</si>
  <si>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</si>
  <si>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</si>
  <si>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</si>
  <si>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</si>
  <si>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</si>
  <si>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</si>
  <si>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</si>
  <si>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</si>
  <si>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</si>
  <si>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</si>
  <si>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</si>
  <si>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</si>
  <si>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</si>
  <si>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</si>
  <si>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</si>
  <si>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</si>
  <si>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</si>
  <si>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</si>
  <si>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</si>
  <si>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</si>
  <si>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</si>
  <si>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</si>
  <si>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</si>
  <si>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</si>
  <si>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</si>
  <si>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</si>
  <si>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</si>
  <si>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</si>
  <si>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</si>
  <si>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</si>
  <si>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</si>
  <si>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</si>
  <si>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</si>
  <si>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</si>
  <si>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</si>
  <si>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</si>
  <si>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</si>
  <si>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</si>
  <si>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</si>
  <si>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</si>
  <si>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</si>
  <si>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</si>
  <si>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</si>
  <si>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</si>
  <si>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</si>
  <si>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</si>
  <si>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</si>
  <si>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</si>
  <si>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</si>
  <si>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</si>
  <si>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</si>
  <si>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</si>
  <si>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</si>
  <si>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</si>
  <si>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</si>
  <si>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</si>
  <si>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</si>
  <si>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</si>
  <si>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</si>
  <si>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</si>
  <si>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</si>
  <si>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</si>
  <si>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</si>
  <si>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</si>
  <si>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</si>
  <si>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</si>
  <si>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</si>
  <si>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</si>
  <si>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</si>
  <si>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</si>
  <si>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</si>
  <si>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</si>
  <si>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</si>
  <si>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</si>
  <si>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</si>
  <si>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</si>
  <si>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</si>
  <si>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</si>
  <si>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</si>
  <si>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</si>
  <si>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</si>
  <si>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</si>
  <si>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</si>
  <si>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</si>
  <si>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</si>
  <si>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</si>
  <si>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</si>
  <si>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</si>
  <si>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</si>
  <si>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</si>
  <si>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</si>
  <si>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</si>
  <si>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</si>
  <si>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</si>
  <si>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</si>
  <si>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</si>
  <si>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</si>
  <si>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</si>
  <si>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</si>
  <si>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</si>
  <si>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</si>
  <si>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</si>
  <si>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</si>
  <si>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</si>
  <si>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</si>
  <si>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</si>
  <si>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</si>
  <si>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</si>
  <si>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</si>
  <si>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</si>
  <si>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</si>
  <si>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</si>
  <si>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</si>
  <si>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</si>
  <si>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</si>
  <si>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</si>
  <si>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</si>
  <si>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</si>
  <si>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</si>
  <si>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</si>
  <si>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</si>
  <si>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</si>
  <si>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</si>
  <si>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</si>
  <si>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</si>
  <si>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</si>
  <si>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</si>
  <si>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</si>
  <si>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</si>
  <si>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</si>
  <si>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</si>
  <si>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</si>
  <si>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</si>
  <si>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</si>
  <si>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</si>
  <si>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</si>
  <si>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</si>
  <si>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</si>
  <si>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</si>
  <si>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</si>
  <si>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</si>
  <si>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</si>
  <si>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</si>
  <si>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</si>
  <si>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</si>
  <si>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</si>
  <si>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</si>
  <si>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</si>
  <si>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</si>
  <si>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</si>
  <si>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</si>
  <si>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</si>
  <si>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</si>
  <si>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</si>
  <si>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</si>
  <si>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</si>
  <si>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</si>
  <si>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</si>
  <si>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</si>
  <si>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</si>
  <si>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</si>
  <si>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</si>
  <si>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</si>
  <si>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</si>
  <si>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</si>
  <si>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</si>
  <si>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</si>
  <si>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</si>
  <si>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</si>
  <si>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</si>
  <si>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</si>
  <si>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</si>
  <si>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</si>
  <si>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</si>
  <si>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</si>
  <si>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</si>
  <si>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</si>
  <si>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</si>
  <si>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</si>
  <si>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</si>
  <si>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</si>
  <si>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</si>
  <si>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</si>
  <si>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</si>
  <si>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</si>
  <si>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</si>
  <si>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</si>
  <si>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</si>
  <si>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</si>
  <si>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</si>
  <si>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</si>
  <si>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</si>
  <si>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</si>
  <si>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</si>
  <si>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</si>
  <si>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</si>
  <si>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</si>
  <si>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</si>
  <si>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</si>
  <si>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</si>
  <si>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</si>
  <si>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</si>
  <si>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</si>
  <si>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</si>
  <si>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</si>
  <si>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</si>
  <si>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</si>
  <si>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</si>
  <si>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</si>
  <si>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</si>
  <si>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</si>
  <si>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</si>
  <si>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</si>
  <si>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</si>
  <si>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</si>
  <si>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</si>
  <si>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</si>
  <si>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</si>
  <si>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</si>
  <si>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</si>
  <si>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</si>
  <si>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</si>
  <si>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</si>
  <si>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</si>
  <si>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</si>
  <si>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</si>
  <si>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</si>
  <si>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</si>
  <si>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</si>
  <si>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</si>
  <si>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</si>
  <si>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</si>
  <si>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</si>
  <si>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</si>
  <si>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</si>
  <si>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</si>
  <si>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</si>
  <si>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</si>
  <si>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</si>
  <si>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</si>
  <si>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</si>
  <si>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</si>
  <si>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</si>
  <si>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</si>
  <si>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</si>
  <si>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</si>
  <si>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</si>
  <si>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</si>
  <si>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</si>
  <si>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</si>
  <si>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</si>
  <si>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</si>
  <si>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</si>
  <si>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</si>
  <si>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</si>
  <si>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</si>
  <si>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</si>
  <si>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</si>
  <si>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</si>
  <si>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</si>
  <si>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</si>
  <si>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</si>
  <si>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</si>
  <si>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</si>
  <si>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</si>
  <si>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</si>
  <si>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</si>
  <si>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</si>
  <si>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</si>
  <si>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</si>
  <si>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</si>
  <si>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</si>
  <si>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</si>
  <si>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</si>
  <si>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</si>
  <si>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</si>
  <si>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</si>
  <si>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</si>
  <si>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</si>
  <si>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</si>
  <si>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</si>
  <si>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</si>
  <si>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</si>
  <si>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</si>
  <si>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</si>
  <si>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</si>
  <si>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</si>
  <si>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</si>
  <si>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</si>
  <si>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</si>
  <si>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</si>
  <si>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</si>
  <si>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</si>
  <si>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</si>
  <si>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</si>
  <si>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</si>
  <si>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</si>
  <si>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</si>
  <si>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</si>
  <si>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</si>
  <si>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</si>
  <si>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</si>
  <si>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</si>
  <si>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</si>
  <si>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</si>
  <si>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</si>
  <si>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</si>
  <si>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</si>
  <si>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</si>
  <si>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</si>
  <si>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</si>
  <si>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</si>
  <si>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</si>
  <si>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</si>
  <si>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</si>
  <si>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</si>
  <si>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</si>
  <si>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</si>
  <si>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</si>
  <si>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</si>
  <si>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</si>
  <si>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</si>
  <si>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</si>
  <si>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</si>
  <si>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</si>
  <si>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</si>
  <si>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</si>
  <si>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</si>
  <si>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</si>
  <si>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</si>
  <si>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</si>
  <si>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</si>
  <si>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</si>
  <si>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</si>
  <si>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</si>
  <si>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</si>
  <si>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</si>
  <si>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</si>
  <si>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</si>
  <si>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</si>
  <si>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</si>
  <si>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</si>
  <si>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</si>
  <si>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</si>
  <si>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</si>
  <si>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</si>
  <si>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</si>
  <si>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</si>
  <si>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</si>
  <si>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</si>
  <si>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</si>
  <si>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</si>
  <si>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</si>
  <si>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</si>
  <si>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</si>
  <si>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</si>
  <si>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</si>
  <si>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</si>
  <si>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</si>
  <si>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</si>
  <si>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</si>
  <si>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</si>
  <si>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</si>
  <si>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</si>
  <si>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</si>
  <si>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</si>
  <si>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</si>
  <si>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</si>
  <si>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</si>
  <si>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</si>
  <si>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</si>
  <si>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</si>
  <si>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</si>
  <si>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</si>
  <si>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</si>
  <si>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</si>
  <si>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</si>
  <si>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</si>
  <si>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</si>
  <si>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</si>
  <si>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</si>
  <si>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</si>
  <si>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</si>
  <si>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</si>
  <si>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</si>
  <si>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</si>
  <si>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</si>
  <si>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</si>
  <si>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</si>
  <si>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</si>
  <si>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</si>
  <si>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</si>
  <si>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</si>
  <si>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</si>
  <si>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</si>
  <si>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</si>
  <si>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</si>
  <si>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</si>
  <si>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</si>
  <si>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</si>
  <si>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</si>
  <si>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</si>
  <si>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</si>
  <si>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</si>
  <si>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</si>
  <si>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</si>
  <si>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</si>
  <si>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</si>
  <si>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</si>
  <si>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</si>
  <si>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</si>
  <si>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</si>
  <si>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</si>
  <si>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</si>
  <si>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</si>
  <si>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</si>
  <si>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</si>
  <si>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</si>
  <si>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</si>
  <si>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</si>
  <si>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</si>
  <si>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</si>
  <si>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</si>
  <si>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</si>
  <si>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</si>
  <si>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</si>
  <si>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</si>
  <si>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</si>
  <si>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</si>
  <si>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</si>
  <si>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</si>
  <si>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</si>
  <si>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</si>
  <si>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</si>
  <si>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</si>
  <si>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</si>
  <si>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</si>
  <si>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</si>
  <si>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</si>
  <si>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</si>
  <si>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</si>
  <si>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</si>
  <si>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</si>
  <si>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</si>
  <si>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</si>
  <si>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</si>
  <si>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</si>
  <si>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</si>
  <si>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</si>
  <si>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</si>
  <si>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</si>
  <si>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</si>
  <si>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</si>
  <si>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</si>
  <si>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</si>
  <si>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</si>
  <si>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</si>
  <si>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</si>
  <si>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</si>
  <si>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</si>
  <si>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</si>
  <si>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</si>
  <si>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</si>
  <si>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</si>
  <si>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</si>
  <si>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</si>
  <si>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</si>
  <si>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</si>
  <si>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</si>
  <si>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</si>
  <si>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</si>
  <si>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</si>
  <si>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</si>
  <si>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</si>
  <si>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</si>
  <si>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</si>
  <si>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</si>
  <si>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</si>
  <si>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</si>
  <si>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</si>
  <si>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</si>
  <si>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</si>
  <si>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</si>
  <si>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</si>
  <si>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</si>
  <si>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</si>
  <si>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</si>
  <si>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</si>
  <si>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</si>
  <si>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</si>
  <si>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</si>
  <si>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</si>
  <si>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</si>
  <si>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</si>
  <si>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</si>
  <si>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</si>
  <si>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</si>
  <si>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</si>
  <si>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</si>
  <si>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</si>
  <si>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</si>
  <si>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</si>
  <si>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</si>
  <si>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</si>
  <si>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</si>
  <si>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</si>
  <si>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</si>
  <si>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</si>
  <si>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</si>
  <si>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</si>
  <si>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</si>
  <si>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</si>
  <si>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</si>
  <si>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</si>
  <si>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</si>
  <si>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</si>
  <si>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</si>
  <si>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</si>
  <si>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</si>
  <si>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</si>
  <si>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</si>
  <si>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平成１７年度</t>
    <phoneticPr fontId="5"/>
  </si>
  <si>
    <t>終了予定なし</t>
    <phoneticPr fontId="5"/>
  </si>
  <si>
    <t>文化財保護法　第1条</t>
    <phoneticPr fontId="5"/>
  </si>
  <si>
    <t>我が国がこれまでに培ってきた貴重な無形の民俗文化財を後世に継承するため、変容の危機にある無形の民俗文化財の確実な記録保存を図る。</t>
    <phoneticPr fontId="5"/>
  </si>
  <si>
    <t>国は重要無形民俗文化財以外の無形民俗文化財のうち、特に必要のあるものを選択し、自ら記録を作成できることになっている。この規定に基づき、「記録作成等の措置を講ずべき無形の民俗文化財」として選択した無形の民俗文化財のうち、複数の市町村にわたって広域的に伝承されていたり、保護団体が特定されていない祭りや年中行事については、その分布状況や伝承基盤が不明確なことから、地方公共団体等による記録の作成が進まない状況にあるため、特に変容・衰滅の恐れが高いものについて、計画的に映像等による記録化を進め、確実な記録保存を図る。</t>
    <phoneticPr fontId="5"/>
  </si>
  <si>
    <t>-</t>
    <phoneticPr fontId="5"/>
  </si>
  <si>
    <t>-</t>
    <phoneticPr fontId="5"/>
  </si>
  <si>
    <t>-</t>
    <phoneticPr fontId="5"/>
  </si>
  <si>
    <t>文化芸術振興委託費</t>
    <phoneticPr fontId="5"/>
  </si>
  <si>
    <t>委員等旅費</t>
  </si>
  <si>
    <t>諸謝金</t>
  </si>
  <si>
    <t>平成36年度までに、記録保存措置件数を81件まで引き上げる。</t>
    <phoneticPr fontId="5"/>
  </si>
  <si>
    <t>記録保存措置件数</t>
    <phoneticPr fontId="5"/>
  </si>
  <si>
    <t>件</t>
    <phoneticPr fontId="5"/>
  </si>
  <si>
    <t>無形文化財　民俗文化財　文化財保存技術　指定等一覧</t>
    <phoneticPr fontId="5"/>
  </si>
  <si>
    <t>変容の危機にある無形の民俗文化財の記録作成を実施する（記録保存措置件数）
・映像記録作成　1件
・報告書作成　4件</t>
    <phoneticPr fontId="5"/>
  </si>
  <si>
    <t>記録保存の単位当たりコスト
＝支出額　／　記録保存措置件数　　　　　　　　　　　　　　</t>
    <phoneticPr fontId="5"/>
  </si>
  <si>
    <t>百万円</t>
    <phoneticPr fontId="5"/>
  </si>
  <si>
    <t>　　円/件</t>
    <phoneticPr fontId="5"/>
  </si>
  <si>
    <t>31,909,401/6</t>
    <phoneticPr fontId="5"/>
  </si>
  <si>
    <t>29,552,000/5</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</si>
  <si>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</si>
  <si>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</si>
  <si>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</si>
  <si>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</si>
  <si>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</si>
  <si>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</si>
  <si>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</si>
  <si>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</si>
  <si>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政策評価においては、文化財の適切な保存に配慮しつつ、積極的な公開・活用を行い、広く国民が文化財に親しむ機会の充実を図ることとしている。
また、本事業においては、記録保存措置件数を引き上げることを目標としており、両者は補完関係にある。</t>
    <phoneticPr fontId="5"/>
  </si>
  <si>
    <t>-</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</si>
  <si>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っている。</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</si>
  <si>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t>
    <phoneticPr fontId="5"/>
  </si>
  <si>
    <t>複数の市町村にわたって広域的に伝承されていたり、保護団体が特定されていない民俗文化財については、地方公共団体による記録作成が進まない状況であるため、変容・衰滅の恐れが高いものについて、国が計画的に記録保存を行う必要がある等、政策体系の中でも優先度の高い事業である。</t>
    <phoneticPr fontId="5"/>
  </si>
  <si>
    <t>公募による企画競争を行っており、契約の競争性・公平性・透明性を確保するとともに単位当たりのコスト削減に努め、必要な費目・使途に限って適切に執行している。
一者応募となった事業については、応募したい旨の問い合わせは複数者からあったものの、企画準備の期間が足りなかったため、最終的に応募できたのが一者のみになってしまったと考えられる。今後は公告期間をより十分に設け、状況改善を図っていく。</t>
    <phoneticPr fontId="5"/>
  </si>
  <si>
    <t>事業の要項において支出対象経費を明確に定めており、受益者負担とすべきものは支援の対象から外している。</t>
    <phoneticPr fontId="5"/>
  </si>
  <si>
    <t>謝金・旅費は文化庁の基準単価を適用し、役務費等は見積の内容を精査した上で契約を行っている。</t>
    <phoneticPr fontId="5"/>
  </si>
  <si>
    <t>事業の要項において支出対象経費を明確に定めている。</t>
    <phoneticPr fontId="5"/>
  </si>
  <si>
    <t>「映像記録作成」は予算上2件のところ、記録対象の行事等の時期の都合で1件となったほか、全体的に精算減があった。</t>
    <phoneticPr fontId="5"/>
  </si>
  <si>
    <t>企画競争を行い、競争性を確保し、効率的な予算執行に努めている。</t>
    <phoneticPr fontId="5"/>
  </si>
  <si>
    <t>映像や報告書による記録により、民俗文化財の記録保存措置がなされ、毎年度の目標値を達成しており、着実に取組が推進されている。</t>
    <phoneticPr fontId="5"/>
  </si>
  <si>
    <t>毎年度の目標値を達成しており、着実に取組が推進されている。</t>
    <phoneticPr fontId="5"/>
  </si>
  <si>
    <t>作成した報告書等は関係自治体をはじめ、広く一般にも利用されるよう、ホームページに掲載するなどの工夫を行っている。</t>
    <phoneticPr fontId="5"/>
  </si>
  <si>
    <t>390</t>
    <phoneticPr fontId="5"/>
  </si>
  <si>
    <t>413</t>
    <phoneticPr fontId="5"/>
  </si>
  <si>
    <t>379</t>
    <phoneticPr fontId="5"/>
  </si>
  <si>
    <t>374</t>
    <phoneticPr fontId="5"/>
  </si>
  <si>
    <t>370</t>
    <phoneticPr fontId="5"/>
  </si>
  <si>
    <t>350</t>
    <phoneticPr fontId="5"/>
  </si>
  <si>
    <t>文部科学省</t>
    <phoneticPr fontId="5"/>
  </si>
  <si>
    <t>12-1 文化芸術の創造・発展・継承と教育の充実</t>
    <phoneticPr fontId="5"/>
  </si>
  <si>
    <t>無形文化財</t>
    <phoneticPr fontId="5"/>
  </si>
  <si>
    <t>文化庁</t>
    <phoneticPr fontId="5"/>
  </si>
  <si>
    <t>文化財第一課</t>
    <phoneticPr fontId="5"/>
  </si>
  <si>
    <t>-</t>
    <phoneticPr fontId="5"/>
  </si>
  <si>
    <t>無</t>
  </si>
  <si>
    <t>‐</t>
  </si>
  <si>
    <t>人件費</t>
    <rPh sb="0" eb="3">
      <t>ジンケンヒ</t>
    </rPh>
    <phoneticPr fontId="5"/>
  </si>
  <si>
    <t>賃金</t>
    <rPh sb="0" eb="2">
      <t>チンギン</t>
    </rPh>
    <phoneticPr fontId="5"/>
  </si>
  <si>
    <t>事業費</t>
    <rPh sb="0" eb="3">
      <t>ジギョウヒ</t>
    </rPh>
    <phoneticPr fontId="5"/>
  </si>
  <si>
    <t>その他</t>
    <rPh sb="2" eb="3">
      <t>タ</t>
    </rPh>
    <phoneticPr fontId="5"/>
  </si>
  <si>
    <t>消費税、一般管理費</t>
    <rPh sb="0" eb="3">
      <t>ショウヒゼイ</t>
    </rPh>
    <rPh sb="4" eb="6">
      <t>イッパン</t>
    </rPh>
    <rPh sb="6" eb="9">
      <t>カンリヒ</t>
    </rPh>
    <phoneticPr fontId="5"/>
  </si>
  <si>
    <t>ー</t>
    <phoneticPr fontId="5"/>
  </si>
  <si>
    <t>Ａ．株式会社文化工房</t>
    <rPh sb="2" eb="4">
      <t>カブシキ</t>
    </rPh>
    <rPh sb="4" eb="6">
      <t>カイシャ</t>
    </rPh>
    <rPh sb="6" eb="8">
      <t>ブンカ</t>
    </rPh>
    <rPh sb="8" eb="10">
      <t>コウボウ</t>
    </rPh>
    <phoneticPr fontId="5"/>
  </si>
  <si>
    <t>B.株式会社ＴＥＭ研究所</t>
    <rPh sb="2" eb="4">
      <t>カブシキ</t>
    </rPh>
    <rPh sb="4" eb="6">
      <t>カイシャ</t>
    </rPh>
    <rPh sb="9" eb="12">
      <t>ケンキュウジョ</t>
    </rPh>
    <phoneticPr fontId="5"/>
  </si>
  <si>
    <t>諸謝金</t>
    <rPh sb="0" eb="3">
      <t>ショシャキン</t>
    </rPh>
    <phoneticPr fontId="5"/>
  </si>
  <si>
    <t>旅費</t>
    <rPh sb="0" eb="2">
      <t>リョヒ</t>
    </rPh>
    <phoneticPr fontId="5"/>
  </si>
  <si>
    <t>事業費</t>
    <rPh sb="0" eb="3">
      <t>ジギョウヒ</t>
    </rPh>
    <phoneticPr fontId="5"/>
  </si>
  <si>
    <t>借損料、消耗品費、通信運搬費、雑役務費</t>
    <rPh sb="0" eb="3">
      <t>シャクソンリョウ</t>
    </rPh>
    <rPh sb="4" eb="6">
      <t>ショウモウ</t>
    </rPh>
    <rPh sb="6" eb="7">
      <t>ヒン</t>
    </rPh>
    <rPh sb="7" eb="8">
      <t>ヒ</t>
    </rPh>
    <rPh sb="9" eb="11">
      <t>ツウシン</t>
    </rPh>
    <rPh sb="11" eb="13">
      <t>ウンパン</t>
    </rPh>
    <rPh sb="13" eb="14">
      <t>ヒ</t>
    </rPh>
    <rPh sb="15" eb="16">
      <t>ザツ</t>
    </rPh>
    <rPh sb="16" eb="19">
      <t>エキムヒ</t>
    </rPh>
    <phoneticPr fontId="5"/>
  </si>
  <si>
    <t>その他</t>
    <rPh sb="2" eb="3">
      <t>タ</t>
    </rPh>
    <phoneticPr fontId="5"/>
  </si>
  <si>
    <t>消費税、一般管理費</t>
    <rPh sb="0" eb="3">
      <t>ショウヒゼイ</t>
    </rPh>
    <rPh sb="4" eb="6">
      <t>イッパン</t>
    </rPh>
    <rPh sb="6" eb="9">
      <t>カンリヒ</t>
    </rPh>
    <phoneticPr fontId="5"/>
  </si>
  <si>
    <t>旅費、借損料、消耗品費、通信運搬費、雑役務費</t>
    <rPh sb="0" eb="2">
      <t>リョヒ</t>
    </rPh>
    <rPh sb="3" eb="6">
      <t>シャクソンリョウ</t>
    </rPh>
    <rPh sb="7" eb="10">
      <t>ショウモウヒン</t>
    </rPh>
    <rPh sb="10" eb="11">
      <t>ヒ</t>
    </rPh>
    <rPh sb="12" eb="14">
      <t>ツウシン</t>
    </rPh>
    <rPh sb="14" eb="16">
      <t>ウンパン</t>
    </rPh>
    <rPh sb="16" eb="17">
      <t>ヒ</t>
    </rPh>
    <rPh sb="18" eb="19">
      <t>ザツ</t>
    </rPh>
    <rPh sb="19" eb="22">
      <t>エキムヒ</t>
    </rPh>
    <phoneticPr fontId="5"/>
  </si>
  <si>
    <t>C.さいたま民俗文化研究所</t>
    <rPh sb="6" eb="8">
      <t>ミンゾク</t>
    </rPh>
    <rPh sb="8" eb="10">
      <t>ブンカ</t>
    </rPh>
    <rPh sb="10" eb="13">
      <t>ケンキュウジョ</t>
    </rPh>
    <phoneticPr fontId="5"/>
  </si>
  <si>
    <t>人件費</t>
    <rPh sb="0" eb="3">
      <t>ジンケンヒ</t>
    </rPh>
    <phoneticPr fontId="5"/>
  </si>
  <si>
    <t>賃金</t>
    <rPh sb="0" eb="2">
      <t>チンギン</t>
    </rPh>
    <phoneticPr fontId="5"/>
  </si>
  <si>
    <t>諸謝金、旅費、通信運搬費、</t>
    <rPh sb="0" eb="3">
      <t>ショシャキン</t>
    </rPh>
    <rPh sb="4" eb="6">
      <t>リョヒ</t>
    </rPh>
    <rPh sb="7" eb="12">
      <t>ツウシンウンパンヒ</t>
    </rPh>
    <phoneticPr fontId="5"/>
  </si>
  <si>
    <t>雑役務費</t>
    <rPh sb="0" eb="1">
      <t>ザツ</t>
    </rPh>
    <rPh sb="1" eb="4">
      <t>エキムヒ</t>
    </rPh>
    <phoneticPr fontId="5"/>
  </si>
  <si>
    <t>D.株式会社ＴＥＭ研究所</t>
    <rPh sb="2" eb="4">
      <t>カブシキ</t>
    </rPh>
    <rPh sb="4" eb="6">
      <t>カイシャ</t>
    </rPh>
    <rPh sb="9" eb="12">
      <t>ケンキュウジョ</t>
    </rPh>
    <phoneticPr fontId="5"/>
  </si>
  <si>
    <t>旅費、消耗品費、通信運搬費、雑役務費</t>
    <rPh sb="0" eb="2">
      <t>リョヒ</t>
    </rPh>
    <rPh sb="3" eb="6">
      <t>ショウモウヒン</t>
    </rPh>
    <rPh sb="6" eb="7">
      <t>ヒ</t>
    </rPh>
    <rPh sb="8" eb="10">
      <t>ツウシン</t>
    </rPh>
    <rPh sb="10" eb="12">
      <t>ウンパン</t>
    </rPh>
    <rPh sb="12" eb="13">
      <t>ヒ</t>
    </rPh>
    <rPh sb="14" eb="15">
      <t>ザツ</t>
    </rPh>
    <rPh sb="15" eb="18">
      <t>エキムヒ</t>
    </rPh>
    <phoneticPr fontId="5"/>
  </si>
  <si>
    <t>E.公益財団法人全日本郷土芸能協会</t>
    <rPh sb="2" eb="4">
      <t>コウエキ</t>
    </rPh>
    <rPh sb="4" eb="6">
      <t>ザイダン</t>
    </rPh>
    <rPh sb="6" eb="8">
      <t>ホウジン</t>
    </rPh>
    <rPh sb="8" eb="17">
      <t>ゼンニホンキョウドゲイノウキョウカイ</t>
    </rPh>
    <phoneticPr fontId="5"/>
  </si>
  <si>
    <t>諸謝金、旅費、借損料、消耗品費、会議費</t>
    <rPh sb="0" eb="3">
      <t>ショシャキン</t>
    </rPh>
    <rPh sb="4" eb="6">
      <t>リョヒ</t>
    </rPh>
    <rPh sb="7" eb="10">
      <t>シャクソンリョウ</t>
    </rPh>
    <rPh sb="11" eb="14">
      <t>ショウモウヒン</t>
    </rPh>
    <rPh sb="14" eb="15">
      <t>ヒ</t>
    </rPh>
    <rPh sb="16" eb="19">
      <t>カイギヒ</t>
    </rPh>
    <phoneticPr fontId="5"/>
  </si>
  <si>
    <t>雑役務費、通信運搬費</t>
    <rPh sb="0" eb="1">
      <t>ザツ</t>
    </rPh>
    <rPh sb="1" eb="4">
      <t>エキムヒ</t>
    </rPh>
    <rPh sb="5" eb="7">
      <t>ツウシン</t>
    </rPh>
    <rPh sb="7" eb="9">
      <t>ウンパン</t>
    </rPh>
    <rPh sb="9" eb="10">
      <t>ヒ</t>
    </rPh>
    <phoneticPr fontId="5"/>
  </si>
  <si>
    <t>一般管理費</t>
    <rPh sb="0" eb="2">
      <t>イッパン</t>
    </rPh>
    <rPh sb="2" eb="5">
      <t>カンリヒ</t>
    </rPh>
    <phoneticPr fontId="5"/>
  </si>
  <si>
    <t>株式会社文化工房</t>
    <rPh sb="0" eb="2">
      <t>カブシキ</t>
    </rPh>
    <rPh sb="2" eb="4">
      <t>カイシャ</t>
    </rPh>
    <rPh sb="4" eb="6">
      <t>ブンカ</t>
    </rPh>
    <rPh sb="6" eb="8">
      <t>コウボウ</t>
    </rPh>
    <phoneticPr fontId="5"/>
  </si>
  <si>
    <t>変容の危機にある文化財「ヨッカブイ」の映像記録製作</t>
    <rPh sb="0" eb="2">
      <t>ヘンヨウ</t>
    </rPh>
    <rPh sb="3" eb="5">
      <t>キキ</t>
    </rPh>
    <rPh sb="8" eb="11">
      <t>ブンカザイ</t>
    </rPh>
    <rPh sb="19" eb="21">
      <t>エイゾウ</t>
    </rPh>
    <rPh sb="21" eb="23">
      <t>キロク</t>
    </rPh>
    <rPh sb="23" eb="25">
      <t>セイサク</t>
    </rPh>
    <phoneticPr fontId="5"/>
  </si>
  <si>
    <t>Ａ.</t>
    <phoneticPr fontId="5"/>
  </si>
  <si>
    <t>B.</t>
    <phoneticPr fontId="5"/>
  </si>
  <si>
    <t>株式会社ＴＥＭ研究所</t>
    <rPh sb="0" eb="2">
      <t>カブシキ</t>
    </rPh>
    <rPh sb="2" eb="4">
      <t>カイシャ</t>
    </rPh>
    <rPh sb="7" eb="10">
      <t>ケンキュウジョ</t>
    </rPh>
    <phoneticPr fontId="5"/>
  </si>
  <si>
    <t>株式会社ＴＥＭ研究所</t>
    <rPh sb="0" eb="4">
      <t>カブシキカイシャ</t>
    </rPh>
    <rPh sb="7" eb="10">
      <t>ケンキュウジョ</t>
    </rPh>
    <phoneticPr fontId="5"/>
  </si>
  <si>
    <t>公益財団法人全日本郷土芸能協会</t>
    <rPh sb="0" eb="2">
      <t>コウエキ</t>
    </rPh>
    <rPh sb="2" eb="4">
      <t>ザイダン</t>
    </rPh>
    <rPh sb="4" eb="6">
      <t>ホウジン</t>
    </rPh>
    <rPh sb="6" eb="15">
      <t>ゼンニホンキョウドゲイノウキョウカイ</t>
    </rPh>
    <phoneticPr fontId="5"/>
  </si>
  <si>
    <t>変容の危機にある文化財「九渡寺のオシラ講」の習俗報告書作成業務</t>
    <rPh sb="0" eb="2">
      <t>ヘンヨウ</t>
    </rPh>
    <rPh sb="3" eb="5">
      <t>キキ</t>
    </rPh>
    <rPh sb="8" eb="11">
      <t>ブンカザイ</t>
    </rPh>
    <rPh sb="12" eb="13">
      <t>ク</t>
    </rPh>
    <rPh sb="13" eb="14">
      <t>ワタリ</t>
    </rPh>
    <rPh sb="14" eb="15">
      <t>テラ</t>
    </rPh>
    <rPh sb="19" eb="20">
      <t>コウ</t>
    </rPh>
    <rPh sb="22" eb="24">
      <t>シュウゾク</t>
    </rPh>
    <rPh sb="24" eb="27">
      <t>ホウコクショ</t>
    </rPh>
    <rPh sb="27" eb="29">
      <t>サクセイ</t>
    </rPh>
    <rPh sb="29" eb="31">
      <t>ギョウム</t>
    </rPh>
    <phoneticPr fontId="5"/>
  </si>
  <si>
    <t>変容の危機にある文化財「横瀬人形」の報告書作成業務</t>
    <rPh sb="0" eb="2">
      <t>ヘンヨウ</t>
    </rPh>
    <rPh sb="3" eb="5">
      <t>キキ</t>
    </rPh>
    <rPh sb="8" eb="11">
      <t>ブンカザイ</t>
    </rPh>
    <rPh sb="12" eb="14">
      <t>ヨコセ</t>
    </rPh>
    <rPh sb="14" eb="16">
      <t>ニンギョウ</t>
    </rPh>
    <rPh sb="18" eb="21">
      <t>ホウコクショ</t>
    </rPh>
    <rPh sb="21" eb="23">
      <t>サクセイ</t>
    </rPh>
    <rPh sb="23" eb="25">
      <t>ギョウム</t>
    </rPh>
    <phoneticPr fontId="5"/>
  </si>
  <si>
    <t>変容の危機にある文化財「大磯の七夕行事」報告書作成業務</t>
    <rPh sb="0" eb="2">
      <t>ヘンヨウ</t>
    </rPh>
    <rPh sb="3" eb="5">
      <t>キキ</t>
    </rPh>
    <rPh sb="8" eb="11">
      <t>ブンカザイ</t>
    </rPh>
    <rPh sb="12" eb="14">
      <t>オオイソ</t>
    </rPh>
    <rPh sb="15" eb="17">
      <t>タナバタ</t>
    </rPh>
    <rPh sb="17" eb="19">
      <t>ギョウジ</t>
    </rPh>
    <rPh sb="20" eb="23">
      <t>ホウコクショ</t>
    </rPh>
    <rPh sb="23" eb="25">
      <t>サクセイ</t>
    </rPh>
    <rPh sb="25" eb="27">
      <t>ギョウム</t>
    </rPh>
    <phoneticPr fontId="5"/>
  </si>
  <si>
    <t>変容の危機にある文化財「奈佐原文楽」の報告書作成業務</t>
    <rPh sb="0" eb="2">
      <t>ヘンヨウ</t>
    </rPh>
    <rPh sb="3" eb="5">
      <t>キキ</t>
    </rPh>
    <rPh sb="8" eb="11">
      <t>ブンカザイ</t>
    </rPh>
    <rPh sb="12" eb="15">
      <t>ナサハラ</t>
    </rPh>
    <rPh sb="15" eb="17">
      <t>ブンラク</t>
    </rPh>
    <rPh sb="19" eb="26">
      <t>ホウコクショサクセイギョウム</t>
    </rPh>
    <phoneticPr fontId="5"/>
  </si>
  <si>
    <t>ー</t>
    <phoneticPr fontId="5"/>
  </si>
  <si>
    <t>23,244,059/5</t>
    <phoneticPr fontId="5"/>
  </si>
  <si>
    <t>-</t>
    <phoneticPr fontId="5"/>
  </si>
  <si>
    <t>さいたま民俗文化研究所</t>
    <rPh sb="4" eb="6">
      <t>ミンゾク</t>
    </rPh>
    <rPh sb="6" eb="8">
      <t>ブンカ</t>
    </rPh>
    <rPh sb="8" eb="11">
      <t>ケンキュウジョ</t>
    </rPh>
    <phoneticPr fontId="5"/>
  </si>
  <si>
    <t>-</t>
    <phoneticPr fontId="5"/>
  </si>
  <si>
    <t>12　文化による心豊かな社会の実現</t>
    <phoneticPr fontId="5"/>
  </si>
  <si>
    <t>課長　田村　真一</t>
    <rPh sb="0" eb="2">
      <t>カチョウ</t>
    </rPh>
    <rPh sb="3" eb="5">
      <t>タムラ</t>
    </rPh>
    <rPh sb="6" eb="8">
      <t>シンイチ</t>
    </rPh>
    <phoneticPr fontId="5"/>
  </si>
  <si>
    <t>文化芸術推進基本計画（第１期）（平成30年3月6日閣議決定）</t>
    <rPh sb="4" eb="6">
      <t>スイシン</t>
    </rPh>
    <rPh sb="6" eb="8">
      <t>キホン</t>
    </rPh>
    <rPh sb="8" eb="10">
      <t>ケイカク</t>
    </rPh>
    <rPh sb="13" eb="14">
      <t>キ</t>
    </rPh>
    <phoneticPr fontId="5"/>
  </si>
  <si>
    <t>有</t>
  </si>
  <si>
    <t>映像にこだわらず紙の報告書の作成も選択肢に入れ、また報告書は白黒での作成も選択肢に入れており、低コスト化には尽力している。</t>
    <phoneticPr fontId="5"/>
  </si>
  <si>
    <t>　本事業においては、我が国の貴重な民俗文化財について、調査・記録作成を進め、後世に継承していくことを目的として、変容・滅衰の恐れが高い無形民俗文化財の計画的な記録化を進めた。
　執行については、契約の競争性・公平性・透明性を高めるとともに、効率化を図っているが、今後も引き続き効率化を図るよう努めることとしている。</t>
    <phoneticPr fontId="5"/>
  </si>
  <si>
    <t>　類似性のある民俗文化財や同地域の民俗文化財を数件まとめて記録化するなど、効率的・効果的な記録化を図る。また、平成30年度までは企画競争により委託事業者を選定していたが、令和元年度より一般競争入札（総合評価落札方式）を導入していく。</t>
    <rPh sb="55" eb="57">
      <t>ヘイセイ</t>
    </rPh>
    <rPh sb="59" eb="61">
      <t>ネンド</t>
    </rPh>
    <rPh sb="64" eb="66">
      <t>キカク</t>
    </rPh>
    <rPh sb="66" eb="68">
      <t>キョウソウ</t>
    </rPh>
    <rPh sb="71" eb="73">
      <t>イタク</t>
    </rPh>
    <rPh sb="73" eb="75">
      <t>ジギョウ</t>
    </rPh>
    <rPh sb="75" eb="76">
      <t>シャ</t>
    </rPh>
    <rPh sb="77" eb="79">
      <t>センテイ</t>
    </rPh>
    <rPh sb="85" eb="87">
      <t>レイワ</t>
    </rPh>
    <rPh sb="87" eb="88">
      <t>ガン</t>
    </rPh>
    <rPh sb="88" eb="90">
      <t>ネンド</t>
    </rPh>
    <rPh sb="92" eb="94">
      <t>イッパン</t>
    </rPh>
    <rPh sb="94" eb="96">
      <t>キョウソウ</t>
    </rPh>
    <rPh sb="96" eb="98">
      <t>ニュウサツ</t>
    </rPh>
    <rPh sb="99" eb="103">
      <t>ソウゴウヒョウカ</t>
    </rPh>
    <rPh sb="103" eb="105">
      <t>ラクサツ</t>
    </rPh>
    <rPh sb="105" eb="107">
      <t>ホウシキ</t>
    </rPh>
    <rPh sb="109" eb="111">
      <t>ドウニュウ</t>
    </rPh>
    <phoneticPr fontId="5"/>
  </si>
  <si>
    <t>　この事業は事業目的は明確であり、活動指標での事業の成果も確認されているところである。しかしながら近年の執行率の状況に鑑みて、予算執行の実績を適切に概算要求に反映することを検討すること。</t>
    <phoneticPr fontId="5"/>
  </si>
  <si>
    <t>　本事業については、近時、行事の公開日等の制約がある映像記録より、紙の報告書の件数を増やすことで経費を節減しており、これによって平成29年度決算で生じた不用額を踏まえ、平成31年度概算要求に▲7.5百万円反映したところであり、令和2年度要求に当たってもこれを踏襲した。</t>
    <phoneticPr fontId="5"/>
  </si>
  <si>
    <t>外部有識者による点検対象外</t>
    <rPh sb="0" eb="2">
      <t>ガイブ</t>
    </rPh>
    <rPh sb="2" eb="5">
      <t>ユウシキシャ</t>
    </rPh>
    <rPh sb="8" eb="10">
      <t>テンケン</t>
    </rPh>
    <rPh sb="10" eb="12">
      <t>タイショウ</t>
    </rPh>
    <rPh sb="12" eb="13">
      <t>ガイ</t>
    </rPh>
    <phoneticPr fontId="5"/>
  </si>
  <si>
    <t>-</t>
    <phoneticPr fontId="5"/>
  </si>
  <si>
    <t>22,014,000/5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</si>
</sst>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45</xdr:col>
      <xdr:colOff>72843</xdr:colOff>
      <xdr:row>746</xdr:row>
      <xdr:rowOff>125932</xdr:rowOff>
    </xdr:from>
    <xdr:to>
      <xdr:col>45</xdr:col>
      <xdr:colOff>72843</xdr:colOff>
      <xdr:row>755</xdr:row>
      <xdr:rowOff>134977</xdr:rowOff>
    </xdr:to>
    <xdr:cxnSp macro="">
      <xdr:nvCxnSpPr>
        <xdr:cNvPr id="3" name="直線コネクタ 2">
          <a:extLst>
            <a:ext uri="{FF2B5EF4-FFF2-40B4-BE49-F238E27FC236}">
              <a16:creationId xmlns:a16="http://schemas.microsoft.com/office/drawing/2014/main" id="{71401A56-9E3B-4091-86F6-8AD5862778EF}"/>
            </a:ext>
          </a:extLst>
        </xdr:cNvPr>
        <xdr:cNvCxnSpPr/>
      </xdr:nvCxnSpPr>
      <xdr:spPr>
        <a:xfrm>
          <a:off x="9257664" y="64038682"/>
          <a:ext cx="0" cy="31931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49417</xdr:colOff>
      <xdr:row>742</xdr:row>
      <xdr:rowOff>54428</xdr:rowOff>
    </xdr:from>
    <xdr:to>
      <xdr:col>42</xdr:col>
      <xdr:colOff>42959</xdr:colOff>
      <xdr:row>748</xdr:row>
      <xdr:rowOff>142311</xdr:rowOff>
    </xdr:to>
    <xdr:grpSp>
      <xdr:nvGrpSpPr>
        <xdr:cNvPr id="4" name="グループ化 3">
          <a:extLst>
            <a:ext uri="{FF2B5EF4-FFF2-40B4-BE49-F238E27FC236}">
              <a16:creationId xmlns:a16="http://schemas.microsoft.com/office/drawing/2014/main" id="{E66EEE78-626D-4140-91AD-D0DBCE4A4E22}"/>
            </a:ext>
          </a:extLst>
        </xdr:cNvPr>
        <xdr:cNvGrpSpPr/>
      </xdr:nvGrpSpPr>
      <xdr:grpSpPr>
        <a:xfrm>
          <a:off x="2894217" y="44910828"/>
          <a:ext cx="5683142" cy="2221483"/>
          <a:chOff x="3540543" y="30875203"/>
          <a:chExt cx="5915913" cy="2268067"/>
        </a:xfrm>
      </xdr:grpSpPr>
      <xdr:sp macro="" textlink="">
        <xdr:nvSpPr>
          <xdr:cNvPr id="5" name="Rectangle 1">
            <a:extLst>
              <a:ext uri="{FF2B5EF4-FFF2-40B4-BE49-F238E27FC236}">
                <a16:creationId xmlns:a16="http://schemas.microsoft.com/office/drawing/2014/main" id="{29EEFD4A-B614-4211-A765-292ED9AFC528}"/>
              </a:ext>
            </a:extLst>
          </xdr:cNvPr>
          <xdr:cNvSpPr>
            <a:spLocks noChangeArrowheads="1"/>
          </xdr:cNvSpPr>
        </xdr:nvSpPr>
        <xdr:spPr bwMode="auto">
          <a:xfrm>
            <a:off x="4752042" y="30875203"/>
            <a:ext cx="2176435" cy="711199"/>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700"/>
              </a:lnSpc>
              <a:defRPr sz="1000"/>
            </a:pPr>
            <a:r>
              <a:rPr lang="ja-JP" altLang="en-US" sz="1400" b="0" i="0" u="none" strike="noStrike" baseline="0">
                <a:solidFill>
                  <a:srgbClr val="000000"/>
                </a:solidFill>
                <a:latin typeface="ＭＳ Ｐゴシック"/>
                <a:ea typeface="ＭＳ Ｐゴシック"/>
              </a:rPr>
              <a:t>文化庁</a:t>
            </a:r>
          </a:p>
          <a:p>
            <a:pPr algn="ctr" rtl="0">
              <a:lnSpc>
                <a:spcPts val="1600"/>
              </a:lnSpc>
              <a:defRPr sz="1000"/>
            </a:pPr>
            <a:r>
              <a:rPr lang="ja-JP" altLang="en-US" sz="1400" b="0" i="0" u="none" strike="noStrike" baseline="0">
                <a:solidFill>
                  <a:srgbClr val="000000"/>
                </a:solidFill>
                <a:latin typeface="ＭＳ Ｐゴシック"/>
                <a:ea typeface="ＭＳ Ｐゴシック"/>
              </a:rPr>
              <a:t>２３．４百万円</a:t>
            </a:r>
          </a:p>
        </xdr:txBody>
      </xdr:sp>
      <xdr:sp macro="" textlink="">
        <xdr:nvSpPr>
          <xdr:cNvPr id="6" name="Rectangle 2">
            <a:extLst>
              <a:ext uri="{FF2B5EF4-FFF2-40B4-BE49-F238E27FC236}">
                <a16:creationId xmlns:a16="http://schemas.microsoft.com/office/drawing/2014/main" id="{2EDB755E-FA3C-4CC0-A7CF-9D9BE2AAF2CE}"/>
              </a:ext>
            </a:extLst>
          </xdr:cNvPr>
          <xdr:cNvSpPr>
            <a:spLocks noChangeArrowheads="1"/>
          </xdr:cNvSpPr>
        </xdr:nvSpPr>
        <xdr:spPr bwMode="auto">
          <a:xfrm>
            <a:off x="6953622" y="30953641"/>
            <a:ext cx="2502834" cy="479904"/>
          </a:xfrm>
          <a:prstGeom prst="rect">
            <a:avLst/>
          </a:prstGeom>
          <a:solidFill>
            <a:srgbClr val="FFFFFF"/>
          </a:solidFill>
          <a:ln w="9525">
            <a:noFill/>
            <a:miter lim="800000"/>
            <a:headEnd/>
            <a:tailEnd/>
          </a:ln>
        </xdr:spPr>
        <xdr:txBody>
          <a:bodyPr vertOverflow="clip" wrap="square" lIns="27432" tIns="18288" rIns="0" bIns="0" anchor="ctr" upright="1"/>
          <a:lstStyle/>
          <a:p>
            <a:pPr algn="l" rtl="0"/>
            <a:r>
              <a:rPr lang="ja-JP" altLang="en-US" sz="1100" b="0" i="0" u="none" strike="noStrike" baseline="0">
                <a:solidFill>
                  <a:srgbClr val="000000"/>
                </a:solidFill>
                <a:latin typeface="ＭＳ Ｐゴシック"/>
                <a:ea typeface="ＭＳ Ｐゴシック"/>
              </a:rPr>
              <a:t>　諸謝金</a:t>
            </a:r>
            <a:r>
              <a:rPr lang="en-US" altLang="ja-JP" sz="1100" b="0" i="0" u="none" strike="noStrike" baseline="0">
                <a:solidFill>
                  <a:srgbClr val="000000"/>
                </a:solidFill>
                <a:latin typeface="ＭＳ Ｐゴシック"/>
                <a:ea typeface="ＭＳ Ｐゴシック"/>
              </a:rPr>
              <a:t>0.1</a:t>
            </a:r>
            <a:r>
              <a:rPr lang="ja-JP" altLang="en-US" sz="1100" b="0" i="0" u="none" strike="noStrike" baseline="0">
                <a:solidFill>
                  <a:srgbClr val="000000"/>
                </a:solidFill>
                <a:latin typeface="ＭＳ Ｐゴシック"/>
                <a:ea typeface="ＭＳ Ｐゴシック"/>
              </a:rPr>
              <a:t>万円を含む</a:t>
            </a:r>
          </a:p>
        </xdr:txBody>
      </xdr:sp>
      <xdr:sp macro="" textlink="">
        <xdr:nvSpPr>
          <xdr:cNvPr id="7" name="Line 15">
            <a:extLst>
              <a:ext uri="{FF2B5EF4-FFF2-40B4-BE49-F238E27FC236}">
                <a16:creationId xmlns:a16="http://schemas.microsoft.com/office/drawing/2014/main" id="{824F898E-4380-408F-953D-310B888CA420}"/>
              </a:ext>
            </a:extLst>
          </xdr:cNvPr>
          <xdr:cNvSpPr>
            <a:spLocks noChangeShapeType="1"/>
          </xdr:cNvSpPr>
        </xdr:nvSpPr>
        <xdr:spPr bwMode="auto">
          <a:xfrm>
            <a:off x="5834406" y="31583565"/>
            <a:ext cx="0" cy="77603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 name="Line 15">
            <a:extLst>
              <a:ext uri="{FF2B5EF4-FFF2-40B4-BE49-F238E27FC236}">
                <a16:creationId xmlns:a16="http://schemas.microsoft.com/office/drawing/2014/main" id="{2291E068-D881-4AD1-AB84-EBD3ED32FF4E}"/>
              </a:ext>
            </a:extLst>
          </xdr:cNvPr>
          <xdr:cNvSpPr>
            <a:spLocks noChangeShapeType="1"/>
          </xdr:cNvSpPr>
        </xdr:nvSpPr>
        <xdr:spPr bwMode="auto">
          <a:xfrm>
            <a:off x="3555253" y="32364836"/>
            <a:ext cx="4572747"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6">
            <a:extLst>
              <a:ext uri="{FF2B5EF4-FFF2-40B4-BE49-F238E27FC236}">
                <a16:creationId xmlns:a16="http://schemas.microsoft.com/office/drawing/2014/main" id="{7CF5F01A-69C0-43D9-B16A-F32128E25183}"/>
              </a:ext>
            </a:extLst>
          </xdr:cNvPr>
          <xdr:cNvSpPr>
            <a:spLocks noChangeShapeType="1"/>
          </xdr:cNvSpPr>
        </xdr:nvSpPr>
        <xdr:spPr bwMode="auto">
          <a:xfrm flipH="1">
            <a:off x="3540543"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0" name="Line 16">
            <a:extLst>
              <a:ext uri="{FF2B5EF4-FFF2-40B4-BE49-F238E27FC236}">
                <a16:creationId xmlns:a16="http://schemas.microsoft.com/office/drawing/2014/main" id="{5573CF49-8D3F-4340-A91E-064FDDFD9229}"/>
              </a:ext>
            </a:extLst>
          </xdr:cNvPr>
          <xdr:cNvSpPr>
            <a:spLocks noChangeShapeType="1"/>
          </xdr:cNvSpPr>
        </xdr:nvSpPr>
        <xdr:spPr bwMode="auto">
          <a:xfrm flipH="1">
            <a:off x="5834406"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16">
            <a:extLst>
              <a:ext uri="{FF2B5EF4-FFF2-40B4-BE49-F238E27FC236}">
                <a16:creationId xmlns:a16="http://schemas.microsoft.com/office/drawing/2014/main" id="{FA9C9928-3011-41F6-B6E8-E3EFBD95CBB8}"/>
              </a:ext>
            </a:extLst>
          </xdr:cNvPr>
          <xdr:cNvSpPr>
            <a:spLocks noChangeShapeType="1"/>
          </xdr:cNvSpPr>
        </xdr:nvSpPr>
        <xdr:spPr bwMode="auto">
          <a:xfrm flipH="1">
            <a:off x="8128000" y="32368196"/>
            <a:ext cx="0" cy="7750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7</xdr:col>
      <xdr:colOff>40826</xdr:colOff>
      <xdr:row>748</xdr:row>
      <xdr:rowOff>176626</xdr:rowOff>
    </xdr:from>
    <xdr:to>
      <xdr:col>17</xdr:col>
      <xdr:colOff>113359</xdr:colOff>
      <xdr:row>754</xdr:row>
      <xdr:rowOff>152455</xdr:rowOff>
    </xdr:to>
    <xdr:grpSp>
      <xdr:nvGrpSpPr>
        <xdr:cNvPr id="12" name="グループ化 11">
          <a:extLst>
            <a:ext uri="{FF2B5EF4-FFF2-40B4-BE49-F238E27FC236}">
              <a16:creationId xmlns:a16="http://schemas.microsoft.com/office/drawing/2014/main" id="{BEC7A530-38B1-4724-9749-C8D054B1714C}"/>
            </a:ext>
          </a:extLst>
        </xdr:cNvPr>
        <xdr:cNvGrpSpPr/>
      </xdr:nvGrpSpPr>
      <xdr:grpSpPr>
        <a:xfrm>
          <a:off x="1463226" y="47166626"/>
          <a:ext cx="2104533" cy="2109429"/>
          <a:chOff x="2501891" y="32337537"/>
          <a:chExt cx="2160000" cy="2106709"/>
        </a:xfrm>
      </xdr:grpSpPr>
      <xdr:sp macro="" textlink="">
        <xdr:nvSpPr>
          <xdr:cNvPr id="13" name="Rectangle 6">
            <a:extLst>
              <a:ext uri="{FF2B5EF4-FFF2-40B4-BE49-F238E27FC236}">
                <a16:creationId xmlns:a16="http://schemas.microsoft.com/office/drawing/2014/main" id="{408A2159-5CEF-4AEB-A0DD-CA72B7A0A189}"/>
              </a:ext>
            </a:extLst>
          </xdr:cNvPr>
          <xdr:cNvSpPr>
            <a:spLocks noChangeArrowheads="1"/>
          </xdr:cNvSpPr>
        </xdr:nvSpPr>
        <xdr:spPr bwMode="auto">
          <a:xfrm>
            <a:off x="2501891"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baseline="0">
                <a:effectLst/>
                <a:latin typeface="+mn-lt"/>
                <a:ea typeface="+mn-ea"/>
                <a:cs typeface="+mn-cs"/>
              </a:rPr>
              <a:t>委託費</a:t>
            </a:r>
            <a:r>
              <a:rPr lang="en-US" altLang="ja-JP" sz="1100" b="0" i="0" baseline="0">
                <a:effectLst/>
                <a:latin typeface="+mn-lt"/>
                <a:ea typeface="+mn-ea"/>
                <a:cs typeface="+mn-cs"/>
              </a:rPr>
              <a:t>【</a:t>
            </a:r>
            <a:r>
              <a:rPr lang="ja-JP" altLang="en-US" sz="1100" b="0" i="0" baseline="0">
                <a:effectLst/>
                <a:latin typeface="+mn-lt"/>
                <a:ea typeface="+mn-ea"/>
                <a:cs typeface="+mn-cs"/>
              </a:rPr>
              <a:t>随意契約（企画競争）</a:t>
            </a:r>
            <a:r>
              <a:rPr lang="en-US" altLang="ja-JP" sz="1100" b="0" i="0" baseline="0">
                <a:effectLst/>
                <a:latin typeface="+mn-lt"/>
                <a:ea typeface="+mn-ea"/>
                <a:cs typeface="+mn-cs"/>
              </a:rPr>
              <a:t>】</a:t>
            </a:r>
          </a:p>
        </xdr:txBody>
      </xdr:sp>
      <xdr:sp macro="" textlink="">
        <xdr:nvSpPr>
          <xdr:cNvPr id="14" name="Rectangle 4">
            <a:extLst>
              <a:ext uri="{FF2B5EF4-FFF2-40B4-BE49-F238E27FC236}">
                <a16:creationId xmlns:a16="http://schemas.microsoft.com/office/drawing/2014/main" id="{5C4CA095-206B-495E-B03C-074465795F09}"/>
              </a:ext>
            </a:extLst>
          </xdr:cNvPr>
          <xdr:cNvSpPr>
            <a:spLocks noChangeArrowheads="1"/>
          </xdr:cNvSpPr>
        </xdr:nvSpPr>
        <xdr:spPr bwMode="auto">
          <a:xfrm>
            <a:off x="2501891"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a:t>
            </a:r>
          </a:p>
          <a:p>
            <a:pPr algn="ctr" rtl="0">
              <a:lnSpc>
                <a:spcPts val="1300"/>
              </a:lnSpc>
            </a:pPr>
            <a:r>
              <a:rPr lang="ja-JP" altLang="en-US" sz="1100" b="0" i="0" baseline="0">
                <a:latin typeface="+mn-lt"/>
                <a:ea typeface="+mn-ea"/>
                <a:cs typeface="+mn-cs"/>
              </a:rPr>
              <a:t>映像記録</a:t>
            </a:r>
            <a:r>
              <a:rPr lang="ja-JP" altLang="ja-JP" sz="1100" b="0" i="0" baseline="0">
                <a:latin typeface="+mn-lt"/>
                <a:ea typeface="+mn-ea"/>
                <a:cs typeface="+mn-cs"/>
              </a:rPr>
              <a:t>（</a:t>
            </a:r>
            <a:r>
              <a:rPr lang="ja-JP" altLang="en-US" sz="1100" b="0" i="0" baseline="0">
                <a:latin typeface="+mn-lt"/>
                <a:ea typeface="+mn-ea"/>
                <a:cs typeface="+mn-cs"/>
              </a:rPr>
              <a:t>無形</a:t>
            </a:r>
            <a:r>
              <a:rPr lang="ja-JP" altLang="ja-JP" sz="1100" b="0" i="0" baseline="0">
                <a:latin typeface="+mn-lt"/>
                <a:ea typeface="+mn-ea"/>
                <a:cs typeface="+mn-cs"/>
              </a:rPr>
              <a:t>）</a:t>
            </a:r>
            <a:endParaRPr lang="ja-JP" altLang="ja-JP"/>
          </a:p>
          <a:p>
            <a:pPr algn="ctr" rtl="0" fontAlgn="base"/>
            <a:r>
              <a:rPr lang="ja-JP" altLang="en-US" sz="1100" b="0" i="0" baseline="0">
                <a:latin typeface="+mn-lt"/>
                <a:ea typeface="+mn-ea"/>
                <a:cs typeface="+mn-cs"/>
              </a:rPr>
              <a:t>株式会社文化工房</a:t>
            </a:r>
            <a:endParaRPr lang="en-US" altLang="ja-JP" sz="1100" b="0" i="0" baseline="0">
              <a:latin typeface="+mn-lt"/>
              <a:ea typeface="+mn-ea"/>
              <a:cs typeface="+mn-cs"/>
            </a:endParaRPr>
          </a:p>
          <a:p>
            <a:pPr algn="ctr" rtl="0">
              <a:lnSpc>
                <a:spcPts val="1300"/>
              </a:lnSpc>
            </a:pPr>
            <a:r>
              <a:rPr lang="ja-JP" altLang="en-US" sz="1100" b="0" i="0" baseline="0">
                <a:latin typeface="+mn-lt"/>
                <a:ea typeface="+mn-ea"/>
                <a:cs typeface="+mn-cs"/>
              </a:rPr>
              <a:t>　８．８</a:t>
            </a:r>
            <a:r>
              <a:rPr lang="ja-JP" altLang="ja-JP" sz="1100" b="0" i="0" baseline="0">
                <a:latin typeface="+mn-lt"/>
                <a:ea typeface="+mn-ea"/>
                <a:cs typeface="+mn-cs"/>
              </a:rPr>
              <a:t>百万円</a:t>
            </a:r>
            <a:endParaRPr lang="ja-JP" altLang="ja-JP"/>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5" name="Rectangle 22">
            <a:extLst>
              <a:ext uri="{FF2B5EF4-FFF2-40B4-BE49-F238E27FC236}">
                <a16:creationId xmlns:a16="http://schemas.microsoft.com/office/drawing/2014/main" id="{977E8D71-1FAA-4744-899E-BBF926D6765B}"/>
              </a:ext>
            </a:extLst>
          </xdr:cNvPr>
          <xdr:cNvSpPr>
            <a:spLocks noChangeArrowheads="1"/>
          </xdr:cNvSpPr>
        </xdr:nvSpPr>
        <xdr:spPr bwMode="auto">
          <a:xfrm>
            <a:off x="2501891"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変容の危機にある無形民俗文化財の記録保存のために映像</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記録作成を行う。</a:t>
            </a:r>
          </a:p>
        </xdr:txBody>
      </xdr:sp>
    </xdr:grpSp>
    <xdr:clientData/>
  </xdr:twoCellAnchor>
  <xdr:twoCellAnchor>
    <xdr:from>
      <xdr:col>19</xdr:col>
      <xdr:colOff>12011</xdr:colOff>
      <xdr:row>748</xdr:row>
      <xdr:rowOff>189326</xdr:rowOff>
    </xdr:from>
    <xdr:to>
      <xdr:col>29</xdr:col>
      <xdr:colOff>86037</xdr:colOff>
      <xdr:row>754</xdr:row>
      <xdr:rowOff>165142</xdr:rowOff>
    </xdr:to>
    <xdr:grpSp>
      <xdr:nvGrpSpPr>
        <xdr:cNvPr id="16" name="グループ化 15">
          <a:extLst>
            <a:ext uri="{FF2B5EF4-FFF2-40B4-BE49-F238E27FC236}">
              <a16:creationId xmlns:a16="http://schemas.microsoft.com/office/drawing/2014/main" id="{0D72EB31-D714-4648-BEA3-8ED27CF0689D}"/>
            </a:ext>
          </a:extLst>
        </xdr:cNvPr>
        <xdr:cNvGrpSpPr/>
      </xdr:nvGrpSpPr>
      <xdr:grpSpPr>
        <a:xfrm>
          <a:off x="3872811" y="47179326"/>
          <a:ext cx="2106026" cy="2109416"/>
          <a:chOff x="4646229" y="32337543"/>
          <a:chExt cx="2160002" cy="2106697"/>
        </a:xfrm>
      </xdr:grpSpPr>
      <xdr:sp macro="" textlink="">
        <xdr:nvSpPr>
          <xdr:cNvPr id="17" name="Rectangle 12">
            <a:extLst>
              <a:ext uri="{FF2B5EF4-FFF2-40B4-BE49-F238E27FC236}">
                <a16:creationId xmlns:a16="http://schemas.microsoft.com/office/drawing/2014/main" id="{E933C32C-98B4-4FF6-A0CD-5465D7B84096}"/>
              </a:ext>
            </a:extLst>
          </xdr:cNvPr>
          <xdr:cNvSpPr>
            <a:spLocks noChangeArrowheads="1"/>
          </xdr:cNvSpPr>
        </xdr:nvSpPr>
        <xdr:spPr bwMode="auto">
          <a:xfrm>
            <a:off x="4646229" y="32337543"/>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baseline="0">
                <a:effectLst/>
                <a:latin typeface="+mn-lt"/>
                <a:ea typeface="+mn-ea"/>
                <a:cs typeface="+mn-cs"/>
              </a:rPr>
              <a:t>委託費</a:t>
            </a:r>
            <a:r>
              <a:rPr lang="en-US" altLang="ja-JP" sz="1100" b="0" i="0" baseline="0">
                <a:effectLst/>
                <a:latin typeface="+mn-lt"/>
                <a:ea typeface="+mn-ea"/>
                <a:cs typeface="+mn-cs"/>
              </a:rPr>
              <a:t>【</a:t>
            </a:r>
            <a:r>
              <a:rPr lang="ja-JP" altLang="ja-JP" sz="1100" b="0" i="0" baseline="0">
                <a:effectLst/>
                <a:latin typeface="+mn-lt"/>
                <a:ea typeface="+mn-ea"/>
                <a:cs typeface="+mn-cs"/>
              </a:rPr>
              <a:t>随意契約</a:t>
            </a:r>
            <a:r>
              <a:rPr lang="ja-JP" altLang="en-US" sz="1100" b="0" i="0" baseline="0">
                <a:effectLst/>
                <a:latin typeface="+mn-lt"/>
                <a:ea typeface="+mn-ea"/>
                <a:cs typeface="+mn-cs"/>
              </a:rPr>
              <a:t>（企画競争）</a:t>
            </a:r>
            <a:r>
              <a:rPr lang="en-US" altLang="ja-JP" sz="1100" b="0" i="0" u="none" strike="noStrike" baseline="0">
                <a:solidFill>
                  <a:srgbClr val="000000"/>
                </a:solidFill>
                <a:latin typeface="ＭＳ Ｐゴシック"/>
                <a:ea typeface="ＭＳ Ｐゴシック"/>
              </a:rPr>
              <a:t>】</a:t>
            </a:r>
          </a:p>
        </xdr:txBody>
      </xdr:sp>
      <xdr:sp macro="" textlink="">
        <xdr:nvSpPr>
          <xdr:cNvPr id="18" name="Rectangle 4">
            <a:extLst>
              <a:ext uri="{FF2B5EF4-FFF2-40B4-BE49-F238E27FC236}">
                <a16:creationId xmlns:a16="http://schemas.microsoft.com/office/drawing/2014/main" id="{128A31E6-1D4C-40AD-8F6A-19670507BE9F}"/>
              </a:ext>
            </a:extLst>
          </xdr:cNvPr>
          <xdr:cNvSpPr>
            <a:spLocks noChangeArrowheads="1"/>
          </xdr:cNvSpPr>
        </xdr:nvSpPr>
        <xdr:spPr bwMode="auto">
          <a:xfrm>
            <a:off x="4646230"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報告書作成</a:t>
            </a:r>
            <a:r>
              <a:rPr lang="ja-JP" altLang="ja-JP" sz="1000" b="0" i="0" baseline="0">
                <a:effectLst/>
                <a:latin typeface="+mn-lt"/>
                <a:ea typeface="+mn-ea"/>
                <a:cs typeface="+mn-cs"/>
              </a:rPr>
              <a:t>（無形）</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株式会社ＴＥＭ研究所</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　３．８百万円</a:t>
            </a: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9" name="Rectangle 22">
            <a:extLst>
              <a:ext uri="{FF2B5EF4-FFF2-40B4-BE49-F238E27FC236}">
                <a16:creationId xmlns:a16="http://schemas.microsoft.com/office/drawing/2014/main" id="{9B01B6A2-E934-44DC-9FD0-92C6ACF33AA0}"/>
              </a:ext>
            </a:extLst>
          </xdr:cNvPr>
          <xdr:cNvSpPr>
            <a:spLocks noChangeArrowheads="1"/>
          </xdr:cNvSpPr>
        </xdr:nvSpPr>
        <xdr:spPr bwMode="auto">
          <a:xfrm>
            <a:off x="4646231" y="33544241"/>
            <a:ext cx="2160000" cy="899999"/>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30</xdr:col>
      <xdr:colOff>187303</xdr:colOff>
      <xdr:row>748</xdr:row>
      <xdr:rowOff>176626</xdr:rowOff>
    </xdr:from>
    <xdr:to>
      <xdr:col>41</xdr:col>
      <xdr:colOff>57220</xdr:colOff>
      <xdr:row>754</xdr:row>
      <xdr:rowOff>151095</xdr:rowOff>
    </xdr:to>
    <xdr:grpSp>
      <xdr:nvGrpSpPr>
        <xdr:cNvPr id="20" name="グループ化 19">
          <a:extLst>
            <a:ext uri="{FF2B5EF4-FFF2-40B4-BE49-F238E27FC236}">
              <a16:creationId xmlns:a16="http://schemas.microsoft.com/office/drawing/2014/main" id="{DCEBC48A-577D-457B-8259-5A3981DF5D61}"/>
            </a:ext>
          </a:extLst>
        </xdr:cNvPr>
        <xdr:cNvGrpSpPr/>
      </xdr:nvGrpSpPr>
      <xdr:grpSpPr>
        <a:xfrm>
          <a:off x="6283303" y="47166626"/>
          <a:ext cx="2105117" cy="2108069"/>
          <a:chOff x="7064558" y="32337537"/>
          <a:chExt cx="2160000" cy="2106709"/>
        </a:xfrm>
      </xdr:grpSpPr>
      <xdr:sp macro="" textlink="">
        <xdr:nvSpPr>
          <xdr:cNvPr id="21" name="Rectangle 12">
            <a:extLst>
              <a:ext uri="{FF2B5EF4-FFF2-40B4-BE49-F238E27FC236}">
                <a16:creationId xmlns:a16="http://schemas.microsoft.com/office/drawing/2014/main" id="{5F180CEC-0B8D-4993-A9A3-C9520C10F81F}"/>
              </a:ext>
            </a:extLst>
          </xdr:cNvPr>
          <xdr:cNvSpPr>
            <a:spLocks noChangeArrowheads="1"/>
          </xdr:cNvSpPr>
        </xdr:nvSpPr>
        <xdr:spPr bwMode="auto">
          <a:xfrm>
            <a:off x="7064558" y="32337537"/>
            <a:ext cx="2160000"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委託費</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企画競争</a:t>
            </a:r>
            <a:r>
              <a:rPr lang="en-US" altLang="ja-JP" sz="1100" b="0" i="0" u="none" strike="noStrike" baseline="0">
                <a:solidFill>
                  <a:srgbClr val="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22" name="Rectangle 11">
            <a:extLst>
              <a:ext uri="{FF2B5EF4-FFF2-40B4-BE49-F238E27FC236}">
                <a16:creationId xmlns:a16="http://schemas.microsoft.com/office/drawing/2014/main" id="{C34803EC-B912-4EE6-8C84-7377F986C622}"/>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p>
          <a:p>
            <a:pPr rtl="0"/>
            <a:r>
              <a:rPr lang="ja-JP" altLang="en-US" sz="1100" b="0" i="0" baseline="0">
                <a:effectLst/>
                <a:latin typeface="+mn-lt"/>
                <a:ea typeface="+mn-ea"/>
                <a:cs typeface="+mn-cs"/>
              </a:rPr>
              <a:t>　　　　報告書作成</a:t>
            </a:r>
            <a:r>
              <a:rPr lang="ja-JP" altLang="ja-JP" sz="1100" b="0" i="0" baseline="0">
                <a:effectLst/>
                <a:latin typeface="+mn-lt"/>
                <a:ea typeface="+mn-ea"/>
                <a:cs typeface="+mn-cs"/>
              </a:rPr>
              <a:t>（無形）</a:t>
            </a:r>
            <a:endParaRPr lang="ja-JP" altLang="ja-JP">
              <a:effectLst/>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さいたま民族文化研究所</a:t>
            </a:r>
          </a:p>
          <a:p>
            <a:pPr algn="ctr" rtl="0">
              <a:lnSpc>
                <a:spcPts val="1300"/>
              </a:lnSpc>
              <a:defRPr sz="1000"/>
            </a:pPr>
            <a:r>
              <a:rPr lang="ja-JP" altLang="en-US" sz="1100" b="0" i="0" u="none" strike="noStrike" baseline="0">
                <a:solidFill>
                  <a:srgbClr val="000000"/>
                </a:solidFill>
                <a:latin typeface="ＭＳ Ｐゴシック"/>
                <a:ea typeface="ＭＳ Ｐゴシック"/>
              </a:rPr>
              <a:t>３．６百万円</a:t>
            </a:r>
          </a:p>
        </xdr:txBody>
      </xdr:sp>
      <xdr:sp macro="" textlink="">
        <xdr:nvSpPr>
          <xdr:cNvPr id="23" name="Rectangle 26">
            <a:extLst>
              <a:ext uri="{FF2B5EF4-FFF2-40B4-BE49-F238E27FC236}">
                <a16:creationId xmlns:a16="http://schemas.microsoft.com/office/drawing/2014/main" id="{4A719A27-AC7B-4233-89C6-071FD80208CF}"/>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27</xdr:col>
      <xdr:colOff>194507</xdr:colOff>
      <xdr:row>756</xdr:row>
      <xdr:rowOff>341299</xdr:rowOff>
    </xdr:from>
    <xdr:to>
      <xdr:col>38</xdr:col>
      <xdr:colOff>179299</xdr:colOff>
      <xdr:row>760</xdr:row>
      <xdr:rowOff>198320</xdr:rowOff>
    </xdr:to>
    <xdr:grpSp>
      <xdr:nvGrpSpPr>
        <xdr:cNvPr id="24" name="グループ化 23">
          <a:extLst>
            <a:ext uri="{FF2B5EF4-FFF2-40B4-BE49-F238E27FC236}">
              <a16:creationId xmlns:a16="http://schemas.microsoft.com/office/drawing/2014/main" id="{14262345-8696-4F80-864D-73207B0431BD}"/>
            </a:ext>
          </a:extLst>
        </xdr:cNvPr>
        <xdr:cNvGrpSpPr/>
      </xdr:nvGrpSpPr>
      <xdr:grpSpPr>
        <a:xfrm>
          <a:off x="5680907" y="50176099"/>
          <a:ext cx="2219992" cy="2244621"/>
          <a:chOff x="6878435" y="32337537"/>
          <a:chExt cx="2697143" cy="2106709"/>
        </a:xfrm>
      </xdr:grpSpPr>
      <xdr:sp macro="" textlink="">
        <xdr:nvSpPr>
          <xdr:cNvPr id="25" name="Rectangle 12">
            <a:extLst>
              <a:ext uri="{FF2B5EF4-FFF2-40B4-BE49-F238E27FC236}">
                <a16:creationId xmlns:a16="http://schemas.microsoft.com/office/drawing/2014/main" id="{5E3452E9-C439-4D01-9DDE-2A012BAD525B}"/>
              </a:ext>
            </a:extLst>
          </xdr:cNvPr>
          <xdr:cNvSpPr>
            <a:spLocks noChangeArrowheads="1"/>
          </xdr:cNvSpPr>
        </xdr:nvSpPr>
        <xdr:spPr bwMode="auto">
          <a:xfrm>
            <a:off x="6878435" y="32337537"/>
            <a:ext cx="2697143"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26" name="Rectangle 11">
            <a:extLst>
              <a:ext uri="{FF2B5EF4-FFF2-40B4-BE49-F238E27FC236}">
                <a16:creationId xmlns:a16="http://schemas.microsoft.com/office/drawing/2014/main" id="{13FC03E0-14C7-4838-9FC8-40D013A31E8C}"/>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Ｄ</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報告書作成</a:t>
            </a:r>
            <a:r>
              <a:rPr lang="ja-JP" altLang="ja-JP" sz="1000" b="0" i="0" baseline="0">
                <a:effectLst/>
                <a:latin typeface="+mn-lt"/>
                <a:ea typeface="+mn-ea"/>
                <a:cs typeface="+mn-cs"/>
              </a:rPr>
              <a:t>（無形）</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株式会社ＴＥＭ研究所</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３．６百万円</a:t>
            </a:r>
          </a:p>
        </xdr:txBody>
      </xdr:sp>
      <xdr:sp macro="" textlink="">
        <xdr:nvSpPr>
          <xdr:cNvPr id="27" name="Rectangle 26">
            <a:extLst>
              <a:ext uri="{FF2B5EF4-FFF2-40B4-BE49-F238E27FC236}">
                <a16:creationId xmlns:a16="http://schemas.microsoft.com/office/drawing/2014/main" id="{EA7D0A04-3420-4ADF-AFCB-C14A7DC0D4FF}"/>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39</xdr:col>
      <xdr:colOff>64838</xdr:colOff>
      <xdr:row>756</xdr:row>
      <xdr:rowOff>374916</xdr:rowOff>
    </xdr:from>
    <xdr:to>
      <xdr:col>50</xdr:col>
      <xdr:colOff>25378</xdr:colOff>
      <xdr:row>760</xdr:row>
      <xdr:rowOff>161928</xdr:rowOff>
    </xdr:to>
    <xdr:grpSp>
      <xdr:nvGrpSpPr>
        <xdr:cNvPr id="28" name="グループ化 27">
          <a:extLst>
            <a:ext uri="{FF2B5EF4-FFF2-40B4-BE49-F238E27FC236}">
              <a16:creationId xmlns:a16="http://schemas.microsoft.com/office/drawing/2014/main" id="{5F93D287-F90F-421F-85AB-A5F3C91FBB99}"/>
            </a:ext>
          </a:extLst>
        </xdr:cNvPr>
        <xdr:cNvGrpSpPr/>
      </xdr:nvGrpSpPr>
      <xdr:grpSpPr>
        <a:xfrm>
          <a:off x="7989638" y="50209716"/>
          <a:ext cx="2500540" cy="2174612"/>
          <a:chOff x="6642663" y="32337537"/>
          <a:chExt cx="2998914" cy="2106709"/>
        </a:xfrm>
      </xdr:grpSpPr>
      <xdr:sp macro="" textlink="">
        <xdr:nvSpPr>
          <xdr:cNvPr id="29" name="Rectangle 12">
            <a:extLst>
              <a:ext uri="{FF2B5EF4-FFF2-40B4-BE49-F238E27FC236}">
                <a16:creationId xmlns:a16="http://schemas.microsoft.com/office/drawing/2014/main" id="{897CAA4D-EB7F-4742-ACF8-E1D63A925D87}"/>
              </a:ext>
            </a:extLst>
          </xdr:cNvPr>
          <xdr:cNvSpPr>
            <a:spLocks noChangeArrowheads="1"/>
          </xdr:cNvSpPr>
        </xdr:nvSpPr>
        <xdr:spPr bwMode="auto">
          <a:xfrm>
            <a:off x="6642663" y="32337537"/>
            <a:ext cx="2998914" cy="306000"/>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ysClr val="windowText" lastClr="000000"/>
                </a:solidFill>
                <a:latin typeface="ＭＳ Ｐゴシック"/>
                <a:ea typeface="ＭＳ Ｐゴシック"/>
              </a:rPr>
              <a:t>】</a:t>
            </a:r>
          </a:p>
        </xdr:txBody>
      </xdr:sp>
      <xdr:sp macro="" textlink="">
        <xdr:nvSpPr>
          <xdr:cNvPr id="30" name="Rectangle 11">
            <a:extLst>
              <a:ext uri="{FF2B5EF4-FFF2-40B4-BE49-F238E27FC236}">
                <a16:creationId xmlns:a16="http://schemas.microsoft.com/office/drawing/2014/main" id="{41392A13-BA17-431C-9FD4-97000C5A4A95}"/>
              </a:ext>
            </a:extLst>
          </xdr:cNvPr>
          <xdr:cNvSpPr>
            <a:spLocks noChangeArrowheads="1"/>
          </xdr:cNvSpPr>
        </xdr:nvSpPr>
        <xdr:spPr bwMode="auto">
          <a:xfrm>
            <a:off x="7064558" y="32596510"/>
            <a:ext cx="2160000" cy="90000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Ｅ</a:t>
            </a:r>
            <a:endParaRPr lang="en-US" altLang="ja-JP" sz="11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lang="ja-JP" altLang="en-US" sz="1000" b="0" i="0" baseline="0">
                <a:effectLst/>
                <a:latin typeface="+mn-lt"/>
                <a:ea typeface="+mn-ea"/>
                <a:cs typeface="+mn-cs"/>
              </a:rPr>
              <a:t>報告書作成</a:t>
            </a:r>
            <a:r>
              <a:rPr lang="ja-JP" altLang="ja-JP" sz="1000" b="0" i="0" baseline="0">
                <a:effectLst/>
                <a:latin typeface="+mn-lt"/>
                <a:ea typeface="+mn-ea"/>
                <a:cs typeface="+mn-cs"/>
              </a:rPr>
              <a:t>（無形）</a:t>
            </a: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公益財団法人全日本郷土芸能協会</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３．５百円</a:t>
            </a:r>
          </a:p>
        </xdr:txBody>
      </xdr:sp>
      <xdr:sp macro="" textlink="">
        <xdr:nvSpPr>
          <xdr:cNvPr id="31" name="Rectangle 26">
            <a:extLst>
              <a:ext uri="{FF2B5EF4-FFF2-40B4-BE49-F238E27FC236}">
                <a16:creationId xmlns:a16="http://schemas.microsoft.com/office/drawing/2014/main" id="{84D34C0B-2E32-4287-B56A-4B1D1375BBBE}"/>
              </a:ext>
            </a:extLst>
          </xdr:cNvPr>
          <xdr:cNvSpPr>
            <a:spLocks noChangeArrowheads="1"/>
          </xdr:cNvSpPr>
        </xdr:nvSpPr>
        <xdr:spPr bwMode="auto">
          <a:xfrm>
            <a:off x="7064558" y="33544246"/>
            <a:ext cx="2160000" cy="900000"/>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変容の危機にある無形民俗文化財の記録保存のために記録作成を行う。</a:t>
            </a:r>
            <a:endParaRPr lang="ja-JP" altLang="ja-JP">
              <a:effectLst/>
            </a:endParaRPr>
          </a:p>
        </xdr:txBody>
      </xdr:sp>
    </xdr:grpSp>
    <xdr:clientData/>
  </xdr:twoCellAnchor>
  <xdr:twoCellAnchor>
    <xdr:from>
      <xdr:col>33</xdr:col>
      <xdr:colOff>27214</xdr:colOff>
      <xdr:row>755</xdr:row>
      <xdr:rowOff>108857</xdr:rowOff>
    </xdr:from>
    <xdr:to>
      <xdr:col>46</xdr:col>
      <xdr:colOff>134577</xdr:colOff>
      <xdr:row>755</xdr:row>
      <xdr:rowOff>136072</xdr:rowOff>
    </xdr:to>
    <xdr:cxnSp macro="">
      <xdr:nvCxnSpPr>
        <xdr:cNvPr id="37" name="直線コネクタ 36">
          <a:extLst>
            <a:ext uri="{FF2B5EF4-FFF2-40B4-BE49-F238E27FC236}">
              <a16:creationId xmlns:a16="http://schemas.microsoft.com/office/drawing/2014/main" id="{C002ED14-823E-4B4B-9188-0ECD8FF2FB49}"/>
            </a:ext>
          </a:extLst>
        </xdr:cNvPr>
        <xdr:cNvCxnSpPr/>
      </xdr:nvCxnSpPr>
      <xdr:spPr>
        <a:xfrm flipV="1">
          <a:off x="6762750" y="67205678"/>
          <a:ext cx="2760756" cy="272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140020</xdr:colOff>
      <xdr:row>755</xdr:row>
      <xdr:rowOff>143967</xdr:rowOff>
    </xdr:from>
    <xdr:to>
      <xdr:col>46</xdr:col>
      <xdr:colOff>140020</xdr:colOff>
      <xdr:row>756</xdr:row>
      <xdr:rowOff>365710</xdr:rowOff>
    </xdr:to>
    <xdr:cxnSp macro="">
      <xdr:nvCxnSpPr>
        <xdr:cNvPr id="38" name="直線矢印コネクタ 37">
          <a:extLst>
            <a:ext uri="{FF2B5EF4-FFF2-40B4-BE49-F238E27FC236}">
              <a16:creationId xmlns:a16="http://schemas.microsoft.com/office/drawing/2014/main" id="{2E67C357-683C-487F-A77E-7C9284613051}"/>
            </a:ext>
          </a:extLst>
        </xdr:cNvPr>
        <xdr:cNvCxnSpPr/>
      </xdr:nvCxnSpPr>
      <xdr:spPr>
        <a:xfrm>
          <a:off x="9528949" y="67240788"/>
          <a:ext cx="0" cy="57552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7631</xdr:colOff>
      <xdr:row>755</xdr:row>
      <xdr:rowOff>121556</xdr:rowOff>
    </xdr:from>
    <xdr:to>
      <xdr:col>33</xdr:col>
      <xdr:colOff>13607</xdr:colOff>
      <xdr:row>756</xdr:row>
      <xdr:rowOff>365710</xdr:rowOff>
    </xdr:to>
    <xdr:cxnSp macro="">
      <xdr:nvCxnSpPr>
        <xdr:cNvPr id="39" name="直線矢印コネクタ 38">
          <a:extLst>
            <a:ext uri="{FF2B5EF4-FFF2-40B4-BE49-F238E27FC236}">
              <a16:creationId xmlns:a16="http://schemas.microsoft.com/office/drawing/2014/main" id="{755AF1B9-A4F4-4ADD-90AE-3A208FC360A0}"/>
            </a:ext>
          </a:extLst>
        </xdr:cNvPr>
        <xdr:cNvCxnSpPr/>
      </xdr:nvCxnSpPr>
      <xdr:spPr>
        <a:xfrm flipH="1">
          <a:off x="6743167" y="67218377"/>
          <a:ext cx="5976" cy="5979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122467</xdr:colOff>
      <xdr:row>746</xdr:row>
      <xdr:rowOff>95249</xdr:rowOff>
    </xdr:from>
    <xdr:to>
      <xdr:col>45</xdr:col>
      <xdr:colOff>95414</xdr:colOff>
      <xdr:row>746</xdr:row>
      <xdr:rowOff>95251</xdr:rowOff>
    </xdr:to>
    <xdr:cxnSp macro="">
      <xdr:nvCxnSpPr>
        <xdr:cNvPr id="42" name="直線コネクタ 41">
          <a:extLst>
            <a:ext uri="{FF2B5EF4-FFF2-40B4-BE49-F238E27FC236}">
              <a16:creationId xmlns:a16="http://schemas.microsoft.com/office/drawing/2014/main" id="{47A9E691-25EF-4F2E-8AD9-777256E5DEAE}"/>
            </a:ext>
          </a:extLst>
        </xdr:cNvPr>
        <xdr:cNvCxnSpPr/>
      </xdr:nvCxnSpPr>
      <xdr:spPr>
        <a:xfrm flipV="1">
          <a:off x="7266217" y="64007999"/>
          <a:ext cx="2014018"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0" zoomScale="75" zoomScaleNormal="75" zoomScaleSheetLayoutView="75" zoomScalePageLayoutView="85" workbookViewId="0">
      <selection activeCell="J944" sqref="J944:O9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356</v>
      </c>
      <c r="AT2" s="944"/>
      <c r="AU2" s="944"/>
      <c r="AV2" s="52" t="str">
        <f>IF(AW2="", "", "-")</f>
        <v/>
      </c>
      <c r="AW2" s="915"/>
      <c r="AX2" s="915"/>
    </row>
    <row r="3" spans="1:50" ht="21" customHeight="1" thickBot="1" x14ac:dyDescent="0.2">
      <c r="A3" s="869" t="s">
        <v>534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620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621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569</v>
      </c>
      <c r="H5" s="842"/>
      <c r="I5" s="842"/>
      <c r="J5" s="842"/>
      <c r="K5" s="842"/>
      <c r="L5" s="842"/>
      <c r="M5" s="843" t="s">
        <v>66</v>
      </c>
      <c r="N5" s="844"/>
      <c r="O5" s="844"/>
      <c r="P5" s="844"/>
      <c r="Q5" s="844"/>
      <c r="R5" s="845"/>
      <c r="S5" s="846" t="s">
        <v>570</v>
      </c>
      <c r="T5" s="842"/>
      <c r="U5" s="842"/>
      <c r="V5" s="842"/>
      <c r="W5" s="842"/>
      <c r="X5" s="847"/>
      <c r="Y5" s="700" t="s">
        <v>3</v>
      </c>
      <c r="Z5" s="543"/>
      <c r="AA5" s="543"/>
      <c r="AB5" s="543"/>
      <c r="AC5" s="543"/>
      <c r="AD5" s="544"/>
      <c r="AE5" s="701" t="s">
        <v>622</v>
      </c>
      <c r="AF5" s="701"/>
      <c r="AG5" s="701"/>
      <c r="AH5" s="701"/>
      <c r="AI5" s="701"/>
      <c r="AJ5" s="701"/>
      <c r="AK5" s="701"/>
      <c r="AL5" s="701"/>
      <c r="AM5" s="701"/>
      <c r="AN5" s="701"/>
      <c r="AO5" s="701"/>
      <c r="AP5" s="702"/>
      <c r="AQ5" s="703" t="s">
        <v>669</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571</v>
      </c>
      <c r="H7" s="499"/>
      <c r="I7" s="499"/>
      <c r="J7" s="499"/>
      <c r="K7" s="499"/>
      <c r="L7" s="499"/>
      <c r="M7" s="499"/>
      <c r="N7" s="499"/>
      <c r="O7" s="499"/>
      <c r="P7" s="499"/>
      <c r="Q7" s="499"/>
      <c r="R7" s="499"/>
      <c r="S7" s="499"/>
      <c r="T7" s="499"/>
      <c r="U7" s="499"/>
      <c r="V7" s="499"/>
      <c r="W7" s="499"/>
      <c r="X7" s="500"/>
      <c r="Y7" s="926" t="s">
        <v>506</v>
      </c>
      <c r="Z7" s="443"/>
      <c r="AA7" s="443"/>
      <c r="AB7" s="443"/>
      <c r="AC7" s="443"/>
      <c r="AD7" s="927"/>
      <c r="AE7" s="916" t="s">
        <v>670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377</v>
      </c>
      <c r="B8" s="496"/>
      <c r="C8" s="496"/>
      <c r="D8" s="496"/>
      <c r="E8" s="496"/>
      <c r="F8" s="497"/>
      <c r="G8" s="945" t="str">
        <f>入力規則等!A28</f>
        <v>観光立国</v>
      </c>
      <c r="H8" s="722"/>
      <c r="I8" s="722"/>
      <c r="J8" s="722"/>
      <c r="K8" s="722"/>
      <c r="L8" s="722"/>
      <c r="M8" s="722"/>
      <c r="N8" s="722"/>
      <c r="O8" s="722"/>
      <c r="P8" s="722"/>
      <c r="Q8" s="722"/>
      <c r="R8" s="722"/>
      <c r="S8" s="722"/>
      <c r="T8" s="722"/>
      <c r="U8" s="722"/>
      <c r="V8" s="722"/>
      <c r="W8" s="722"/>
      <c r="X8" s="946"/>
      <c r="Y8" s="848" t="s">
        <v>378</v>
      </c>
      <c r="Z8" s="849"/>
      <c r="AA8" s="849"/>
      <c r="AB8" s="849"/>
      <c r="AC8" s="849"/>
      <c r="AD8" s="850"/>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572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573</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5" t="s">
        <v>525</v>
      </c>
      <c r="Q12" s="416"/>
      <c r="R12" s="416"/>
      <c r="S12" s="416"/>
      <c r="T12" s="416"/>
      <c r="U12" s="416"/>
      <c r="V12" s="417"/>
      <c r="W12" s="415" t="s">
        <v>522</v>
      </c>
      <c r="X12" s="416"/>
      <c r="Y12" s="416"/>
      <c r="Z12" s="416"/>
      <c r="AA12" s="416"/>
      <c r="AB12" s="416"/>
      <c r="AC12" s="417"/>
      <c r="AD12" s="415" t="s">
        <v>517</v>
      </c>
      <c r="AE12" s="416"/>
      <c r="AF12" s="416"/>
      <c r="AG12" s="416"/>
      <c r="AH12" s="416"/>
      <c r="AI12" s="416"/>
      <c r="AJ12" s="417"/>
      <c r="AK12" s="415" t="s">
        <v>510</v>
      </c>
      <c r="AL12" s="416"/>
      <c r="AM12" s="416"/>
      <c r="AN12" s="416"/>
      <c r="AO12" s="416"/>
      <c r="AP12" s="416"/>
      <c r="AQ12" s="417"/>
      <c r="AR12" s="415" t="s">
        <v>508</v>
      </c>
      <c r="AS12" s="416"/>
      <c r="AT12" s="416"/>
      <c r="AU12" s="416"/>
      <c r="AV12" s="416"/>
      <c r="AW12" s="416"/>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29.6</v>
      </c>
      <c r="Q13" s="660"/>
      <c r="R13" s="660"/>
      <c r="S13" s="660"/>
      <c r="T13" s="660"/>
      <c r="U13" s="660"/>
      <c r="V13" s="661"/>
      <c r="W13" s="659">
        <v>29.6</v>
      </c>
      <c r="X13" s="660"/>
      <c r="Y13" s="660"/>
      <c r="Z13" s="660"/>
      <c r="AA13" s="660"/>
      <c r="AB13" s="660"/>
      <c r="AC13" s="661"/>
      <c r="AD13" s="659">
        <v>29.6</v>
      </c>
      <c r="AE13" s="660"/>
      <c r="AF13" s="660"/>
      <c r="AG13" s="660"/>
      <c r="AH13" s="660"/>
      <c r="AI13" s="660"/>
      <c r="AJ13" s="661"/>
      <c r="AK13" s="659">
        <v>22</v>
      </c>
      <c r="AL13" s="660"/>
      <c r="AM13" s="660"/>
      <c r="AN13" s="660"/>
      <c r="AO13" s="660"/>
      <c r="AP13" s="660"/>
      <c r="AQ13" s="661"/>
      <c r="AR13" s="923">
        <v>22</v>
      </c>
      <c r="AS13" s="924"/>
      <c r="AT13" s="924"/>
      <c r="AU13" s="924"/>
      <c r="AV13" s="924"/>
      <c r="AW13" s="924"/>
      <c r="AX13" s="925"/>
    </row>
    <row r="14" spans="1:50" ht="21" customHeight="1" x14ac:dyDescent="0.15">
      <c r="A14" s="616"/>
      <c r="B14" s="617"/>
      <c r="C14" s="617"/>
      <c r="D14" s="617"/>
      <c r="E14" s="617"/>
      <c r="F14" s="618"/>
      <c r="G14" s="727"/>
      <c r="H14" s="728"/>
      <c r="I14" s="713" t="s">
        <v>8</v>
      </c>
      <c r="J14" s="764"/>
      <c r="K14" s="764"/>
      <c r="L14" s="764"/>
      <c r="M14" s="764"/>
      <c r="N14" s="764"/>
      <c r="O14" s="765"/>
      <c r="P14" s="659" t="s">
        <v>574</v>
      </c>
      <c r="Q14" s="660"/>
      <c r="R14" s="660"/>
      <c r="S14" s="660"/>
      <c r="T14" s="660"/>
      <c r="U14" s="660"/>
      <c r="V14" s="661"/>
      <c r="W14" s="659" t="s">
        <v>574</v>
      </c>
      <c r="X14" s="660"/>
      <c r="Y14" s="660"/>
      <c r="Z14" s="660"/>
      <c r="AA14" s="660"/>
      <c r="AB14" s="660"/>
      <c r="AC14" s="661"/>
      <c r="AD14" s="659" t="s">
        <v>623</v>
      </c>
      <c r="AE14" s="660"/>
      <c r="AF14" s="660"/>
      <c r="AG14" s="660"/>
      <c r="AH14" s="660"/>
      <c r="AI14" s="660"/>
      <c r="AJ14" s="661"/>
      <c r="AK14" s="659"/>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564</v>
      </c>
      <c r="Q15" s="660"/>
      <c r="R15" s="660"/>
      <c r="S15" s="660"/>
      <c r="T15" s="660"/>
      <c r="U15" s="660"/>
      <c r="V15" s="661"/>
      <c r="W15" s="659" t="s">
        <v>575</v>
      </c>
      <c r="X15" s="660"/>
      <c r="Y15" s="660"/>
      <c r="Z15" s="660"/>
      <c r="AA15" s="660"/>
      <c r="AB15" s="660"/>
      <c r="AC15" s="661"/>
      <c r="AD15" s="659" t="s">
        <v>564</v>
      </c>
      <c r="AE15" s="660"/>
      <c r="AF15" s="660"/>
      <c r="AG15" s="660"/>
      <c r="AH15" s="660"/>
      <c r="AI15" s="660"/>
      <c r="AJ15" s="661"/>
      <c r="AK15" s="659" t="s">
        <v>667</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564</v>
      </c>
      <c r="Q16" s="660"/>
      <c r="R16" s="660"/>
      <c r="S16" s="660"/>
      <c r="T16" s="660"/>
      <c r="U16" s="660"/>
      <c r="V16" s="661"/>
      <c r="W16" s="659" t="s">
        <v>564</v>
      </c>
      <c r="X16" s="660"/>
      <c r="Y16" s="660"/>
      <c r="Z16" s="660"/>
      <c r="AA16" s="660"/>
      <c r="AB16" s="660"/>
      <c r="AC16" s="661"/>
      <c r="AD16" s="659" t="s">
        <v>575</v>
      </c>
      <c r="AE16" s="660"/>
      <c r="AF16" s="660"/>
      <c r="AG16" s="660"/>
      <c r="AH16" s="660"/>
      <c r="AI16" s="660"/>
      <c r="AJ16" s="661"/>
      <c r="AK16" s="659"/>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v>1.5</v>
      </c>
      <c r="Q17" s="660"/>
      <c r="R17" s="660"/>
      <c r="S17" s="660"/>
      <c r="T17" s="660"/>
      <c r="U17" s="660"/>
      <c r="V17" s="661"/>
      <c r="W17" s="659" t="s">
        <v>564</v>
      </c>
      <c r="X17" s="660"/>
      <c r="Y17" s="660"/>
      <c r="Z17" s="660"/>
      <c r="AA17" s="660"/>
      <c r="AB17" s="660"/>
      <c r="AC17" s="661"/>
      <c r="AD17" s="659" t="s">
        <v>576</v>
      </c>
      <c r="AE17" s="660"/>
      <c r="AF17" s="660"/>
      <c r="AG17" s="660"/>
      <c r="AH17" s="660"/>
      <c r="AI17" s="660"/>
      <c r="AJ17" s="661"/>
      <c r="AK17" s="659" t="s">
        <v>678</v>
      </c>
      <c r="AL17" s="660"/>
      <c r="AM17" s="660"/>
      <c r="AN17" s="660"/>
      <c r="AO17" s="660"/>
      <c r="AP17" s="660"/>
      <c r="AQ17" s="661"/>
      <c r="AR17" s="921"/>
      <c r="AS17" s="921"/>
      <c r="AT17" s="921"/>
      <c r="AU17" s="921"/>
      <c r="AV17" s="921"/>
      <c r="AW17" s="921"/>
      <c r="AX17" s="922"/>
    </row>
    <row r="18" spans="1:50" ht="24.75" customHeight="1" x14ac:dyDescent="0.15">
      <c r="A18" s="616"/>
      <c r="B18" s="617"/>
      <c r="C18" s="617"/>
      <c r="D18" s="617"/>
      <c r="E18" s="617"/>
      <c r="F18" s="618"/>
      <c r="G18" s="729"/>
      <c r="H18" s="730"/>
      <c r="I18" s="718" t="s">
        <v>20</v>
      </c>
      <c r="J18" s="719"/>
      <c r="K18" s="719"/>
      <c r="L18" s="719"/>
      <c r="M18" s="719"/>
      <c r="N18" s="719"/>
      <c r="O18" s="720"/>
      <c r="P18" s="880">
        <f>SUM(P13:V17)</f>
        <v>31.1</v>
      </c>
      <c r="Q18" s="881"/>
      <c r="R18" s="881"/>
      <c r="S18" s="881"/>
      <c r="T18" s="881"/>
      <c r="U18" s="881"/>
      <c r="V18" s="882"/>
      <c r="W18" s="880">
        <f>SUM(W13:AC17)</f>
        <v>29.6</v>
      </c>
      <c r="X18" s="881"/>
      <c r="Y18" s="881"/>
      <c r="Z18" s="881"/>
      <c r="AA18" s="881"/>
      <c r="AB18" s="881"/>
      <c r="AC18" s="882"/>
      <c r="AD18" s="880">
        <f>SUM(AD13:AJ17)</f>
        <v>29.6</v>
      </c>
      <c r="AE18" s="881"/>
      <c r="AF18" s="881"/>
      <c r="AG18" s="881"/>
      <c r="AH18" s="881"/>
      <c r="AI18" s="881"/>
      <c r="AJ18" s="882"/>
      <c r="AK18" s="880">
        <f>SUM(AK13:AQ17)</f>
        <v>22</v>
      </c>
      <c r="AL18" s="881"/>
      <c r="AM18" s="881"/>
      <c r="AN18" s="881"/>
      <c r="AO18" s="881"/>
      <c r="AP18" s="881"/>
      <c r="AQ18" s="882"/>
      <c r="AR18" s="880">
        <f>SUM(AR13:AX17)</f>
        <v>22</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31.1</v>
      </c>
      <c r="Q19" s="660"/>
      <c r="R19" s="660"/>
      <c r="S19" s="660"/>
      <c r="T19" s="660"/>
      <c r="U19" s="660"/>
      <c r="V19" s="661"/>
      <c r="W19" s="659">
        <v>21.9</v>
      </c>
      <c r="X19" s="660"/>
      <c r="Y19" s="660"/>
      <c r="Z19" s="660"/>
      <c r="AA19" s="660"/>
      <c r="AB19" s="660"/>
      <c r="AC19" s="661"/>
      <c r="AD19" s="659">
        <v>23.4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6"/>
      <c r="B20" s="617"/>
      <c r="C20" s="617"/>
      <c r="D20" s="617"/>
      <c r="E20" s="617"/>
      <c r="F20" s="618"/>
      <c r="G20" s="878" t="s">
        <v>10</v>
      </c>
      <c r="H20" s="879"/>
      <c r="I20" s="879"/>
      <c r="J20" s="879"/>
      <c r="K20" s="879"/>
      <c r="L20" s="879"/>
      <c r="M20" s="879"/>
      <c r="N20" s="879"/>
      <c r="O20" s="879"/>
      <c r="P20" s="318">
        <f>IF(P18=0, "-", SUM(P19)/P18)</f>
        <v>1</v>
      </c>
      <c r="Q20" s="318"/>
      <c r="R20" s="318"/>
      <c r="S20" s="318"/>
      <c r="T20" s="318"/>
      <c r="U20" s="318"/>
      <c r="V20" s="318"/>
      <c r="W20" s="318">
        <f t="shared" ref="W20" si="0">IF(W18=0, "-", SUM(W19)/W18)</f>
        <v>0.7398648648648648</v>
      </c>
      <c r="X20" s="318"/>
      <c r="Y20" s="318"/>
      <c r="Z20" s="318"/>
      <c r="AA20" s="318"/>
      <c r="AB20" s="318"/>
      <c r="AC20" s="318"/>
      <c r="AD20" s="318">
        <f t="shared" ref="AD20" si="1">IF(AD18=0, "-", SUM(AD19)/AD18)</f>
        <v>0.79054054054054046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0"/>
      <c r="G21" s="316" t="s">
        <v>474</v>
      </c>
      <c r="H21" s="317"/>
      <c r="I21" s="317"/>
      <c r="J21" s="317"/>
      <c r="K21" s="317"/>
      <c r="L21" s="317"/>
      <c r="M21" s="317"/>
      <c r="N21" s="317"/>
      <c r="O21" s="317"/>
      <c r="P21" s="318">
        <f>IF(P19=0, "-", SUM(P19)/SUM(P13,P14))</f>
        <v>1.0506756756756757</v>
      </c>
      <c r="Q21" s="318"/>
      <c r="R21" s="318"/>
      <c r="S21" s="318"/>
      <c r="T21" s="318"/>
      <c r="U21" s="318"/>
      <c r="V21" s="318"/>
      <c r="W21" s="318">
        <f t="shared" ref="W21" si="2">IF(W19=0, "-", SUM(W19)/SUM(W13,W14))</f>
        <v>0.7398648648648648</v>
      </c>
      <c r="X21" s="318"/>
      <c r="Y21" s="318"/>
      <c r="Z21" s="318"/>
      <c r="AA21" s="318"/>
      <c r="AB21" s="318"/>
      <c r="AC21" s="318"/>
      <c r="AD21" s="318">
        <f t="shared" ref="AD21" si="3">IF(AD19=0, "-", SUM(AD19)/SUM(AD13,AD14))</f>
        <v>0.79054054054054046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550</v>
      </c>
      <c r="B22" s="969"/>
      <c r="C22" s="969"/>
      <c r="D22" s="969"/>
      <c r="E22" s="969"/>
      <c r="F22" s="970"/>
      <c r="G22" s="955" t="s">
        <v>453</v>
      </c>
      <c r="H22" s="222"/>
      <c r="I22" s="222"/>
      <c r="J22" s="222"/>
      <c r="K22" s="222"/>
      <c r="L22" s="222"/>
      <c r="M22" s="222"/>
      <c r="N22" s="222"/>
      <c r="O22" s="223"/>
      <c r="P22" s="940" t="s">
        <v>511</v>
      </c>
      <c r="Q22" s="222"/>
      <c r="R22" s="222"/>
      <c r="S22" s="222"/>
      <c r="T22" s="222"/>
      <c r="U22" s="222"/>
      <c r="V22" s="223"/>
      <c r="W22" s="940" t="s">
        <v>507</v>
      </c>
      <c r="X22" s="222"/>
      <c r="Y22" s="222"/>
      <c r="Z22" s="222"/>
      <c r="AA22" s="222"/>
      <c r="AB22" s="222"/>
      <c r="AC22" s="223"/>
      <c r="AD22" s="940" t="s">
        <v>452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577</v>
      </c>
      <c r="H23" s="957"/>
      <c r="I23" s="957"/>
      <c r="J23" s="957"/>
      <c r="K23" s="957"/>
      <c r="L23" s="957"/>
      <c r="M23" s="957"/>
      <c r="N23" s="957"/>
      <c r="O23" s="958"/>
      <c r="P23" s="923">
        <v>21.7</v>
      </c>
      <c r="Q23" s="924"/>
      <c r="R23" s="924"/>
      <c r="S23" s="924"/>
      <c r="T23" s="924"/>
      <c r="U23" s="924"/>
      <c r="V23" s="941"/>
      <c r="W23" s="923">
        <v>21.7</v>
      </c>
      <c r="X23" s="924"/>
      <c r="Y23" s="924"/>
      <c r="Z23" s="924"/>
      <c r="AA23" s="924"/>
      <c r="AB23" s="924"/>
      <c r="AC23" s="941"/>
      <c r="AD23" s="978" t="s">
        <v>561</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578</v>
      </c>
      <c r="H24" s="960"/>
      <c r="I24" s="960"/>
      <c r="J24" s="960"/>
      <c r="K24" s="960"/>
      <c r="L24" s="960"/>
      <c r="M24" s="960"/>
      <c r="N24" s="960"/>
      <c r="O24" s="961"/>
      <c r="P24" s="659">
        <v>0.3</v>
      </c>
      <c r="Q24" s="660"/>
      <c r="R24" s="660"/>
      <c r="S24" s="660"/>
      <c r="T24" s="660"/>
      <c r="U24" s="660"/>
      <c r="V24" s="661"/>
      <c r="W24" s="659">
        <v>0.3</v>
      </c>
      <c r="X24" s="660"/>
      <c r="Y24" s="660"/>
      <c r="Z24" s="660"/>
      <c r="AA24" s="660"/>
      <c r="AB24" s="660"/>
      <c r="AC24" s="661"/>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t="s">
        <v>579</v>
      </c>
      <c r="H25" s="960"/>
      <c r="I25" s="960"/>
      <c r="J25" s="960"/>
      <c r="K25" s="960"/>
      <c r="L25" s="960"/>
      <c r="M25" s="960"/>
      <c r="N25" s="960"/>
      <c r="O25" s="961"/>
      <c r="P25" s="659"/>
      <c r="Q25" s="660"/>
      <c r="R25" s="660"/>
      <c r="S25" s="660"/>
      <c r="T25" s="660"/>
      <c r="U25" s="660"/>
      <c r="V25" s="661"/>
      <c r="W25" s="659"/>
      <c r="X25" s="660"/>
      <c r="Y25" s="660"/>
      <c r="Z25" s="660"/>
      <c r="AA25" s="660"/>
      <c r="AB25" s="660"/>
      <c r="AC25" s="661"/>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9"/>
      <c r="Q26" s="660"/>
      <c r="R26" s="660"/>
      <c r="S26" s="660"/>
      <c r="T26" s="660"/>
      <c r="U26" s="660"/>
      <c r="V26" s="661"/>
      <c r="W26" s="659"/>
      <c r="X26" s="660"/>
      <c r="Y26" s="660"/>
      <c r="Z26" s="660"/>
      <c r="AA26" s="660"/>
      <c r="AB26" s="660"/>
      <c r="AC26" s="661"/>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9"/>
      <c r="Q27" s="660"/>
      <c r="R27" s="660"/>
      <c r="S27" s="660"/>
      <c r="T27" s="660"/>
      <c r="U27" s="660"/>
      <c r="V27" s="661"/>
      <c r="W27" s="659"/>
      <c r="X27" s="660"/>
      <c r="Y27" s="660"/>
      <c r="Z27" s="660"/>
      <c r="AA27" s="660"/>
      <c r="AB27" s="660"/>
      <c r="AC27" s="661"/>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457</v>
      </c>
      <c r="H28" s="963"/>
      <c r="I28" s="963"/>
      <c r="J28" s="963"/>
      <c r="K28" s="963"/>
      <c r="L28" s="963"/>
      <c r="M28" s="963"/>
      <c r="N28" s="963"/>
      <c r="O28" s="964"/>
      <c r="P28" s="880">
        <f>P29-SUM(P23:P27)</f>
        <v>0</v>
      </c>
      <c r="Q28" s="881"/>
      <c r="R28" s="881"/>
      <c r="S28" s="881"/>
      <c r="T28" s="881"/>
      <c r="U28" s="881"/>
      <c r="V28" s="882"/>
      <c r="W28" s="880">
        <f>W29-SUM(W23:W27)</f>
        <v>0</v>
      </c>
      <c r="X28" s="881"/>
      <c r="Y28" s="881"/>
      <c r="Z28" s="881"/>
      <c r="AA28" s="881"/>
      <c r="AB28" s="881"/>
      <c r="AC28" s="882"/>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454</v>
      </c>
      <c r="H29" s="966"/>
      <c r="I29" s="966"/>
      <c r="J29" s="966"/>
      <c r="K29" s="966"/>
      <c r="L29" s="966"/>
      <c r="M29" s="966"/>
      <c r="N29" s="966"/>
      <c r="O29" s="967"/>
      <c r="P29" s="659">
        <f>AK13</f>
        <v>22</v>
      </c>
      <c r="Q29" s="660"/>
      <c r="R29" s="660"/>
      <c r="S29" s="660"/>
      <c r="T29" s="660"/>
      <c r="U29" s="660"/>
      <c r="V29" s="661"/>
      <c r="W29" s="937">
        <f>AR13</f>
        <v>22</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3" t="s">
        <v>469</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526</v>
      </c>
      <c r="AF30" s="861"/>
      <c r="AG30" s="861"/>
      <c r="AH30" s="862"/>
      <c r="AI30" s="860" t="s">
        <v>523</v>
      </c>
      <c r="AJ30" s="861"/>
      <c r="AK30" s="861"/>
      <c r="AL30" s="862"/>
      <c r="AM30" s="919" t="s">
        <v>518</v>
      </c>
      <c r="AN30" s="919"/>
      <c r="AO30" s="919"/>
      <c r="AP30" s="860"/>
      <c r="AQ30" s="769" t="s">
        <v>353</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v>31</v>
      </c>
      <c r="AR31" s="200"/>
      <c r="AS31" s="133" t="s">
        <v>354</v>
      </c>
      <c r="AT31" s="134"/>
      <c r="AU31" s="199">
        <v>36</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42</v>
      </c>
      <c r="AF32" s="219"/>
      <c r="AG32" s="219"/>
      <c r="AH32" s="219"/>
      <c r="AI32" s="218">
        <v>47</v>
      </c>
      <c r="AJ32" s="219"/>
      <c r="AK32" s="219"/>
      <c r="AL32" s="219"/>
      <c r="AM32" s="218">
        <v>52</v>
      </c>
      <c r="AN32" s="219"/>
      <c r="AO32" s="219"/>
      <c r="AP32" s="219"/>
      <c r="AQ32" s="340" t="s">
        <v>564</v>
      </c>
      <c r="AR32" s="207"/>
      <c r="AS32" s="207"/>
      <c r="AT32" s="341"/>
      <c r="AU32" s="219" t="s">
        <v>564</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42</v>
      </c>
      <c r="AF33" s="219"/>
      <c r="AG33" s="219"/>
      <c r="AH33" s="219"/>
      <c r="AI33" s="218">
        <v>47</v>
      </c>
      <c r="AJ33" s="219"/>
      <c r="AK33" s="219"/>
      <c r="AL33" s="219"/>
      <c r="AM33" s="218">
        <v>52</v>
      </c>
      <c r="AN33" s="219"/>
      <c r="AO33" s="219"/>
      <c r="AP33" s="219"/>
      <c r="AQ33" s="340">
        <v>52</v>
      </c>
      <c r="AR33" s="207"/>
      <c r="AS33" s="207"/>
      <c r="AT33" s="341"/>
      <c r="AU33" s="219">
        <v>81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564</v>
      </c>
      <c r="AR34" s="207"/>
      <c r="AS34" s="207"/>
      <c r="AT34" s="341"/>
      <c r="AU34" s="219" t="s">
        <v>564</v>
      </c>
      <c r="AV34" s="219"/>
      <c r="AW34" s="219"/>
      <c r="AX34" s="221"/>
    </row>
    <row r="35" spans="1:50" ht="23.25" customHeight="1" x14ac:dyDescent="0.15">
      <c r="A35" s="226" t="s">
        <v>496</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2" t="s">
        <v>469</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526</v>
      </c>
      <c r="AF37" s="245"/>
      <c r="AG37" s="245"/>
      <c r="AH37" s="246"/>
      <c r="AI37" s="244" t="s">
        <v>523</v>
      </c>
      <c r="AJ37" s="245"/>
      <c r="AK37" s="245"/>
      <c r="AL37" s="246"/>
      <c r="AM37" s="250" t="s">
        <v>518</v>
      </c>
      <c r="AN37" s="250"/>
      <c r="AO37" s="250"/>
      <c r="AP37" s="244"/>
      <c r="AQ37" s="151" t="s">
        <v>353</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c r="AR38" s="200"/>
      <c r="AS38" s="133" t="s">
        <v>354</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2" t="s">
        <v>469</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526</v>
      </c>
      <c r="AF44" s="245"/>
      <c r="AG44" s="245"/>
      <c r="AH44" s="246"/>
      <c r="AI44" s="244" t="s">
        <v>523</v>
      </c>
      <c r="AJ44" s="245"/>
      <c r="AK44" s="245"/>
      <c r="AL44" s="246"/>
      <c r="AM44" s="250" t="s">
        <v>518</v>
      </c>
      <c r="AN44" s="250"/>
      <c r="AO44" s="250"/>
      <c r="AP44" s="244"/>
      <c r="AQ44" s="151" t="s">
        <v>353</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c r="AR45" s="200"/>
      <c r="AS45" s="133" t="s">
        <v>354</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526</v>
      </c>
      <c r="AF51" s="245"/>
      <c r="AG51" s="245"/>
      <c r="AH51" s="246"/>
      <c r="AI51" s="244" t="s">
        <v>523</v>
      </c>
      <c r="AJ51" s="245"/>
      <c r="AK51" s="245"/>
      <c r="AL51" s="246"/>
      <c r="AM51" s="250" t="s">
        <v>519</v>
      </c>
      <c r="AN51" s="250"/>
      <c r="AO51" s="250"/>
      <c r="AP51" s="244"/>
      <c r="AQ51" s="151" t="s">
        <v>353</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354</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6" t="s">
        <v>14</v>
      </c>
      <c r="AC55" s="596"/>
      <c r="AD55" s="59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527</v>
      </c>
      <c r="AF58" s="245"/>
      <c r="AG58" s="245"/>
      <c r="AH58" s="246"/>
      <c r="AI58" s="244" t="s">
        <v>523</v>
      </c>
      <c r="AJ58" s="245"/>
      <c r="AK58" s="245"/>
      <c r="AL58" s="246"/>
      <c r="AM58" s="250" t="s">
        <v>518</v>
      </c>
      <c r="AN58" s="250"/>
      <c r="AO58" s="250"/>
      <c r="AP58" s="244"/>
      <c r="AQ58" s="151" t="s">
        <v>353</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354</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526</v>
      </c>
      <c r="AF65" s="245"/>
      <c r="AG65" s="245"/>
      <c r="AH65" s="246"/>
      <c r="AI65" s="244" t="s">
        <v>523</v>
      </c>
      <c r="AJ65" s="245"/>
      <c r="AK65" s="245"/>
      <c r="AL65" s="246"/>
      <c r="AM65" s="250" t="s">
        <v>518</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468</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485</v>
      </c>
      <c r="X70" s="311"/>
      <c r="Y70" s="270" t="s">
        <v>12</v>
      </c>
      <c r="Z70" s="270"/>
      <c r="AA70" s="271"/>
      <c r="AB70" s="272" t="s">
        <v>486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4"/>
      <c r="H73" s="130" t="s">
        <v>265</v>
      </c>
      <c r="I73" s="130"/>
      <c r="J73" s="130"/>
      <c r="K73" s="130"/>
      <c r="L73" s="130"/>
      <c r="M73" s="130"/>
      <c r="N73" s="130"/>
      <c r="O73" s="131"/>
      <c r="P73" s="159" t="s">
        <v>59</v>
      </c>
      <c r="Q73" s="130"/>
      <c r="R73" s="130"/>
      <c r="S73" s="130"/>
      <c r="T73" s="130"/>
      <c r="U73" s="130"/>
      <c r="V73" s="130"/>
      <c r="W73" s="130"/>
      <c r="X73" s="131"/>
      <c r="Y73" s="586"/>
      <c r="Z73" s="587"/>
      <c r="AA73" s="588"/>
      <c r="AB73" s="159" t="s">
        <v>11</v>
      </c>
      <c r="AC73" s="130"/>
      <c r="AD73" s="131"/>
      <c r="AE73" s="244" t="s">
        <v>526</v>
      </c>
      <c r="AF73" s="245"/>
      <c r="AG73" s="245"/>
      <c r="AH73" s="246"/>
      <c r="AI73" s="244" t="s">
        <v>523</v>
      </c>
      <c r="AJ73" s="245"/>
      <c r="AK73" s="245"/>
      <c r="AL73" s="246"/>
      <c r="AM73" s="250" t="s">
        <v>518</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354</v>
      </c>
      <c r="AT74" s="134"/>
      <c r="AU74" s="592"/>
      <c r="AV74" s="200"/>
      <c r="AW74" s="133" t="s">
        <v>300</v>
      </c>
      <c r="AX74" s="195"/>
    </row>
    <row r="75" spans="1:50" ht="23.25" hidden="1" customHeight="1" x14ac:dyDescent="0.15">
      <c r="A75" s="509"/>
      <c r="B75" s="510"/>
      <c r="C75" s="510"/>
      <c r="D75" s="510"/>
      <c r="E75" s="510"/>
      <c r="F75" s="511"/>
      <c r="G75" s="611"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3"/>
      <c r="H77" s="111"/>
      <c r="I77" s="111"/>
      <c r="J77" s="111"/>
      <c r="K77" s="111"/>
      <c r="L77" s="111"/>
      <c r="M77" s="111"/>
      <c r="N77" s="111"/>
      <c r="O77" s="112"/>
      <c r="P77" s="108"/>
      <c r="Q77" s="108"/>
      <c r="R77" s="108"/>
      <c r="S77" s="108"/>
      <c r="T77" s="108"/>
      <c r="U77" s="108"/>
      <c r="V77" s="108"/>
      <c r="W77" s="108"/>
      <c r="X77" s="109"/>
      <c r="Y77" s="159" t="s">
        <v>13</v>
      </c>
      <c r="Z77" s="130"/>
      <c r="AA77" s="131"/>
      <c r="AB77" s="581" t="s">
        <v>14</v>
      </c>
      <c r="AC77" s="581"/>
      <c r="AD77" s="581"/>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499</v>
      </c>
      <c r="B78" s="336"/>
      <c r="C78" s="336"/>
      <c r="D78" s="336"/>
      <c r="E78" s="333" t="s">
        <v>447</v>
      </c>
      <c r="F78" s="334"/>
      <c r="G78" s="57" t="s">
        <v>356</v>
      </c>
      <c r="H78" s="589"/>
      <c r="I78" s="590"/>
      <c r="J78" s="590"/>
      <c r="K78" s="590"/>
      <c r="L78" s="590"/>
      <c r="M78" s="590"/>
      <c r="N78" s="590"/>
      <c r="O78" s="591"/>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51"/>
    </row>
    <row r="80" spans="1:50" ht="18.75" hidden="1" customHeight="1" x14ac:dyDescent="0.15">
      <c r="A80" s="866"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6"/>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hidden="1" customHeight="1" x14ac:dyDescent="0.15">
      <c r="A83" s="867"/>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hidden="1" customHeight="1" x14ac:dyDescent="0.15">
      <c r="A84" s="867"/>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526</v>
      </c>
      <c r="AF85" s="245"/>
      <c r="AG85" s="245"/>
      <c r="AH85" s="246"/>
      <c r="AI85" s="244" t="s">
        <v>523</v>
      </c>
      <c r="AJ85" s="245"/>
      <c r="AK85" s="245"/>
      <c r="AL85" s="246"/>
      <c r="AM85" s="250" t="s">
        <v>518</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6" t="s">
        <v>14</v>
      </c>
      <c r="AC89" s="596"/>
      <c r="AD89" s="59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526</v>
      </c>
      <c r="AF90" s="245"/>
      <c r="AG90" s="245"/>
      <c r="AH90" s="246"/>
      <c r="AI90" s="244" t="s">
        <v>523</v>
      </c>
      <c r="AJ90" s="245"/>
      <c r="AK90" s="245"/>
      <c r="AL90" s="246"/>
      <c r="AM90" s="250" t="s">
        <v>518</v>
      </c>
      <c r="AN90" s="250"/>
      <c r="AO90" s="250"/>
      <c r="AP90" s="244"/>
      <c r="AQ90" s="159" t="s">
        <v>353</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6" t="s">
        <v>14</v>
      </c>
      <c r="AC94" s="596"/>
      <c r="AD94" s="59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526</v>
      </c>
      <c r="AF95" s="245"/>
      <c r="AG95" s="245"/>
      <c r="AH95" s="246"/>
      <c r="AI95" s="244" t="s">
        <v>523</v>
      </c>
      <c r="AJ95" s="245"/>
      <c r="AK95" s="245"/>
      <c r="AL95" s="246"/>
      <c r="AM95" s="250" t="s">
        <v>518</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2"/>
      <c r="H99" s="215"/>
      <c r="I99" s="215"/>
      <c r="J99" s="215"/>
      <c r="K99" s="215"/>
      <c r="L99" s="215"/>
      <c r="M99" s="215"/>
      <c r="N99" s="215"/>
      <c r="O99" s="583"/>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526</v>
      </c>
      <c r="AF100" s="540"/>
      <c r="AG100" s="540"/>
      <c r="AH100" s="541"/>
      <c r="AI100" s="539" t="s">
        <v>523</v>
      </c>
      <c r="AJ100" s="540"/>
      <c r="AK100" s="540"/>
      <c r="AL100" s="541"/>
      <c r="AM100" s="539" t="s">
        <v>519</v>
      </c>
      <c r="AN100" s="540"/>
      <c r="AO100" s="540"/>
      <c r="AP100" s="541"/>
      <c r="AQ100" s="320" t="s">
        <v>512</v>
      </c>
      <c r="AR100" s="321"/>
      <c r="AS100" s="321"/>
      <c r="AT100" s="322"/>
      <c r="AU100" s="320" t="s">
        <v>509</v>
      </c>
      <c r="AV100" s="321"/>
      <c r="AW100" s="321"/>
      <c r="AX100" s="323"/>
    </row>
    <row r="101" spans="1:60" ht="38.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582</v>
      </c>
      <c r="AC101" s="461"/>
      <c r="AD101" s="461"/>
      <c r="AE101" s="218">
        <v>6</v>
      </c>
      <c r="AF101" s="219"/>
      <c r="AG101" s="219"/>
      <c r="AH101" s="220"/>
      <c r="AI101" s="218">
        <v>5</v>
      </c>
      <c r="AJ101" s="219"/>
      <c r="AK101" s="219"/>
      <c r="AL101" s="220"/>
      <c r="AM101" s="218">
        <v>5</v>
      </c>
      <c r="AN101" s="219"/>
      <c r="AO101" s="219"/>
      <c r="AP101" s="220"/>
      <c r="AQ101" s="218">
        <v>5</v>
      </c>
      <c r="AR101" s="219"/>
      <c r="AS101" s="219"/>
      <c r="AT101" s="220"/>
      <c r="AU101" s="218" t="s">
        <v>678</v>
      </c>
      <c r="AV101" s="219"/>
      <c r="AW101" s="219"/>
      <c r="AX101" s="220"/>
    </row>
    <row r="102" spans="1:60" ht="38.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582</v>
      </c>
      <c r="AC102" s="461"/>
      <c r="AD102" s="461"/>
      <c r="AE102" s="418">
        <v>6</v>
      </c>
      <c r="AF102" s="418"/>
      <c r="AG102" s="418"/>
      <c r="AH102" s="418"/>
      <c r="AI102" s="418">
        <v>5</v>
      </c>
      <c r="AJ102" s="418"/>
      <c r="AK102" s="418"/>
      <c r="AL102" s="418"/>
      <c r="AM102" s="418">
        <v>5</v>
      </c>
      <c r="AN102" s="418"/>
      <c r="AO102" s="418"/>
      <c r="AP102" s="418"/>
      <c r="AQ102" s="273">
        <v>5</v>
      </c>
      <c r="AR102" s="274"/>
      <c r="AS102" s="274"/>
      <c r="AT102" s="319"/>
      <c r="AU102" s="273">
        <v>5</v>
      </c>
      <c r="AV102" s="274"/>
      <c r="AW102" s="274"/>
      <c r="AX102" s="319"/>
    </row>
    <row r="103" spans="1:60" ht="31.5" hidden="1"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526</v>
      </c>
      <c r="AF103" s="416"/>
      <c r="AG103" s="416"/>
      <c r="AH103" s="417"/>
      <c r="AI103" s="415" t="s">
        <v>523</v>
      </c>
      <c r="AJ103" s="416"/>
      <c r="AK103" s="416"/>
      <c r="AL103" s="417"/>
      <c r="AM103" s="415" t="s">
        <v>519</v>
      </c>
      <c r="AN103" s="416"/>
      <c r="AO103" s="416"/>
      <c r="AP103" s="417"/>
      <c r="AQ103" s="284" t="s">
        <v>512</v>
      </c>
      <c r="AR103" s="285"/>
      <c r="AS103" s="285"/>
      <c r="AT103" s="324"/>
      <c r="AU103" s="284" t="s">
        <v>509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526</v>
      </c>
      <c r="AF106" s="416"/>
      <c r="AG106" s="416"/>
      <c r="AH106" s="417"/>
      <c r="AI106" s="415" t="s">
        <v>523</v>
      </c>
      <c r="AJ106" s="416"/>
      <c r="AK106" s="416"/>
      <c r="AL106" s="417"/>
      <c r="AM106" s="415" t="s">
        <v>518</v>
      </c>
      <c r="AN106" s="416"/>
      <c r="AO106" s="416"/>
      <c r="AP106" s="417"/>
      <c r="AQ106" s="284" t="s">
        <v>512</v>
      </c>
      <c r="AR106" s="285"/>
      <c r="AS106" s="285"/>
      <c r="AT106" s="324"/>
      <c r="AU106" s="284" t="s">
        <v>509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526</v>
      </c>
      <c r="AF109" s="416"/>
      <c r="AG109" s="416"/>
      <c r="AH109" s="417"/>
      <c r="AI109" s="415" t="s">
        <v>523</v>
      </c>
      <c r="AJ109" s="416"/>
      <c r="AK109" s="416"/>
      <c r="AL109" s="417"/>
      <c r="AM109" s="415" t="s">
        <v>519</v>
      </c>
      <c r="AN109" s="416"/>
      <c r="AO109" s="416"/>
      <c r="AP109" s="417"/>
      <c r="AQ109" s="284" t="s">
        <v>512</v>
      </c>
      <c r="AR109" s="285"/>
      <c r="AS109" s="285"/>
      <c r="AT109" s="324"/>
      <c r="AU109" s="284" t="s">
        <v>509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526</v>
      </c>
      <c r="AF112" s="416"/>
      <c r="AG112" s="416"/>
      <c r="AH112" s="417"/>
      <c r="AI112" s="415" t="s">
        <v>523</v>
      </c>
      <c r="AJ112" s="416"/>
      <c r="AK112" s="416"/>
      <c r="AL112" s="417"/>
      <c r="AM112" s="415" t="s">
        <v>518</v>
      </c>
      <c r="AN112" s="416"/>
      <c r="AO112" s="416"/>
      <c r="AP112" s="417"/>
      <c r="AQ112" s="284" t="s">
        <v>512</v>
      </c>
      <c r="AR112" s="285"/>
      <c r="AS112" s="285"/>
      <c r="AT112" s="324"/>
      <c r="AU112" s="284" t="s">
        <v>509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526</v>
      </c>
      <c r="AF115" s="416"/>
      <c r="AG115" s="416"/>
      <c r="AH115" s="417"/>
      <c r="AI115" s="415" t="s">
        <v>523</v>
      </c>
      <c r="AJ115" s="416"/>
      <c r="AK115" s="416"/>
      <c r="AL115" s="417"/>
      <c r="AM115" s="415" t="s">
        <v>518</v>
      </c>
      <c r="AN115" s="416"/>
      <c r="AO115" s="416"/>
      <c r="AP115" s="417"/>
      <c r="AQ115" s="593" t="s">
        <v>513</v>
      </c>
      <c r="AR115" s="594"/>
      <c r="AS115" s="594"/>
      <c r="AT115" s="594"/>
      <c r="AU115" s="594"/>
      <c r="AV115" s="594"/>
      <c r="AW115" s="594"/>
      <c r="AX115" s="595"/>
    </row>
    <row r="116" spans="1:50" ht="23.25" customHeight="1" x14ac:dyDescent="0.15">
      <c r="A116" s="439"/>
      <c r="B116" s="440"/>
      <c r="C116" s="440"/>
      <c r="D116" s="440"/>
      <c r="E116" s="440"/>
      <c r="F116" s="441"/>
      <c r="G116" s="393" t="s">
        <v>585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586</v>
      </c>
      <c r="AC116" s="463"/>
      <c r="AD116" s="464"/>
      <c r="AE116" s="418">
        <v>5.3</v>
      </c>
      <c r="AF116" s="418"/>
      <c r="AG116" s="418"/>
      <c r="AH116" s="418"/>
      <c r="AI116" s="418">
        <v>5.9</v>
      </c>
      <c r="AJ116" s="418"/>
      <c r="AK116" s="418"/>
      <c r="AL116" s="418"/>
      <c r="AM116" s="418">
        <v>4.5999999999999996</v>
      </c>
      <c r="AN116" s="418"/>
      <c r="AO116" s="418"/>
      <c r="AP116" s="418"/>
      <c r="AQ116" s="218">
        <v>4.4000000000000004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588</v>
      </c>
      <c r="AF117" s="551"/>
      <c r="AG117" s="551"/>
      <c r="AH117" s="551"/>
      <c r="AI117" s="551" t="s">
        <v>589</v>
      </c>
      <c r="AJ117" s="551"/>
      <c r="AK117" s="551"/>
      <c r="AL117" s="551"/>
      <c r="AM117" s="551" t="s">
        <v>664</v>
      </c>
      <c r="AN117" s="551"/>
      <c r="AO117" s="551"/>
      <c r="AP117" s="551"/>
      <c r="AQ117" s="551" t="s">
        <v>679</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526</v>
      </c>
      <c r="AF118" s="416"/>
      <c r="AG118" s="416"/>
      <c r="AH118" s="417"/>
      <c r="AI118" s="415" t="s">
        <v>523</v>
      </c>
      <c r="AJ118" s="416"/>
      <c r="AK118" s="416"/>
      <c r="AL118" s="417"/>
      <c r="AM118" s="415" t="s">
        <v>518</v>
      </c>
      <c r="AN118" s="416"/>
      <c r="AO118" s="416"/>
      <c r="AP118" s="417"/>
      <c r="AQ118" s="593" t="s">
        <v>513</v>
      </c>
      <c r="AR118" s="594"/>
      <c r="AS118" s="594"/>
      <c r="AT118" s="594"/>
      <c r="AU118" s="594"/>
      <c r="AV118" s="594"/>
      <c r="AW118" s="594"/>
      <c r="AX118" s="595"/>
    </row>
    <row r="119" spans="1:50" ht="23.25" hidden="1" customHeight="1" x14ac:dyDescent="0.15">
      <c r="A119" s="439"/>
      <c r="B119" s="440"/>
      <c r="C119" s="440"/>
      <c r="D119" s="440"/>
      <c r="E119" s="440"/>
      <c r="F119" s="441"/>
      <c r="G119" s="393" t="s">
        <v>590</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526</v>
      </c>
      <c r="AF121" s="416"/>
      <c r="AG121" s="416"/>
      <c r="AH121" s="417"/>
      <c r="AI121" s="415" t="s">
        <v>523</v>
      </c>
      <c r="AJ121" s="416"/>
      <c r="AK121" s="416"/>
      <c r="AL121" s="417"/>
      <c r="AM121" s="415" t="s">
        <v>518</v>
      </c>
      <c r="AN121" s="416"/>
      <c r="AO121" s="416"/>
      <c r="AP121" s="417"/>
      <c r="AQ121" s="593" t="s">
        <v>513</v>
      </c>
      <c r="AR121" s="594"/>
      <c r="AS121" s="594"/>
      <c r="AT121" s="594"/>
      <c r="AU121" s="594"/>
      <c r="AV121" s="594"/>
      <c r="AW121" s="594"/>
      <c r="AX121" s="595"/>
    </row>
    <row r="122" spans="1:50" ht="23.25" hidden="1" customHeight="1" x14ac:dyDescent="0.15">
      <c r="A122" s="439"/>
      <c r="B122" s="440"/>
      <c r="C122" s="440"/>
      <c r="D122" s="440"/>
      <c r="E122" s="440"/>
      <c r="F122" s="441"/>
      <c r="G122" s="393" t="s">
        <v>592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527</v>
      </c>
      <c r="AF124" s="416"/>
      <c r="AG124" s="416"/>
      <c r="AH124" s="417"/>
      <c r="AI124" s="415" t="s">
        <v>523</v>
      </c>
      <c r="AJ124" s="416"/>
      <c r="AK124" s="416"/>
      <c r="AL124" s="417"/>
      <c r="AM124" s="415" t="s">
        <v>518</v>
      </c>
      <c r="AN124" s="416"/>
      <c r="AO124" s="416"/>
      <c r="AP124" s="417"/>
      <c r="AQ124" s="593" t="s">
        <v>513</v>
      </c>
      <c r="AR124" s="594"/>
      <c r="AS124" s="594"/>
      <c r="AT124" s="594"/>
      <c r="AU124" s="594"/>
      <c r="AV124" s="594"/>
      <c r="AW124" s="594"/>
      <c r="AX124" s="595"/>
    </row>
    <row r="125" spans="1:50" ht="23.25" hidden="1" customHeight="1" x14ac:dyDescent="0.15">
      <c r="A125" s="439"/>
      <c r="B125" s="440"/>
      <c r="C125" s="440"/>
      <c r="D125" s="440"/>
      <c r="E125" s="440"/>
      <c r="F125" s="441"/>
      <c r="G125" s="393" t="s">
        <v>592</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3"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526</v>
      </c>
      <c r="AF127" s="416"/>
      <c r="AG127" s="416"/>
      <c r="AH127" s="417"/>
      <c r="AI127" s="415" t="s">
        <v>523</v>
      </c>
      <c r="AJ127" s="416"/>
      <c r="AK127" s="416"/>
      <c r="AL127" s="417"/>
      <c r="AM127" s="415" t="s">
        <v>518</v>
      </c>
      <c r="AN127" s="416"/>
      <c r="AO127" s="416"/>
      <c r="AP127" s="417"/>
      <c r="AQ127" s="593" t="s">
        <v>513</v>
      </c>
      <c r="AR127" s="594"/>
      <c r="AS127" s="594"/>
      <c r="AT127" s="594"/>
      <c r="AU127" s="594"/>
      <c r="AV127" s="594"/>
      <c r="AW127" s="594"/>
      <c r="AX127" s="595"/>
    </row>
    <row r="128" spans="1:50" ht="23.25" hidden="1" customHeight="1" x14ac:dyDescent="0.15">
      <c r="A128" s="439"/>
      <c r="B128" s="440"/>
      <c r="C128" s="440"/>
      <c r="D128" s="440"/>
      <c r="E128" s="440"/>
      <c r="F128" s="441"/>
      <c r="G128" s="393" t="s">
        <v>592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556</v>
      </c>
      <c r="B130" s="185"/>
      <c r="C130" s="184" t="s">
        <v>357</v>
      </c>
      <c r="D130" s="185"/>
      <c r="E130" s="169" t="s">
        <v>386</v>
      </c>
      <c r="F130" s="170"/>
      <c r="G130" s="171" t="s">
        <v>668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619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526</v>
      </c>
      <c r="AF132" s="155"/>
      <c r="AG132" s="155"/>
      <c r="AH132" s="155"/>
      <c r="AI132" s="155" t="s">
        <v>523</v>
      </c>
      <c r="AJ132" s="155"/>
      <c r="AK132" s="155"/>
      <c r="AL132" s="155"/>
      <c r="AM132" s="155" t="s">
        <v>518</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354</v>
      </c>
      <c r="AT133" s="134"/>
      <c r="AU133" s="200" t="s">
        <v>667</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596</v>
      </c>
      <c r="AC134" s="205"/>
      <c r="AD134" s="205"/>
      <c r="AE134" s="206">
        <v>118145</v>
      </c>
      <c r="AF134" s="207"/>
      <c r="AG134" s="207"/>
      <c r="AH134" s="207"/>
      <c r="AI134" s="206">
        <v>123615</v>
      </c>
      <c r="AJ134" s="207"/>
      <c r="AK134" s="207"/>
      <c r="AL134" s="207"/>
      <c r="AM134" s="206">
        <v>248514</v>
      </c>
      <c r="AN134" s="207"/>
      <c r="AO134" s="207"/>
      <c r="AP134" s="207"/>
      <c r="AQ134" s="206">
        <v>248514</v>
      </c>
      <c r="AR134" s="207"/>
      <c r="AS134" s="207"/>
      <c r="AT134" s="207"/>
      <c r="AU134" s="206" t="s">
        <v>557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v>150000</v>
      </c>
      <c r="AF135" s="207"/>
      <c r="AG135" s="207"/>
      <c r="AH135" s="207"/>
      <c r="AI135" s="206">
        <v>162500</v>
      </c>
      <c r="AJ135" s="207"/>
      <c r="AK135" s="207"/>
      <c r="AL135" s="207"/>
      <c r="AM135" s="206">
        <v>175000</v>
      </c>
      <c r="AN135" s="207"/>
      <c r="AO135" s="207"/>
      <c r="AP135" s="207"/>
      <c r="AQ135" s="206">
        <v>175000</v>
      </c>
      <c r="AR135" s="207"/>
      <c r="AS135" s="207"/>
      <c r="AT135" s="207"/>
      <c r="AU135" s="206" t="s">
        <v>557</v>
      </c>
      <c r="AV135" s="207"/>
      <c r="AW135" s="207"/>
      <c r="AX135" s="208"/>
    </row>
    <row r="136" spans="1:50" ht="18.75"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526</v>
      </c>
      <c r="AF136" s="155"/>
      <c r="AG136" s="155"/>
      <c r="AH136" s="155"/>
      <c r="AI136" s="155" t="s">
        <v>523</v>
      </c>
      <c r="AJ136" s="155"/>
      <c r="AK136" s="155"/>
      <c r="AL136" s="155"/>
      <c r="AM136" s="155" t="s">
        <v>518</v>
      </c>
      <c r="AN136" s="155"/>
      <c r="AO136" s="155"/>
      <c r="AP136" s="151"/>
      <c r="AQ136" s="151" t="s">
        <v>353</v>
      </c>
      <c r="AR136" s="152"/>
      <c r="AS136" s="152"/>
      <c r="AT136" s="153"/>
      <c r="AU136" s="196" t="s">
        <v>369</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30</v>
      </c>
      <c r="AR137" s="199"/>
      <c r="AS137" s="133" t="s">
        <v>354</v>
      </c>
      <c r="AT137" s="134"/>
      <c r="AU137" s="200" t="s">
        <v>667</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t="s">
        <v>597</v>
      </c>
      <c r="AC138" s="205"/>
      <c r="AD138" s="205"/>
      <c r="AE138" s="206">
        <v>1715976</v>
      </c>
      <c r="AF138" s="207"/>
      <c r="AG138" s="207"/>
      <c r="AH138" s="207"/>
      <c r="AI138" s="206">
        <v>1884600</v>
      </c>
      <c r="AJ138" s="207"/>
      <c r="AK138" s="207"/>
      <c r="AL138" s="207"/>
      <c r="AM138" s="206">
        <v>2042900</v>
      </c>
      <c r="AN138" s="207"/>
      <c r="AO138" s="207"/>
      <c r="AP138" s="207"/>
      <c r="AQ138" s="206">
        <v>2042900</v>
      </c>
      <c r="AR138" s="207"/>
      <c r="AS138" s="207"/>
      <c r="AT138" s="207"/>
      <c r="AU138" s="206" t="s">
        <v>562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597</v>
      </c>
      <c r="AC139" s="213"/>
      <c r="AD139" s="213"/>
      <c r="AE139" s="206">
        <v>1555555</v>
      </c>
      <c r="AF139" s="207"/>
      <c r="AG139" s="207"/>
      <c r="AH139" s="207"/>
      <c r="AI139" s="206">
        <v>1666666</v>
      </c>
      <c r="AJ139" s="207"/>
      <c r="AK139" s="207"/>
      <c r="AL139" s="207"/>
      <c r="AM139" s="206">
        <v>1777777</v>
      </c>
      <c r="AN139" s="900"/>
      <c r="AO139" s="900"/>
      <c r="AP139" s="901"/>
      <c r="AQ139" s="206">
        <v>1777777</v>
      </c>
      <c r="AR139" s="207"/>
      <c r="AS139" s="207"/>
      <c r="AT139" s="207"/>
      <c r="AU139" s="206" t="s">
        <v>562</v>
      </c>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526</v>
      </c>
      <c r="AF140" s="155"/>
      <c r="AG140" s="155"/>
      <c r="AH140" s="155"/>
      <c r="AI140" s="155" t="s">
        <v>523</v>
      </c>
      <c r="AJ140" s="155"/>
      <c r="AK140" s="155"/>
      <c r="AL140" s="155"/>
      <c r="AM140" s="155" t="s">
        <v>518</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526</v>
      </c>
      <c r="AF144" s="155"/>
      <c r="AG144" s="155"/>
      <c r="AH144" s="155"/>
      <c r="AI144" s="155" t="s">
        <v>523</v>
      </c>
      <c r="AJ144" s="155"/>
      <c r="AK144" s="155"/>
      <c r="AL144" s="155"/>
      <c r="AM144" s="155" t="s">
        <v>518</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526</v>
      </c>
      <c r="AF148" s="155"/>
      <c r="AG148" s="155"/>
      <c r="AH148" s="155"/>
      <c r="AI148" s="155" t="s">
        <v>523</v>
      </c>
      <c r="AJ148" s="155"/>
      <c r="AK148" s="155"/>
      <c r="AL148" s="155"/>
      <c r="AM148" s="155" t="s">
        <v>518</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526</v>
      </c>
      <c r="AF192" s="155"/>
      <c r="AG192" s="155"/>
      <c r="AH192" s="155"/>
      <c r="AI192" s="155" t="s">
        <v>523</v>
      </c>
      <c r="AJ192" s="155"/>
      <c r="AK192" s="155"/>
      <c r="AL192" s="155"/>
      <c r="AM192" s="155" t="s">
        <v>518</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527</v>
      </c>
      <c r="AF196" s="155"/>
      <c r="AG196" s="155"/>
      <c r="AH196" s="155"/>
      <c r="AI196" s="155" t="s">
        <v>523</v>
      </c>
      <c r="AJ196" s="155"/>
      <c r="AK196" s="155"/>
      <c r="AL196" s="155"/>
      <c r="AM196" s="155" t="s">
        <v>518</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526</v>
      </c>
      <c r="AF200" s="155"/>
      <c r="AG200" s="155"/>
      <c r="AH200" s="155"/>
      <c r="AI200" s="155" t="s">
        <v>523</v>
      </c>
      <c r="AJ200" s="155"/>
      <c r="AK200" s="155"/>
      <c r="AL200" s="155"/>
      <c r="AM200" s="155" t="s">
        <v>518</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526</v>
      </c>
      <c r="AF204" s="155"/>
      <c r="AG204" s="155"/>
      <c r="AH204" s="155"/>
      <c r="AI204" s="155" t="s">
        <v>523</v>
      </c>
      <c r="AJ204" s="155"/>
      <c r="AK204" s="155"/>
      <c r="AL204" s="155"/>
      <c r="AM204" s="155" t="s">
        <v>518</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526</v>
      </c>
      <c r="AF208" s="155"/>
      <c r="AG208" s="155"/>
      <c r="AH208" s="155"/>
      <c r="AI208" s="155" t="s">
        <v>523</v>
      </c>
      <c r="AJ208" s="155"/>
      <c r="AK208" s="155"/>
      <c r="AL208" s="155"/>
      <c r="AM208" s="155" t="s">
        <v>518</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526</v>
      </c>
      <c r="AF252" s="155"/>
      <c r="AG252" s="155"/>
      <c r="AH252" s="155"/>
      <c r="AI252" s="155" t="s">
        <v>523</v>
      </c>
      <c r="AJ252" s="155"/>
      <c r="AK252" s="155"/>
      <c r="AL252" s="155"/>
      <c r="AM252" s="155" t="s">
        <v>518</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526</v>
      </c>
      <c r="AF256" s="155"/>
      <c r="AG256" s="155"/>
      <c r="AH256" s="155"/>
      <c r="AI256" s="155" t="s">
        <v>523</v>
      </c>
      <c r="AJ256" s="155"/>
      <c r="AK256" s="155"/>
      <c r="AL256" s="155"/>
      <c r="AM256" s="155" t="s">
        <v>519</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526</v>
      </c>
      <c r="AF260" s="155"/>
      <c r="AG260" s="155"/>
      <c r="AH260" s="155"/>
      <c r="AI260" s="155" t="s">
        <v>523</v>
      </c>
      <c r="AJ260" s="155"/>
      <c r="AK260" s="155"/>
      <c r="AL260" s="155"/>
      <c r="AM260" s="155" t="s">
        <v>519</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526</v>
      </c>
      <c r="AF264" s="217"/>
      <c r="AG264" s="217"/>
      <c r="AH264" s="217"/>
      <c r="AI264" s="217" t="s">
        <v>523</v>
      </c>
      <c r="AJ264" s="217"/>
      <c r="AK264" s="217"/>
      <c r="AL264" s="217"/>
      <c r="AM264" s="217" t="s">
        <v>518</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527</v>
      </c>
      <c r="AF268" s="155"/>
      <c r="AG268" s="155"/>
      <c r="AH268" s="155"/>
      <c r="AI268" s="155" t="s">
        <v>523</v>
      </c>
      <c r="AJ268" s="155"/>
      <c r="AK268" s="155"/>
      <c r="AL268" s="155"/>
      <c r="AM268" s="155" t="s">
        <v>518</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526</v>
      </c>
      <c r="AF312" s="155"/>
      <c r="AG312" s="155"/>
      <c r="AH312" s="155"/>
      <c r="AI312" s="155" t="s">
        <v>523</v>
      </c>
      <c r="AJ312" s="155"/>
      <c r="AK312" s="155"/>
      <c r="AL312" s="155"/>
      <c r="AM312" s="155" t="s">
        <v>518</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526</v>
      </c>
      <c r="AF316" s="155"/>
      <c r="AG316" s="155"/>
      <c r="AH316" s="155"/>
      <c r="AI316" s="155" t="s">
        <v>523</v>
      </c>
      <c r="AJ316" s="155"/>
      <c r="AK316" s="155"/>
      <c r="AL316" s="155"/>
      <c r="AM316" s="155" t="s">
        <v>518</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526</v>
      </c>
      <c r="AF320" s="155"/>
      <c r="AG320" s="155"/>
      <c r="AH320" s="155"/>
      <c r="AI320" s="155" t="s">
        <v>523</v>
      </c>
      <c r="AJ320" s="155"/>
      <c r="AK320" s="155"/>
      <c r="AL320" s="155"/>
      <c r="AM320" s="155" t="s">
        <v>519</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526</v>
      </c>
      <c r="AF324" s="155"/>
      <c r="AG324" s="155"/>
      <c r="AH324" s="155"/>
      <c r="AI324" s="155" t="s">
        <v>523</v>
      </c>
      <c r="AJ324" s="155"/>
      <c r="AK324" s="155"/>
      <c r="AL324" s="155"/>
      <c r="AM324" s="155" t="s">
        <v>518</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527</v>
      </c>
      <c r="AF328" s="155"/>
      <c r="AG328" s="155"/>
      <c r="AH328" s="155"/>
      <c r="AI328" s="155" t="s">
        <v>523</v>
      </c>
      <c r="AJ328" s="155"/>
      <c r="AK328" s="155"/>
      <c r="AL328" s="155"/>
      <c r="AM328" s="155" t="s">
        <v>519</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526</v>
      </c>
      <c r="AF372" s="155"/>
      <c r="AG372" s="155"/>
      <c r="AH372" s="155"/>
      <c r="AI372" s="155" t="s">
        <v>523</v>
      </c>
      <c r="AJ372" s="155"/>
      <c r="AK372" s="155"/>
      <c r="AL372" s="155"/>
      <c r="AM372" s="155" t="s">
        <v>518</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526</v>
      </c>
      <c r="AF376" s="155"/>
      <c r="AG376" s="155"/>
      <c r="AH376" s="155"/>
      <c r="AI376" s="155" t="s">
        <v>523</v>
      </c>
      <c r="AJ376" s="155"/>
      <c r="AK376" s="155"/>
      <c r="AL376" s="155"/>
      <c r="AM376" s="155" t="s">
        <v>518</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526</v>
      </c>
      <c r="AF380" s="155"/>
      <c r="AG380" s="155"/>
      <c r="AH380" s="155"/>
      <c r="AI380" s="155" t="s">
        <v>523</v>
      </c>
      <c r="AJ380" s="155"/>
      <c r="AK380" s="155"/>
      <c r="AL380" s="155"/>
      <c r="AM380" s="155" t="s">
        <v>518</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526</v>
      </c>
      <c r="AF384" s="155"/>
      <c r="AG384" s="155"/>
      <c r="AH384" s="155"/>
      <c r="AI384" s="155" t="s">
        <v>523</v>
      </c>
      <c r="AJ384" s="155"/>
      <c r="AK384" s="155"/>
      <c r="AL384" s="155"/>
      <c r="AM384" s="155" t="s">
        <v>518</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526</v>
      </c>
      <c r="AF388" s="155"/>
      <c r="AG388" s="155"/>
      <c r="AH388" s="155"/>
      <c r="AI388" s="155" t="s">
        <v>523</v>
      </c>
      <c r="AJ388" s="155"/>
      <c r="AK388" s="155"/>
      <c r="AL388" s="155"/>
      <c r="AM388" s="155" t="s">
        <v>518</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552</v>
      </c>
      <c r="D430" s="935"/>
      <c r="E430" s="174" t="s">
        <v>536</v>
      </c>
      <c r="F430" s="902"/>
      <c r="G430" s="903" t="s">
        <v>373</v>
      </c>
      <c r="H430" s="123"/>
      <c r="I430" s="123"/>
      <c r="J430" s="904" t="s">
        <v>564</v>
      </c>
      <c r="K430" s="905"/>
      <c r="L430" s="905"/>
      <c r="M430" s="905"/>
      <c r="N430" s="905"/>
      <c r="O430" s="905"/>
      <c r="P430" s="905"/>
      <c r="Q430" s="905"/>
      <c r="R430" s="905"/>
      <c r="S430" s="905"/>
      <c r="T430" s="906"/>
      <c r="U430" s="590" t="s">
        <v>564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519</v>
      </c>
      <c r="AJ431" s="217"/>
      <c r="AK431" s="217"/>
      <c r="AL431" s="159"/>
      <c r="AM431" s="217" t="s">
        <v>514</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576</v>
      </c>
      <c r="AF432" s="200"/>
      <c r="AG432" s="133" t="s">
        <v>354</v>
      </c>
      <c r="AH432" s="134"/>
      <c r="AI432" s="156"/>
      <c r="AJ432" s="156"/>
      <c r="AK432" s="156"/>
      <c r="AL432" s="154"/>
      <c r="AM432" s="156"/>
      <c r="AN432" s="156"/>
      <c r="AO432" s="156"/>
      <c r="AP432" s="154"/>
      <c r="AQ432" s="592" t="s">
        <v>564</v>
      </c>
      <c r="AR432" s="200"/>
      <c r="AS432" s="133" t="s">
        <v>354</v>
      </c>
      <c r="AT432" s="134"/>
      <c r="AU432" s="200" t="s">
        <v>576</v>
      </c>
      <c r="AV432" s="200"/>
      <c r="AW432" s="133" t="s">
        <v>300</v>
      </c>
      <c r="AX432" s="195"/>
    </row>
    <row r="433" spans="1:50" ht="23.25" customHeight="1" x14ac:dyDescent="0.15">
      <c r="A433" s="189"/>
      <c r="B433" s="186"/>
      <c r="C433" s="180"/>
      <c r="D433" s="186"/>
      <c r="E433" s="342"/>
      <c r="F433" s="343"/>
      <c r="G433" s="104" t="s">
        <v>564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564</v>
      </c>
      <c r="AC433" s="213"/>
      <c r="AD433" s="213"/>
      <c r="AE433" s="340" t="s">
        <v>564</v>
      </c>
      <c r="AF433" s="207"/>
      <c r="AG433" s="207"/>
      <c r="AH433" s="341"/>
      <c r="AI433" s="340" t="s">
        <v>564</v>
      </c>
      <c r="AJ433" s="207"/>
      <c r="AK433" s="207"/>
      <c r="AL433" s="207"/>
      <c r="AM433" s="340" t="s">
        <v>562</v>
      </c>
      <c r="AN433" s="207"/>
      <c r="AO433" s="207"/>
      <c r="AP433" s="341"/>
      <c r="AQ433" s="340" t="s">
        <v>564</v>
      </c>
      <c r="AR433" s="207"/>
      <c r="AS433" s="207"/>
      <c r="AT433" s="341"/>
      <c r="AU433" s="207" t="s">
        <v>564</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564</v>
      </c>
      <c r="AC434" s="205"/>
      <c r="AD434" s="205"/>
      <c r="AE434" s="340" t="s">
        <v>599</v>
      </c>
      <c r="AF434" s="207"/>
      <c r="AG434" s="207"/>
      <c r="AH434" s="341"/>
      <c r="AI434" s="340" t="s">
        <v>564</v>
      </c>
      <c r="AJ434" s="207"/>
      <c r="AK434" s="207"/>
      <c r="AL434" s="207"/>
      <c r="AM434" s="340" t="s">
        <v>562</v>
      </c>
      <c r="AN434" s="207"/>
      <c r="AO434" s="207"/>
      <c r="AP434" s="341"/>
      <c r="AQ434" s="340" t="s">
        <v>564</v>
      </c>
      <c r="AR434" s="207"/>
      <c r="AS434" s="207"/>
      <c r="AT434" s="341"/>
      <c r="AU434" s="207" t="s">
        <v>564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1" t="s">
        <v>301</v>
      </c>
      <c r="AC435" s="581"/>
      <c r="AD435" s="581"/>
      <c r="AE435" s="340" t="s">
        <v>599</v>
      </c>
      <c r="AF435" s="207"/>
      <c r="AG435" s="207"/>
      <c r="AH435" s="341"/>
      <c r="AI435" s="340" t="s">
        <v>564</v>
      </c>
      <c r="AJ435" s="207"/>
      <c r="AK435" s="207"/>
      <c r="AL435" s="207"/>
      <c r="AM435" s="340" t="s">
        <v>562</v>
      </c>
      <c r="AN435" s="207"/>
      <c r="AO435" s="207"/>
      <c r="AP435" s="341"/>
      <c r="AQ435" s="340" t="s">
        <v>564</v>
      </c>
      <c r="AR435" s="207"/>
      <c r="AS435" s="207"/>
      <c r="AT435" s="341"/>
      <c r="AU435" s="207" t="s">
        <v>564</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518</v>
      </c>
      <c r="AJ436" s="217"/>
      <c r="AK436" s="217"/>
      <c r="AL436" s="159"/>
      <c r="AM436" s="217" t="s">
        <v>514</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2"/>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1" t="s">
        <v>301</v>
      </c>
      <c r="AC440" s="581"/>
      <c r="AD440" s="58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518</v>
      </c>
      <c r="AJ441" s="217"/>
      <c r="AK441" s="217"/>
      <c r="AL441" s="159"/>
      <c r="AM441" s="217" t="s">
        <v>510</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2"/>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1" t="s">
        <v>301</v>
      </c>
      <c r="AC445" s="581"/>
      <c r="AD445" s="58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518</v>
      </c>
      <c r="AJ446" s="217"/>
      <c r="AK446" s="217"/>
      <c r="AL446" s="159"/>
      <c r="AM446" s="217" t="s">
        <v>515</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2"/>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1" t="s">
        <v>301</v>
      </c>
      <c r="AC450" s="581"/>
      <c r="AD450" s="58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518</v>
      </c>
      <c r="AJ451" s="217"/>
      <c r="AK451" s="217"/>
      <c r="AL451" s="159"/>
      <c r="AM451" s="217" t="s">
        <v>514</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2"/>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1" t="s">
        <v>301</v>
      </c>
      <c r="AC455" s="581"/>
      <c r="AD455" s="58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518</v>
      </c>
      <c r="AJ456" s="217"/>
      <c r="AK456" s="217"/>
      <c r="AL456" s="159"/>
      <c r="AM456" s="217" t="s">
        <v>514</v>
      </c>
      <c r="AN456" s="217"/>
      <c r="AO456" s="217"/>
      <c r="AP456" s="159"/>
      <c r="AQ456" s="159" t="s">
        <v>353</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564</v>
      </c>
      <c r="AF457" s="200"/>
      <c r="AG457" s="133" t="s">
        <v>354</v>
      </c>
      <c r="AH457" s="134"/>
      <c r="AI457" s="156"/>
      <c r="AJ457" s="156"/>
      <c r="AK457" s="156"/>
      <c r="AL457" s="154"/>
      <c r="AM457" s="156"/>
      <c r="AN457" s="156"/>
      <c r="AO457" s="156"/>
      <c r="AP457" s="154"/>
      <c r="AQ457" s="592" t="s">
        <v>564</v>
      </c>
      <c r="AR457" s="200"/>
      <c r="AS457" s="133" t="s">
        <v>354</v>
      </c>
      <c r="AT457" s="134"/>
      <c r="AU457" s="200" t="s">
        <v>576</v>
      </c>
      <c r="AV457" s="200"/>
      <c r="AW457" s="133" t="s">
        <v>300</v>
      </c>
      <c r="AX457" s="195"/>
    </row>
    <row r="458" spans="1:50" ht="23.25" customHeight="1" x14ac:dyDescent="0.15">
      <c r="A458" s="189"/>
      <c r="B458" s="186"/>
      <c r="C458" s="180"/>
      <c r="D458" s="186"/>
      <c r="E458" s="342"/>
      <c r="F458" s="343"/>
      <c r="G458" s="104" t="s">
        <v>564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564</v>
      </c>
      <c r="AC458" s="213"/>
      <c r="AD458" s="213"/>
      <c r="AE458" s="340" t="s">
        <v>564</v>
      </c>
      <c r="AF458" s="207"/>
      <c r="AG458" s="207"/>
      <c r="AH458" s="207"/>
      <c r="AI458" s="340" t="s">
        <v>564</v>
      </c>
      <c r="AJ458" s="207"/>
      <c r="AK458" s="207"/>
      <c r="AL458" s="207"/>
      <c r="AM458" s="340" t="s">
        <v>562</v>
      </c>
      <c r="AN458" s="207"/>
      <c r="AO458" s="207"/>
      <c r="AP458" s="341"/>
      <c r="AQ458" s="340" t="s">
        <v>564</v>
      </c>
      <c r="AR458" s="207"/>
      <c r="AS458" s="207"/>
      <c r="AT458" s="341"/>
      <c r="AU458" s="207" t="s">
        <v>564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564</v>
      </c>
      <c r="AC459" s="205"/>
      <c r="AD459" s="205"/>
      <c r="AE459" s="340" t="s">
        <v>564</v>
      </c>
      <c r="AF459" s="207"/>
      <c r="AG459" s="207"/>
      <c r="AH459" s="341"/>
      <c r="AI459" s="340" t="s">
        <v>564</v>
      </c>
      <c r="AJ459" s="207"/>
      <c r="AK459" s="207"/>
      <c r="AL459" s="207"/>
      <c r="AM459" s="340" t="s">
        <v>562</v>
      </c>
      <c r="AN459" s="207"/>
      <c r="AO459" s="207"/>
      <c r="AP459" s="341"/>
      <c r="AQ459" s="340" t="s">
        <v>576</v>
      </c>
      <c r="AR459" s="207"/>
      <c r="AS459" s="207"/>
      <c r="AT459" s="341"/>
      <c r="AU459" s="207" t="s">
        <v>564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1" t="s">
        <v>14</v>
      </c>
      <c r="AC460" s="581"/>
      <c r="AD460" s="581"/>
      <c r="AE460" s="340" t="s">
        <v>564</v>
      </c>
      <c r="AF460" s="207"/>
      <c r="AG460" s="207"/>
      <c r="AH460" s="341"/>
      <c r="AI460" s="340" t="s">
        <v>564</v>
      </c>
      <c r="AJ460" s="207"/>
      <c r="AK460" s="207"/>
      <c r="AL460" s="207"/>
      <c r="AM460" s="340" t="s">
        <v>562</v>
      </c>
      <c r="AN460" s="207"/>
      <c r="AO460" s="207"/>
      <c r="AP460" s="341"/>
      <c r="AQ460" s="340" t="s">
        <v>564</v>
      </c>
      <c r="AR460" s="207"/>
      <c r="AS460" s="207"/>
      <c r="AT460" s="341"/>
      <c r="AU460" s="207" t="s">
        <v>564</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518</v>
      </c>
      <c r="AJ461" s="217"/>
      <c r="AK461" s="217"/>
      <c r="AL461" s="159"/>
      <c r="AM461" s="217" t="s">
        <v>516</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2"/>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1" t="s">
        <v>14</v>
      </c>
      <c r="AC465" s="581"/>
      <c r="AD465" s="58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518</v>
      </c>
      <c r="AJ466" s="217"/>
      <c r="AK466" s="217"/>
      <c r="AL466" s="159"/>
      <c r="AM466" s="217" t="s">
        <v>514</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2"/>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1" t="s">
        <v>14</v>
      </c>
      <c r="AC470" s="581"/>
      <c r="AD470" s="58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518</v>
      </c>
      <c r="AJ471" s="217"/>
      <c r="AK471" s="217"/>
      <c r="AL471" s="159"/>
      <c r="AM471" s="217" t="s">
        <v>510</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2"/>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1" t="s">
        <v>14</v>
      </c>
      <c r="AC475" s="581"/>
      <c r="AD475" s="58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518</v>
      </c>
      <c r="AJ476" s="217"/>
      <c r="AK476" s="217"/>
      <c r="AL476" s="159"/>
      <c r="AM476" s="217" t="s">
        <v>514</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2"/>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1" t="s">
        <v>14</v>
      </c>
      <c r="AC480" s="581"/>
      <c r="AD480" s="58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576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553</v>
      </c>
      <c r="F484" s="175"/>
      <c r="G484" s="903" t="s">
        <v>373</v>
      </c>
      <c r="H484" s="123"/>
      <c r="I484" s="123"/>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519</v>
      </c>
      <c r="AJ485" s="217"/>
      <c r="AK485" s="217"/>
      <c r="AL485" s="159"/>
      <c r="AM485" s="217" t="s">
        <v>516</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2"/>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1" t="s">
        <v>301</v>
      </c>
      <c r="AC489" s="581"/>
      <c r="AD489" s="58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518</v>
      </c>
      <c r="AJ490" s="217"/>
      <c r="AK490" s="217"/>
      <c r="AL490" s="159"/>
      <c r="AM490" s="217" t="s">
        <v>516</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2"/>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1" t="s">
        <v>301</v>
      </c>
      <c r="AC494" s="581"/>
      <c r="AD494" s="58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518</v>
      </c>
      <c r="AJ495" s="217"/>
      <c r="AK495" s="217"/>
      <c r="AL495" s="159"/>
      <c r="AM495" s="217" t="s">
        <v>514</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2"/>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1" t="s">
        <v>301</v>
      </c>
      <c r="AC499" s="581"/>
      <c r="AD499" s="58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518</v>
      </c>
      <c r="AJ500" s="217"/>
      <c r="AK500" s="217"/>
      <c r="AL500" s="159"/>
      <c r="AM500" s="217" t="s">
        <v>515</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2"/>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1" t="s">
        <v>301</v>
      </c>
      <c r="AC504" s="581"/>
      <c r="AD504" s="58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518</v>
      </c>
      <c r="AJ505" s="217"/>
      <c r="AK505" s="217"/>
      <c r="AL505" s="159"/>
      <c r="AM505" s="217" t="s">
        <v>516</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2"/>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1" t="s">
        <v>301</v>
      </c>
      <c r="AC509" s="581"/>
      <c r="AD509" s="58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518</v>
      </c>
      <c r="AJ510" s="217"/>
      <c r="AK510" s="217"/>
      <c r="AL510" s="159"/>
      <c r="AM510" s="217" t="s">
        <v>514</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2"/>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1" t="s">
        <v>14</v>
      </c>
      <c r="AC514" s="581"/>
      <c r="AD514" s="58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519</v>
      </c>
      <c r="AJ515" s="217"/>
      <c r="AK515" s="217"/>
      <c r="AL515" s="159"/>
      <c r="AM515" s="217" t="s">
        <v>514</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2"/>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1" t="s">
        <v>14</v>
      </c>
      <c r="AC519" s="581"/>
      <c r="AD519" s="58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519</v>
      </c>
      <c r="AJ520" s="217"/>
      <c r="AK520" s="217"/>
      <c r="AL520" s="159"/>
      <c r="AM520" s="217" t="s">
        <v>514</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2"/>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1" t="s">
        <v>14</v>
      </c>
      <c r="AC524" s="581"/>
      <c r="AD524" s="58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518</v>
      </c>
      <c r="AJ525" s="217"/>
      <c r="AK525" s="217"/>
      <c r="AL525" s="159"/>
      <c r="AM525" s="217" t="s">
        <v>510</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2"/>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1" t="s">
        <v>14</v>
      </c>
      <c r="AC529" s="581"/>
      <c r="AD529" s="58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518</v>
      </c>
      <c r="AJ530" s="217"/>
      <c r="AK530" s="217"/>
      <c r="AL530" s="159"/>
      <c r="AM530" s="217" t="s">
        <v>514</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2"/>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1" t="s">
        <v>14</v>
      </c>
      <c r="AC534" s="581"/>
      <c r="AD534" s="58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554</v>
      </c>
      <c r="F538" s="175"/>
      <c r="G538" s="903" t="s">
        <v>373</v>
      </c>
      <c r="H538" s="123"/>
      <c r="I538" s="123"/>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519</v>
      </c>
      <c r="AJ539" s="217"/>
      <c r="AK539" s="217"/>
      <c r="AL539" s="159"/>
      <c r="AM539" s="217" t="s">
        <v>514</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2"/>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1" t="s">
        <v>301</v>
      </c>
      <c r="AC543" s="581"/>
      <c r="AD543" s="58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518</v>
      </c>
      <c r="AJ544" s="217"/>
      <c r="AK544" s="217"/>
      <c r="AL544" s="159"/>
      <c r="AM544" s="217" t="s">
        <v>516</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2"/>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1" t="s">
        <v>301</v>
      </c>
      <c r="AC548" s="581"/>
      <c r="AD548" s="58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518</v>
      </c>
      <c r="AJ549" s="217"/>
      <c r="AK549" s="217"/>
      <c r="AL549" s="159"/>
      <c r="AM549" s="217" t="s">
        <v>510</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2"/>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1" t="s">
        <v>301</v>
      </c>
      <c r="AC553" s="581"/>
      <c r="AD553" s="58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518</v>
      </c>
      <c r="AJ554" s="217"/>
      <c r="AK554" s="217"/>
      <c r="AL554" s="159"/>
      <c r="AM554" s="217" t="s">
        <v>510</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2"/>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1" t="s">
        <v>301</v>
      </c>
      <c r="AC558" s="581"/>
      <c r="AD558" s="58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518</v>
      </c>
      <c r="AJ559" s="217"/>
      <c r="AK559" s="217"/>
      <c r="AL559" s="159"/>
      <c r="AM559" s="217" t="s">
        <v>514</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2"/>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1" t="s">
        <v>301</v>
      </c>
      <c r="AC563" s="581"/>
      <c r="AD563" s="58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518</v>
      </c>
      <c r="AJ564" s="217"/>
      <c r="AK564" s="217"/>
      <c r="AL564" s="159"/>
      <c r="AM564" s="217" t="s">
        <v>510</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2"/>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1" t="s">
        <v>14</v>
      </c>
      <c r="AC568" s="581"/>
      <c r="AD568" s="58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519</v>
      </c>
      <c r="AJ569" s="217"/>
      <c r="AK569" s="217"/>
      <c r="AL569" s="159"/>
      <c r="AM569" s="217" t="s">
        <v>510</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2"/>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1" t="s">
        <v>14</v>
      </c>
      <c r="AC573" s="581"/>
      <c r="AD573" s="58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518</v>
      </c>
      <c r="AJ574" s="217"/>
      <c r="AK574" s="217"/>
      <c r="AL574" s="159"/>
      <c r="AM574" s="217" t="s">
        <v>510</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2"/>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1" t="s">
        <v>14</v>
      </c>
      <c r="AC578" s="581"/>
      <c r="AD578" s="58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518</v>
      </c>
      <c r="AJ579" s="217"/>
      <c r="AK579" s="217"/>
      <c r="AL579" s="159"/>
      <c r="AM579" s="217" t="s">
        <v>510</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2"/>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1" t="s">
        <v>14</v>
      </c>
      <c r="AC583" s="581"/>
      <c r="AD583" s="58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518</v>
      </c>
      <c r="AJ584" s="217"/>
      <c r="AK584" s="217"/>
      <c r="AL584" s="159"/>
      <c r="AM584" s="217" t="s">
        <v>514</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2"/>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1" t="s">
        <v>14</v>
      </c>
      <c r="AC588" s="581"/>
      <c r="AD588" s="58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553</v>
      </c>
      <c r="F592" s="175"/>
      <c r="G592" s="903" t="s">
        <v>373</v>
      </c>
      <c r="H592" s="123"/>
      <c r="I592" s="123"/>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518</v>
      </c>
      <c r="AJ593" s="217"/>
      <c r="AK593" s="217"/>
      <c r="AL593" s="159"/>
      <c r="AM593" s="217" t="s">
        <v>510</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2"/>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1" t="s">
        <v>301</v>
      </c>
      <c r="AC597" s="581"/>
      <c r="AD597" s="58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519</v>
      </c>
      <c r="AJ598" s="217"/>
      <c r="AK598" s="217"/>
      <c r="AL598" s="159"/>
      <c r="AM598" s="217" t="s">
        <v>515</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2"/>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1" t="s">
        <v>301</v>
      </c>
      <c r="AC602" s="581"/>
      <c r="AD602" s="58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518</v>
      </c>
      <c r="AJ603" s="217"/>
      <c r="AK603" s="217"/>
      <c r="AL603" s="159"/>
      <c r="AM603" s="217" t="s">
        <v>510</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2"/>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1" t="s">
        <v>301</v>
      </c>
      <c r="AC607" s="581"/>
      <c r="AD607" s="58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518</v>
      </c>
      <c r="AJ608" s="217"/>
      <c r="AK608" s="217"/>
      <c r="AL608" s="159"/>
      <c r="AM608" s="217" t="s">
        <v>510</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2"/>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1" t="s">
        <v>301</v>
      </c>
      <c r="AC612" s="581"/>
      <c r="AD612" s="58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518</v>
      </c>
      <c r="AJ613" s="217"/>
      <c r="AK613" s="217"/>
      <c r="AL613" s="159"/>
      <c r="AM613" s="217" t="s">
        <v>514</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2"/>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1" t="s">
        <v>301</v>
      </c>
      <c r="AC617" s="581"/>
      <c r="AD617" s="58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518</v>
      </c>
      <c r="AJ618" s="217"/>
      <c r="AK618" s="217"/>
      <c r="AL618" s="159"/>
      <c r="AM618" s="217" t="s">
        <v>514</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2"/>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1" t="s">
        <v>14</v>
      </c>
      <c r="AC622" s="581"/>
      <c r="AD622" s="58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518</v>
      </c>
      <c r="AJ623" s="217"/>
      <c r="AK623" s="217"/>
      <c r="AL623" s="159"/>
      <c r="AM623" s="217" t="s">
        <v>515</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2"/>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1" t="s">
        <v>14</v>
      </c>
      <c r="AC627" s="581"/>
      <c r="AD627" s="58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518</v>
      </c>
      <c r="AJ628" s="217"/>
      <c r="AK628" s="217"/>
      <c r="AL628" s="159"/>
      <c r="AM628" s="217" t="s">
        <v>514</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2"/>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1" t="s">
        <v>14</v>
      </c>
      <c r="AC632" s="581"/>
      <c r="AD632" s="58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518</v>
      </c>
      <c r="AJ633" s="217"/>
      <c r="AK633" s="217"/>
      <c r="AL633" s="159"/>
      <c r="AM633" s="217" t="s">
        <v>510</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2"/>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1" t="s">
        <v>14</v>
      </c>
      <c r="AC637" s="581"/>
      <c r="AD637" s="58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518</v>
      </c>
      <c r="AJ638" s="217"/>
      <c r="AK638" s="217"/>
      <c r="AL638" s="159"/>
      <c r="AM638" s="217" t="s">
        <v>514</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2"/>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1" t="s">
        <v>14</v>
      </c>
      <c r="AC642" s="581"/>
      <c r="AD642" s="58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554</v>
      </c>
      <c r="F646" s="175"/>
      <c r="G646" s="903" t="s">
        <v>373</v>
      </c>
      <c r="H646" s="123"/>
      <c r="I646" s="123"/>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519</v>
      </c>
      <c r="AJ647" s="217"/>
      <c r="AK647" s="217"/>
      <c r="AL647" s="159"/>
      <c r="AM647" s="217" t="s">
        <v>510</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2"/>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1" t="s">
        <v>301</v>
      </c>
      <c r="AC651" s="581"/>
      <c r="AD651" s="58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518</v>
      </c>
      <c r="AJ652" s="217"/>
      <c r="AK652" s="217"/>
      <c r="AL652" s="159"/>
      <c r="AM652" s="217" t="s">
        <v>510</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2"/>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1" t="s">
        <v>301</v>
      </c>
      <c r="AC656" s="581"/>
      <c r="AD656" s="58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518</v>
      </c>
      <c r="AJ657" s="217"/>
      <c r="AK657" s="217"/>
      <c r="AL657" s="159"/>
      <c r="AM657" s="217" t="s">
        <v>514</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2"/>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1" t="s">
        <v>301</v>
      </c>
      <c r="AC661" s="581"/>
      <c r="AD661" s="58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518</v>
      </c>
      <c r="AJ662" s="217"/>
      <c r="AK662" s="217"/>
      <c r="AL662" s="159"/>
      <c r="AM662" s="217" t="s">
        <v>510</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2"/>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1" t="s">
        <v>301</v>
      </c>
      <c r="AC666" s="581"/>
      <c r="AD666" s="58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518</v>
      </c>
      <c r="AJ667" s="217"/>
      <c r="AK667" s="217"/>
      <c r="AL667" s="159"/>
      <c r="AM667" s="217" t="s">
        <v>510</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2"/>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1" t="s">
        <v>301</v>
      </c>
      <c r="AC671" s="581"/>
      <c r="AD671" s="58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519</v>
      </c>
      <c r="AJ672" s="217"/>
      <c r="AK672" s="217"/>
      <c r="AL672" s="159"/>
      <c r="AM672" s="217" t="s">
        <v>510</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2"/>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1" t="s">
        <v>14</v>
      </c>
      <c r="AC676" s="581"/>
      <c r="AD676" s="58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518</v>
      </c>
      <c r="AJ677" s="217"/>
      <c r="AK677" s="217"/>
      <c r="AL677" s="159"/>
      <c r="AM677" s="217" t="s">
        <v>516</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2"/>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1" t="s">
        <v>14</v>
      </c>
      <c r="AC681" s="581"/>
      <c r="AD681" s="58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519</v>
      </c>
      <c r="AJ682" s="217"/>
      <c r="AK682" s="217"/>
      <c r="AL682" s="159"/>
      <c r="AM682" s="217" t="s">
        <v>514</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2"/>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1" t="s">
        <v>14</v>
      </c>
      <c r="AC686" s="581"/>
      <c r="AD686" s="58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518</v>
      </c>
      <c r="AJ687" s="217"/>
      <c r="AK687" s="217"/>
      <c r="AL687" s="159"/>
      <c r="AM687" s="217" t="s">
        <v>510</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2"/>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1" t="s">
        <v>14</v>
      </c>
      <c r="AC691" s="581"/>
      <c r="AD691" s="58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518</v>
      </c>
      <c r="AJ692" s="217"/>
      <c r="AK692" s="217"/>
      <c r="AL692" s="159"/>
      <c r="AM692" s="217" t="s">
        <v>515</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2"/>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1" t="s">
        <v>14</v>
      </c>
      <c r="AC696" s="581"/>
      <c r="AD696" s="58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6" t="s">
        <v>31</v>
      </c>
      <c r="AH701" s="382"/>
      <c r="AI701" s="382"/>
      <c r="AJ701" s="382"/>
      <c r="AK701" s="382"/>
      <c r="AL701" s="382"/>
      <c r="AM701" s="382"/>
      <c r="AN701" s="382"/>
      <c r="AO701" s="382"/>
      <c r="AP701" s="382"/>
      <c r="AQ701" s="382"/>
      <c r="AR701" s="382"/>
      <c r="AS701" s="382"/>
      <c r="AT701" s="382"/>
      <c r="AU701" s="382"/>
      <c r="AV701" s="382"/>
      <c r="AW701" s="382"/>
      <c r="AX701" s="827"/>
    </row>
    <row r="702" spans="1:50" ht="71.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567</v>
      </c>
      <c r="AE702" s="346"/>
      <c r="AF702" s="346"/>
      <c r="AG702" s="385" t="s">
        <v>600</v>
      </c>
      <c r="AH702" s="386"/>
      <c r="AI702" s="386"/>
      <c r="AJ702" s="386"/>
      <c r="AK702" s="386"/>
      <c r="AL702" s="386"/>
      <c r="AM702" s="386"/>
      <c r="AN702" s="386"/>
      <c r="AO702" s="386"/>
      <c r="AP702" s="386"/>
      <c r="AQ702" s="386"/>
      <c r="AR702" s="386"/>
      <c r="AS702" s="386"/>
      <c r="AT702" s="386"/>
      <c r="AU702" s="386"/>
      <c r="AV702" s="386"/>
      <c r="AW702" s="386"/>
      <c r="AX702" s="387"/>
    </row>
    <row r="703" spans="1:50" ht="68.2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2"/>
      <c r="AD703" s="328" t="s">
        <v>567</v>
      </c>
      <c r="AE703" s="329"/>
      <c r="AF703" s="329"/>
      <c r="AG703" s="101" t="s">
        <v>601</v>
      </c>
      <c r="AH703" s="102"/>
      <c r="AI703" s="102"/>
      <c r="AJ703" s="102"/>
      <c r="AK703" s="102"/>
      <c r="AL703" s="102"/>
      <c r="AM703" s="102"/>
      <c r="AN703" s="102"/>
      <c r="AO703" s="102"/>
      <c r="AP703" s="102"/>
      <c r="AQ703" s="102"/>
      <c r="AR703" s="102"/>
      <c r="AS703" s="102"/>
      <c r="AT703" s="102"/>
      <c r="AU703" s="102"/>
      <c r="AV703" s="102"/>
      <c r="AW703" s="102"/>
      <c r="AX703" s="103"/>
    </row>
    <row r="704" spans="1:50" ht="84"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567</v>
      </c>
      <c r="AE704" s="785"/>
      <c r="AF704" s="785"/>
      <c r="AG704" s="167" t="s">
        <v>602</v>
      </c>
      <c r="AH704" s="108"/>
      <c r="AI704" s="108"/>
      <c r="AJ704" s="108"/>
      <c r="AK704" s="108"/>
      <c r="AL704" s="108"/>
      <c r="AM704" s="108"/>
      <c r="AN704" s="108"/>
      <c r="AO704" s="108"/>
      <c r="AP704" s="108"/>
      <c r="AQ704" s="108"/>
      <c r="AR704" s="108"/>
      <c r="AS704" s="108"/>
      <c r="AT704" s="108"/>
      <c r="AU704" s="108"/>
      <c r="AV704" s="108"/>
      <c r="AW704" s="108"/>
      <c r="AX704" s="168"/>
    </row>
    <row r="705" spans="1:50" ht="44.25"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567</v>
      </c>
      <c r="AE705" s="717"/>
      <c r="AF705" s="717"/>
      <c r="AG705" s="125" t="s">
        <v>603</v>
      </c>
      <c r="AH705" s="105"/>
      <c r="AI705" s="105"/>
      <c r="AJ705" s="105"/>
      <c r="AK705" s="105"/>
      <c r="AL705" s="105"/>
      <c r="AM705" s="105"/>
      <c r="AN705" s="105"/>
      <c r="AO705" s="105"/>
      <c r="AP705" s="105"/>
      <c r="AQ705" s="105"/>
      <c r="AR705" s="105"/>
      <c r="AS705" s="105"/>
      <c r="AT705" s="105"/>
      <c r="AU705" s="105"/>
      <c r="AV705" s="105"/>
      <c r="AW705" s="105"/>
      <c r="AX705" s="126"/>
    </row>
    <row r="706" spans="1:50" ht="36" customHeight="1" x14ac:dyDescent="0.15">
      <c r="A706" s="644"/>
      <c r="B706" s="645"/>
      <c r="C706" s="796"/>
      <c r="D706" s="797"/>
      <c r="E706" s="732" t="s">
        <v>497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671</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36" customHeight="1" x14ac:dyDescent="0.15">
      <c r="A707" s="644"/>
      <c r="B707" s="645"/>
      <c r="C707" s="798"/>
      <c r="D707" s="799"/>
      <c r="E707" s="735" t="s">
        <v>437</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624</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567</v>
      </c>
      <c r="AE708" s="607"/>
      <c r="AF708" s="607"/>
      <c r="AG708" s="744" t="s">
        <v>604</v>
      </c>
      <c r="AH708" s="745"/>
      <c r="AI708" s="745"/>
      <c r="AJ708" s="745"/>
      <c r="AK708" s="745"/>
      <c r="AL708" s="745"/>
      <c r="AM708" s="745"/>
      <c r="AN708" s="745"/>
      <c r="AO708" s="745"/>
      <c r="AP708" s="745"/>
      <c r="AQ708" s="745"/>
      <c r="AR708" s="745"/>
      <c r="AS708" s="745"/>
      <c r="AT708" s="745"/>
      <c r="AU708" s="745"/>
      <c r="AV708" s="745"/>
      <c r="AW708" s="745"/>
      <c r="AX708" s="746"/>
    </row>
    <row r="709" spans="1:50" ht="38.25"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567</v>
      </c>
      <c r="AE709" s="329"/>
      <c r="AF709" s="329"/>
      <c r="AG709" s="101" t="s">
        <v>605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625</v>
      </c>
      <c r="AE710" s="329"/>
      <c r="AF710" s="329"/>
      <c r="AG710" s="101" t="s">
        <v>564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5"/>
      <c r="AD711" s="328" t="s">
        <v>567</v>
      </c>
      <c r="AE711" s="329"/>
      <c r="AF711" s="329"/>
      <c r="AG711" s="101" t="s">
        <v>606</v>
      </c>
      <c r="AH711" s="102"/>
      <c r="AI711" s="102"/>
      <c r="AJ711" s="102"/>
      <c r="AK711" s="102"/>
      <c r="AL711" s="102"/>
      <c r="AM711" s="102"/>
      <c r="AN711" s="102"/>
      <c r="AO711" s="102"/>
      <c r="AP711" s="102"/>
      <c r="AQ711" s="102"/>
      <c r="AR711" s="102"/>
      <c r="AS711" s="102"/>
      <c r="AT711" s="102"/>
      <c r="AU711" s="102"/>
      <c r="AV711" s="102"/>
      <c r="AW711" s="102"/>
      <c r="AX711" s="103"/>
    </row>
    <row r="712" spans="1:50" ht="39" customHeight="1" x14ac:dyDescent="0.15">
      <c r="A712" s="644"/>
      <c r="B712" s="646"/>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5"/>
      <c r="AD712" s="784" t="s">
        <v>567</v>
      </c>
      <c r="AE712" s="785"/>
      <c r="AF712" s="785"/>
      <c r="AG712" s="812" t="s">
        <v>607</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2" t="s">
        <v>467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625</v>
      </c>
      <c r="AE713" s="329"/>
      <c r="AF713" s="665"/>
      <c r="AG713" s="101" t="s">
        <v>564</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7"/>
      <c r="B714" s="648"/>
      <c r="C714" s="649" t="s">
        <v>443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567</v>
      </c>
      <c r="AE714" s="810"/>
      <c r="AF714" s="811"/>
      <c r="AG714" s="738" t="s">
        <v>608</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15">
      <c r="A715" s="642" t="s">
        <v>40</v>
      </c>
      <c r="B715" s="786"/>
      <c r="C715" s="787" t="s">
        <v>444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567</v>
      </c>
      <c r="AE715" s="607"/>
      <c r="AF715" s="658"/>
      <c r="AG715" s="744" t="s">
        <v>609</v>
      </c>
      <c r="AH715" s="745"/>
      <c r="AI715" s="745"/>
      <c r="AJ715" s="745"/>
      <c r="AK715" s="745"/>
      <c r="AL715" s="745"/>
      <c r="AM715" s="745"/>
      <c r="AN715" s="745"/>
      <c r="AO715" s="745"/>
      <c r="AP715" s="745"/>
      <c r="AQ715" s="745"/>
      <c r="AR715" s="745"/>
      <c r="AS715" s="745"/>
      <c r="AT715" s="745"/>
      <c r="AU715" s="745"/>
      <c r="AV715" s="745"/>
      <c r="AW715" s="745"/>
      <c r="AX715" s="746"/>
    </row>
    <row r="716" spans="1:50" ht="4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567</v>
      </c>
      <c r="AE716" s="629"/>
      <c r="AF716" s="629"/>
      <c r="AG716" s="101" t="s">
        <v>672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610</v>
      </c>
      <c r="AH717" s="102"/>
      <c r="AI717" s="102"/>
      <c r="AJ717" s="102"/>
      <c r="AK717" s="102"/>
      <c r="AL717" s="102"/>
      <c r="AM717" s="102"/>
      <c r="AN717" s="102"/>
      <c r="AO717" s="102"/>
      <c r="AP717" s="102"/>
      <c r="AQ717" s="102"/>
      <c r="AR717" s="102"/>
      <c r="AS717" s="102"/>
      <c r="AT717" s="102"/>
      <c r="AU717" s="102"/>
      <c r="AV717" s="102"/>
      <c r="AW717" s="102"/>
      <c r="AX717" s="103"/>
    </row>
    <row r="718" spans="1:50" ht="45"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611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625</v>
      </c>
      <c r="AE719" s="607"/>
      <c r="AF719" s="607"/>
      <c r="AG719" s="125" t="s">
        <v>574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2" t="s">
        <v>48</v>
      </c>
      <c r="B726" s="804"/>
      <c r="C726" s="817" t="s">
        <v>53</v>
      </c>
      <c r="D726" s="839"/>
      <c r="E726" s="839"/>
      <c r="F726" s="840"/>
      <c r="G726" s="578" t="s">
        <v>673</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5" t="s">
        <v>674</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677</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89.25" customHeight="1" thickBot="1" x14ac:dyDescent="0.2">
      <c r="A731" s="801" t="s">
        <v>256</v>
      </c>
      <c r="B731" s="802"/>
      <c r="C731" s="802"/>
      <c r="D731" s="802"/>
      <c r="E731" s="803"/>
      <c r="F731" s="731" t="s">
        <v>675</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676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562</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472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5" t="s">
        <v>540</v>
      </c>
      <c r="B737" s="210"/>
      <c r="C737" s="210"/>
      <c r="D737" s="211"/>
      <c r="E737" s="994" t="s">
        <v>576</v>
      </c>
      <c r="F737" s="994"/>
      <c r="G737" s="994"/>
      <c r="H737" s="994"/>
      <c r="I737" s="994"/>
      <c r="J737" s="994"/>
      <c r="K737" s="994"/>
      <c r="L737" s="994"/>
      <c r="M737" s="994"/>
      <c r="N737" s="365" t="s">
        <v>533</v>
      </c>
      <c r="O737" s="365"/>
      <c r="P737" s="365"/>
      <c r="Q737" s="365"/>
      <c r="R737" s="994" t="s">
        <v>612</v>
      </c>
      <c r="S737" s="994"/>
      <c r="T737" s="994"/>
      <c r="U737" s="994"/>
      <c r="V737" s="994"/>
      <c r="W737" s="994"/>
      <c r="X737" s="994"/>
      <c r="Y737" s="994"/>
      <c r="Z737" s="994"/>
      <c r="AA737" s="365" t="s">
        <v>532</v>
      </c>
      <c r="AB737" s="365"/>
      <c r="AC737" s="365"/>
      <c r="AD737" s="365"/>
      <c r="AE737" s="994" t="s">
        <v>613</v>
      </c>
      <c r="AF737" s="994"/>
      <c r="AG737" s="994"/>
      <c r="AH737" s="994"/>
      <c r="AI737" s="994"/>
      <c r="AJ737" s="994"/>
      <c r="AK737" s="994"/>
      <c r="AL737" s="994"/>
      <c r="AM737" s="994"/>
      <c r="AN737" s="365" t="s">
        <v>531</v>
      </c>
      <c r="AO737" s="365"/>
      <c r="AP737" s="365"/>
      <c r="AQ737" s="365"/>
      <c r="AR737" s="986" t="s">
        <v>614</v>
      </c>
      <c r="AS737" s="987"/>
      <c r="AT737" s="987"/>
      <c r="AU737" s="987"/>
      <c r="AV737" s="987"/>
      <c r="AW737" s="987"/>
      <c r="AX737" s="988"/>
      <c r="AY737" s="89"/>
      <c r="AZ737" s="89"/>
    </row>
    <row r="738" spans="1:52" ht="24.75" customHeight="1" x14ac:dyDescent="0.15">
      <c r="A738" s="995" t="s">
        <v>530</v>
      </c>
      <c r="B738" s="210"/>
      <c r="C738" s="210"/>
      <c r="D738" s="211"/>
      <c r="E738" s="994" t="s">
        <v>615</v>
      </c>
      <c r="F738" s="994"/>
      <c r="G738" s="994"/>
      <c r="H738" s="994"/>
      <c r="I738" s="994"/>
      <c r="J738" s="994"/>
      <c r="K738" s="994"/>
      <c r="L738" s="994"/>
      <c r="M738" s="994"/>
      <c r="N738" s="365" t="s">
        <v>529</v>
      </c>
      <c r="O738" s="365"/>
      <c r="P738" s="365"/>
      <c r="Q738" s="365"/>
      <c r="R738" s="994" t="s">
        <v>616</v>
      </c>
      <c r="S738" s="994"/>
      <c r="T738" s="994"/>
      <c r="U738" s="994"/>
      <c r="V738" s="994"/>
      <c r="W738" s="994"/>
      <c r="X738" s="994"/>
      <c r="Y738" s="994"/>
      <c r="Z738" s="994"/>
      <c r="AA738" s="365" t="s">
        <v>528</v>
      </c>
      <c r="AB738" s="365"/>
      <c r="AC738" s="365"/>
      <c r="AD738" s="365"/>
      <c r="AE738" s="994" t="s">
        <v>617</v>
      </c>
      <c r="AF738" s="994"/>
      <c r="AG738" s="994"/>
      <c r="AH738" s="994"/>
      <c r="AI738" s="994"/>
      <c r="AJ738" s="994"/>
      <c r="AK738" s="994"/>
      <c r="AL738" s="994"/>
      <c r="AM738" s="994"/>
      <c r="AN738" s="365" t="s">
        <v>524</v>
      </c>
      <c r="AO738" s="365"/>
      <c r="AP738" s="365"/>
      <c r="AQ738" s="365"/>
      <c r="AR738" s="986">
        <v>359</v>
      </c>
      <c r="AS738" s="987"/>
      <c r="AT738" s="987"/>
      <c r="AU738" s="987"/>
      <c r="AV738" s="987"/>
      <c r="AW738" s="987"/>
      <c r="AX738" s="988"/>
    </row>
    <row r="739" spans="1:52" ht="24.75" customHeight="1" thickBot="1" x14ac:dyDescent="0.2">
      <c r="A739" s="996" t="s">
        <v>520</v>
      </c>
      <c r="B739" s="997"/>
      <c r="C739" s="997"/>
      <c r="D739" s="998"/>
      <c r="E739" s="999" t="s">
        <v>618</v>
      </c>
      <c r="F739" s="989"/>
      <c r="G739" s="989"/>
      <c r="H739" s="93" t="str">
        <f>IF(E739="", "", "(")</f>
        <v>(</v>
      </c>
      <c r="I739" s="989"/>
      <c r="J739" s="989"/>
      <c r="K739" s="93" t="str">
        <f>IF(OR(I739="　", I739=""), "", "-")</f>
        <v/>
      </c>
      <c r="L739" s="990">
        <v>360</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6" t="s">
        <v>500</v>
      </c>
      <c r="B740" s="617"/>
      <c r="C740" s="617"/>
      <c r="D740" s="617"/>
      <c r="E740" s="617"/>
      <c r="F740" s="618"/>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502</v>
      </c>
      <c r="B779" s="631"/>
      <c r="C779" s="631"/>
      <c r="D779" s="631"/>
      <c r="E779" s="631"/>
      <c r="F779" s="632"/>
      <c r="G779" s="597" t="s">
        <v>632</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633</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626</v>
      </c>
      <c r="H781" s="673"/>
      <c r="I781" s="673"/>
      <c r="J781" s="673"/>
      <c r="K781" s="674"/>
      <c r="L781" s="666" t="s">
        <v>627</v>
      </c>
      <c r="M781" s="667"/>
      <c r="N781" s="667"/>
      <c r="O781" s="667"/>
      <c r="P781" s="667"/>
      <c r="Q781" s="667"/>
      <c r="R781" s="667"/>
      <c r="S781" s="667"/>
      <c r="T781" s="667"/>
      <c r="U781" s="667"/>
      <c r="V781" s="667"/>
      <c r="W781" s="667"/>
      <c r="X781" s="668"/>
      <c r="Y781" s="388">
        <v>3</v>
      </c>
      <c r="Z781" s="389"/>
      <c r="AA781" s="389"/>
      <c r="AB781" s="807"/>
      <c r="AC781" s="672" t="s">
        <v>626</v>
      </c>
      <c r="AD781" s="673"/>
      <c r="AE781" s="673"/>
      <c r="AF781" s="673"/>
      <c r="AG781" s="674"/>
      <c r="AH781" s="666" t="s">
        <v>627</v>
      </c>
      <c r="AI781" s="667"/>
      <c r="AJ781" s="667"/>
      <c r="AK781" s="667"/>
      <c r="AL781" s="667"/>
      <c r="AM781" s="667"/>
      <c r="AN781" s="667"/>
      <c r="AO781" s="667"/>
      <c r="AP781" s="667"/>
      <c r="AQ781" s="667"/>
      <c r="AR781" s="667"/>
      <c r="AS781" s="667"/>
      <c r="AT781" s="668"/>
      <c r="AU781" s="388">
        <v>2.5</v>
      </c>
      <c r="AV781" s="389"/>
      <c r="AW781" s="389"/>
      <c r="AX781" s="390"/>
    </row>
    <row r="782" spans="1:50" ht="24.75" customHeight="1" x14ac:dyDescent="0.15">
      <c r="A782" s="633"/>
      <c r="B782" s="634"/>
      <c r="C782" s="634"/>
      <c r="D782" s="634"/>
      <c r="E782" s="634"/>
      <c r="F782" s="635"/>
      <c r="G782" s="608" t="s">
        <v>628</v>
      </c>
      <c r="H782" s="609"/>
      <c r="I782" s="609"/>
      <c r="J782" s="609"/>
      <c r="K782" s="610"/>
      <c r="L782" s="600" t="s">
        <v>634</v>
      </c>
      <c r="M782" s="601"/>
      <c r="N782" s="601"/>
      <c r="O782" s="601"/>
      <c r="P782" s="601"/>
      <c r="Q782" s="601"/>
      <c r="R782" s="601"/>
      <c r="S782" s="601"/>
      <c r="T782" s="601"/>
      <c r="U782" s="601"/>
      <c r="V782" s="601"/>
      <c r="W782" s="601"/>
      <c r="X782" s="602"/>
      <c r="Y782" s="603">
        <v>2.6</v>
      </c>
      <c r="Z782" s="604"/>
      <c r="AA782" s="604"/>
      <c r="AB782" s="614"/>
      <c r="AC782" s="608" t="s">
        <v>628</v>
      </c>
      <c r="AD782" s="609"/>
      <c r="AE782" s="609"/>
      <c r="AF782" s="609"/>
      <c r="AG782" s="610"/>
      <c r="AH782" s="600" t="s">
        <v>640</v>
      </c>
      <c r="AI782" s="601"/>
      <c r="AJ782" s="601"/>
      <c r="AK782" s="601"/>
      <c r="AL782" s="601"/>
      <c r="AM782" s="601"/>
      <c r="AN782" s="601"/>
      <c r="AO782" s="601"/>
      <c r="AP782" s="601"/>
      <c r="AQ782" s="601"/>
      <c r="AR782" s="601"/>
      <c r="AS782" s="601"/>
      <c r="AT782" s="602"/>
      <c r="AU782" s="603">
        <v>0.8</v>
      </c>
      <c r="AV782" s="604"/>
      <c r="AW782" s="604"/>
      <c r="AX782" s="605"/>
    </row>
    <row r="783" spans="1:50" ht="24.75" customHeight="1" x14ac:dyDescent="0.15">
      <c r="A783" s="633"/>
      <c r="B783" s="634"/>
      <c r="C783" s="634"/>
      <c r="D783" s="634"/>
      <c r="E783" s="634"/>
      <c r="F783" s="635"/>
      <c r="G783" s="608" t="s">
        <v>628</v>
      </c>
      <c r="H783" s="609"/>
      <c r="I783" s="609"/>
      <c r="J783" s="609"/>
      <c r="K783" s="610"/>
      <c r="L783" s="600" t="s">
        <v>635</v>
      </c>
      <c r="M783" s="601"/>
      <c r="N783" s="601"/>
      <c r="O783" s="601"/>
      <c r="P783" s="601"/>
      <c r="Q783" s="601"/>
      <c r="R783" s="601"/>
      <c r="S783" s="601"/>
      <c r="T783" s="601"/>
      <c r="U783" s="601"/>
      <c r="V783" s="601"/>
      <c r="W783" s="601"/>
      <c r="X783" s="602"/>
      <c r="Y783" s="603">
        <v>1.1000000000000001</v>
      </c>
      <c r="Z783" s="604"/>
      <c r="AA783" s="604"/>
      <c r="AB783" s="614"/>
      <c r="AC783" s="608" t="s">
        <v>629</v>
      </c>
      <c r="AD783" s="609"/>
      <c r="AE783" s="609"/>
      <c r="AF783" s="609"/>
      <c r="AG783" s="610"/>
      <c r="AH783" s="600" t="s">
        <v>630</v>
      </c>
      <c r="AI783" s="601"/>
      <c r="AJ783" s="601"/>
      <c r="AK783" s="601"/>
      <c r="AL783" s="601"/>
      <c r="AM783" s="601"/>
      <c r="AN783" s="601"/>
      <c r="AO783" s="601"/>
      <c r="AP783" s="601"/>
      <c r="AQ783" s="601"/>
      <c r="AR783" s="601"/>
      <c r="AS783" s="601"/>
      <c r="AT783" s="602"/>
      <c r="AU783" s="603">
        <v>0.5</v>
      </c>
      <c r="AV783" s="604"/>
      <c r="AW783" s="604"/>
      <c r="AX783" s="605"/>
    </row>
    <row r="784" spans="1:50" ht="24.75" customHeight="1" x14ac:dyDescent="0.15">
      <c r="A784" s="633"/>
      <c r="B784" s="634"/>
      <c r="C784" s="634"/>
      <c r="D784" s="634"/>
      <c r="E784" s="634"/>
      <c r="F784" s="635"/>
      <c r="G784" s="608" t="s">
        <v>636</v>
      </c>
      <c r="H784" s="609"/>
      <c r="I784" s="609"/>
      <c r="J784" s="609"/>
      <c r="K784" s="610"/>
      <c r="L784" s="600" t="s">
        <v>637</v>
      </c>
      <c r="M784" s="601"/>
      <c r="N784" s="601"/>
      <c r="O784" s="601"/>
      <c r="P784" s="601"/>
      <c r="Q784" s="601"/>
      <c r="R784" s="601"/>
      <c r="S784" s="601"/>
      <c r="T784" s="601"/>
      <c r="U784" s="601"/>
      <c r="V784" s="601"/>
      <c r="W784" s="601"/>
      <c r="X784" s="602"/>
      <c r="Y784" s="603">
        <v>1.1000000000000001</v>
      </c>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t="s">
        <v>638</v>
      </c>
      <c r="H785" s="609"/>
      <c r="I785" s="609"/>
      <c r="J785" s="609"/>
      <c r="K785" s="610"/>
      <c r="L785" s="600" t="s">
        <v>639</v>
      </c>
      <c r="M785" s="601"/>
      <c r="N785" s="601"/>
      <c r="O785" s="601"/>
      <c r="P785" s="601"/>
      <c r="Q785" s="601"/>
      <c r="R785" s="601"/>
      <c r="S785" s="601"/>
      <c r="T785" s="601"/>
      <c r="U785" s="601"/>
      <c r="V785" s="601"/>
      <c r="W785" s="601"/>
      <c r="X785" s="602"/>
      <c r="Y785" s="603">
        <v>1</v>
      </c>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8.7999999999999989</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3.8</v>
      </c>
      <c r="AV791" s="834"/>
      <c r="AW791" s="834"/>
      <c r="AX791" s="836"/>
    </row>
    <row r="792" spans="1:50" ht="24.75" customHeight="1" x14ac:dyDescent="0.15">
      <c r="A792" s="633"/>
      <c r="B792" s="634"/>
      <c r="C792" s="634"/>
      <c r="D792" s="634"/>
      <c r="E792" s="634"/>
      <c r="F792" s="635"/>
      <c r="G792" s="597" t="s">
        <v>641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646</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642</v>
      </c>
      <c r="H794" s="673"/>
      <c r="I794" s="673"/>
      <c r="J794" s="673"/>
      <c r="K794" s="674"/>
      <c r="L794" s="666" t="s">
        <v>643</v>
      </c>
      <c r="M794" s="667"/>
      <c r="N794" s="667"/>
      <c r="O794" s="667"/>
      <c r="P794" s="667"/>
      <c r="Q794" s="667"/>
      <c r="R794" s="667"/>
      <c r="S794" s="667"/>
      <c r="T794" s="667"/>
      <c r="U794" s="667"/>
      <c r="V794" s="667"/>
      <c r="W794" s="667"/>
      <c r="X794" s="668"/>
      <c r="Y794" s="388">
        <v>0.9</v>
      </c>
      <c r="Z794" s="389"/>
      <c r="AA794" s="389"/>
      <c r="AB794" s="807"/>
      <c r="AC794" s="672" t="s">
        <v>642</v>
      </c>
      <c r="AD794" s="673"/>
      <c r="AE794" s="673"/>
      <c r="AF794" s="673"/>
      <c r="AG794" s="674"/>
      <c r="AH794" s="666" t="s">
        <v>643</v>
      </c>
      <c r="AI794" s="667"/>
      <c r="AJ794" s="667"/>
      <c r="AK794" s="667"/>
      <c r="AL794" s="667"/>
      <c r="AM794" s="667"/>
      <c r="AN794" s="667"/>
      <c r="AO794" s="667"/>
      <c r="AP794" s="667"/>
      <c r="AQ794" s="667"/>
      <c r="AR794" s="667"/>
      <c r="AS794" s="667"/>
      <c r="AT794" s="668"/>
      <c r="AU794" s="388">
        <v>2.5</v>
      </c>
      <c r="AV794" s="389"/>
      <c r="AW794" s="389"/>
      <c r="AX794" s="390"/>
    </row>
    <row r="795" spans="1:50" ht="24.75" customHeight="1" x14ac:dyDescent="0.15">
      <c r="A795" s="633"/>
      <c r="B795" s="634"/>
      <c r="C795" s="634"/>
      <c r="D795" s="634"/>
      <c r="E795" s="634"/>
      <c r="F795" s="635"/>
      <c r="G795" s="608" t="s">
        <v>636</v>
      </c>
      <c r="H795" s="609"/>
      <c r="I795" s="609"/>
      <c r="J795" s="609"/>
      <c r="K795" s="610"/>
      <c r="L795" s="600" t="s">
        <v>644</v>
      </c>
      <c r="M795" s="601"/>
      <c r="N795" s="601"/>
      <c r="O795" s="601"/>
      <c r="P795" s="601"/>
      <c r="Q795" s="601"/>
      <c r="R795" s="601"/>
      <c r="S795" s="601"/>
      <c r="T795" s="601"/>
      <c r="U795" s="601"/>
      <c r="V795" s="601"/>
      <c r="W795" s="601"/>
      <c r="X795" s="602"/>
      <c r="Y795" s="603">
        <v>0.5</v>
      </c>
      <c r="Z795" s="604"/>
      <c r="AA795" s="604"/>
      <c r="AB795" s="614"/>
      <c r="AC795" s="608" t="s">
        <v>636</v>
      </c>
      <c r="AD795" s="609"/>
      <c r="AE795" s="609"/>
      <c r="AF795" s="609"/>
      <c r="AG795" s="610"/>
      <c r="AH795" s="600" t="s">
        <v>647</v>
      </c>
      <c r="AI795" s="601"/>
      <c r="AJ795" s="601"/>
      <c r="AK795" s="601"/>
      <c r="AL795" s="601"/>
      <c r="AM795" s="601"/>
      <c r="AN795" s="601"/>
      <c r="AO795" s="601"/>
      <c r="AP795" s="601"/>
      <c r="AQ795" s="601"/>
      <c r="AR795" s="601"/>
      <c r="AS795" s="601"/>
      <c r="AT795" s="602"/>
      <c r="AU795" s="603">
        <v>0.6</v>
      </c>
      <c r="AV795" s="604"/>
      <c r="AW795" s="604"/>
      <c r="AX795" s="605"/>
    </row>
    <row r="796" spans="1:50" ht="24.75" customHeight="1" x14ac:dyDescent="0.15">
      <c r="A796" s="633"/>
      <c r="B796" s="634"/>
      <c r="C796" s="634"/>
      <c r="D796" s="634"/>
      <c r="E796" s="634"/>
      <c r="F796" s="635"/>
      <c r="G796" s="608" t="s">
        <v>636</v>
      </c>
      <c r="H796" s="609"/>
      <c r="I796" s="609"/>
      <c r="J796" s="609"/>
      <c r="K796" s="610"/>
      <c r="L796" s="600" t="s">
        <v>645</v>
      </c>
      <c r="M796" s="601"/>
      <c r="N796" s="601"/>
      <c r="O796" s="601"/>
      <c r="P796" s="601"/>
      <c r="Q796" s="601"/>
      <c r="R796" s="601"/>
      <c r="S796" s="601"/>
      <c r="T796" s="601"/>
      <c r="U796" s="601"/>
      <c r="V796" s="601"/>
      <c r="W796" s="601"/>
      <c r="X796" s="602"/>
      <c r="Y796" s="603">
        <v>1.8</v>
      </c>
      <c r="Z796" s="604"/>
      <c r="AA796" s="604"/>
      <c r="AB796" s="614"/>
      <c r="AC796" s="608" t="s">
        <v>196</v>
      </c>
      <c r="AD796" s="609"/>
      <c r="AE796" s="609"/>
      <c r="AF796" s="609"/>
      <c r="AG796" s="610"/>
      <c r="AH796" s="600" t="s">
        <v>630</v>
      </c>
      <c r="AI796" s="601"/>
      <c r="AJ796" s="601"/>
      <c r="AK796" s="601"/>
      <c r="AL796" s="601"/>
      <c r="AM796" s="601"/>
      <c r="AN796" s="601"/>
      <c r="AO796" s="601"/>
      <c r="AP796" s="601"/>
      <c r="AQ796" s="601"/>
      <c r="AR796" s="601"/>
      <c r="AS796" s="601"/>
      <c r="AT796" s="602"/>
      <c r="AU796" s="603">
        <v>0.5</v>
      </c>
      <c r="AV796" s="604"/>
      <c r="AW796" s="604"/>
      <c r="AX796" s="605"/>
    </row>
    <row r="797" spans="1:50" ht="24.75" customHeight="1" x14ac:dyDescent="0.15">
      <c r="A797" s="633"/>
      <c r="B797" s="634"/>
      <c r="C797" s="634"/>
      <c r="D797" s="634"/>
      <c r="E797" s="634"/>
      <c r="F797" s="635"/>
      <c r="G797" s="608" t="s">
        <v>638</v>
      </c>
      <c r="H797" s="609"/>
      <c r="I797" s="609"/>
      <c r="J797" s="609"/>
      <c r="K797" s="610"/>
      <c r="L797" s="600" t="s">
        <v>639</v>
      </c>
      <c r="M797" s="601"/>
      <c r="N797" s="601"/>
      <c r="O797" s="601"/>
      <c r="P797" s="601"/>
      <c r="Q797" s="601"/>
      <c r="R797" s="601"/>
      <c r="S797" s="601"/>
      <c r="T797" s="601"/>
      <c r="U797" s="601"/>
      <c r="V797" s="601"/>
      <c r="W797" s="601"/>
      <c r="X797" s="602"/>
      <c r="Y797" s="603">
        <v>0.4</v>
      </c>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3.6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3.6</v>
      </c>
      <c r="AV804" s="834"/>
      <c r="AW804" s="834"/>
      <c r="AX804" s="836"/>
    </row>
    <row r="805" spans="1:50" ht="24.75" customHeight="1" x14ac:dyDescent="0.15">
      <c r="A805" s="633"/>
      <c r="B805" s="634"/>
      <c r="C805" s="634"/>
      <c r="D805" s="634"/>
      <c r="E805" s="634"/>
      <c r="F805" s="635"/>
      <c r="G805" s="597" t="s">
        <v>648</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439</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626</v>
      </c>
      <c r="H807" s="673"/>
      <c r="I807" s="673"/>
      <c r="J807" s="673"/>
      <c r="K807" s="674"/>
      <c r="L807" s="666" t="s">
        <v>627</v>
      </c>
      <c r="M807" s="667"/>
      <c r="N807" s="667"/>
      <c r="O807" s="667"/>
      <c r="P807" s="667"/>
      <c r="Q807" s="667"/>
      <c r="R807" s="667"/>
      <c r="S807" s="667"/>
      <c r="T807" s="667"/>
      <c r="U807" s="667"/>
      <c r="V807" s="667"/>
      <c r="W807" s="667"/>
      <c r="X807" s="668"/>
      <c r="Y807" s="388">
        <v>0.1</v>
      </c>
      <c r="Z807" s="389"/>
      <c r="AA807" s="389"/>
      <c r="AB807" s="807"/>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customHeight="1" x14ac:dyDescent="0.15">
      <c r="A808" s="633"/>
      <c r="B808" s="634"/>
      <c r="C808" s="634"/>
      <c r="D808" s="634"/>
      <c r="E808" s="634"/>
      <c r="F808" s="635"/>
      <c r="G808" s="608" t="s">
        <v>636</v>
      </c>
      <c r="H808" s="609"/>
      <c r="I808" s="609"/>
      <c r="J808" s="609"/>
      <c r="K808" s="610"/>
      <c r="L808" s="600" t="s">
        <v>649</v>
      </c>
      <c r="M808" s="601"/>
      <c r="N808" s="601"/>
      <c r="O808" s="601"/>
      <c r="P808" s="601"/>
      <c r="Q808" s="601"/>
      <c r="R808" s="601"/>
      <c r="S808" s="601"/>
      <c r="T808" s="601"/>
      <c r="U808" s="601"/>
      <c r="V808" s="601"/>
      <c r="W808" s="601"/>
      <c r="X808" s="602"/>
      <c r="Y808" s="603">
        <v>1.3</v>
      </c>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customHeight="1" x14ac:dyDescent="0.15">
      <c r="A809" s="633"/>
      <c r="B809" s="634"/>
      <c r="C809" s="634"/>
      <c r="D809" s="634"/>
      <c r="E809" s="634"/>
      <c r="F809" s="635"/>
      <c r="G809" s="608" t="s">
        <v>636</v>
      </c>
      <c r="H809" s="609"/>
      <c r="I809" s="609"/>
      <c r="J809" s="609"/>
      <c r="K809" s="610"/>
      <c r="L809" s="600" t="s">
        <v>650</v>
      </c>
      <c r="M809" s="601"/>
      <c r="N809" s="601"/>
      <c r="O809" s="601"/>
      <c r="P809" s="601"/>
      <c r="Q809" s="601"/>
      <c r="R809" s="601"/>
      <c r="S809" s="601"/>
      <c r="T809" s="601"/>
      <c r="U809" s="601"/>
      <c r="V809" s="601"/>
      <c r="W809" s="601"/>
      <c r="X809" s="602"/>
      <c r="Y809" s="603">
        <v>1.8</v>
      </c>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customHeight="1" x14ac:dyDescent="0.15">
      <c r="A810" s="633"/>
      <c r="B810" s="634"/>
      <c r="C810" s="634"/>
      <c r="D810" s="634"/>
      <c r="E810" s="634"/>
      <c r="F810" s="635"/>
      <c r="G810" s="608" t="s">
        <v>638</v>
      </c>
      <c r="H810" s="609"/>
      <c r="I810" s="609"/>
      <c r="J810" s="609"/>
      <c r="K810" s="610"/>
      <c r="L810" s="600" t="s">
        <v>651</v>
      </c>
      <c r="M810" s="601"/>
      <c r="N810" s="601"/>
      <c r="O810" s="601"/>
      <c r="P810" s="601"/>
      <c r="Q810" s="601"/>
      <c r="R810" s="601"/>
      <c r="S810" s="601"/>
      <c r="T810" s="601"/>
      <c r="U810" s="601"/>
      <c r="V810" s="601"/>
      <c r="W810" s="601"/>
      <c r="X810" s="602"/>
      <c r="Y810" s="603">
        <v>0.3</v>
      </c>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3.5</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387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7"/>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458</v>
      </c>
      <c r="AD836" s="149"/>
      <c r="AE836" s="149"/>
      <c r="AF836" s="149"/>
      <c r="AG836" s="149"/>
      <c r="AH836" s="367" t="s">
        <v>483</v>
      </c>
      <c r="AI836" s="364"/>
      <c r="AJ836" s="364"/>
      <c r="AK836" s="364"/>
      <c r="AL836" s="364" t="s">
        <v>21</v>
      </c>
      <c r="AM836" s="364"/>
      <c r="AN836" s="364"/>
      <c r="AO836" s="369"/>
      <c r="AP836" s="370" t="s">
        <v>419</v>
      </c>
      <c r="AQ836" s="370"/>
      <c r="AR836" s="370"/>
      <c r="AS836" s="370"/>
      <c r="AT836" s="370"/>
      <c r="AU836" s="370"/>
      <c r="AV836" s="370"/>
      <c r="AW836" s="370"/>
      <c r="AX836" s="370"/>
    </row>
    <row r="837" spans="1:50" ht="50.25" customHeight="1" x14ac:dyDescent="0.15">
      <c r="A837" s="376">
        <v>1</v>
      </c>
      <c r="B837" s="376">
        <v>1</v>
      </c>
      <c r="C837" s="361" t="s">
        <v>652</v>
      </c>
      <c r="D837" s="347"/>
      <c r="E837" s="347"/>
      <c r="F837" s="347"/>
      <c r="G837" s="347"/>
      <c r="H837" s="347"/>
      <c r="I837" s="347"/>
      <c r="J837" s="348">
        <v>2010401025923</v>
      </c>
      <c r="K837" s="349"/>
      <c r="L837" s="349"/>
      <c r="M837" s="349"/>
      <c r="N837" s="349"/>
      <c r="O837" s="349"/>
      <c r="P837" s="362" t="s">
        <v>653</v>
      </c>
      <c r="Q837" s="350"/>
      <c r="R837" s="350"/>
      <c r="S837" s="350"/>
      <c r="T837" s="350"/>
      <c r="U837" s="350"/>
      <c r="V837" s="350"/>
      <c r="W837" s="350"/>
      <c r="X837" s="350"/>
      <c r="Y837" s="351">
        <v>8.8000000000000007</v>
      </c>
      <c r="Z837" s="352"/>
      <c r="AA837" s="352"/>
      <c r="AB837" s="353"/>
      <c r="AC837" s="363" t="s">
        <v>492</v>
      </c>
      <c r="AD837" s="371"/>
      <c r="AE837" s="371"/>
      <c r="AF837" s="371"/>
      <c r="AG837" s="371"/>
      <c r="AH837" s="372">
        <v>6</v>
      </c>
      <c r="AI837" s="373"/>
      <c r="AJ837" s="373"/>
      <c r="AK837" s="373"/>
      <c r="AL837" s="357">
        <v>100</v>
      </c>
      <c r="AM837" s="358"/>
      <c r="AN837" s="358"/>
      <c r="AO837" s="359"/>
      <c r="AP837" s="360" t="s">
        <v>631</v>
      </c>
      <c r="AQ837" s="360"/>
      <c r="AR837" s="360"/>
      <c r="AS837" s="360"/>
      <c r="AT837" s="360"/>
      <c r="AU837" s="360"/>
      <c r="AV837" s="360"/>
      <c r="AW837" s="360"/>
      <c r="AX837" s="360"/>
    </row>
    <row r="838" spans="1:50" ht="30"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458</v>
      </c>
      <c r="AD869" s="149"/>
      <c r="AE869" s="149"/>
      <c r="AF869" s="149"/>
      <c r="AG869" s="149"/>
      <c r="AH869" s="367" t="s">
        <v>483</v>
      </c>
      <c r="AI869" s="364"/>
      <c r="AJ869" s="364"/>
      <c r="AK869" s="364"/>
      <c r="AL869" s="364" t="s">
        <v>21</v>
      </c>
      <c r="AM869" s="364"/>
      <c r="AN869" s="364"/>
      <c r="AO869" s="369"/>
      <c r="AP869" s="370" t="s">
        <v>419</v>
      </c>
      <c r="AQ869" s="370"/>
      <c r="AR869" s="370"/>
      <c r="AS869" s="370"/>
      <c r="AT869" s="370"/>
      <c r="AU869" s="370"/>
      <c r="AV869" s="370"/>
      <c r="AW869" s="370"/>
      <c r="AX869" s="370"/>
    </row>
    <row r="870" spans="1:50" ht="50.25" customHeight="1" x14ac:dyDescent="0.15">
      <c r="A870" s="376">
        <v>1</v>
      </c>
      <c r="B870" s="376">
        <v>1</v>
      </c>
      <c r="C870" s="361" t="s">
        <v>656</v>
      </c>
      <c r="D870" s="347"/>
      <c r="E870" s="347"/>
      <c r="F870" s="347"/>
      <c r="G870" s="347"/>
      <c r="H870" s="347"/>
      <c r="I870" s="347"/>
      <c r="J870" s="348">
        <v>6013401000487</v>
      </c>
      <c r="K870" s="349"/>
      <c r="L870" s="349"/>
      <c r="M870" s="349"/>
      <c r="N870" s="349"/>
      <c r="O870" s="349"/>
      <c r="P870" s="362" t="s">
        <v>659</v>
      </c>
      <c r="Q870" s="350"/>
      <c r="R870" s="350"/>
      <c r="S870" s="350"/>
      <c r="T870" s="350"/>
      <c r="U870" s="350"/>
      <c r="V870" s="350"/>
      <c r="W870" s="350"/>
      <c r="X870" s="350"/>
      <c r="Y870" s="351">
        <v>3.8</v>
      </c>
      <c r="Z870" s="352"/>
      <c r="AA870" s="352"/>
      <c r="AB870" s="353"/>
      <c r="AC870" s="363" t="s">
        <v>492</v>
      </c>
      <c r="AD870" s="363"/>
      <c r="AE870" s="363"/>
      <c r="AF870" s="363"/>
      <c r="AG870" s="363"/>
      <c r="AH870" s="372">
        <v>2</v>
      </c>
      <c r="AI870" s="373"/>
      <c r="AJ870" s="373"/>
      <c r="AK870" s="373"/>
      <c r="AL870" s="357">
        <v>100</v>
      </c>
      <c r="AM870" s="358"/>
      <c r="AN870" s="358"/>
      <c r="AO870" s="359"/>
      <c r="AP870" s="360" t="s">
        <v>631</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458</v>
      </c>
      <c r="AD902" s="149"/>
      <c r="AE902" s="149"/>
      <c r="AF902" s="149"/>
      <c r="AG902" s="149"/>
      <c r="AH902" s="367" t="s">
        <v>483</v>
      </c>
      <c r="AI902" s="364"/>
      <c r="AJ902" s="364"/>
      <c r="AK902" s="364"/>
      <c r="AL902" s="364" t="s">
        <v>21</v>
      </c>
      <c r="AM902" s="364"/>
      <c r="AN902" s="364"/>
      <c r="AO902" s="369"/>
      <c r="AP902" s="370" t="s">
        <v>419</v>
      </c>
      <c r="AQ902" s="370"/>
      <c r="AR902" s="370"/>
      <c r="AS902" s="370"/>
      <c r="AT902" s="370"/>
      <c r="AU902" s="370"/>
      <c r="AV902" s="370"/>
      <c r="AW902" s="370"/>
      <c r="AX902" s="370"/>
    </row>
    <row r="903" spans="1:50" ht="50.25" customHeight="1" x14ac:dyDescent="0.15">
      <c r="A903" s="376">
        <v>1</v>
      </c>
      <c r="B903" s="376">
        <v>1</v>
      </c>
      <c r="C903" s="361" t="s">
        <v>666</v>
      </c>
      <c r="D903" s="347"/>
      <c r="E903" s="347"/>
      <c r="F903" s="347"/>
      <c r="G903" s="347"/>
      <c r="H903" s="347"/>
      <c r="I903" s="347"/>
      <c r="J903" s="348" t="s">
        <v>665</v>
      </c>
      <c r="K903" s="349"/>
      <c r="L903" s="349"/>
      <c r="M903" s="349"/>
      <c r="N903" s="349"/>
      <c r="O903" s="349"/>
      <c r="P903" s="362" t="s">
        <v>660</v>
      </c>
      <c r="Q903" s="350"/>
      <c r="R903" s="350"/>
      <c r="S903" s="350"/>
      <c r="T903" s="350"/>
      <c r="U903" s="350"/>
      <c r="V903" s="350"/>
      <c r="W903" s="350"/>
      <c r="X903" s="350"/>
      <c r="Y903" s="351">
        <v>3.6</v>
      </c>
      <c r="Z903" s="352"/>
      <c r="AA903" s="352"/>
      <c r="AB903" s="353"/>
      <c r="AC903" s="363" t="s">
        <v>492</v>
      </c>
      <c r="AD903" s="371"/>
      <c r="AE903" s="371"/>
      <c r="AF903" s="371"/>
      <c r="AG903" s="371"/>
      <c r="AH903" s="372">
        <v>3</v>
      </c>
      <c r="AI903" s="373"/>
      <c r="AJ903" s="373"/>
      <c r="AK903" s="373"/>
      <c r="AL903" s="357">
        <v>100</v>
      </c>
      <c r="AM903" s="358"/>
      <c r="AN903" s="358"/>
      <c r="AO903" s="359"/>
      <c r="AP903" s="360" t="s">
        <v>663</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458</v>
      </c>
      <c r="AD935" s="149"/>
      <c r="AE935" s="149"/>
      <c r="AF935" s="149"/>
      <c r="AG935" s="149"/>
      <c r="AH935" s="367" t="s">
        <v>483</v>
      </c>
      <c r="AI935" s="364"/>
      <c r="AJ935" s="364"/>
      <c r="AK935" s="364"/>
      <c r="AL935" s="364" t="s">
        <v>21</v>
      </c>
      <c r="AM935" s="364"/>
      <c r="AN935" s="364"/>
      <c r="AO935" s="369"/>
      <c r="AP935" s="370" t="s">
        <v>419</v>
      </c>
      <c r="AQ935" s="370"/>
      <c r="AR935" s="370"/>
      <c r="AS935" s="370"/>
      <c r="AT935" s="370"/>
      <c r="AU935" s="370"/>
      <c r="AV935" s="370"/>
      <c r="AW935" s="370"/>
      <c r="AX935" s="370"/>
    </row>
    <row r="936" spans="1:50" ht="50.25" customHeight="1" x14ac:dyDescent="0.15">
      <c r="A936" s="376">
        <v>1</v>
      </c>
      <c r="B936" s="376">
        <v>1</v>
      </c>
      <c r="C936" s="361" t="s">
        <v>657</v>
      </c>
      <c r="D936" s="347"/>
      <c r="E936" s="347"/>
      <c r="F936" s="347"/>
      <c r="G936" s="347"/>
      <c r="H936" s="347"/>
      <c r="I936" s="347"/>
      <c r="J936" s="348">
        <v>6013401000487</v>
      </c>
      <c r="K936" s="349"/>
      <c r="L936" s="349"/>
      <c r="M936" s="349"/>
      <c r="N936" s="349"/>
      <c r="O936" s="349"/>
      <c r="P936" s="362" t="s">
        <v>661</v>
      </c>
      <c r="Q936" s="350"/>
      <c r="R936" s="350"/>
      <c r="S936" s="350"/>
      <c r="T936" s="350"/>
      <c r="U936" s="350"/>
      <c r="V936" s="350"/>
      <c r="W936" s="350"/>
      <c r="X936" s="350"/>
      <c r="Y936" s="351">
        <v>3.6</v>
      </c>
      <c r="Z936" s="352"/>
      <c r="AA936" s="352"/>
      <c r="AB936" s="353"/>
      <c r="AC936" s="363" t="s">
        <v>492</v>
      </c>
      <c r="AD936" s="371"/>
      <c r="AE936" s="371"/>
      <c r="AF936" s="371"/>
      <c r="AG936" s="371"/>
      <c r="AH936" s="372">
        <v>1</v>
      </c>
      <c r="AI936" s="373"/>
      <c r="AJ936" s="373"/>
      <c r="AK936" s="373"/>
      <c r="AL936" s="357">
        <v>100</v>
      </c>
      <c r="AM936" s="358"/>
      <c r="AN936" s="358"/>
      <c r="AO936" s="359"/>
      <c r="AP936" s="360" t="s">
        <v>663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458</v>
      </c>
      <c r="AD968" s="149"/>
      <c r="AE968" s="149"/>
      <c r="AF968" s="149"/>
      <c r="AG968" s="149"/>
      <c r="AH968" s="367" t="s">
        <v>483</v>
      </c>
      <c r="AI968" s="364"/>
      <c r="AJ968" s="364"/>
      <c r="AK968" s="364"/>
      <c r="AL968" s="364" t="s">
        <v>21</v>
      </c>
      <c r="AM968" s="364"/>
      <c r="AN968" s="364"/>
      <c r="AO968" s="369"/>
      <c r="AP968" s="370" t="s">
        <v>419</v>
      </c>
      <c r="AQ968" s="370"/>
      <c r="AR968" s="370"/>
      <c r="AS968" s="370"/>
      <c r="AT968" s="370"/>
      <c r="AU968" s="370"/>
      <c r="AV968" s="370"/>
      <c r="AW968" s="370"/>
      <c r="AX968" s="370"/>
    </row>
    <row r="969" spans="1:50" ht="50.25" customHeight="1" x14ac:dyDescent="0.15">
      <c r="A969" s="376">
        <v>1</v>
      </c>
      <c r="B969" s="376">
        <v>1</v>
      </c>
      <c r="C969" s="361" t="s">
        <v>658</v>
      </c>
      <c r="D969" s="347"/>
      <c r="E969" s="347"/>
      <c r="F969" s="347"/>
      <c r="G969" s="347"/>
      <c r="H969" s="347"/>
      <c r="I969" s="347"/>
      <c r="J969" s="348">
        <v>1010405010476</v>
      </c>
      <c r="K969" s="349"/>
      <c r="L969" s="349"/>
      <c r="M969" s="349"/>
      <c r="N969" s="349"/>
      <c r="O969" s="349"/>
      <c r="P969" s="362" t="s">
        <v>662</v>
      </c>
      <c r="Q969" s="350"/>
      <c r="R969" s="350"/>
      <c r="S969" s="350"/>
      <c r="T969" s="350"/>
      <c r="U969" s="350"/>
      <c r="V969" s="350"/>
      <c r="W969" s="350"/>
      <c r="X969" s="350"/>
      <c r="Y969" s="351">
        <v>3.5</v>
      </c>
      <c r="Z969" s="352"/>
      <c r="AA969" s="352"/>
      <c r="AB969" s="353"/>
      <c r="AC969" s="363" t="s">
        <v>492</v>
      </c>
      <c r="AD969" s="371"/>
      <c r="AE969" s="371"/>
      <c r="AF969" s="371"/>
      <c r="AG969" s="371"/>
      <c r="AH969" s="372">
        <v>1</v>
      </c>
      <c r="AI969" s="373"/>
      <c r="AJ969" s="373"/>
      <c r="AK969" s="373"/>
      <c r="AL969" s="357">
        <v>100</v>
      </c>
      <c r="AM969" s="358"/>
      <c r="AN969" s="358"/>
      <c r="AO969" s="359"/>
      <c r="AP969" s="360" t="s">
        <v>663</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458</v>
      </c>
      <c r="AD1001" s="149"/>
      <c r="AE1001" s="149"/>
      <c r="AF1001" s="149"/>
      <c r="AG1001" s="149"/>
      <c r="AH1001" s="367" t="s">
        <v>483</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458</v>
      </c>
      <c r="AD1034" s="149"/>
      <c r="AE1034" s="149"/>
      <c r="AF1034" s="149"/>
      <c r="AG1034" s="149"/>
      <c r="AH1034" s="367" t="s">
        <v>483</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458</v>
      </c>
      <c r="AD1067" s="149"/>
      <c r="AE1067" s="149"/>
      <c r="AF1067" s="149"/>
      <c r="AG1067" s="149"/>
      <c r="AH1067" s="367" t="s">
        <v>483</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563</v>
      </c>
      <c r="F1102" s="375"/>
      <c r="G1102" s="375"/>
      <c r="H1102" s="375"/>
      <c r="I1102" s="375"/>
      <c r="J1102" s="348" t="s">
        <v>564</v>
      </c>
      <c r="K1102" s="349"/>
      <c r="L1102" s="349"/>
      <c r="M1102" s="349"/>
      <c r="N1102" s="349"/>
      <c r="O1102" s="349"/>
      <c r="P1102" s="362" t="s">
        <v>563</v>
      </c>
      <c r="Q1102" s="350"/>
      <c r="R1102" s="350"/>
      <c r="S1102" s="350"/>
      <c r="T1102" s="350"/>
      <c r="U1102" s="350"/>
      <c r="V1102" s="350"/>
      <c r="W1102" s="350"/>
      <c r="X1102" s="350"/>
      <c r="Y1102" s="351" t="s">
        <v>565</v>
      </c>
      <c r="Z1102" s="352"/>
      <c r="AA1102" s="352"/>
      <c r="AB1102" s="353"/>
      <c r="AC1102" s="354"/>
      <c r="AD1102" s="354"/>
      <c r="AE1102" s="354"/>
      <c r="AF1102" s="354"/>
      <c r="AG1102" s="354"/>
      <c r="AH1102" s="355" t="s">
        <v>564</v>
      </c>
      <c r="AI1102" s="356"/>
      <c r="AJ1102" s="356"/>
      <c r="AK1102" s="356"/>
      <c r="AL1102" s="357" t="s">
        <v>566</v>
      </c>
      <c r="AM1102" s="358"/>
      <c r="AN1102" s="358"/>
      <c r="AO1102" s="359"/>
      <c r="AP1102" s="360" t="s">
        <v>563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015">
      <formula>IF(RIGHT(TEXT(P14,"0.#"),1)=".",FALSE,TRUE)</formula>
    </cfRule>
    <cfRule type="expression" dxfId="2804" priority="14016">
      <formula>IF(RIGHT(TEXT(P14,"0.#"),1)=".",TRUE,FALSE)</formula>
    </cfRule>
  </conditionalFormatting>
  <conditionalFormatting sqref="AE32">
    <cfRule type="expression" dxfId="2803" priority="14005">
      <formula>IF(RIGHT(TEXT(AE32,"0.#"),1)=".",FALSE,TRUE)</formula>
    </cfRule>
    <cfRule type="expression" dxfId="2802" priority="14006">
      <formula>IF(RIGHT(TEXT(AE32,"0.#"),1)=".",TRUE,FALSE)</formula>
    </cfRule>
  </conditionalFormatting>
  <conditionalFormatting sqref="P18:AX18">
    <cfRule type="expression" dxfId="2801" priority="13891">
      <formula>IF(RIGHT(TEXT(P18,"0.#"),1)=".",FALSE,TRUE)</formula>
    </cfRule>
    <cfRule type="expression" dxfId="2800" priority="13892">
      <formula>IF(RIGHT(TEXT(P18,"0.#"),1)=".",TRUE,FALSE)</formula>
    </cfRule>
  </conditionalFormatting>
  <conditionalFormatting sqref="Y782">
    <cfRule type="expression" dxfId="2799" priority="13887">
      <formula>IF(RIGHT(TEXT(Y782,"0.#"),1)=".",FALSE,TRUE)</formula>
    </cfRule>
    <cfRule type="expression" dxfId="2798" priority="13888">
      <formula>IF(RIGHT(TEXT(Y782,"0.#"),1)=".",TRUE,FALSE)</formula>
    </cfRule>
  </conditionalFormatting>
  <conditionalFormatting sqref="Y791">
    <cfRule type="expression" dxfId="2797" priority="13883">
      <formula>IF(RIGHT(TEXT(Y791,"0.#"),1)=".",FALSE,TRUE)</formula>
    </cfRule>
    <cfRule type="expression" dxfId="2796" priority="13884">
      <formula>IF(RIGHT(TEXT(Y791,"0.#"),1)=".",TRUE,FALSE)</formula>
    </cfRule>
  </conditionalFormatting>
  <conditionalFormatting sqref="Y822:Y829 Y820 Y809:Y816 Y807 Y796:Y803 Y794">
    <cfRule type="expression" dxfId="2795" priority="13665">
      <formula>IF(RIGHT(TEXT(Y794,"0.#"),1)=".",FALSE,TRUE)</formula>
    </cfRule>
    <cfRule type="expression" dxfId="2794" priority="13666">
      <formula>IF(RIGHT(TEXT(Y794,"0.#"),1)=".",TRUE,FALSE)</formula>
    </cfRule>
  </conditionalFormatting>
  <conditionalFormatting sqref="P16:AQ17 P15:AX15 P13:AX13">
    <cfRule type="expression" dxfId="2793" priority="13713">
      <formula>IF(RIGHT(TEXT(P13,"0.#"),1)=".",FALSE,TRUE)</formula>
    </cfRule>
    <cfRule type="expression" dxfId="2792" priority="13714">
      <formula>IF(RIGHT(TEXT(P13,"0.#"),1)=".",TRUE,FALSE)</formula>
    </cfRule>
  </conditionalFormatting>
  <conditionalFormatting sqref="P19:AJ19">
    <cfRule type="expression" dxfId="2791" priority="13711">
      <formula>IF(RIGHT(TEXT(P19,"0.#"),1)=".",FALSE,TRUE)</formula>
    </cfRule>
    <cfRule type="expression" dxfId="2790" priority="13712">
      <formula>IF(RIGHT(TEXT(P19,"0.#"),1)=".",TRUE,FALSE)</formula>
    </cfRule>
  </conditionalFormatting>
  <conditionalFormatting sqref="AE101 AQ101">
    <cfRule type="expression" dxfId="2789" priority="13703">
      <formula>IF(RIGHT(TEXT(AE101,"0.#"),1)=".",FALSE,TRUE)</formula>
    </cfRule>
    <cfRule type="expression" dxfId="2788" priority="13704">
      <formula>IF(RIGHT(TEXT(AE101,"0.#"),1)=".",TRUE,FALSE)</formula>
    </cfRule>
  </conditionalFormatting>
  <conditionalFormatting sqref="Y781 Y783:Y790">
    <cfRule type="expression" dxfId="2787" priority="13689">
      <formula>IF(RIGHT(TEXT(Y781,"0.#"),1)=".",FALSE,TRUE)</formula>
    </cfRule>
    <cfRule type="expression" dxfId="2786" priority="13690">
      <formula>IF(RIGHT(TEXT(Y781,"0.#"),1)=".",TRUE,FALSE)</formula>
    </cfRule>
  </conditionalFormatting>
  <conditionalFormatting sqref="AU782">
    <cfRule type="expression" dxfId="2785" priority="13687">
      <formula>IF(RIGHT(TEXT(AU782,"0.#"),1)=".",FALSE,TRUE)</formula>
    </cfRule>
    <cfRule type="expression" dxfId="2784" priority="13688">
      <formula>IF(RIGHT(TEXT(AU782,"0.#"),1)=".",TRUE,FALSE)</formula>
    </cfRule>
  </conditionalFormatting>
  <conditionalFormatting sqref="AU791">
    <cfRule type="expression" dxfId="2783" priority="13685">
      <formula>IF(RIGHT(TEXT(AU791,"0.#"),1)=".",FALSE,TRUE)</formula>
    </cfRule>
    <cfRule type="expression" dxfId="2782" priority="13686">
      <formula>IF(RIGHT(TEXT(AU791,"0.#"),1)=".",TRUE,FALSE)</formula>
    </cfRule>
  </conditionalFormatting>
  <conditionalFormatting sqref="AU783:AU790 AU781">
    <cfRule type="expression" dxfId="2781" priority="13683">
      <formula>IF(RIGHT(TEXT(AU781,"0.#"),1)=".",FALSE,TRUE)</formula>
    </cfRule>
    <cfRule type="expression" dxfId="2780" priority="13684">
      <formula>IF(RIGHT(TEXT(AU781,"0.#"),1)=".",TRUE,FALSE)</formula>
    </cfRule>
  </conditionalFormatting>
  <conditionalFormatting sqref="Y821 Y808 Y795">
    <cfRule type="expression" dxfId="2779" priority="13669">
      <formula>IF(RIGHT(TEXT(Y795,"0.#"),1)=".",FALSE,TRUE)</formula>
    </cfRule>
    <cfRule type="expression" dxfId="2778" priority="13670">
      <formula>IF(RIGHT(TEXT(Y795,"0.#"),1)=".",TRUE,FALSE)</formula>
    </cfRule>
  </conditionalFormatting>
  <conditionalFormatting sqref="Y830 Y817 Y804">
    <cfRule type="expression" dxfId="2777" priority="13667">
      <formula>IF(RIGHT(TEXT(Y804,"0.#"),1)=".",FALSE,TRUE)</formula>
    </cfRule>
    <cfRule type="expression" dxfId="2776" priority="13668">
      <formula>IF(RIGHT(TEXT(Y804,"0.#"),1)=".",TRUE,FALSE)</formula>
    </cfRule>
  </conditionalFormatting>
  <conditionalFormatting sqref="AU821 AU808 AU795">
    <cfRule type="expression" dxfId="2775" priority="13663">
      <formula>IF(RIGHT(TEXT(AU795,"0.#"),1)=".",FALSE,TRUE)</formula>
    </cfRule>
    <cfRule type="expression" dxfId="2774" priority="13664">
      <formula>IF(RIGHT(TEXT(AU795,"0.#"),1)=".",TRUE,FALSE)</formula>
    </cfRule>
  </conditionalFormatting>
  <conditionalFormatting sqref="AU830 AU817 AU804">
    <cfRule type="expression" dxfId="2773" priority="13661">
      <formula>IF(RIGHT(TEXT(AU804,"0.#"),1)=".",FALSE,TRUE)</formula>
    </cfRule>
    <cfRule type="expression" dxfId="2772" priority="13662">
      <formula>IF(RIGHT(TEXT(AU804,"0.#"),1)=".",TRUE,FALSE)</formula>
    </cfRule>
  </conditionalFormatting>
  <conditionalFormatting sqref="AU822:AU829 AU820 AU809:AU816 AU807 AU796:AU803 AU794">
    <cfRule type="expression" dxfId="2771" priority="13659">
      <formula>IF(RIGHT(TEXT(AU794,"0.#"),1)=".",FALSE,TRUE)</formula>
    </cfRule>
    <cfRule type="expression" dxfId="2770" priority="13660">
      <formula>IF(RIGHT(TEXT(AU794,"0.#"),1)=".",TRUE,FALSE)</formula>
    </cfRule>
  </conditionalFormatting>
  <conditionalFormatting sqref="AM87">
    <cfRule type="expression" dxfId="2769" priority="13313">
      <formula>IF(RIGHT(TEXT(AM87,"0.#"),1)=".",FALSE,TRUE)</formula>
    </cfRule>
    <cfRule type="expression" dxfId="2768" priority="13314">
      <formula>IF(RIGHT(TEXT(AM87,"0.#"),1)=".",TRUE,FALSE)</formula>
    </cfRule>
  </conditionalFormatting>
  <conditionalFormatting sqref="AE55">
    <cfRule type="expression" dxfId="2767" priority="13381">
      <formula>IF(RIGHT(TEXT(AE55,"0.#"),1)=".",FALSE,TRUE)</formula>
    </cfRule>
    <cfRule type="expression" dxfId="2766" priority="13382">
      <formula>IF(RIGHT(TEXT(AE55,"0.#"),1)=".",TRUE,FALSE)</formula>
    </cfRule>
  </conditionalFormatting>
  <conditionalFormatting sqref="AI55">
    <cfRule type="expression" dxfId="2765" priority="13379">
      <formula>IF(RIGHT(TEXT(AI55,"0.#"),1)=".",FALSE,TRUE)</formula>
    </cfRule>
    <cfRule type="expression" dxfId="2764" priority="13380">
      <formula>IF(RIGHT(TEXT(AI55,"0.#"),1)=".",TRUE,FALSE)</formula>
    </cfRule>
  </conditionalFormatting>
  <conditionalFormatting sqref="AM34">
    <cfRule type="expression" dxfId="2763" priority="13459">
      <formula>IF(RIGHT(TEXT(AM34,"0.#"),1)=".",FALSE,TRUE)</formula>
    </cfRule>
    <cfRule type="expression" dxfId="2762" priority="13460">
      <formula>IF(RIGHT(TEXT(AM34,"0.#"),1)=".",TRUE,FALSE)</formula>
    </cfRule>
  </conditionalFormatting>
  <conditionalFormatting sqref="AE33">
    <cfRule type="expression" dxfId="2761" priority="13473">
      <formula>IF(RIGHT(TEXT(AE33,"0.#"),1)=".",FALSE,TRUE)</formula>
    </cfRule>
    <cfRule type="expression" dxfId="2760" priority="13474">
      <formula>IF(RIGHT(TEXT(AE33,"0.#"),1)=".",TRUE,FALSE)</formula>
    </cfRule>
  </conditionalFormatting>
  <conditionalFormatting sqref="AE34">
    <cfRule type="expression" dxfId="2759" priority="13471">
      <formula>IF(RIGHT(TEXT(AE34,"0.#"),1)=".",FALSE,TRUE)</formula>
    </cfRule>
    <cfRule type="expression" dxfId="2758" priority="13472">
      <formula>IF(RIGHT(TEXT(AE34,"0.#"),1)=".",TRUE,FALSE)</formula>
    </cfRule>
  </conditionalFormatting>
  <conditionalFormatting sqref="AI34">
    <cfRule type="expression" dxfId="2757" priority="13469">
      <formula>IF(RIGHT(TEXT(AI34,"0.#"),1)=".",FALSE,TRUE)</formula>
    </cfRule>
    <cfRule type="expression" dxfId="2756" priority="13470">
      <formula>IF(RIGHT(TEXT(AI34,"0.#"),1)=".",TRUE,FALSE)</formula>
    </cfRule>
  </conditionalFormatting>
  <conditionalFormatting sqref="AI33">
    <cfRule type="expression" dxfId="2755" priority="13467">
      <formula>IF(RIGHT(TEXT(AI33,"0.#"),1)=".",FALSE,TRUE)</formula>
    </cfRule>
    <cfRule type="expression" dxfId="2754" priority="13468">
      <formula>IF(RIGHT(TEXT(AI33,"0.#"),1)=".",TRUE,FALSE)</formula>
    </cfRule>
  </conditionalFormatting>
  <conditionalFormatting sqref="AI32">
    <cfRule type="expression" dxfId="2753" priority="13465">
      <formula>IF(RIGHT(TEXT(AI32,"0.#"),1)=".",FALSE,TRUE)</formula>
    </cfRule>
    <cfRule type="expression" dxfId="2752" priority="13466">
      <formula>IF(RIGHT(TEXT(AI32,"0.#"),1)=".",TRUE,FALSE)</formula>
    </cfRule>
  </conditionalFormatting>
  <conditionalFormatting sqref="AM32">
    <cfRule type="expression" dxfId="2751" priority="13463">
      <formula>IF(RIGHT(TEXT(AM32,"0.#"),1)=".",FALSE,TRUE)</formula>
    </cfRule>
    <cfRule type="expression" dxfId="2750" priority="13464">
      <formula>IF(RIGHT(TEXT(AM32,"0.#"),1)=".",TRUE,FALSE)</formula>
    </cfRule>
  </conditionalFormatting>
  <conditionalFormatting sqref="AM33">
    <cfRule type="expression" dxfId="2749" priority="13461">
      <formula>IF(RIGHT(TEXT(AM33,"0.#"),1)=".",FALSE,TRUE)</formula>
    </cfRule>
    <cfRule type="expression" dxfId="2748" priority="13462">
      <formula>IF(RIGHT(TEXT(AM33,"0.#"),1)=".",TRUE,FALSE)</formula>
    </cfRule>
  </conditionalFormatting>
  <conditionalFormatting sqref="AQ32:AQ34">
    <cfRule type="expression" dxfId="2747" priority="13453">
      <formula>IF(RIGHT(TEXT(AQ32,"0.#"),1)=".",FALSE,TRUE)</formula>
    </cfRule>
    <cfRule type="expression" dxfId="2746" priority="13454">
      <formula>IF(RIGHT(TEXT(AQ32,"0.#"),1)=".",TRUE,FALSE)</formula>
    </cfRule>
  </conditionalFormatting>
  <conditionalFormatting sqref="AU32:AU34">
    <cfRule type="expression" dxfId="2745" priority="13451">
      <formula>IF(RIGHT(TEXT(AU32,"0.#"),1)=".",FALSE,TRUE)</formula>
    </cfRule>
    <cfRule type="expression" dxfId="2744" priority="13452">
      <formula>IF(RIGHT(TEXT(AU32,"0.#"),1)=".",TRUE,FALSE)</formula>
    </cfRule>
  </conditionalFormatting>
  <conditionalFormatting sqref="AE53">
    <cfRule type="expression" dxfId="2743" priority="13385">
      <formula>IF(RIGHT(TEXT(AE53,"0.#"),1)=".",FALSE,TRUE)</formula>
    </cfRule>
    <cfRule type="expression" dxfId="2742" priority="13386">
      <formula>IF(RIGHT(TEXT(AE53,"0.#"),1)=".",TRUE,FALSE)</formula>
    </cfRule>
  </conditionalFormatting>
  <conditionalFormatting sqref="AE54">
    <cfRule type="expression" dxfId="2741" priority="13383">
      <formula>IF(RIGHT(TEXT(AE54,"0.#"),1)=".",FALSE,TRUE)</formula>
    </cfRule>
    <cfRule type="expression" dxfId="2740" priority="13384">
      <formula>IF(RIGHT(TEXT(AE54,"0.#"),1)=".",TRUE,FALSE)</formula>
    </cfRule>
  </conditionalFormatting>
  <conditionalFormatting sqref="AI54">
    <cfRule type="expression" dxfId="2739" priority="13377">
      <formula>IF(RIGHT(TEXT(AI54,"0.#"),1)=".",FALSE,TRUE)</formula>
    </cfRule>
    <cfRule type="expression" dxfId="2738" priority="13378">
      <formula>IF(RIGHT(TEXT(AI54,"0.#"),1)=".",TRUE,FALSE)</formula>
    </cfRule>
  </conditionalFormatting>
  <conditionalFormatting sqref="AI53">
    <cfRule type="expression" dxfId="2737" priority="13375">
      <formula>IF(RIGHT(TEXT(AI53,"0.#"),1)=".",FALSE,TRUE)</formula>
    </cfRule>
    <cfRule type="expression" dxfId="2736" priority="13376">
      <formula>IF(RIGHT(TEXT(AI53,"0.#"),1)=".",TRUE,FALSE)</formula>
    </cfRule>
  </conditionalFormatting>
  <conditionalFormatting sqref="AM53">
    <cfRule type="expression" dxfId="2735" priority="13373">
      <formula>IF(RIGHT(TEXT(AM53,"0.#"),1)=".",FALSE,TRUE)</formula>
    </cfRule>
    <cfRule type="expression" dxfId="2734" priority="13374">
      <formula>IF(RIGHT(TEXT(AM53,"0.#"),1)=".",TRUE,FALSE)</formula>
    </cfRule>
  </conditionalFormatting>
  <conditionalFormatting sqref="AM54">
    <cfRule type="expression" dxfId="2733" priority="13371">
      <formula>IF(RIGHT(TEXT(AM54,"0.#"),1)=".",FALSE,TRUE)</formula>
    </cfRule>
    <cfRule type="expression" dxfId="2732" priority="13372">
      <formula>IF(RIGHT(TEXT(AM54,"0.#"),1)=".",TRUE,FALSE)</formula>
    </cfRule>
  </conditionalFormatting>
  <conditionalFormatting sqref="AM55">
    <cfRule type="expression" dxfId="2731" priority="13369">
      <formula>IF(RIGHT(TEXT(AM55,"0.#"),1)=".",FALSE,TRUE)</formula>
    </cfRule>
    <cfRule type="expression" dxfId="2730" priority="13370">
      <formula>IF(RIGHT(TEXT(AM55,"0.#"),1)=".",TRUE,FALSE)</formula>
    </cfRule>
  </conditionalFormatting>
  <conditionalFormatting sqref="AE60">
    <cfRule type="expression" dxfId="2729" priority="13355">
      <formula>IF(RIGHT(TEXT(AE60,"0.#"),1)=".",FALSE,TRUE)</formula>
    </cfRule>
    <cfRule type="expression" dxfId="2728" priority="13356">
      <formula>IF(RIGHT(TEXT(AE60,"0.#"),1)=".",TRUE,FALSE)</formula>
    </cfRule>
  </conditionalFormatting>
  <conditionalFormatting sqref="AE61">
    <cfRule type="expression" dxfId="2727" priority="13353">
      <formula>IF(RIGHT(TEXT(AE61,"0.#"),1)=".",FALSE,TRUE)</formula>
    </cfRule>
    <cfRule type="expression" dxfId="2726" priority="13354">
      <formula>IF(RIGHT(TEXT(AE61,"0.#"),1)=".",TRUE,FALSE)</formula>
    </cfRule>
  </conditionalFormatting>
  <conditionalFormatting sqref="AE62">
    <cfRule type="expression" dxfId="2725" priority="13351">
      <formula>IF(RIGHT(TEXT(AE62,"0.#"),1)=".",FALSE,TRUE)</formula>
    </cfRule>
    <cfRule type="expression" dxfId="2724" priority="13352">
      <formula>IF(RIGHT(TEXT(AE62,"0.#"),1)=".",TRUE,FALSE)</formula>
    </cfRule>
  </conditionalFormatting>
  <conditionalFormatting sqref="AI62">
    <cfRule type="expression" dxfId="2723" priority="13349">
      <formula>IF(RIGHT(TEXT(AI62,"0.#"),1)=".",FALSE,TRUE)</formula>
    </cfRule>
    <cfRule type="expression" dxfId="2722" priority="13350">
      <formula>IF(RIGHT(TEXT(AI62,"0.#"),1)=".",TRUE,FALSE)</formula>
    </cfRule>
  </conditionalFormatting>
  <conditionalFormatting sqref="AI61">
    <cfRule type="expression" dxfId="2721" priority="13347">
      <formula>IF(RIGHT(TEXT(AI61,"0.#"),1)=".",FALSE,TRUE)</formula>
    </cfRule>
    <cfRule type="expression" dxfId="2720" priority="13348">
      <formula>IF(RIGHT(TEXT(AI61,"0.#"),1)=".",TRUE,FALSE)</formula>
    </cfRule>
  </conditionalFormatting>
  <conditionalFormatting sqref="AI60">
    <cfRule type="expression" dxfId="2719" priority="13345">
      <formula>IF(RIGHT(TEXT(AI60,"0.#"),1)=".",FALSE,TRUE)</formula>
    </cfRule>
    <cfRule type="expression" dxfId="2718" priority="13346">
      <formula>IF(RIGHT(TEXT(AI60,"0.#"),1)=".",TRUE,FALSE)</formula>
    </cfRule>
  </conditionalFormatting>
  <conditionalFormatting sqref="AM60">
    <cfRule type="expression" dxfId="2717" priority="13343">
      <formula>IF(RIGHT(TEXT(AM60,"0.#"),1)=".",FALSE,TRUE)</formula>
    </cfRule>
    <cfRule type="expression" dxfId="2716" priority="13344">
      <formula>IF(RIGHT(TEXT(AM60,"0.#"),1)=".",TRUE,FALSE)</formula>
    </cfRule>
  </conditionalFormatting>
  <conditionalFormatting sqref="AM61">
    <cfRule type="expression" dxfId="2715" priority="13341">
      <formula>IF(RIGHT(TEXT(AM61,"0.#"),1)=".",FALSE,TRUE)</formula>
    </cfRule>
    <cfRule type="expression" dxfId="2714" priority="13342">
      <formula>IF(RIGHT(TEXT(AM61,"0.#"),1)=".",TRUE,FALSE)</formula>
    </cfRule>
  </conditionalFormatting>
  <conditionalFormatting sqref="AM62">
    <cfRule type="expression" dxfId="2713" priority="13339">
      <formula>IF(RIGHT(TEXT(AM62,"0.#"),1)=".",FALSE,TRUE)</formula>
    </cfRule>
    <cfRule type="expression" dxfId="2712" priority="13340">
      <formula>IF(RIGHT(TEXT(AM62,"0.#"),1)=".",TRUE,FALSE)</formula>
    </cfRule>
  </conditionalFormatting>
  <conditionalFormatting sqref="AE87">
    <cfRule type="expression" dxfId="2711" priority="13325">
      <formula>IF(RIGHT(TEXT(AE87,"0.#"),1)=".",FALSE,TRUE)</formula>
    </cfRule>
    <cfRule type="expression" dxfId="2710" priority="13326">
      <formula>IF(RIGHT(TEXT(AE87,"0.#"),1)=".",TRUE,FALSE)</formula>
    </cfRule>
  </conditionalFormatting>
  <conditionalFormatting sqref="AE88">
    <cfRule type="expression" dxfId="2709" priority="13323">
      <formula>IF(RIGHT(TEXT(AE88,"0.#"),1)=".",FALSE,TRUE)</formula>
    </cfRule>
    <cfRule type="expression" dxfId="2708" priority="13324">
      <formula>IF(RIGHT(TEXT(AE88,"0.#"),1)=".",TRUE,FALSE)</formula>
    </cfRule>
  </conditionalFormatting>
  <conditionalFormatting sqref="AE89">
    <cfRule type="expression" dxfId="2707" priority="13321">
      <formula>IF(RIGHT(TEXT(AE89,"0.#"),1)=".",FALSE,TRUE)</formula>
    </cfRule>
    <cfRule type="expression" dxfId="2706" priority="13322">
      <formula>IF(RIGHT(TEXT(AE89,"0.#"),1)=".",TRUE,FALSE)</formula>
    </cfRule>
  </conditionalFormatting>
  <conditionalFormatting sqref="AI89">
    <cfRule type="expression" dxfId="2705" priority="13319">
      <formula>IF(RIGHT(TEXT(AI89,"0.#"),1)=".",FALSE,TRUE)</formula>
    </cfRule>
    <cfRule type="expression" dxfId="2704" priority="13320">
      <formula>IF(RIGHT(TEXT(AI89,"0.#"),1)=".",TRUE,FALSE)</formula>
    </cfRule>
  </conditionalFormatting>
  <conditionalFormatting sqref="AI88">
    <cfRule type="expression" dxfId="2703" priority="13317">
      <formula>IF(RIGHT(TEXT(AI88,"0.#"),1)=".",FALSE,TRUE)</formula>
    </cfRule>
    <cfRule type="expression" dxfId="2702" priority="13318">
      <formula>IF(RIGHT(TEXT(AI88,"0.#"),1)=".",TRUE,FALSE)</formula>
    </cfRule>
  </conditionalFormatting>
  <conditionalFormatting sqref="AI87">
    <cfRule type="expression" dxfId="2701" priority="13315">
      <formula>IF(RIGHT(TEXT(AI87,"0.#"),1)=".",FALSE,TRUE)</formula>
    </cfRule>
    <cfRule type="expression" dxfId="2700" priority="13316">
      <formula>IF(RIGHT(TEXT(AI87,"0.#"),1)=".",TRUE,FALSE)</formula>
    </cfRule>
  </conditionalFormatting>
  <conditionalFormatting sqref="AM88">
    <cfRule type="expression" dxfId="2699" priority="13311">
      <formula>IF(RIGHT(TEXT(AM88,"0.#"),1)=".",FALSE,TRUE)</formula>
    </cfRule>
    <cfRule type="expression" dxfId="2698" priority="13312">
      <formula>IF(RIGHT(TEXT(AM88,"0.#"),1)=".",TRUE,FALSE)</formula>
    </cfRule>
  </conditionalFormatting>
  <conditionalFormatting sqref="AM89">
    <cfRule type="expression" dxfId="2697" priority="13309">
      <formula>IF(RIGHT(TEXT(AM89,"0.#"),1)=".",FALSE,TRUE)</formula>
    </cfRule>
    <cfRule type="expression" dxfId="2696" priority="13310">
      <formula>IF(RIGHT(TEXT(AM89,"0.#"),1)=".",TRUE,FALSE)</formula>
    </cfRule>
  </conditionalFormatting>
  <conditionalFormatting sqref="AE92">
    <cfRule type="expression" dxfId="2695" priority="13295">
      <formula>IF(RIGHT(TEXT(AE92,"0.#"),1)=".",FALSE,TRUE)</formula>
    </cfRule>
    <cfRule type="expression" dxfId="2694" priority="13296">
      <formula>IF(RIGHT(TEXT(AE92,"0.#"),1)=".",TRUE,FALSE)</formula>
    </cfRule>
  </conditionalFormatting>
  <conditionalFormatting sqref="AE93">
    <cfRule type="expression" dxfId="2693" priority="13293">
      <formula>IF(RIGHT(TEXT(AE93,"0.#"),1)=".",FALSE,TRUE)</formula>
    </cfRule>
    <cfRule type="expression" dxfId="2692" priority="13294">
      <formula>IF(RIGHT(TEXT(AE93,"0.#"),1)=".",TRUE,FALSE)</formula>
    </cfRule>
  </conditionalFormatting>
  <conditionalFormatting sqref="AE94">
    <cfRule type="expression" dxfId="2691" priority="13291">
      <formula>IF(RIGHT(TEXT(AE94,"0.#"),1)=".",FALSE,TRUE)</formula>
    </cfRule>
    <cfRule type="expression" dxfId="2690" priority="13292">
      <formula>IF(RIGHT(TEXT(AE94,"0.#"),1)=".",TRUE,FALSE)</formula>
    </cfRule>
  </conditionalFormatting>
  <conditionalFormatting sqref="AI94">
    <cfRule type="expression" dxfId="2689" priority="13289">
      <formula>IF(RIGHT(TEXT(AI94,"0.#"),1)=".",FALSE,TRUE)</formula>
    </cfRule>
    <cfRule type="expression" dxfId="2688" priority="13290">
      <formula>IF(RIGHT(TEXT(AI94,"0.#"),1)=".",TRUE,FALSE)</formula>
    </cfRule>
  </conditionalFormatting>
  <conditionalFormatting sqref="AI93">
    <cfRule type="expression" dxfId="2687" priority="13287">
      <formula>IF(RIGHT(TEXT(AI93,"0.#"),1)=".",FALSE,TRUE)</formula>
    </cfRule>
    <cfRule type="expression" dxfId="2686" priority="13288">
      <formula>IF(RIGHT(TEXT(AI93,"0.#"),1)=".",TRUE,FALSE)</formula>
    </cfRule>
  </conditionalFormatting>
  <conditionalFormatting sqref="AI92">
    <cfRule type="expression" dxfId="2685" priority="13285">
      <formula>IF(RIGHT(TEXT(AI92,"0.#"),1)=".",FALSE,TRUE)</formula>
    </cfRule>
    <cfRule type="expression" dxfId="2684" priority="13286">
      <formula>IF(RIGHT(TEXT(AI92,"0.#"),1)=".",TRUE,FALSE)</formula>
    </cfRule>
  </conditionalFormatting>
  <conditionalFormatting sqref="AM92">
    <cfRule type="expression" dxfId="2683" priority="13283">
      <formula>IF(RIGHT(TEXT(AM92,"0.#"),1)=".",FALSE,TRUE)</formula>
    </cfRule>
    <cfRule type="expression" dxfId="2682" priority="13284">
      <formula>IF(RIGHT(TEXT(AM92,"0.#"),1)=".",TRUE,FALSE)</formula>
    </cfRule>
  </conditionalFormatting>
  <conditionalFormatting sqref="AM93">
    <cfRule type="expression" dxfId="2681" priority="13281">
      <formula>IF(RIGHT(TEXT(AM93,"0.#"),1)=".",FALSE,TRUE)</formula>
    </cfRule>
    <cfRule type="expression" dxfId="2680" priority="13282">
      <formula>IF(RIGHT(TEXT(AM93,"0.#"),1)=".",TRUE,FALSE)</formula>
    </cfRule>
  </conditionalFormatting>
  <conditionalFormatting sqref="AM94">
    <cfRule type="expression" dxfId="2679" priority="13279">
      <formula>IF(RIGHT(TEXT(AM94,"0.#"),1)=".",FALSE,TRUE)</formula>
    </cfRule>
    <cfRule type="expression" dxfId="2678" priority="13280">
      <formula>IF(RIGHT(TEXT(AM94,"0.#"),1)=".",TRUE,FALSE)</formula>
    </cfRule>
  </conditionalFormatting>
  <conditionalFormatting sqref="AE97">
    <cfRule type="expression" dxfId="2677" priority="13265">
      <formula>IF(RIGHT(TEXT(AE97,"0.#"),1)=".",FALSE,TRUE)</formula>
    </cfRule>
    <cfRule type="expression" dxfId="2676" priority="13266">
      <formula>IF(RIGHT(TEXT(AE97,"0.#"),1)=".",TRUE,FALSE)</formula>
    </cfRule>
  </conditionalFormatting>
  <conditionalFormatting sqref="AE98">
    <cfRule type="expression" dxfId="2675" priority="13263">
      <formula>IF(RIGHT(TEXT(AE98,"0.#"),1)=".",FALSE,TRUE)</formula>
    </cfRule>
    <cfRule type="expression" dxfId="2674" priority="13264">
      <formula>IF(RIGHT(TEXT(AE98,"0.#"),1)=".",TRUE,FALSE)</formula>
    </cfRule>
  </conditionalFormatting>
  <conditionalFormatting sqref="AE99">
    <cfRule type="expression" dxfId="2673" priority="13261">
      <formula>IF(RIGHT(TEXT(AE99,"0.#"),1)=".",FALSE,TRUE)</formula>
    </cfRule>
    <cfRule type="expression" dxfId="2672" priority="13262">
      <formula>IF(RIGHT(TEXT(AE99,"0.#"),1)=".",TRUE,FALSE)</formula>
    </cfRule>
  </conditionalFormatting>
  <conditionalFormatting sqref="AI99">
    <cfRule type="expression" dxfId="2671" priority="13259">
      <formula>IF(RIGHT(TEXT(AI99,"0.#"),1)=".",FALSE,TRUE)</formula>
    </cfRule>
    <cfRule type="expression" dxfId="2670" priority="13260">
      <formula>IF(RIGHT(TEXT(AI99,"0.#"),1)=".",TRUE,FALSE)</formula>
    </cfRule>
  </conditionalFormatting>
  <conditionalFormatting sqref="AI98">
    <cfRule type="expression" dxfId="2669" priority="13257">
      <formula>IF(RIGHT(TEXT(AI98,"0.#"),1)=".",FALSE,TRUE)</formula>
    </cfRule>
    <cfRule type="expression" dxfId="2668" priority="13258">
      <formula>IF(RIGHT(TEXT(AI98,"0.#"),1)=".",TRUE,FALSE)</formula>
    </cfRule>
  </conditionalFormatting>
  <conditionalFormatting sqref="AI97">
    <cfRule type="expression" dxfId="2667" priority="13255">
      <formula>IF(RIGHT(TEXT(AI97,"0.#"),1)=".",FALSE,TRUE)</formula>
    </cfRule>
    <cfRule type="expression" dxfId="2666" priority="13256">
      <formula>IF(RIGHT(TEXT(AI97,"0.#"),1)=".",TRUE,FALSE)</formula>
    </cfRule>
  </conditionalFormatting>
  <conditionalFormatting sqref="AM97">
    <cfRule type="expression" dxfId="2665" priority="13253">
      <formula>IF(RIGHT(TEXT(AM97,"0.#"),1)=".",FALSE,TRUE)</formula>
    </cfRule>
    <cfRule type="expression" dxfId="2664" priority="13254">
      <formula>IF(RIGHT(TEXT(AM97,"0.#"),1)=".",TRUE,FALSE)</formula>
    </cfRule>
  </conditionalFormatting>
  <conditionalFormatting sqref="AM98">
    <cfRule type="expression" dxfId="2663" priority="13251">
      <formula>IF(RIGHT(TEXT(AM98,"0.#"),1)=".",FALSE,TRUE)</formula>
    </cfRule>
    <cfRule type="expression" dxfId="2662" priority="13252">
      <formula>IF(RIGHT(TEXT(AM98,"0.#"),1)=".",TRUE,FALSE)</formula>
    </cfRule>
  </conditionalFormatting>
  <conditionalFormatting sqref="AM99">
    <cfRule type="expression" dxfId="2661" priority="13249">
      <formula>IF(RIGHT(TEXT(AM99,"0.#"),1)=".",FALSE,TRUE)</formula>
    </cfRule>
    <cfRule type="expression" dxfId="2660" priority="13250">
      <formula>IF(RIGHT(TEXT(AM99,"0.#"),1)=".",TRUE,FALSE)</formula>
    </cfRule>
  </conditionalFormatting>
  <conditionalFormatting sqref="AI101">
    <cfRule type="expression" dxfId="2659" priority="13235">
      <formula>IF(RIGHT(TEXT(AI101,"0.#"),1)=".",FALSE,TRUE)</formula>
    </cfRule>
    <cfRule type="expression" dxfId="2658" priority="13236">
      <formula>IF(RIGHT(TEXT(AI101,"0.#"),1)=".",TRUE,FALSE)</formula>
    </cfRule>
  </conditionalFormatting>
  <conditionalFormatting sqref="AM101">
    <cfRule type="expression" dxfId="2657" priority="13233">
      <formula>IF(RIGHT(TEXT(AM101,"0.#"),1)=".",FALSE,TRUE)</formula>
    </cfRule>
    <cfRule type="expression" dxfId="2656" priority="13234">
      <formula>IF(RIGHT(TEXT(AM101,"0.#"),1)=".",TRUE,FALSE)</formula>
    </cfRule>
  </conditionalFormatting>
  <conditionalFormatting sqref="AE102">
    <cfRule type="expression" dxfId="2655" priority="13231">
      <formula>IF(RIGHT(TEXT(AE102,"0.#"),1)=".",FALSE,TRUE)</formula>
    </cfRule>
    <cfRule type="expression" dxfId="2654" priority="13232">
      <formula>IF(RIGHT(TEXT(AE102,"0.#"),1)=".",TRUE,FALSE)</formula>
    </cfRule>
  </conditionalFormatting>
  <conditionalFormatting sqref="AI102">
    <cfRule type="expression" dxfId="2653" priority="13229">
      <formula>IF(RIGHT(TEXT(AI102,"0.#"),1)=".",FALSE,TRUE)</formula>
    </cfRule>
    <cfRule type="expression" dxfId="2652" priority="13230">
      <formula>IF(RIGHT(TEXT(AI102,"0.#"),1)=".",TRUE,FALSE)</formula>
    </cfRule>
  </conditionalFormatting>
  <conditionalFormatting sqref="AM102">
    <cfRule type="expression" dxfId="2651" priority="13227">
      <formula>IF(RIGHT(TEXT(AM102,"0.#"),1)=".",FALSE,TRUE)</formula>
    </cfRule>
    <cfRule type="expression" dxfId="2650" priority="13228">
      <formula>IF(RIGHT(TEXT(AM102,"0.#"),1)=".",TRUE,FALSE)</formula>
    </cfRule>
  </conditionalFormatting>
  <conditionalFormatting sqref="AQ102">
    <cfRule type="expression" dxfId="2649" priority="13225">
      <formula>IF(RIGHT(TEXT(AQ102,"0.#"),1)=".",FALSE,TRUE)</formula>
    </cfRule>
    <cfRule type="expression" dxfId="2648" priority="13226">
      <formula>IF(RIGHT(TEXT(AQ102,"0.#"),1)=".",TRUE,FALSE)</formula>
    </cfRule>
  </conditionalFormatting>
  <conditionalFormatting sqref="AE104">
    <cfRule type="expression" dxfId="2647" priority="13223">
      <formula>IF(RIGHT(TEXT(AE104,"0.#"),1)=".",FALSE,TRUE)</formula>
    </cfRule>
    <cfRule type="expression" dxfId="2646" priority="13224">
      <formula>IF(RIGHT(TEXT(AE104,"0.#"),1)=".",TRUE,FALSE)</formula>
    </cfRule>
  </conditionalFormatting>
  <conditionalFormatting sqref="AI104">
    <cfRule type="expression" dxfId="2645" priority="13221">
      <formula>IF(RIGHT(TEXT(AI104,"0.#"),1)=".",FALSE,TRUE)</formula>
    </cfRule>
    <cfRule type="expression" dxfId="2644" priority="13222">
      <formula>IF(RIGHT(TEXT(AI104,"0.#"),1)=".",TRUE,FALSE)</formula>
    </cfRule>
  </conditionalFormatting>
  <conditionalFormatting sqref="AM104">
    <cfRule type="expression" dxfId="2643" priority="13219">
      <formula>IF(RIGHT(TEXT(AM104,"0.#"),1)=".",FALSE,TRUE)</formula>
    </cfRule>
    <cfRule type="expression" dxfId="2642" priority="13220">
      <formula>IF(RIGHT(TEXT(AM104,"0.#"),1)=".",TRUE,FALSE)</formula>
    </cfRule>
  </conditionalFormatting>
  <conditionalFormatting sqref="AE105">
    <cfRule type="expression" dxfId="2641" priority="13217">
      <formula>IF(RIGHT(TEXT(AE105,"0.#"),1)=".",FALSE,TRUE)</formula>
    </cfRule>
    <cfRule type="expression" dxfId="2640" priority="13218">
      <formula>IF(RIGHT(TEXT(AE105,"0.#"),1)=".",TRUE,FALSE)</formula>
    </cfRule>
  </conditionalFormatting>
  <conditionalFormatting sqref="AI105">
    <cfRule type="expression" dxfId="2639" priority="13215">
      <formula>IF(RIGHT(TEXT(AI105,"0.#"),1)=".",FALSE,TRUE)</formula>
    </cfRule>
    <cfRule type="expression" dxfId="2638" priority="13216">
      <formula>IF(RIGHT(TEXT(AI105,"0.#"),1)=".",TRUE,FALSE)</formula>
    </cfRule>
  </conditionalFormatting>
  <conditionalFormatting sqref="AM105">
    <cfRule type="expression" dxfId="2637" priority="13213">
      <formula>IF(RIGHT(TEXT(AM105,"0.#"),1)=".",FALSE,TRUE)</formula>
    </cfRule>
    <cfRule type="expression" dxfId="2636" priority="13214">
      <formula>IF(RIGHT(TEXT(AM105,"0.#"),1)=".",TRUE,FALSE)</formula>
    </cfRule>
  </conditionalFormatting>
  <conditionalFormatting sqref="AE107">
    <cfRule type="expression" dxfId="2635" priority="13209">
      <formula>IF(RIGHT(TEXT(AE107,"0.#"),1)=".",FALSE,TRUE)</formula>
    </cfRule>
    <cfRule type="expression" dxfId="2634" priority="13210">
      <formula>IF(RIGHT(TEXT(AE107,"0.#"),1)=".",TRUE,FALSE)</formula>
    </cfRule>
  </conditionalFormatting>
  <conditionalFormatting sqref="AI107">
    <cfRule type="expression" dxfId="2633" priority="13207">
      <formula>IF(RIGHT(TEXT(AI107,"0.#"),1)=".",FALSE,TRUE)</formula>
    </cfRule>
    <cfRule type="expression" dxfId="2632" priority="13208">
      <formula>IF(RIGHT(TEXT(AI107,"0.#"),1)=".",TRUE,FALSE)</formula>
    </cfRule>
  </conditionalFormatting>
  <conditionalFormatting sqref="AM107">
    <cfRule type="expression" dxfId="2631" priority="13205">
      <formula>IF(RIGHT(TEXT(AM107,"0.#"),1)=".",FALSE,TRUE)</formula>
    </cfRule>
    <cfRule type="expression" dxfId="2630" priority="13206">
      <formula>IF(RIGHT(TEXT(AM107,"0.#"),1)=".",TRUE,FALSE)</formula>
    </cfRule>
  </conditionalFormatting>
  <conditionalFormatting sqref="AE108">
    <cfRule type="expression" dxfId="2629" priority="13203">
      <formula>IF(RIGHT(TEXT(AE108,"0.#"),1)=".",FALSE,TRUE)</formula>
    </cfRule>
    <cfRule type="expression" dxfId="2628" priority="13204">
      <formula>IF(RIGHT(TEXT(AE108,"0.#"),1)=".",TRUE,FALSE)</formula>
    </cfRule>
  </conditionalFormatting>
  <conditionalFormatting sqref="AI108">
    <cfRule type="expression" dxfId="2627" priority="13201">
      <formula>IF(RIGHT(TEXT(AI108,"0.#"),1)=".",FALSE,TRUE)</formula>
    </cfRule>
    <cfRule type="expression" dxfId="2626" priority="13202">
      <formula>IF(RIGHT(TEXT(AI108,"0.#"),1)=".",TRUE,FALSE)</formula>
    </cfRule>
  </conditionalFormatting>
  <conditionalFormatting sqref="AM108">
    <cfRule type="expression" dxfId="2625" priority="13199">
      <formula>IF(RIGHT(TEXT(AM108,"0.#"),1)=".",FALSE,TRUE)</formula>
    </cfRule>
    <cfRule type="expression" dxfId="2624" priority="13200">
      <formula>IF(RIGHT(TEXT(AM108,"0.#"),1)=".",TRUE,FALSE)</formula>
    </cfRule>
  </conditionalFormatting>
  <conditionalFormatting sqref="AE110">
    <cfRule type="expression" dxfId="2623" priority="13195">
      <formula>IF(RIGHT(TEXT(AE110,"0.#"),1)=".",FALSE,TRUE)</formula>
    </cfRule>
    <cfRule type="expression" dxfId="2622" priority="13196">
      <formula>IF(RIGHT(TEXT(AE110,"0.#"),1)=".",TRUE,FALSE)</formula>
    </cfRule>
  </conditionalFormatting>
  <conditionalFormatting sqref="AI110">
    <cfRule type="expression" dxfId="2621" priority="13193">
      <formula>IF(RIGHT(TEXT(AI110,"0.#"),1)=".",FALSE,TRUE)</formula>
    </cfRule>
    <cfRule type="expression" dxfId="2620" priority="13194">
      <formula>IF(RIGHT(TEXT(AI110,"0.#"),1)=".",TRUE,FALSE)</formula>
    </cfRule>
  </conditionalFormatting>
  <conditionalFormatting sqref="AM110">
    <cfRule type="expression" dxfId="2619" priority="13191">
      <formula>IF(RIGHT(TEXT(AM110,"0.#"),1)=".",FALSE,TRUE)</formula>
    </cfRule>
    <cfRule type="expression" dxfId="2618" priority="13192">
      <formula>IF(RIGHT(TEXT(AM110,"0.#"),1)=".",TRUE,FALSE)</formula>
    </cfRule>
  </conditionalFormatting>
  <conditionalFormatting sqref="AE111">
    <cfRule type="expression" dxfId="2617" priority="13189">
      <formula>IF(RIGHT(TEXT(AE111,"0.#"),1)=".",FALSE,TRUE)</formula>
    </cfRule>
    <cfRule type="expression" dxfId="2616" priority="13190">
      <formula>IF(RIGHT(TEXT(AE111,"0.#"),1)=".",TRUE,FALSE)</formula>
    </cfRule>
  </conditionalFormatting>
  <conditionalFormatting sqref="AI111">
    <cfRule type="expression" dxfId="2615" priority="13187">
      <formula>IF(RIGHT(TEXT(AI111,"0.#"),1)=".",FALSE,TRUE)</formula>
    </cfRule>
    <cfRule type="expression" dxfId="2614" priority="13188">
      <formula>IF(RIGHT(TEXT(AI111,"0.#"),1)=".",TRUE,FALSE)</formula>
    </cfRule>
  </conditionalFormatting>
  <conditionalFormatting sqref="AM111">
    <cfRule type="expression" dxfId="2613" priority="13185">
      <formula>IF(RIGHT(TEXT(AM111,"0.#"),1)=".",FALSE,TRUE)</formula>
    </cfRule>
    <cfRule type="expression" dxfId="2612" priority="13186">
      <formula>IF(RIGHT(TEXT(AM111,"0.#"),1)=".",TRUE,FALSE)</formula>
    </cfRule>
  </conditionalFormatting>
  <conditionalFormatting sqref="AE113">
    <cfRule type="expression" dxfId="2611" priority="13181">
      <formula>IF(RIGHT(TEXT(AE113,"0.#"),1)=".",FALSE,TRUE)</formula>
    </cfRule>
    <cfRule type="expression" dxfId="2610" priority="13182">
      <formula>IF(RIGHT(TEXT(AE113,"0.#"),1)=".",TRUE,FALSE)</formula>
    </cfRule>
  </conditionalFormatting>
  <conditionalFormatting sqref="AI113">
    <cfRule type="expression" dxfId="2609" priority="13179">
      <formula>IF(RIGHT(TEXT(AI113,"0.#"),1)=".",FALSE,TRUE)</formula>
    </cfRule>
    <cfRule type="expression" dxfId="2608" priority="13180">
      <formula>IF(RIGHT(TEXT(AI113,"0.#"),1)=".",TRUE,FALSE)</formula>
    </cfRule>
  </conditionalFormatting>
  <conditionalFormatting sqref="AM113">
    <cfRule type="expression" dxfId="2607" priority="13177">
      <formula>IF(RIGHT(TEXT(AM113,"0.#"),1)=".",FALSE,TRUE)</formula>
    </cfRule>
    <cfRule type="expression" dxfId="2606" priority="13178">
      <formula>IF(RIGHT(TEXT(AM113,"0.#"),1)=".",TRUE,FALSE)</formula>
    </cfRule>
  </conditionalFormatting>
  <conditionalFormatting sqref="AE114">
    <cfRule type="expression" dxfId="2605" priority="13175">
      <formula>IF(RIGHT(TEXT(AE114,"0.#"),1)=".",FALSE,TRUE)</formula>
    </cfRule>
    <cfRule type="expression" dxfId="2604" priority="13176">
      <formula>IF(RIGHT(TEXT(AE114,"0.#"),1)=".",TRUE,FALSE)</formula>
    </cfRule>
  </conditionalFormatting>
  <conditionalFormatting sqref="AI114">
    <cfRule type="expression" dxfId="2603" priority="13173">
      <formula>IF(RIGHT(TEXT(AI114,"0.#"),1)=".",FALSE,TRUE)</formula>
    </cfRule>
    <cfRule type="expression" dxfId="2602" priority="13174">
      <formula>IF(RIGHT(TEXT(AI114,"0.#"),1)=".",TRUE,FALSE)</formula>
    </cfRule>
  </conditionalFormatting>
  <conditionalFormatting sqref="AM114">
    <cfRule type="expression" dxfId="2601" priority="13171">
      <formula>IF(RIGHT(TEXT(AM114,"0.#"),1)=".",FALSE,TRUE)</formula>
    </cfRule>
    <cfRule type="expression" dxfId="2600" priority="13172">
      <formula>IF(RIGHT(TEXT(AM114,"0.#"),1)=".",TRUE,FALSE)</formula>
    </cfRule>
  </conditionalFormatting>
  <conditionalFormatting sqref="AE116 AQ116">
    <cfRule type="expression" dxfId="2599" priority="13167">
      <formula>IF(RIGHT(TEXT(AE116,"0.#"),1)=".",FALSE,TRUE)</formula>
    </cfRule>
    <cfRule type="expression" dxfId="2598" priority="13168">
      <formula>IF(RIGHT(TEXT(AE116,"0.#"),1)=".",TRUE,FALSE)</formula>
    </cfRule>
  </conditionalFormatting>
  <conditionalFormatting sqref="AI116">
    <cfRule type="expression" dxfId="2597" priority="13165">
      <formula>IF(RIGHT(TEXT(AI116,"0.#"),1)=".",FALSE,TRUE)</formula>
    </cfRule>
    <cfRule type="expression" dxfId="2596" priority="13166">
      <formula>IF(RIGHT(TEXT(AI116,"0.#"),1)=".",TRUE,FALSE)</formula>
    </cfRule>
  </conditionalFormatting>
  <conditionalFormatting sqref="AM116">
    <cfRule type="expression" dxfId="2595" priority="13163">
      <formula>IF(RIGHT(TEXT(AM116,"0.#"),1)=".",FALSE,TRUE)</formula>
    </cfRule>
    <cfRule type="expression" dxfId="2594" priority="13164">
      <formula>IF(RIGHT(TEXT(AM116,"0.#"),1)=".",TRUE,FALSE)</formula>
    </cfRule>
  </conditionalFormatting>
  <conditionalFormatting sqref="AE117 AM117">
    <cfRule type="expression" dxfId="2593" priority="13161">
      <formula>IF(RIGHT(TEXT(AE117,"0.#"),1)=".",FALSE,TRUE)</formula>
    </cfRule>
    <cfRule type="expression" dxfId="2592" priority="13162">
      <formula>IF(RIGHT(TEXT(AE117,"0.#"),1)=".",TRUE,FALSE)</formula>
    </cfRule>
  </conditionalFormatting>
  <conditionalFormatting sqref="AI117">
    <cfRule type="expression" dxfId="2591" priority="13159">
      <formula>IF(RIGHT(TEXT(AI117,"0.#"),1)=".",FALSE,TRUE)</formula>
    </cfRule>
    <cfRule type="expression" dxfId="2590" priority="13160">
      <formula>IF(RIGHT(TEXT(AI117,"0.#"),1)=".",TRUE,FALSE)</formula>
    </cfRule>
  </conditionalFormatting>
  <conditionalFormatting sqref="AQ117">
    <cfRule type="expression" dxfId="2589" priority="13155">
      <formula>IF(RIGHT(TEXT(AQ117,"0.#"),1)=".",FALSE,TRUE)</formula>
    </cfRule>
    <cfRule type="expression" dxfId="2588" priority="13156">
      <formula>IF(RIGHT(TEXT(AQ117,"0.#"),1)=".",TRUE,FALSE)</formula>
    </cfRule>
  </conditionalFormatting>
  <conditionalFormatting sqref="AE119 AQ119">
    <cfRule type="expression" dxfId="2587" priority="13153">
      <formula>IF(RIGHT(TEXT(AE119,"0.#"),1)=".",FALSE,TRUE)</formula>
    </cfRule>
    <cfRule type="expression" dxfId="2586" priority="13154">
      <formula>IF(RIGHT(TEXT(AE119,"0.#"),1)=".",TRUE,FALSE)</formula>
    </cfRule>
  </conditionalFormatting>
  <conditionalFormatting sqref="AI119">
    <cfRule type="expression" dxfId="2585" priority="13151">
      <formula>IF(RIGHT(TEXT(AI119,"0.#"),1)=".",FALSE,TRUE)</formula>
    </cfRule>
    <cfRule type="expression" dxfId="2584" priority="13152">
      <formula>IF(RIGHT(TEXT(AI119,"0.#"),1)=".",TRUE,FALSE)</formula>
    </cfRule>
  </conditionalFormatting>
  <conditionalFormatting sqref="AM119">
    <cfRule type="expression" dxfId="2583" priority="13149">
      <formula>IF(RIGHT(TEXT(AM119,"0.#"),1)=".",FALSE,TRUE)</formula>
    </cfRule>
    <cfRule type="expression" dxfId="2582" priority="13150">
      <formula>IF(RIGHT(TEXT(AM119,"0.#"),1)=".",TRUE,FALSE)</formula>
    </cfRule>
  </conditionalFormatting>
  <conditionalFormatting sqref="AQ120">
    <cfRule type="expression" dxfId="2581" priority="13141">
      <formula>IF(RIGHT(TEXT(AQ120,"0.#"),1)=".",FALSE,TRUE)</formula>
    </cfRule>
    <cfRule type="expression" dxfId="2580" priority="13142">
      <formula>IF(RIGHT(TEXT(AQ120,"0.#"),1)=".",TRUE,FALSE)</formula>
    </cfRule>
  </conditionalFormatting>
  <conditionalFormatting sqref="AE122 AQ122">
    <cfRule type="expression" dxfId="2579" priority="13139">
      <formula>IF(RIGHT(TEXT(AE122,"0.#"),1)=".",FALSE,TRUE)</formula>
    </cfRule>
    <cfRule type="expression" dxfId="2578" priority="13140">
      <formula>IF(RIGHT(TEXT(AE122,"0.#"),1)=".",TRUE,FALSE)</formula>
    </cfRule>
  </conditionalFormatting>
  <conditionalFormatting sqref="AI122">
    <cfRule type="expression" dxfId="2577" priority="13137">
      <formula>IF(RIGHT(TEXT(AI122,"0.#"),1)=".",FALSE,TRUE)</formula>
    </cfRule>
    <cfRule type="expression" dxfId="2576" priority="13138">
      <formula>IF(RIGHT(TEXT(AI122,"0.#"),1)=".",TRUE,FALSE)</formula>
    </cfRule>
  </conditionalFormatting>
  <conditionalFormatting sqref="AM122">
    <cfRule type="expression" dxfId="2575" priority="13135">
      <formula>IF(RIGHT(TEXT(AM122,"0.#"),1)=".",FALSE,TRUE)</formula>
    </cfRule>
    <cfRule type="expression" dxfId="2574" priority="13136">
      <formula>IF(RIGHT(TEXT(AM122,"0.#"),1)=".",TRUE,FALSE)</formula>
    </cfRule>
  </conditionalFormatting>
  <conditionalFormatting sqref="AQ123">
    <cfRule type="expression" dxfId="2573" priority="13127">
      <formula>IF(RIGHT(TEXT(AQ123,"0.#"),1)=".",FALSE,TRUE)</formula>
    </cfRule>
    <cfRule type="expression" dxfId="2572" priority="13128">
      <formula>IF(RIGHT(TEXT(AQ123,"0.#"),1)=".",TRUE,FALSE)</formula>
    </cfRule>
  </conditionalFormatting>
  <conditionalFormatting sqref="AE125 AQ125">
    <cfRule type="expression" dxfId="2571" priority="13125">
      <formula>IF(RIGHT(TEXT(AE125,"0.#"),1)=".",FALSE,TRUE)</formula>
    </cfRule>
    <cfRule type="expression" dxfId="2570" priority="13126">
      <formula>IF(RIGHT(TEXT(AE125,"0.#"),1)=".",TRUE,FALSE)</formula>
    </cfRule>
  </conditionalFormatting>
  <conditionalFormatting sqref="AI125">
    <cfRule type="expression" dxfId="2569" priority="13123">
      <formula>IF(RIGHT(TEXT(AI125,"0.#"),1)=".",FALSE,TRUE)</formula>
    </cfRule>
    <cfRule type="expression" dxfId="2568" priority="13124">
      <formula>IF(RIGHT(TEXT(AI125,"0.#"),1)=".",TRUE,FALSE)</formula>
    </cfRule>
  </conditionalFormatting>
  <conditionalFormatting sqref="AM125">
    <cfRule type="expression" dxfId="2567" priority="13121">
      <formula>IF(RIGHT(TEXT(AM125,"0.#"),1)=".",FALSE,TRUE)</formula>
    </cfRule>
    <cfRule type="expression" dxfId="2566" priority="13122">
      <formula>IF(RIGHT(TEXT(AM125,"0.#"),1)=".",TRUE,FALSE)</formula>
    </cfRule>
  </conditionalFormatting>
  <conditionalFormatting sqref="AQ126">
    <cfRule type="expression" dxfId="2565" priority="13113">
      <formula>IF(RIGHT(TEXT(AQ126,"0.#"),1)=".",FALSE,TRUE)</formula>
    </cfRule>
    <cfRule type="expression" dxfId="2564" priority="13114">
      <formula>IF(RIGHT(TEXT(AQ126,"0.#"),1)=".",TRUE,FALSE)</formula>
    </cfRule>
  </conditionalFormatting>
  <conditionalFormatting sqref="AE128 AQ128">
    <cfRule type="expression" dxfId="2563" priority="13111">
      <formula>IF(RIGHT(TEXT(AE128,"0.#"),1)=".",FALSE,TRUE)</formula>
    </cfRule>
    <cfRule type="expression" dxfId="2562" priority="13112">
      <formula>IF(RIGHT(TEXT(AE128,"0.#"),1)=".",TRUE,FALSE)</formula>
    </cfRule>
  </conditionalFormatting>
  <conditionalFormatting sqref="AI128">
    <cfRule type="expression" dxfId="2561" priority="13109">
      <formula>IF(RIGHT(TEXT(AI128,"0.#"),1)=".",FALSE,TRUE)</formula>
    </cfRule>
    <cfRule type="expression" dxfId="2560" priority="13110">
      <formula>IF(RIGHT(TEXT(AI128,"0.#"),1)=".",TRUE,FALSE)</formula>
    </cfRule>
  </conditionalFormatting>
  <conditionalFormatting sqref="AM128">
    <cfRule type="expression" dxfId="2559" priority="13107">
      <formula>IF(RIGHT(TEXT(AM128,"0.#"),1)=".",FALSE,TRUE)</formula>
    </cfRule>
    <cfRule type="expression" dxfId="2558" priority="13108">
      <formula>IF(RIGHT(TEXT(AM128,"0.#"),1)=".",TRUE,FALSE)</formula>
    </cfRule>
  </conditionalFormatting>
  <conditionalFormatting sqref="AQ129">
    <cfRule type="expression" dxfId="2557" priority="13099">
      <formula>IF(RIGHT(TEXT(AQ129,"0.#"),1)=".",FALSE,TRUE)</formula>
    </cfRule>
    <cfRule type="expression" dxfId="2556" priority="13100">
      <formula>IF(RIGHT(TEXT(AQ129,"0.#"),1)=".",TRUE,FALSE)</formula>
    </cfRule>
  </conditionalFormatting>
  <conditionalFormatting sqref="AE75">
    <cfRule type="expression" dxfId="2555" priority="13097">
      <formula>IF(RIGHT(TEXT(AE75,"0.#"),1)=".",FALSE,TRUE)</formula>
    </cfRule>
    <cfRule type="expression" dxfId="2554" priority="13098">
      <formula>IF(RIGHT(TEXT(AE75,"0.#"),1)=".",TRUE,FALSE)</formula>
    </cfRule>
  </conditionalFormatting>
  <conditionalFormatting sqref="AE76">
    <cfRule type="expression" dxfId="2553" priority="13095">
      <formula>IF(RIGHT(TEXT(AE76,"0.#"),1)=".",FALSE,TRUE)</formula>
    </cfRule>
    <cfRule type="expression" dxfId="2552" priority="13096">
      <formula>IF(RIGHT(TEXT(AE76,"0.#"),1)=".",TRUE,FALSE)</formula>
    </cfRule>
  </conditionalFormatting>
  <conditionalFormatting sqref="AE77">
    <cfRule type="expression" dxfId="2551" priority="13093">
      <formula>IF(RIGHT(TEXT(AE77,"0.#"),1)=".",FALSE,TRUE)</formula>
    </cfRule>
    <cfRule type="expression" dxfId="2550" priority="13094">
      <formula>IF(RIGHT(TEXT(AE77,"0.#"),1)=".",TRUE,FALSE)</formula>
    </cfRule>
  </conditionalFormatting>
  <conditionalFormatting sqref="AI77">
    <cfRule type="expression" dxfId="2549" priority="13091">
      <formula>IF(RIGHT(TEXT(AI77,"0.#"),1)=".",FALSE,TRUE)</formula>
    </cfRule>
    <cfRule type="expression" dxfId="2548" priority="13092">
      <formula>IF(RIGHT(TEXT(AI77,"0.#"),1)=".",TRUE,FALSE)</formula>
    </cfRule>
  </conditionalFormatting>
  <conditionalFormatting sqref="AI76">
    <cfRule type="expression" dxfId="2547" priority="13089">
      <formula>IF(RIGHT(TEXT(AI76,"0.#"),1)=".",FALSE,TRUE)</formula>
    </cfRule>
    <cfRule type="expression" dxfId="2546" priority="13090">
      <formula>IF(RIGHT(TEXT(AI76,"0.#"),1)=".",TRUE,FALSE)</formula>
    </cfRule>
  </conditionalFormatting>
  <conditionalFormatting sqref="AI75">
    <cfRule type="expression" dxfId="2545" priority="13087">
      <formula>IF(RIGHT(TEXT(AI75,"0.#"),1)=".",FALSE,TRUE)</formula>
    </cfRule>
    <cfRule type="expression" dxfId="2544" priority="13088">
      <formula>IF(RIGHT(TEXT(AI75,"0.#"),1)=".",TRUE,FALSE)</formula>
    </cfRule>
  </conditionalFormatting>
  <conditionalFormatting sqref="AM75">
    <cfRule type="expression" dxfId="2543" priority="13085">
      <formula>IF(RIGHT(TEXT(AM75,"0.#"),1)=".",FALSE,TRUE)</formula>
    </cfRule>
    <cfRule type="expression" dxfId="2542" priority="13086">
      <formula>IF(RIGHT(TEXT(AM75,"0.#"),1)=".",TRUE,FALSE)</formula>
    </cfRule>
  </conditionalFormatting>
  <conditionalFormatting sqref="AM76">
    <cfRule type="expression" dxfId="2541" priority="13083">
      <formula>IF(RIGHT(TEXT(AM76,"0.#"),1)=".",FALSE,TRUE)</formula>
    </cfRule>
    <cfRule type="expression" dxfId="2540" priority="13084">
      <formula>IF(RIGHT(TEXT(AM76,"0.#"),1)=".",TRUE,FALSE)</formula>
    </cfRule>
  </conditionalFormatting>
  <conditionalFormatting sqref="AM77">
    <cfRule type="expression" dxfId="2539" priority="13081">
      <formula>IF(RIGHT(TEXT(AM77,"0.#"),1)=".",FALSE,TRUE)</formula>
    </cfRule>
    <cfRule type="expression" dxfId="2538" priority="13082">
      <formula>IF(RIGHT(TEXT(AM77,"0.#"),1)=".",TRUE,FALSE)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1">
    <cfRule type="expression" dxfId="2067" priority="2075">
      <formula>IF(RIGHT(TEXT(Y871,"0.#"),1)=".",FALSE,TRUE)</formula>
    </cfRule>
    <cfRule type="expression" dxfId="2066" priority="2076">
      <formula>IF(RIGHT(TEXT(Y871,"0.#"),1)=".",TRUE,FALSE)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1:AO871">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70:AO870">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 AQ138:AQ139 AU138:AU139">
    <cfRule type="expression" dxfId="703" priority="3">
      <formula>IF(RIGHT(TEXT(AE138,"0.#"),1)=".",FALSE,TRUE)</formula>
    </cfRule>
    <cfRule type="expression" dxfId="702" priority="4">
      <formula>IF(RIGHT(TEXT(AE138,"0.#"),1)=".",TRUE,FALSE)</formula>
    </cfRule>
  </conditionalFormatting>
  <conditionalFormatting sqref="AM139">
    <cfRule type="expression" dxfId="701" priority="1">
      <formula>IF(RIGHT(TEXT(AM139,"0.#"),1)=".",FALSE,TRUE)</formula>
    </cfRule>
    <cfRule type="expression" dxfId="700" priority="2">
      <formula>IF(RIGHT(TEXT(AM139,"0.#"),1)=".",TRUE,FALSE)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129" max="49" man="1"/>
    <brk id="699" max="49" man="1"/>
    <brk id="727"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P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476</v>
      </c>
    </row>
    <row r="2" spans="1:42" ht="13.5" customHeight="1" x14ac:dyDescent="0.15">
      <c r="A2" s="14" t="s">
        <v>202</v>
      </c>
      <c r="B2" s="15"/>
      <c r="C2" s="13" t="str">
        <f>IF(B2="","",A2)</f>
        <v/>
      </c>
      <c r="D2" s="13" t="str">
        <f>IF(C2="","",IF(D1&lt;&gt;"",CONCATENATE(D1,"、",C2),C2))</f>
        <v/>
      </c>
      <c r="F2" s="12" t="s">
        <v>188</v>
      </c>
      <c r="G2" s="17" t="s">
        <v>567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567</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445</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t="s">
        <v>567</v>
      </c>
      <c r="C7" s="13" t="str">
        <f t="shared" si="0"/>
        <v>観光立国</v>
      </c>
      <c r="D7" s="13" t="str">
        <f t="shared" si="8"/>
        <v>観光立国</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観光立国</v>
      </c>
      <c r="F9" s="18" t="s">
        <v>422</v>
      </c>
      <c r="G9" s="17"/>
      <c r="H9" s="13" t="str">
        <f t="shared" si="1"/>
        <v/>
      </c>
      <c r="I9" s="13" t="str">
        <f t="shared" si="5"/>
        <v>一般会計</v>
      </c>
      <c r="K9" s="14" t="s">
        <v>228</v>
      </c>
      <c r="L9" s="15"/>
      <c r="M9" s="13" t="str">
        <f t="shared" si="2"/>
        <v/>
      </c>
      <c r="N9" s="13" t="str">
        <f t="shared" si="6"/>
        <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446</v>
      </c>
      <c r="B10" s="15"/>
      <c r="C10" s="13" t="str">
        <f t="shared" si="0"/>
        <v/>
      </c>
      <c r="D10" s="13" t="str">
        <f t="shared" si="8"/>
        <v>観光立国</v>
      </c>
      <c r="F10" s="18" t="s">
        <v>235</v>
      </c>
      <c r="G10" s="17"/>
      <c r="H10" s="13" t="str">
        <f t="shared" si="1"/>
        <v/>
      </c>
      <c r="I10" s="13" t="str">
        <f t="shared" si="5"/>
        <v>一般会計</v>
      </c>
      <c r="K10" s="14" t="s">
        <v>450</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478</v>
      </c>
      <c r="AK10" s="54" t="str">
        <f t="shared" si="7"/>
        <v>I</v>
      </c>
      <c r="AP10" s="54" t="s">
        <v>477</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0"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1"/>
      <c r="AA2" s="832"/>
      <c r="AB2" s="1030" t="s">
        <v>11</v>
      </c>
      <c r="AC2" s="1031"/>
      <c r="AD2" s="1032"/>
      <c r="AE2" s="1036" t="s">
        <v>547</v>
      </c>
      <c r="AF2" s="1036"/>
      <c r="AG2" s="1036"/>
      <c r="AH2" s="1036"/>
      <c r="AI2" s="1036" t="s">
        <v>544</v>
      </c>
      <c r="AJ2" s="1036"/>
      <c r="AK2" s="1036"/>
      <c r="AL2" s="1036"/>
      <c r="AM2" s="1036" t="s">
        <v>518</v>
      </c>
      <c r="AN2" s="1036"/>
      <c r="AO2" s="1036"/>
      <c r="AP2" s="557"/>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6"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1"/>
      <c r="AA9" s="832"/>
      <c r="AB9" s="1030" t="s">
        <v>11</v>
      </c>
      <c r="AC9" s="1031"/>
      <c r="AD9" s="1032"/>
      <c r="AE9" s="1036" t="s">
        <v>548</v>
      </c>
      <c r="AF9" s="1036"/>
      <c r="AG9" s="1036"/>
      <c r="AH9" s="1036"/>
      <c r="AI9" s="1036" t="s">
        <v>544</v>
      </c>
      <c r="AJ9" s="1036"/>
      <c r="AK9" s="1036"/>
      <c r="AL9" s="1036"/>
      <c r="AM9" s="1036" t="s">
        <v>518</v>
      </c>
      <c r="AN9" s="1036"/>
      <c r="AO9" s="1036"/>
      <c r="AP9" s="557"/>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6"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1"/>
      <c r="AA16" s="832"/>
      <c r="AB16" s="1030" t="s">
        <v>11</v>
      </c>
      <c r="AC16" s="1031"/>
      <c r="AD16" s="1032"/>
      <c r="AE16" s="1036" t="s">
        <v>547</v>
      </c>
      <c r="AF16" s="1036"/>
      <c r="AG16" s="1036"/>
      <c r="AH16" s="1036"/>
      <c r="AI16" s="1036" t="s">
        <v>545</v>
      </c>
      <c r="AJ16" s="1036"/>
      <c r="AK16" s="1036"/>
      <c r="AL16" s="1036"/>
      <c r="AM16" s="1036" t="s">
        <v>518</v>
      </c>
      <c r="AN16" s="1036"/>
      <c r="AO16" s="1036"/>
      <c r="AP16" s="557"/>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6"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1"/>
      <c r="AA23" s="832"/>
      <c r="AB23" s="1030" t="s">
        <v>11</v>
      </c>
      <c r="AC23" s="1031"/>
      <c r="AD23" s="1032"/>
      <c r="AE23" s="1036" t="s">
        <v>549</v>
      </c>
      <c r="AF23" s="1036"/>
      <c r="AG23" s="1036"/>
      <c r="AH23" s="1036"/>
      <c r="AI23" s="1036" t="s">
        <v>544</v>
      </c>
      <c r="AJ23" s="1036"/>
      <c r="AK23" s="1036"/>
      <c r="AL23" s="1036"/>
      <c r="AM23" s="1036" t="s">
        <v>518</v>
      </c>
      <c r="AN23" s="1036"/>
      <c r="AO23" s="1036"/>
      <c r="AP23" s="557"/>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6"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1"/>
      <c r="AA30" s="832"/>
      <c r="AB30" s="1030" t="s">
        <v>11</v>
      </c>
      <c r="AC30" s="1031"/>
      <c r="AD30" s="1032"/>
      <c r="AE30" s="1036" t="s">
        <v>547</v>
      </c>
      <c r="AF30" s="1036"/>
      <c r="AG30" s="1036"/>
      <c r="AH30" s="1036"/>
      <c r="AI30" s="1036" t="s">
        <v>544</v>
      </c>
      <c r="AJ30" s="1036"/>
      <c r="AK30" s="1036"/>
      <c r="AL30" s="1036"/>
      <c r="AM30" s="1036" t="s">
        <v>542</v>
      </c>
      <c r="AN30" s="1036"/>
      <c r="AO30" s="1036"/>
      <c r="AP30" s="557"/>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6"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1"/>
      <c r="AA37" s="832"/>
      <c r="AB37" s="1030" t="s">
        <v>11</v>
      </c>
      <c r="AC37" s="1031"/>
      <c r="AD37" s="1032"/>
      <c r="AE37" s="1036" t="s">
        <v>549</v>
      </c>
      <c r="AF37" s="1036"/>
      <c r="AG37" s="1036"/>
      <c r="AH37" s="1036"/>
      <c r="AI37" s="1036" t="s">
        <v>546</v>
      </c>
      <c r="AJ37" s="1036"/>
      <c r="AK37" s="1036"/>
      <c r="AL37" s="1036"/>
      <c r="AM37" s="1036" t="s">
        <v>543</v>
      </c>
      <c r="AN37" s="1036"/>
      <c r="AO37" s="1036"/>
      <c r="AP37" s="557"/>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6"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1"/>
      <c r="AA44" s="832"/>
      <c r="AB44" s="1030" t="s">
        <v>11</v>
      </c>
      <c r="AC44" s="1031"/>
      <c r="AD44" s="1032"/>
      <c r="AE44" s="1036" t="s">
        <v>547</v>
      </c>
      <c r="AF44" s="1036"/>
      <c r="AG44" s="1036"/>
      <c r="AH44" s="1036"/>
      <c r="AI44" s="1036" t="s">
        <v>544</v>
      </c>
      <c r="AJ44" s="1036"/>
      <c r="AK44" s="1036"/>
      <c r="AL44" s="1036"/>
      <c r="AM44" s="1036" t="s">
        <v>518</v>
      </c>
      <c r="AN44" s="1036"/>
      <c r="AO44" s="1036"/>
      <c r="AP44" s="557"/>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6"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1"/>
      <c r="AA51" s="832"/>
      <c r="AB51" s="557" t="s">
        <v>11</v>
      </c>
      <c r="AC51" s="1031"/>
      <c r="AD51" s="1032"/>
      <c r="AE51" s="1036" t="s">
        <v>547</v>
      </c>
      <c r="AF51" s="1036"/>
      <c r="AG51" s="1036"/>
      <c r="AH51" s="1036"/>
      <c r="AI51" s="1036" t="s">
        <v>544</v>
      </c>
      <c r="AJ51" s="1036"/>
      <c r="AK51" s="1036"/>
      <c r="AL51" s="1036"/>
      <c r="AM51" s="1036" t="s">
        <v>518</v>
      </c>
      <c r="AN51" s="1036"/>
      <c r="AO51" s="1036"/>
      <c r="AP51" s="557"/>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6"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1"/>
      <c r="AA58" s="832"/>
      <c r="AB58" s="1030" t="s">
        <v>11</v>
      </c>
      <c r="AC58" s="1031"/>
      <c r="AD58" s="1032"/>
      <c r="AE58" s="1036" t="s">
        <v>547</v>
      </c>
      <c r="AF58" s="1036"/>
      <c r="AG58" s="1036"/>
      <c r="AH58" s="1036"/>
      <c r="AI58" s="1036" t="s">
        <v>544</v>
      </c>
      <c r="AJ58" s="1036"/>
      <c r="AK58" s="1036"/>
      <c r="AL58" s="1036"/>
      <c r="AM58" s="1036" t="s">
        <v>518</v>
      </c>
      <c r="AN58" s="1036"/>
      <c r="AO58" s="1036"/>
      <c r="AP58" s="557"/>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6"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1"/>
      <c r="AA65" s="832"/>
      <c r="AB65" s="1030" t="s">
        <v>11</v>
      </c>
      <c r="AC65" s="1031"/>
      <c r="AD65" s="1032"/>
      <c r="AE65" s="1036" t="s">
        <v>547</v>
      </c>
      <c r="AF65" s="1036"/>
      <c r="AG65" s="1036"/>
      <c r="AH65" s="1036"/>
      <c r="AI65" s="1036" t="s">
        <v>544</v>
      </c>
      <c r="AJ65" s="1036"/>
      <c r="AK65" s="1036"/>
      <c r="AL65" s="1036"/>
      <c r="AM65" s="1036" t="s">
        <v>518</v>
      </c>
      <c r="AN65" s="1036"/>
      <c r="AO65" s="1036"/>
      <c r="AP65" s="557"/>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7" t="s">
        <v>482</v>
      </c>
      <c r="H2" s="598"/>
      <c r="I2" s="598"/>
      <c r="J2" s="598"/>
      <c r="K2" s="598"/>
      <c r="L2" s="598"/>
      <c r="M2" s="598"/>
      <c r="N2" s="598"/>
      <c r="O2" s="598"/>
      <c r="P2" s="598"/>
      <c r="Q2" s="598"/>
      <c r="R2" s="598"/>
      <c r="S2" s="598"/>
      <c r="T2" s="598"/>
      <c r="U2" s="598"/>
      <c r="V2" s="598"/>
      <c r="W2" s="598"/>
      <c r="X2" s="598"/>
      <c r="Y2" s="598"/>
      <c r="Z2" s="598"/>
      <c r="AA2" s="598"/>
      <c r="AB2" s="599"/>
      <c r="AC2" s="597" t="s">
        <v>484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9"/>
      <c r="B4" s="1050"/>
      <c r="C4" s="1050"/>
      <c r="D4" s="1050"/>
      <c r="E4" s="1050"/>
      <c r="F4" s="1051"/>
      <c r="G4" s="672"/>
      <c r="H4" s="673"/>
      <c r="I4" s="673"/>
      <c r="J4" s="673"/>
      <c r="K4" s="674"/>
      <c r="L4" s="666"/>
      <c r="M4" s="667"/>
      <c r="N4" s="667"/>
      <c r="O4" s="667"/>
      <c r="P4" s="667"/>
      <c r="Q4" s="667"/>
      <c r="R4" s="667"/>
      <c r="S4" s="667"/>
      <c r="T4" s="667"/>
      <c r="U4" s="667"/>
      <c r="V4" s="667"/>
      <c r="W4" s="667"/>
      <c r="X4" s="668"/>
      <c r="Y4" s="388"/>
      <c r="Z4" s="389"/>
      <c r="AA4" s="389"/>
      <c r="AB4" s="807"/>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9"/>
      <c r="B5" s="1050"/>
      <c r="C5" s="1050"/>
      <c r="D5" s="1050"/>
      <c r="E5" s="1050"/>
      <c r="F5" s="105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49"/>
      <c r="B6" s="1050"/>
      <c r="C6" s="1050"/>
      <c r="D6" s="1050"/>
      <c r="E6" s="1050"/>
      <c r="F6" s="105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49"/>
      <c r="B7" s="1050"/>
      <c r="C7" s="1050"/>
      <c r="D7" s="1050"/>
      <c r="E7" s="1050"/>
      <c r="F7" s="105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49"/>
      <c r="B8" s="1050"/>
      <c r="C8" s="1050"/>
      <c r="D8" s="1050"/>
      <c r="E8" s="1050"/>
      <c r="F8" s="105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49"/>
      <c r="B9" s="1050"/>
      <c r="C9" s="1050"/>
      <c r="D9" s="1050"/>
      <c r="E9" s="1050"/>
      <c r="F9" s="105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49"/>
      <c r="B10" s="1050"/>
      <c r="C10" s="1050"/>
      <c r="D10" s="1050"/>
      <c r="E10" s="1050"/>
      <c r="F10" s="105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49"/>
      <c r="B11" s="1050"/>
      <c r="C11" s="1050"/>
      <c r="D11" s="1050"/>
      <c r="E11" s="1050"/>
      <c r="F11" s="105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49"/>
      <c r="B12" s="1050"/>
      <c r="C12" s="1050"/>
      <c r="D12" s="1050"/>
      <c r="E12" s="1050"/>
      <c r="F12" s="105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49"/>
      <c r="B13" s="1050"/>
      <c r="C13" s="1050"/>
      <c r="D13" s="1050"/>
      <c r="E13" s="1050"/>
      <c r="F13" s="105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49"/>
      <c r="B14" s="1050"/>
      <c r="C14" s="1050"/>
      <c r="D14" s="1050"/>
      <c r="E14" s="1050"/>
      <c r="F14" s="105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9"/>
      <c r="B15" s="1050"/>
      <c r="C15" s="1050"/>
      <c r="D15" s="1050"/>
      <c r="E15" s="1050"/>
      <c r="F15" s="1051"/>
      <c r="G15" s="597" t="s">
        <v>389</v>
      </c>
      <c r="H15" s="598"/>
      <c r="I15" s="598"/>
      <c r="J15" s="598"/>
      <c r="K15" s="598"/>
      <c r="L15" s="598"/>
      <c r="M15" s="598"/>
      <c r="N15" s="598"/>
      <c r="O15" s="598"/>
      <c r="P15" s="598"/>
      <c r="Q15" s="598"/>
      <c r="R15" s="598"/>
      <c r="S15" s="598"/>
      <c r="T15" s="598"/>
      <c r="U15" s="598"/>
      <c r="V15" s="598"/>
      <c r="W15" s="598"/>
      <c r="X15" s="598"/>
      <c r="Y15" s="598"/>
      <c r="Z15" s="598"/>
      <c r="AA15" s="598"/>
      <c r="AB15" s="599"/>
      <c r="AC15" s="597" t="s">
        <v>390</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49"/>
      <c r="B16" s="1050"/>
      <c r="C16" s="1050"/>
      <c r="D16" s="1050"/>
      <c r="E16" s="1050"/>
      <c r="F16" s="1051"/>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9"/>
      <c r="B17" s="1050"/>
      <c r="C17" s="1050"/>
      <c r="D17" s="1050"/>
      <c r="E17" s="1050"/>
      <c r="F17" s="1051"/>
      <c r="G17" s="672"/>
      <c r="H17" s="673"/>
      <c r="I17" s="673"/>
      <c r="J17" s="673"/>
      <c r="K17" s="674"/>
      <c r="L17" s="666"/>
      <c r="M17" s="667"/>
      <c r="N17" s="667"/>
      <c r="O17" s="667"/>
      <c r="P17" s="667"/>
      <c r="Q17" s="667"/>
      <c r="R17" s="667"/>
      <c r="S17" s="667"/>
      <c r="T17" s="667"/>
      <c r="U17" s="667"/>
      <c r="V17" s="667"/>
      <c r="W17" s="667"/>
      <c r="X17" s="668"/>
      <c r="Y17" s="388"/>
      <c r="Z17" s="389"/>
      <c r="AA17" s="389"/>
      <c r="AB17" s="807"/>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9"/>
      <c r="B18" s="1050"/>
      <c r="C18" s="1050"/>
      <c r="D18" s="1050"/>
      <c r="E18" s="1050"/>
      <c r="F18" s="105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49"/>
      <c r="B19" s="1050"/>
      <c r="C19" s="1050"/>
      <c r="D19" s="1050"/>
      <c r="E19" s="1050"/>
      <c r="F19" s="105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49"/>
      <c r="B20" s="1050"/>
      <c r="C20" s="1050"/>
      <c r="D20" s="1050"/>
      <c r="E20" s="1050"/>
      <c r="F20" s="105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49"/>
      <c r="B21" s="1050"/>
      <c r="C21" s="1050"/>
      <c r="D21" s="1050"/>
      <c r="E21" s="1050"/>
      <c r="F21" s="105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49"/>
      <c r="B22" s="1050"/>
      <c r="C22" s="1050"/>
      <c r="D22" s="1050"/>
      <c r="E22" s="1050"/>
      <c r="F22" s="105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49"/>
      <c r="B23" s="1050"/>
      <c r="C23" s="1050"/>
      <c r="D23" s="1050"/>
      <c r="E23" s="1050"/>
      <c r="F23" s="105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49"/>
      <c r="B24" s="1050"/>
      <c r="C24" s="1050"/>
      <c r="D24" s="1050"/>
      <c r="E24" s="1050"/>
      <c r="F24" s="105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49"/>
      <c r="B25" s="1050"/>
      <c r="C25" s="1050"/>
      <c r="D25" s="1050"/>
      <c r="E25" s="1050"/>
      <c r="F25" s="105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49"/>
      <c r="B26" s="1050"/>
      <c r="C26" s="1050"/>
      <c r="D26" s="1050"/>
      <c r="E26" s="1050"/>
      <c r="F26" s="105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49"/>
      <c r="B27" s="1050"/>
      <c r="C27" s="1050"/>
      <c r="D27" s="1050"/>
      <c r="E27" s="1050"/>
      <c r="F27" s="105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9"/>
      <c r="B28" s="1050"/>
      <c r="C28" s="1050"/>
      <c r="D28" s="1050"/>
      <c r="E28" s="1050"/>
      <c r="F28" s="1051"/>
      <c r="G28" s="597" t="s">
        <v>388</v>
      </c>
      <c r="H28" s="598"/>
      <c r="I28" s="598"/>
      <c r="J28" s="598"/>
      <c r="K28" s="598"/>
      <c r="L28" s="598"/>
      <c r="M28" s="598"/>
      <c r="N28" s="598"/>
      <c r="O28" s="598"/>
      <c r="P28" s="598"/>
      <c r="Q28" s="598"/>
      <c r="R28" s="598"/>
      <c r="S28" s="598"/>
      <c r="T28" s="598"/>
      <c r="U28" s="598"/>
      <c r="V28" s="598"/>
      <c r="W28" s="598"/>
      <c r="X28" s="598"/>
      <c r="Y28" s="598"/>
      <c r="Z28" s="598"/>
      <c r="AA28" s="598"/>
      <c r="AB28" s="599"/>
      <c r="AC28" s="597" t="s">
        <v>391</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49"/>
      <c r="B29" s="1050"/>
      <c r="C29" s="1050"/>
      <c r="D29" s="1050"/>
      <c r="E29" s="1050"/>
      <c r="F29" s="1051"/>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9"/>
      <c r="B30" s="1050"/>
      <c r="C30" s="1050"/>
      <c r="D30" s="1050"/>
      <c r="E30" s="1050"/>
      <c r="F30" s="1051"/>
      <c r="G30" s="672"/>
      <c r="H30" s="673"/>
      <c r="I30" s="673"/>
      <c r="J30" s="673"/>
      <c r="K30" s="674"/>
      <c r="L30" s="666"/>
      <c r="M30" s="667"/>
      <c r="N30" s="667"/>
      <c r="O30" s="667"/>
      <c r="P30" s="667"/>
      <c r="Q30" s="667"/>
      <c r="R30" s="667"/>
      <c r="S30" s="667"/>
      <c r="T30" s="667"/>
      <c r="U30" s="667"/>
      <c r="V30" s="667"/>
      <c r="W30" s="667"/>
      <c r="X30" s="668"/>
      <c r="Y30" s="388"/>
      <c r="Z30" s="389"/>
      <c r="AA30" s="389"/>
      <c r="AB30" s="807"/>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9"/>
      <c r="B31" s="1050"/>
      <c r="C31" s="1050"/>
      <c r="D31" s="1050"/>
      <c r="E31" s="1050"/>
      <c r="F31" s="105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49"/>
      <c r="B32" s="1050"/>
      <c r="C32" s="1050"/>
      <c r="D32" s="1050"/>
      <c r="E32" s="1050"/>
      <c r="F32" s="105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49"/>
      <c r="B33" s="1050"/>
      <c r="C33" s="1050"/>
      <c r="D33" s="1050"/>
      <c r="E33" s="1050"/>
      <c r="F33" s="105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49"/>
      <c r="B34" s="1050"/>
      <c r="C34" s="1050"/>
      <c r="D34" s="1050"/>
      <c r="E34" s="1050"/>
      <c r="F34" s="105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49"/>
      <c r="B35" s="1050"/>
      <c r="C35" s="1050"/>
      <c r="D35" s="1050"/>
      <c r="E35" s="1050"/>
      <c r="F35" s="105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49"/>
      <c r="B36" s="1050"/>
      <c r="C36" s="1050"/>
      <c r="D36" s="1050"/>
      <c r="E36" s="1050"/>
      <c r="F36" s="105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49"/>
      <c r="B37" s="1050"/>
      <c r="C37" s="1050"/>
      <c r="D37" s="1050"/>
      <c r="E37" s="1050"/>
      <c r="F37" s="105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49"/>
      <c r="B38" s="1050"/>
      <c r="C38" s="1050"/>
      <c r="D38" s="1050"/>
      <c r="E38" s="1050"/>
      <c r="F38" s="105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49"/>
      <c r="B39" s="1050"/>
      <c r="C39" s="1050"/>
      <c r="D39" s="1050"/>
      <c r="E39" s="1050"/>
      <c r="F39" s="105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49"/>
      <c r="B40" s="1050"/>
      <c r="C40" s="1050"/>
      <c r="D40" s="1050"/>
      <c r="E40" s="1050"/>
      <c r="F40" s="105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9"/>
      <c r="B41" s="1050"/>
      <c r="C41" s="1050"/>
      <c r="D41" s="1050"/>
      <c r="E41" s="1050"/>
      <c r="F41" s="1051"/>
      <c r="G41" s="597" t="s">
        <v>436</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49"/>
      <c r="B42" s="1050"/>
      <c r="C42" s="1050"/>
      <c r="D42" s="1050"/>
      <c r="E42" s="1050"/>
      <c r="F42" s="1051"/>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9"/>
      <c r="B43" s="1050"/>
      <c r="C43" s="1050"/>
      <c r="D43" s="1050"/>
      <c r="E43" s="1050"/>
      <c r="F43" s="1051"/>
      <c r="G43" s="672"/>
      <c r="H43" s="673"/>
      <c r="I43" s="673"/>
      <c r="J43" s="673"/>
      <c r="K43" s="674"/>
      <c r="L43" s="666"/>
      <c r="M43" s="667"/>
      <c r="N43" s="667"/>
      <c r="O43" s="667"/>
      <c r="P43" s="667"/>
      <c r="Q43" s="667"/>
      <c r="R43" s="667"/>
      <c r="S43" s="667"/>
      <c r="T43" s="667"/>
      <c r="U43" s="667"/>
      <c r="V43" s="667"/>
      <c r="W43" s="667"/>
      <c r="X43" s="668"/>
      <c r="Y43" s="388"/>
      <c r="Z43" s="389"/>
      <c r="AA43" s="389"/>
      <c r="AB43" s="807"/>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9"/>
      <c r="B44" s="1050"/>
      <c r="C44" s="1050"/>
      <c r="D44" s="1050"/>
      <c r="E44" s="1050"/>
      <c r="F44" s="105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49"/>
      <c r="B45" s="1050"/>
      <c r="C45" s="1050"/>
      <c r="D45" s="1050"/>
      <c r="E45" s="1050"/>
      <c r="F45" s="105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49"/>
      <c r="B46" s="1050"/>
      <c r="C46" s="1050"/>
      <c r="D46" s="1050"/>
      <c r="E46" s="1050"/>
      <c r="F46" s="105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49"/>
      <c r="B47" s="1050"/>
      <c r="C47" s="1050"/>
      <c r="D47" s="1050"/>
      <c r="E47" s="1050"/>
      <c r="F47" s="105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49"/>
      <c r="B48" s="1050"/>
      <c r="C48" s="1050"/>
      <c r="D48" s="1050"/>
      <c r="E48" s="1050"/>
      <c r="F48" s="105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49"/>
      <c r="B49" s="1050"/>
      <c r="C49" s="1050"/>
      <c r="D49" s="1050"/>
      <c r="E49" s="1050"/>
      <c r="F49" s="105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49"/>
      <c r="B50" s="1050"/>
      <c r="C50" s="1050"/>
      <c r="D50" s="1050"/>
      <c r="E50" s="1050"/>
      <c r="F50" s="105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49"/>
      <c r="B51" s="1050"/>
      <c r="C51" s="1050"/>
      <c r="D51" s="1050"/>
      <c r="E51" s="1050"/>
      <c r="F51" s="105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49"/>
      <c r="B52" s="1050"/>
      <c r="C52" s="1050"/>
      <c r="D52" s="1050"/>
      <c r="E52" s="1050"/>
      <c r="F52" s="105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392</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49"/>
      <c r="B56" s="1050"/>
      <c r="C56" s="1050"/>
      <c r="D56" s="1050"/>
      <c r="E56" s="1050"/>
      <c r="F56" s="1051"/>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9"/>
      <c r="B57" s="1050"/>
      <c r="C57" s="1050"/>
      <c r="D57" s="1050"/>
      <c r="E57" s="1050"/>
      <c r="F57" s="1051"/>
      <c r="G57" s="672"/>
      <c r="H57" s="673"/>
      <c r="I57" s="673"/>
      <c r="J57" s="673"/>
      <c r="K57" s="674"/>
      <c r="L57" s="666"/>
      <c r="M57" s="667"/>
      <c r="N57" s="667"/>
      <c r="O57" s="667"/>
      <c r="P57" s="667"/>
      <c r="Q57" s="667"/>
      <c r="R57" s="667"/>
      <c r="S57" s="667"/>
      <c r="T57" s="667"/>
      <c r="U57" s="667"/>
      <c r="V57" s="667"/>
      <c r="W57" s="667"/>
      <c r="X57" s="668"/>
      <c r="Y57" s="388"/>
      <c r="Z57" s="389"/>
      <c r="AA57" s="389"/>
      <c r="AB57" s="807"/>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9"/>
      <c r="B58" s="1050"/>
      <c r="C58" s="1050"/>
      <c r="D58" s="1050"/>
      <c r="E58" s="1050"/>
      <c r="F58" s="105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49"/>
      <c r="B59" s="1050"/>
      <c r="C59" s="1050"/>
      <c r="D59" s="1050"/>
      <c r="E59" s="1050"/>
      <c r="F59" s="105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49"/>
      <c r="B60" s="1050"/>
      <c r="C60" s="1050"/>
      <c r="D60" s="1050"/>
      <c r="E60" s="1050"/>
      <c r="F60" s="105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49"/>
      <c r="B61" s="1050"/>
      <c r="C61" s="1050"/>
      <c r="D61" s="1050"/>
      <c r="E61" s="1050"/>
      <c r="F61" s="105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49"/>
      <c r="B62" s="1050"/>
      <c r="C62" s="1050"/>
      <c r="D62" s="1050"/>
      <c r="E62" s="1050"/>
      <c r="F62" s="105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49"/>
      <c r="B63" s="1050"/>
      <c r="C63" s="1050"/>
      <c r="D63" s="1050"/>
      <c r="E63" s="1050"/>
      <c r="F63" s="105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49"/>
      <c r="B64" s="1050"/>
      <c r="C64" s="1050"/>
      <c r="D64" s="1050"/>
      <c r="E64" s="1050"/>
      <c r="F64" s="105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49"/>
      <c r="B65" s="1050"/>
      <c r="C65" s="1050"/>
      <c r="D65" s="1050"/>
      <c r="E65" s="1050"/>
      <c r="F65" s="105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49"/>
      <c r="B66" s="1050"/>
      <c r="C66" s="1050"/>
      <c r="D66" s="1050"/>
      <c r="E66" s="1050"/>
      <c r="F66" s="105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49"/>
      <c r="B67" s="1050"/>
      <c r="C67" s="1050"/>
      <c r="D67" s="1050"/>
      <c r="E67" s="1050"/>
      <c r="F67" s="105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9"/>
      <c r="B68" s="1050"/>
      <c r="C68" s="1050"/>
      <c r="D68" s="1050"/>
      <c r="E68" s="1050"/>
      <c r="F68" s="1051"/>
      <c r="G68" s="597" t="s">
        <v>393</v>
      </c>
      <c r="H68" s="598"/>
      <c r="I68" s="598"/>
      <c r="J68" s="598"/>
      <c r="K68" s="598"/>
      <c r="L68" s="598"/>
      <c r="M68" s="598"/>
      <c r="N68" s="598"/>
      <c r="O68" s="598"/>
      <c r="P68" s="598"/>
      <c r="Q68" s="598"/>
      <c r="R68" s="598"/>
      <c r="S68" s="598"/>
      <c r="T68" s="598"/>
      <c r="U68" s="598"/>
      <c r="V68" s="598"/>
      <c r="W68" s="598"/>
      <c r="X68" s="598"/>
      <c r="Y68" s="598"/>
      <c r="Z68" s="598"/>
      <c r="AA68" s="598"/>
      <c r="AB68" s="599"/>
      <c r="AC68" s="597" t="s">
        <v>394</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49"/>
      <c r="B69" s="1050"/>
      <c r="C69" s="1050"/>
      <c r="D69" s="1050"/>
      <c r="E69" s="1050"/>
      <c r="F69" s="1051"/>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9"/>
      <c r="B70" s="1050"/>
      <c r="C70" s="1050"/>
      <c r="D70" s="1050"/>
      <c r="E70" s="1050"/>
      <c r="F70" s="1051"/>
      <c r="G70" s="672"/>
      <c r="H70" s="673"/>
      <c r="I70" s="673"/>
      <c r="J70" s="673"/>
      <c r="K70" s="674"/>
      <c r="L70" s="666"/>
      <c r="M70" s="667"/>
      <c r="N70" s="667"/>
      <c r="O70" s="667"/>
      <c r="P70" s="667"/>
      <c r="Q70" s="667"/>
      <c r="R70" s="667"/>
      <c r="S70" s="667"/>
      <c r="T70" s="667"/>
      <c r="U70" s="667"/>
      <c r="V70" s="667"/>
      <c r="W70" s="667"/>
      <c r="X70" s="668"/>
      <c r="Y70" s="388"/>
      <c r="Z70" s="389"/>
      <c r="AA70" s="389"/>
      <c r="AB70" s="807"/>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9"/>
      <c r="B71" s="1050"/>
      <c r="C71" s="1050"/>
      <c r="D71" s="1050"/>
      <c r="E71" s="1050"/>
      <c r="F71" s="105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49"/>
      <c r="B72" s="1050"/>
      <c r="C72" s="1050"/>
      <c r="D72" s="1050"/>
      <c r="E72" s="1050"/>
      <c r="F72" s="105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49"/>
      <c r="B73" s="1050"/>
      <c r="C73" s="1050"/>
      <c r="D73" s="1050"/>
      <c r="E73" s="1050"/>
      <c r="F73" s="105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49"/>
      <c r="B74" s="1050"/>
      <c r="C74" s="1050"/>
      <c r="D74" s="1050"/>
      <c r="E74" s="1050"/>
      <c r="F74" s="105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49"/>
      <c r="B75" s="1050"/>
      <c r="C75" s="1050"/>
      <c r="D75" s="1050"/>
      <c r="E75" s="1050"/>
      <c r="F75" s="105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49"/>
      <c r="B76" s="1050"/>
      <c r="C76" s="1050"/>
      <c r="D76" s="1050"/>
      <c r="E76" s="1050"/>
      <c r="F76" s="105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49"/>
      <c r="B77" s="1050"/>
      <c r="C77" s="1050"/>
      <c r="D77" s="1050"/>
      <c r="E77" s="1050"/>
      <c r="F77" s="105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49"/>
      <c r="B78" s="1050"/>
      <c r="C78" s="1050"/>
      <c r="D78" s="1050"/>
      <c r="E78" s="1050"/>
      <c r="F78" s="105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49"/>
      <c r="B79" s="1050"/>
      <c r="C79" s="1050"/>
      <c r="D79" s="1050"/>
      <c r="E79" s="1050"/>
      <c r="F79" s="105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49"/>
      <c r="B80" s="1050"/>
      <c r="C80" s="1050"/>
      <c r="D80" s="1050"/>
      <c r="E80" s="1050"/>
      <c r="F80" s="105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9"/>
      <c r="B81" s="1050"/>
      <c r="C81" s="1050"/>
      <c r="D81" s="1050"/>
      <c r="E81" s="1050"/>
      <c r="F81" s="1051"/>
      <c r="G81" s="597" t="s">
        <v>395</v>
      </c>
      <c r="H81" s="598"/>
      <c r="I81" s="598"/>
      <c r="J81" s="598"/>
      <c r="K81" s="598"/>
      <c r="L81" s="598"/>
      <c r="M81" s="598"/>
      <c r="N81" s="598"/>
      <c r="O81" s="598"/>
      <c r="P81" s="598"/>
      <c r="Q81" s="598"/>
      <c r="R81" s="598"/>
      <c r="S81" s="598"/>
      <c r="T81" s="598"/>
      <c r="U81" s="598"/>
      <c r="V81" s="598"/>
      <c r="W81" s="598"/>
      <c r="X81" s="598"/>
      <c r="Y81" s="598"/>
      <c r="Z81" s="598"/>
      <c r="AA81" s="598"/>
      <c r="AB81" s="599"/>
      <c r="AC81" s="597" t="s">
        <v>396</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49"/>
      <c r="B82" s="1050"/>
      <c r="C82" s="1050"/>
      <c r="D82" s="1050"/>
      <c r="E82" s="1050"/>
      <c r="F82" s="1051"/>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9"/>
      <c r="B83" s="1050"/>
      <c r="C83" s="1050"/>
      <c r="D83" s="1050"/>
      <c r="E83" s="1050"/>
      <c r="F83" s="1051"/>
      <c r="G83" s="672"/>
      <c r="H83" s="673"/>
      <c r="I83" s="673"/>
      <c r="J83" s="673"/>
      <c r="K83" s="674"/>
      <c r="L83" s="666"/>
      <c r="M83" s="667"/>
      <c r="N83" s="667"/>
      <c r="O83" s="667"/>
      <c r="P83" s="667"/>
      <c r="Q83" s="667"/>
      <c r="R83" s="667"/>
      <c r="S83" s="667"/>
      <c r="T83" s="667"/>
      <c r="U83" s="667"/>
      <c r="V83" s="667"/>
      <c r="W83" s="667"/>
      <c r="X83" s="668"/>
      <c r="Y83" s="388"/>
      <c r="Z83" s="389"/>
      <c r="AA83" s="389"/>
      <c r="AB83" s="807"/>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9"/>
      <c r="B84" s="1050"/>
      <c r="C84" s="1050"/>
      <c r="D84" s="1050"/>
      <c r="E84" s="1050"/>
      <c r="F84" s="105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49"/>
      <c r="B85" s="1050"/>
      <c r="C85" s="1050"/>
      <c r="D85" s="1050"/>
      <c r="E85" s="1050"/>
      <c r="F85" s="105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49"/>
      <c r="B86" s="1050"/>
      <c r="C86" s="1050"/>
      <c r="D86" s="1050"/>
      <c r="E86" s="1050"/>
      <c r="F86" s="105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49"/>
      <c r="B87" s="1050"/>
      <c r="C87" s="1050"/>
      <c r="D87" s="1050"/>
      <c r="E87" s="1050"/>
      <c r="F87" s="105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49"/>
      <c r="B88" s="1050"/>
      <c r="C88" s="1050"/>
      <c r="D88" s="1050"/>
      <c r="E88" s="1050"/>
      <c r="F88" s="105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49"/>
      <c r="B89" s="1050"/>
      <c r="C89" s="1050"/>
      <c r="D89" s="1050"/>
      <c r="E89" s="1050"/>
      <c r="F89" s="105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49"/>
      <c r="B90" s="1050"/>
      <c r="C90" s="1050"/>
      <c r="D90" s="1050"/>
      <c r="E90" s="1050"/>
      <c r="F90" s="105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49"/>
      <c r="B91" s="1050"/>
      <c r="C91" s="1050"/>
      <c r="D91" s="1050"/>
      <c r="E91" s="1050"/>
      <c r="F91" s="105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49"/>
      <c r="B92" s="1050"/>
      <c r="C92" s="1050"/>
      <c r="D92" s="1050"/>
      <c r="E92" s="1050"/>
      <c r="F92" s="105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49"/>
      <c r="B93" s="1050"/>
      <c r="C93" s="1050"/>
      <c r="D93" s="1050"/>
      <c r="E93" s="1050"/>
      <c r="F93" s="105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9"/>
      <c r="B94" s="1050"/>
      <c r="C94" s="1050"/>
      <c r="D94" s="1050"/>
      <c r="E94" s="1050"/>
      <c r="F94" s="1051"/>
      <c r="G94" s="597" t="s">
        <v>397</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49"/>
      <c r="B95" s="1050"/>
      <c r="C95" s="1050"/>
      <c r="D95" s="1050"/>
      <c r="E95" s="1050"/>
      <c r="F95" s="1051"/>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9"/>
      <c r="B96" s="1050"/>
      <c r="C96" s="1050"/>
      <c r="D96" s="1050"/>
      <c r="E96" s="1050"/>
      <c r="F96" s="1051"/>
      <c r="G96" s="672"/>
      <c r="H96" s="673"/>
      <c r="I96" s="673"/>
      <c r="J96" s="673"/>
      <c r="K96" s="674"/>
      <c r="L96" s="666"/>
      <c r="M96" s="667"/>
      <c r="N96" s="667"/>
      <c r="O96" s="667"/>
      <c r="P96" s="667"/>
      <c r="Q96" s="667"/>
      <c r="R96" s="667"/>
      <c r="S96" s="667"/>
      <c r="T96" s="667"/>
      <c r="U96" s="667"/>
      <c r="V96" s="667"/>
      <c r="W96" s="667"/>
      <c r="X96" s="668"/>
      <c r="Y96" s="388"/>
      <c r="Z96" s="389"/>
      <c r="AA96" s="389"/>
      <c r="AB96" s="807"/>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9"/>
      <c r="B97" s="1050"/>
      <c r="C97" s="1050"/>
      <c r="D97" s="1050"/>
      <c r="E97" s="1050"/>
      <c r="F97" s="105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49"/>
      <c r="B98" s="1050"/>
      <c r="C98" s="1050"/>
      <c r="D98" s="1050"/>
      <c r="E98" s="1050"/>
      <c r="F98" s="105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49"/>
      <c r="B99" s="1050"/>
      <c r="C99" s="1050"/>
      <c r="D99" s="1050"/>
      <c r="E99" s="1050"/>
      <c r="F99" s="105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49"/>
      <c r="B100" s="1050"/>
      <c r="C100" s="1050"/>
      <c r="D100" s="1050"/>
      <c r="E100" s="1050"/>
      <c r="F100" s="105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49"/>
      <c r="B101" s="1050"/>
      <c r="C101" s="1050"/>
      <c r="D101" s="1050"/>
      <c r="E101" s="1050"/>
      <c r="F101" s="105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49"/>
      <c r="B102" s="1050"/>
      <c r="C102" s="1050"/>
      <c r="D102" s="1050"/>
      <c r="E102" s="1050"/>
      <c r="F102" s="105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49"/>
      <c r="B103" s="1050"/>
      <c r="C103" s="1050"/>
      <c r="D103" s="1050"/>
      <c r="E103" s="1050"/>
      <c r="F103" s="105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49"/>
      <c r="B104" s="1050"/>
      <c r="C104" s="1050"/>
      <c r="D104" s="1050"/>
      <c r="E104" s="1050"/>
      <c r="F104" s="105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49"/>
      <c r="B105" s="1050"/>
      <c r="C105" s="1050"/>
      <c r="D105" s="1050"/>
      <c r="E105" s="1050"/>
      <c r="F105" s="105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398</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49"/>
      <c r="B109" s="1050"/>
      <c r="C109" s="1050"/>
      <c r="D109" s="1050"/>
      <c r="E109" s="1050"/>
      <c r="F109" s="1051"/>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9"/>
      <c r="B110" s="1050"/>
      <c r="C110" s="1050"/>
      <c r="D110" s="1050"/>
      <c r="E110" s="1050"/>
      <c r="F110" s="1051"/>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7"/>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9"/>
      <c r="B111" s="1050"/>
      <c r="C111" s="1050"/>
      <c r="D111" s="1050"/>
      <c r="E111" s="1050"/>
      <c r="F111" s="105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49"/>
      <c r="B112" s="1050"/>
      <c r="C112" s="1050"/>
      <c r="D112" s="1050"/>
      <c r="E112" s="1050"/>
      <c r="F112" s="105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49"/>
      <c r="B113" s="1050"/>
      <c r="C113" s="1050"/>
      <c r="D113" s="1050"/>
      <c r="E113" s="1050"/>
      <c r="F113" s="105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49"/>
      <c r="B114" s="1050"/>
      <c r="C114" s="1050"/>
      <c r="D114" s="1050"/>
      <c r="E114" s="1050"/>
      <c r="F114" s="105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49"/>
      <c r="B115" s="1050"/>
      <c r="C115" s="1050"/>
      <c r="D115" s="1050"/>
      <c r="E115" s="1050"/>
      <c r="F115" s="105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49"/>
      <c r="B116" s="1050"/>
      <c r="C116" s="1050"/>
      <c r="D116" s="1050"/>
      <c r="E116" s="1050"/>
      <c r="F116" s="105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49"/>
      <c r="B117" s="1050"/>
      <c r="C117" s="1050"/>
      <c r="D117" s="1050"/>
      <c r="E117" s="1050"/>
      <c r="F117" s="105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49"/>
      <c r="B118" s="1050"/>
      <c r="C118" s="1050"/>
      <c r="D118" s="1050"/>
      <c r="E118" s="1050"/>
      <c r="F118" s="105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49"/>
      <c r="B119" s="1050"/>
      <c r="C119" s="1050"/>
      <c r="D119" s="1050"/>
      <c r="E119" s="1050"/>
      <c r="F119" s="105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49"/>
      <c r="B120" s="1050"/>
      <c r="C120" s="1050"/>
      <c r="D120" s="1050"/>
      <c r="E120" s="1050"/>
      <c r="F120" s="105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9"/>
      <c r="B121" s="1050"/>
      <c r="C121" s="1050"/>
      <c r="D121" s="1050"/>
      <c r="E121" s="1050"/>
      <c r="F121" s="1051"/>
      <c r="G121" s="597" t="s">
        <v>399</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400</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49"/>
      <c r="B122" s="1050"/>
      <c r="C122" s="1050"/>
      <c r="D122" s="1050"/>
      <c r="E122" s="1050"/>
      <c r="F122" s="1051"/>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9"/>
      <c r="B123" s="1050"/>
      <c r="C123" s="1050"/>
      <c r="D123" s="1050"/>
      <c r="E123" s="1050"/>
      <c r="F123" s="1051"/>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7"/>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9"/>
      <c r="B124" s="1050"/>
      <c r="C124" s="1050"/>
      <c r="D124" s="1050"/>
      <c r="E124" s="1050"/>
      <c r="F124" s="105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49"/>
      <c r="B125" s="1050"/>
      <c r="C125" s="1050"/>
      <c r="D125" s="1050"/>
      <c r="E125" s="1050"/>
      <c r="F125" s="105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49"/>
      <c r="B126" s="1050"/>
      <c r="C126" s="1050"/>
      <c r="D126" s="1050"/>
      <c r="E126" s="1050"/>
      <c r="F126" s="105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49"/>
      <c r="B127" s="1050"/>
      <c r="C127" s="1050"/>
      <c r="D127" s="1050"/>
      <c r="E127" s="1050"/>
      <c r="F127" s="105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49"/>
      <c r="B128" s="1050"/>
      <c r="C128" s="1050"/>
      <c r="D128" s="1050"/>
      <c r="E128" s="1050"/>
      <c r="F128" s="105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49"/>
      <c r="B129" s="1050"/>
      <c r="C129" s="1050"/>
      <c r="D129" s="1050"/>
      <c r="E129" s="1050"/>
      <c r="F129" s="105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49"/>
      <c r="B130" s="1050"/>
      <c r="C130" s="1050"/>
      <c r="D130" s="1050"/>
      <c r="E130" s="1050"/>
      <c r="F130" s="105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49"/>
      <c r="B131" s="1050"/>
      <c r="C131" s="1050"/>
      <c r="D131" s="1050"/>
      <c r="E131" s="1050"/>
      <c r="F131" s="105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49"/>
      <c r="B132" s="1050"/>
      <c r="C132" s="1050"/>
      <c r="D132" s="1050"/>
      <c r="E132" s="1050"/>
      <c r="F132" s="105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49"/>
      <c r="B133" s="1050"/>
      <c r="C133" s="1050"/>
      <c r="D133" s="1050"/>
      <c r="E133" s="1050"/>
      <c r="F133" s="105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9"/>
      <c r="B134" s="1050"/>
      <c r="C134" s="1050"/>
      <c r="D134" s="1050"/>
      <c r="E134" s="1050"/>
      <c r="F134" s="1051"/>
      <c r="G134" s="597" t="s">
        <v>401</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402</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49"/>
      <c r="B135" s="1050"/>
      <c r="C135" s="1050"/>
      <c r="D135" s="1050"/>
      <c r="E135" s="1050"/>
      <c r="F135" s="1051"/>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9"/>
      <c r="B136" s="1050"/>
      <c r="C136" s="1050"/>
      <c r="D136" s="1050"/>
      <c r="E136" s="1050"/>
      <c r="F136" s="1051"/>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7"/>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9"/>
      <c r="B137" s="1050"/>
      <c r="C137" s="1050"/>
      <c r="D137" s="1050"/>
      <c r="E137" s="1050"/>
      <c r="F137" s="105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49"/>
      <c r="B138" s="1050"/>
      <c r="C138" s="1050"/>
      <c r="D138" s="1050"/>
      <c r="E138" s="1050"/>
      <c r="F138" s="105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49"/>
      <c r="B139" s="1050"/>
      <c r="C139" s="1050"/>
      <c r="D139" s="1050"/>
      <c r="E139" s="1050"/>
      <c r="F139" s="105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49"/>
      <c r="B140" s="1050"/>
      <c r="C140" s="1050"/>
      <c r="D140" s="1050"/>
      <c r="E140" s="1050"/>
      <c r="F140" s="105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49"/>
      <c r="B141" s="1050"/>
      <c r="C141" s="1050"/>
      <c r="D141" s="1050"/>
      <c r="E141" s="1050"/>
      <c r="F141" s="105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49"/>
      <c r="B142" s="1050"/>
      <c r="C142" s="1050"/>
      <c r="D142" s="1050"/>
      <c r="E142" s="1050"/>
      <c r="F142" s="105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49"/>
      <c r="B143" s="1050"/>
      <c r="C143" s="1050"/>
      <c r="D143" s="1050"/>
      <c r="E143" s="1050"/>
      <c r="F143" s="105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49"/>
      <c r="B144" s="1050"/>
      <c r="C144" s="1050"/>
      <c r="D144" s="1050"/>
      <c r="E144" s="1050"/>
      <c r="F144" s="105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49"/>
      <c r="B145" s="1050"/>
      <c r="C145" s="1050"/>
      <c r="D145" s="1050"/>
      <c r="E145" s="1050"/>
      <c r="F145" s="105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49"/>
      <c r="B146" s="1050"/>
      <c r="C146" s="1050"/>
      <c r="D146" s="1050"/>
      <c r="E146" s="1050"/>
      <c r="F146" s="105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9"/>
      <c r="B147" s="1050"/>
      <c r="C147" s="1050"/>
      <c r="D147" s="1050"/>
      <c r="E147" s="1050"/>
      <c r="F147" s="1051"/>
      <c r="G147" s="597" t="s">
        <v>403</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49"/>
      <c r="B148" s="1050"/>
      <c r="C148" s="1050"/>
      <c r="D148" s="1050"/>
      <c r="E148" s="1050"/>
      <c r="F148" s="1051"/>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9"/>
      <c r="B149" s="1050"/>
      <c r="C149" s="1050"/>
      <c r="D149" s="1050"/>
      <c r="E149" s="1050"/>
      <c r="F149" s="1051"/>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7"/>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9"/>
      <c r="B150" s="1050"/>
      <c r="C150" s="1050"/>
      <c r="D150" s="1050"/>
      <c r="E150" s="1050"/>
      <c r="F150" s="105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49"/>
      <c r="B151" s="1050"/>
      <c r="C151" s="1050"/>
      <c r="D151" s="1050"/>
      <c r="E151" s="1050"/>
      <c r="F151" s="105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49"/>
      <c r="B152" s="1050"/>
      <c r="C152" s="1050"/>
      <c r="D152" s="1050"/>
      <c r="E152" s="1050"/>
      <c r="F152" s="105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49"/>
      <c r="B153" s="1050"/>
      <c r="C153" s="1050"/>
      <c r="D153" s="1050"/>
      <c r="E153" s="1050"/>
      <c r="F153" s="105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49"/>
      <c r="B154" s="1050"/>
      <c r="C154" s="1050"/>
      <c r="D154" s="1050"/>
      <c r="E154" s="1050"/>
      <c r="F154" s="105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49"/>
      <c r="B155" s="1050"/>
      <c r="C155" s="1050"/>
      <c r="D155" s="1050"/>
      <c r="E155" s="1050"/>
      <c r="F155" s="105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49"/>
      <c r="B156" s="1050"/>
      <c r="C156" s="1050"/>
      <c r="D156" s="1050"/>
      <c r="E156" s="1050"/>
      <c r="F156" s="105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49"/>
      <c r="B157" s="1050"/>
      <c r="C157" s="1050"/>
      <c r="D157" s="1050"/>
      <c r="E157" s="1050"/>
      <c r="F157" s="105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49"/>
      <c r="B158" s="1050"/>
      <c r="C158" s="1050"/>
      <c r="D158" s="1050"/>
      <c r="E158" s="1050"/>
      <c r="F158" s="105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404</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49"/>
      <c r="B162" s="1050"/>
      <c r="C162" s="1050"/>
      <c r="D162" s="1050"/>
      <c r="E162" s="1050"/>
      <c r="F162" s="1051"/>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9"/>
      <c r="B163" s="1050"/>
      <c r="C163" s="1050"/>
      <c r="D163" s="1050"/>
      <c r="E163" s="1050"/>
      <c r="F163" s="1051"/>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7"/>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9"/>
      <c r="B164" s="1050"/>
      <c r="C164" s="1050"/>
      <c r="D164" s="1050"/>
      <c r="E164" s="1050"/>
      <c r="F164" s="105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49"/>
      <c r="B165" s="1050"/>
      <c r="C165" s="1050"/>
      <c r="D165" s="1050"/>
      <c r="E165" s="1050"/>
      <c r="F165" s="105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49"/>
      <c r="B166" s="1050"/>
      <c r="C166" s="1050"/>
      <c r="D166" s="1050"/>
      <c r="E166" s="1050"/>
      <c r="F166" s="105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49"/>
      <c r="B167" s="1050"/>
      <c r="C167" s="1050"/>
      <c r="D167" s="1050"/>
      <c r="E167" s="1050"/>
      <c r="F167" s="105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49"/>
      <c r="B168" s="1050"/>
      <c r="C168" s="1050"/>
      <c r="D168" s="1050"/>
      <c r="E168" s="1050"/>
      <c r="F168" s="105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49"/>
      <c r="B169" s="1050"/>
      <c r="C169" s="1050"/>
      <c r="D169" s="1050"/>
      <c r="E169" s="1050"/>
      <c r="F169" s="105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49"/>
      <c r="B170" s="1050"/>
      <c r="C170" s="1050"/>
      <c r="D170" s="1050"/>
      <c r="E170" s="1050"/>
      <c r="F170" s="105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49"/>
      <c r="B171" s="1050"/>
      <c r="C171" s="1050"/>
      <c r="D171" s="1050"/>
      <c r="E171" s="1050"/>
      <c r="F171" s="105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49"/>
      <c r="B172" s="1050"/>
      <c r="C172" s="1050"/>
      <c r="D172" s="1050"/>
      <c r="E172" s="1050"/>
      <c r="F172" s="105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49"/>
      <c r="B173" s="1050"/>
      <c r="C173" s="1050"/>
      <c r="D173" s="1050"/>
      <c r="E173" s="1050"/>
      <c r="F173" s="105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9"/>
      <c r="B174" s="1050"/>
      <c r="C174" s="1050"/>
      <c r="D174" s="1050"/>
      <c r="E174" s="1050"/>
      <c r="F174" s="1051"/>
      <c r="G174" s="597" t="s">
        <v>405</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406</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49"/>
      <c r="B175" s="1050"/>
      <c r="C175" s="1050"/>
      <c r="D175" s="1050"/>
      <c r="E175" s="1050"/>
      <c r="F175" s="1051"/>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9"/>
      <c r="B176" s="1050"/>
      <c r="C176" s="1050"/>
      <c r="D176" s="1050"/>
      <c r="E176" s="1050"/>
      <c r="F176" s="1051"/>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7"/>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9"/>
      <c r="B177" s="1050"/>
      <c r="C177" s="1050"/>
      <c r="D177" s="1050"/>
      <c r="E177" s="1050"/>
      <c r="F177" s="105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49"/>
      <c r="B178" s="1050"/>
      <c r="C178" s="1050"/>
      <c r="D178" s="1050"/>
      <c r="E178" s="1050"/>
      <c r="F178" s="105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49"/>
      <c r="B179" s="1050"/>
      <c r="C179" s="1050"/>
      <c r="D179" s="1050"/>
      <c r="E179" s="1050"/>
      <c r="F179" s="105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49"/>
      <c r="B180" s="1050"/>
      <c r="C180" s="1050"/>
      <c r="D180" s="1050"/>
      <c r="E180" s="1050"/>
      <c r="F180" s="105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49"/>
      <c r="B181" s="1050"/>
      <c r="C181" s="1050"/>
      <c r="D181" s="1050"/>
      <c r="E181" s="1050"/>
      <c r="F181" s="105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49"/>
      <c r="B182" s="1050"/>
      <c r="C182" s="1050"/>
      <c r="D182" s="1050"/>
      <c r="E182" s="1050"/>
      <c r="F182" s="105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49"/>
      <c r="B183" s="1050"/>
      <c r="C183" s="1050"/>
      <c r="D183" s="1050"/>
      <c r="E183" s="1050"/>
      <c r="F183" s="105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49"/>
      <c r="B184" s="1050"/>
      <c r="C184" s="1050"/>
      <c r="D184" s="1050"/>
      <c r="E184" s="1050"/>
      <c r="F184" s="105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49"/>
      <c r="B185" s="1050"/>
      <c r="C185" s="1050"/>
      <c r="D185" s="1050"/>
      <c r="E185" s="1050"/>
      <c r="F185" s="105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49"/>
      <c r="B186" s="1050"/>
      <c r="C186" s="1050"/>
      <c r="D186" s="1050"/>
      <c r="E186" s="1050"/>
      <c r="F186" s="105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9"/>
      <c r="B187" s="1050"/>
      <c r="C187" s="1050"/>
      <c r="D187" s="1050"/>
      <c r="E187" s="1050"/>
      <c r="F187" s="1051"/>
      <c r="G187" s="597" t="s">
        <v>408</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407</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49"/>
      <c r="B188" s="1050"/>
      <c r="C188" s="1050"/>
      <c r="D188" s="1050"/>
      <c r="E188" s="1050"/>
      <c r="F188" s="1051"/>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9"/>
      <c r="B189" s="1050"/>
      <c r="C189" s="1050"/>
      <c r="D189" s="1050"/>
      <c r="E189" s="1050"/>
      <c r="F189" s="1051"/>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7"/>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9"/>
      <c r="B190" s="1050"/>
      <c r="C190" s="1050"/>
      <c r="D190" s="1050"/>
      <c r="E190" s="1050"/>
      <c r="F190" s="105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49"/>
      <c r="B191" s="1050"/>
      <c r="C191" s="1050"/>
      <c r="D191" s="1050"/>
      <c r="E191" s="1050"/>
      <c r="F191" s="105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49"/>
      <c r="B192" s="1050"/>
      <c r="C192" s="1050"/>
      <c r="D192" s="1050"/>
      <c r="E192" s="1050"/>
      <c r="F192" s="105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49"/>
      <c r="B193" s="1050"/>
      <c r="C193" s="1050"/>
      <c r="D193" s="1050"/>
      <c r="E193" s="1050"/>
      <c r="F193" s="105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49"/>
      <c r="B194" s="1050"/>
      <c r="C194" s="1050"/>
      <c r="D194" s="1050"/>
      <c r="E194" s="1050"/>
      <c r="F194" s="105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49"/>
      <c r="B195" s="1050"/>
      <c r="C195" s="1050"/>
      <c r="D195" s="1050"/>
      <c r="E195" s="1050"/>
      <c r="F195" s="105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49"/>
      <c r="B196" s="1050"/>
      <c r="C196" s="1050"/>
      <c r="D196" s="1050"/>
      <c r="E196" s="1050"/>
      <c r="F196" s="105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49"/>
      <c r="B197" s="1050"/>
      <c r="C197" s="1050"/>
      <c r="D197" s="1050"/>
      <c r="E197" s="1050"/>
      <c r="F197" s="105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49"/>
      <c r="B198" s="1050"/>
      <c r="C198" s="1050"/>
      <c r="D198" s="1050"/>
      <c r="E198" s="1050"/>
      <c r="F198" s="105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49"/>
      <c r="B199" s="1050"/>
      <c r="C199" s="1050"/>
      <c r="D199" s="1050"/>
      <c r="E199" s="1050"/>
      <c r="F199" s="105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9"/>
      <c r="B200" s="1050"/>
      <c r="C200" s="1050"/>
      <c r="D200" s="1050"/>
      <c r="E200" s="1050"/>
      <c r="F200" s="1051"/>
      <c r="G200" s="597" t="s">
        <v>409</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49"/>
      <c r="B201" s="1050"/>
      <c r="C201" s="1050"/>
      <c r="D201" s="1050"/>
      <c r="E201" s="1050"/>
      <c r="F201" s="1051"/>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9"/>
      <c r="B202" s="1050"/>
      <c r="C202" s="1050"/>
      <c r="D202" s="1050"/>
      <c r="E202" s="1050"/>
      <c r="F202" s="1051"/>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7"/>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9"/>
      <c r="B203" s="1050"/>
      <c r="C203" s="1050"/>
      <c r="D203" s="1050"/>
      <c r="E203" s="1050"/>
      <c r="F203" s="105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49"/>
      <c r="B204" s="1050"/>
      <c r="C204" s="1050"/>
      <c r="D204" s="1050"/>
      <c r="E204" s="1050"/>
      <c r="F204" s="105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49"/>
      <c r="B205" s="1050"/>
      <c r="C205" s="1050"/>
      <c r="D205" s="1050"/>
      <c r="E205" s="1050"/>
      <c r="F205" s="105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49"/>
      <c r="B206" s="1050"/>
      <c r="C206" s="1050"/>
      <c r="D206" s="1050"/>
      <c r="E206" s="1050"/>
      <c r="F206" s="105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49"/>
      <c r="B207" s="1050"/>
      <c r="C207" s="1050"/>
      <c r="D207" s="1050"/>
      <c r="E207" s="1050"/>
      <c r="F207" s="105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49"/>
      <c r="B208" s="1050"/>
      <c r="C208" s="1050"/>
      <c r="D208" s="1050"/>
      <c r="E208" s="1050"/>
      <c r="F208" s="105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49"/>
      <c r="B209" s="1050"/>
      <c r="C209" s="1050"/>
      <c r="D209" s="1050"/>
      <c r="E209" s="1050"/>
      <c r="F209" s="105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49"/>
      <c r="B210" s="1050"/>
      <c r="C210" s="1050"/>
      <c r="D210" s="1050"/>
      <c r="E210" s="1050"/>
      <c r="F210" s="105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49"/>
      <c r="B211" s="1050"/>
      <c r="C211" s="1050"/>
      <c r="D211" s="1050"/>
      <c r="E211" s="1050"/>
      <c r="F211" s="105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410</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49"/>
      <c r="B215" s="1050"/>
      <c r="C215" s="1050"/>
      <c r="D215" s="1050"/>
      <c r="E215" s="1050"/>
      <c r="F215" s="1051"/>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9"/>
      <c r="B216" s="1050"/>
      <c r="C216" s="1050"/>
      <c r="D216" s="1050"/>
      <c r="E216" s="1050"/>
      <c r="F216" s="1051"/>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7"/>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9"/>
      <c r="B217" s="1050"/>
      <c r="C217" s="1050"/>
      <c r="D217" s="1050"/>
      <c r="E217" s="1050"/>
      <c r="F217" s="105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49"/>
      <c r="B218" s="1050"/>
      <c r="C218" s="1050"/>
      <c r="D218" s="1050"/>
      <c r="E218" s="1050"/>
      <c r="F218" s="105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49"/>
      <c r="B219" s="1050"/>
      <c r="C219" s="1050"/>
      <c r="D219" s="1050"/>
      <c r="E219" s="1050"/>
      <c r="F219" s="105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49"/>
      <c r="B220" s="1050"/>
      <c r="C220" s="1050"/>
      <c r="D220" s="1050"/>
      <c r="E220" s="1050"/>
      <c r="F220" s="105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49"/>
      <c r="B221" s="1050"/>
      <c r="C221" s="1050"/>
      <c r="D221" s="1050"/>
      <c r="E221" s="1050"/>
      <c r="F221" s="105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49"/>
      <c r="B222" s="1050"/>
      <c r="C222" s="1050"/>
      <c r="D222" s="1050"/>
      <c r="E222" s="1050"/>
      <c r="F222" s="105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49"/>
      <c r="B223" s="1050"/>
      <c r="C223" s="1050"/>
      <c r="D223" s="1050"/>
      <c r="E223" s="1050"/>
      <c r="F223" s="105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49"/>
      <c r="B224" s="1050"/>
      <c r="C224" s="1050"/>
      <c r="D224" s="1050"/>
      <c r="E224" s="1050"/>
      <c r="F224" s="105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49"/>
      <c r="B225" s="1050"/>
      <c r="C225" s="1050"/>
      <c r="D225" s="1050"/>
      <c r="E225" s="1050"/>
      <c r="F225" s="105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49"/>
      <c r="B226" s="1050"/>
      <c r="C226" s="1050"/>
      <c r="D226" s="1050"/>
      <c r="E226" s="1050"/>
      <c r="F226" s="105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9"/>
      <c r="B227" s="1050"/>
      <c r="C227" s="1050"/>
      <c r="D227" s="1050"/>
      <c r="E227" s="1050"/>
      <c r="F227" s="1051"/>
      <c r="G227" s="597" t="s">
        <v>411</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412</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49"/>
      <c r="B228" s="1050"/>
      <c r="C228" s="1050"/>
      <c r="D228" s="1050"/>
      <c r="E228" s="1050"/>
      <c r="F228" s="1051"/>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9"/>
      <c r="B229" s="1050"/>
      <c r="C229" s="1050"/>
      <c r="D229" s="1050"/>
      <c r="E229" s="1050"/>
      <c r="F229" s="1051"/>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7"/>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9"/>
      <c r="B230" s="1050"/>
      <c r="C230" s="1050"/>
      <c r="D230" s="1050"/>
      <c r="E230" s="1050"/>
      <c r="F230" s="105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49"/>
      <c r="B231" s="1050"/>
      <c r="C231" s="1050"/>
      <c r="D231" s="1050"/>
      <c r="E231" s="1050"/>
      <c r="F231" s="105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49"/>
      <c r="B232" s="1050"/>
      <c r="C232" s="1050"/>
      <c r="D232" s="1050"/>
      <c r="E232" s="1050"/>
      <c r="F232" s="105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49"/>
      <c r="B233" s="1050"/>
      <c r="C233" s="1050"/>
      <c r="D233" s="1050"/>
      <c r="E233" s="1050"/>
      <c r="F233" s="105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49"/>
      <c r="B234" s="1050"/>
      <c r="C234" s="1050"/>
      <c r="D234" s="1050"/>
      <c r="E234" s="1050"/>
      <c r="F234" s="105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49"/>
      <c r="B235" s="1050"/>
      <c r="C235" s="1050"/>
      <c r="D235" s="1050"/>
      <c r="E235" s="1050"/>
      <c r="F235" s="105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49"/>
      <c r="B236" s="1050"/>
      <c r="C236" s="1050"/>
      <c r="D236" s="1050"/>
      <c r="E236" s="1050"/>
      <c r="F236" s="105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49"/>
      <c r="B237" s="1050"/>
      <c r="C237" s="1050"/>
      <c r="D237" s="1050"/>
      <c r="E237" s="1050"/>
      <c r="F237" s="105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49"/>
      <c r="B238" s="1050"/>
      <c r="C238" s="1050"/>
      <c r="D238" s="1050"/>
      <c r="E238" s="1050"/>
      <c r="F238" s="105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49"/>
      <c r="B239" s="1050"/>
      <c r="C239" s="1050"/>
      <c r="D239" s="1050"/>
      <c r="E239" s="1050"/>
      <c r="F239" s="105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9"/>
      <c r="B240" s="1050"/>
      <c r="C240" s="1050"/>
      <c r="D240" s="1050"/>
      <c r="E240" s="1050"/>
      <c r="F240" s="1051"/>
      <c r="G240" s="597" t="s">
        <v>413</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414</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49"/>
      <c r="B241" s="1050"/>
      <c r="C241" s="1050"/>
      <c r="D241" s="1050"/>
      <c r="E241" s="1050"/>
      <c r="F241" s="1051"/>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9"/>
      <c r="B242" s="1050"/>
      <c r="C242" s="1050"/>
      <c r="D242" s="1050"/>
      <c r="E242" s="1050"/>
      <c r="F242" s="1051"/>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7"/>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9"/>
      <c r="B243" s="1050"/>
      <c r="C243" s="1050"/>
      <c r="D243" s="1050"/>
      <c r="E243" s="1050"/>
      <c r="F243" s="105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49"/>
      <c r="B244" s="1050"/>
      <c r="C244" s="1050"/>
      <c r="D244" s="1050"/>
      <c r="E244" s="1050"/>
      <c r="F244" s="105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49"/>
      <c r="B245" s="1050"/>
      <c r="C245" s="1050"/>
      <c r="D245" s="1050"/>
      <c r="E245" s="1050"/>
      <c r="F245" s="105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49"/>
      <c r="B246" s="1050"/>
      <c r="C246" s="1050"/>
      <c r="D246" s="1050"/>
      <c r="E246" s="1050"/>
      <c r="F246" s="105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49"/>
      <c r="B247" s="1050"/>
      <c r="C247" s="1050"/>
      <c r="D247" s="1050"/>
      <c r="E247" s="1050"/>
      <c r="F247" s="105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49"/>
      <c r="B248" s="1050"/>
      <c r="C248" s="1050"/>
      <c r="D248" s="1050"/>
      <c r="E248" s="1050"/>
      <c r="F248" s="105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49"/>
      <c r="B249" s="1050"/>
      <c r="C249" s="1050"/>
      <c r="D249" s="1050"/>
      <c r="E249" s="1050"/>
      <c r="F249" s="105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49"/>
      <c r="B250" s="1050"/>
      <c r="C250" s="1050"/>
      <c r="D250" s="1050"/>
      <c r="E250" s="1050"/>
      <c r="F250" s="105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49"/>
      <c r="B251" s="1050"/>
      <c r="C251" s="1050"/>
      <c r="D251" s="1050"/>
      <c r="E251" s="1050"/>
      <c r="F251" s="105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49"/>
      <c r="B252" s="1050"/>
      <c r="C252" s="1050"/>
      <c r="D252" s="1050"/>
      <c r="E252" s="1050"/>
      <c r="F252" s="105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9"/>
      <c r="B253" s="1050"/>
      <c r="C253" s="1050"/>
      <c r="D253" s="1050"/>
      <c r="E253" s="1050"/>
      <c r="F253" s="1051"/>
      <c r="G253" s="597" t="s">
        <v>415</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49"/>
      <c r="B254" s="1050"/>
      <c r="C254" s="1050"/>
      <c r="D254" s="1050"/>
      <c r="E254" s="1050"/>
      <c r="F254" s="1051"/>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9"/>
      <c r="B255" s="1050"/>
      <c r="C255" s="1050"/>
      <c r="D255" s="1050"/>
      <c r="E255" s="1050"/>
      <c r="F255" s="1051"/>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7"/>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9"/>
      <c r="B256" s="1050"/>
      <c r="C256" s="1050"/>
      <c r="D256" s="1050"/>
      <c r="E256" s="1050"/>
      <c r="F256" s="105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49"/>
      <c r="B257" s="1050"/>
      <c r="C257" s="1050"/>
      <c r="D257" s="1050"/>
      <c r="E257" s="1050"/>
      <c r="F257" s="105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49"/>
      <c r="B258" s="1050"/>
      <c r="C258" s="1050"/>
      <c r="D258" s="1050"/>
      <c r="E258" s="1050"/>
      <c r="F258" s="105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49"/>
      <c r="B259" s="1050"/>
      <c r="C259" s="1050"/>
      <c r="D259" s="1050"/>
      <c r="E259" s="1050"/>
      <c r="F259" s="105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49"/>
      <c r="B260" s="1050"/>
      <c r="C260" s="1050"/>
      <c r="D260" s="1050"/>
      <c r="E260" s="1050"/>
      <c r="F260" s="105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49"/>
      <c r="B261" s="1050"/>
      <c r="C261" s="1050"/>
      <c r="D261" s="1050"/>
      <c r="E261" s="1050"/>
      <c r="F261" s="105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49"/>
      <c r="B262" s="1050"/>
      <c r="C262" s="1050"/>
      <c r="D262" s="1050"/>
      <c r="E262" s="1050"/>
      <c r="F262" s="105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49"/>
      <c r="B263" s="1050"/>
      <c r="C263" s="1050"/>
      <c r="D263" s="1050"/>
      <c r="E263" s="1050"/>
      <c r="F263" s="105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49"/>
      <c r="B264" s="1050"/>
      <c r="C264" s="1050"/>
      <c r="D264" s="1050"/>
      <c r="E264" s="1050"/>
      <c r="F264" s="105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2020-11-20T09:10:32Z</dcterms:modified>
</cp:coreProperties>
</file>