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室】振興係\提出依頼\R2年度\R021118 レビューシート過去5年修正\レビューシート\"/>
    </mc:Choice>
  </mc:AlternateContent>
  <bookViews>
    <workbookView xWindow="219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<sst xmlns="http://schemas.openxmlformats.org/spreadsheetml/2006/main" count="2982" uniqueCount="697">
  <si>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</si>
  <si>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</si>
  <si>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</si>
  <si>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</si>
  <si>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</si>
  <si>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</si>
  <si>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</si>
  <si>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</si>
  <si>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</si>
  <si>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</si>
  <si>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</si>
  <si>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</si>
  <si>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</si>
  <si>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</si>
  <si>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</si>
  <si>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</si>
  <si>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</si>
  <si>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</si>
  <si>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</si>
  <si>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</si>
  <si>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</si>
  <si>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</si>
  <si>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</si>
  <si>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</si>
  <si>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</si>
  <si>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</si>
  <si>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</si>
  <si>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</si>
  <si>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</si>
  <si>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</si>
  <si>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</si>
  <si>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</si>
  <si>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</si>
  <si>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</si>
  <si>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</si>
  <si>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</si>
  <si>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</si>
  <si>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</si>
  <si>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</si>
  <si>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</si>
  <si>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</si>
  <si>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</si>
  <si>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</si>
  <si>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</si>
  <si>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</si>
  <si>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</si>
  <si>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</si>
  <si>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</si>
  <si>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</si>
  <si>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</si>
  <si>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</si>
  <si>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</si>
  <si>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</si>
  <si>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</si>
  <si>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</si>
  <si>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</si>
  <si>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</si>
  <si>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</si>
  <si>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</si>
  <si>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</si>
  <si>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</si>
  <si>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</si>
  <si>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</si>
  <si>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</si>
  <si>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</si>
  <si>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</si>
  <si>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</si>
  <si>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</si>
  <si>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</si>
  <si>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</si>
  <si>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</si>
  <si>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</si>
  <si>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</si>
  <si>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</si>
  <si>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</si>
  <si>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</si>
  <si>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</si>
  <si>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</si>
  <si>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</si>
  <si>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</si>
  <si>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</si>
  <si>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</si>
  <si>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</si>
  <si>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</si>
  <si>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</si>
  <si>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</si>
  <si>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</si>
  <si>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</si>
  <si>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</si>
  <si>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</si>
  <si>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</si>
  <si>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</si>
  <si>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</si>
  <si>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</si>
  <si>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</si>
  <si>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</si>
  <si>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</si>
  <si>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</si>
  <si>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</si>
  <si>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</si>
  <si>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</si>
  <si>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</si>
  <si>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</si>
  <si>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</si>
  <si>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</si>
  <si>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</si>
  <si>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</si>
  <si>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</si>
  <si>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</si>
  <si>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</si>
  <si>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</si>
  <si>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</si>
  <si>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</si>
  <si>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</si>
  <si>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</si>
  <si>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</si>
  <si>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</si>
  <si>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</si>
  <si>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</si>
  <si>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</si>
  <si>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</si>
  <si>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</si>
  <si>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</si>
  <si>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</si>
  <si>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</si>
  <si>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</si>
  <si>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</si>
  <si>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</si>
  <si>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</si>
  <si>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</si>
  <si>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</si>
  <si>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</si>
  <si>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</si>
  <si>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</si>
  <si>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</si>
  <si>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</si>
  <si>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</si>
  <si>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</si>
  <si>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</si>
  <si>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</si>
  <si>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</si>
  <si>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</si>
  <si>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</si>
  <si>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</si>
  <si>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</si>
  <si>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</si>
  <si>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</si>
  <si>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</si>
  <si>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</si>
  <si>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</si>
  <si>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</si>
  <si>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</si>
  <si>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</si>
  <si>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</si>
  <si>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</si>
  <si>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</si>
  <si>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</si>
  <si>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</si>
  <si>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</si>
  <si>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</si>
  <si>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</si>
  <si>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</si>
  <si>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</si>
  <si>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</si>
  <si>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</si>
  <si>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</si>
  <si>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</si>
  <si>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</si>
  <si>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</si>
  <si>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</si>
  <si>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</si>
  <si>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</si>
  <si>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</si>
  <si>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</si>
  <si>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</si>
  <si>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</si>
  <si>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</si>
  <si>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</si>
  <si>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</si>
  <si>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</si>
  <si>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</si>
  <si>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</si>
  <si>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</si>
  <si>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</si>
  <si>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</si>
  <si>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</si>
  <si>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</si>
  <si>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</si>
  <si>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</si>
  <si>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</si>
  <si>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</si>
  <si>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</si>
  <si>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</si>
  <si>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</si>
  <si>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</si>
  <si>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</si>
  <si>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</si>
  <si>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</si>
  <si>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</si>
  <si>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</si>
  <si>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</si>
  <si>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</si>
  <si>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</si>
  <si>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</si>
  <si>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</si>
  <si>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</si>
  <si>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</si>
  <si>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</si>
  <si>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</si>
  <si>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</si>
  <si>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</si>
  <si>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</si>
  <si>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</si>
  <si>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</si>
  <si>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</si>
  <si>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</si>
  <si>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</si>
  <si>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</si>
  <si>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</si>
  <si>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</si>
  <si>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</si>
  <si>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</si>
  <si>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</si>
  <si>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</si>
  <si>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</si>
  <si>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</si>
  <si>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</si>
  <si>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</si>
  <si>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</si>
  <si>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</si>
  <si>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</si>
  <si>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</si>
  <si>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</si>
  <si>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</si>
  <si>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</si>
  <si>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</si>
  <si>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</si>
  <si>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</si>
  <si>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</si>
  <si>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</si>
  <si>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</si>
  <si>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</si>
  <si>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</si>
  <si>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</si>
  <si>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</si>
  <si>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</si>
  <si>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</si>
  <si>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</si>
  <si>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</si>
  <si>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</si>
  <si>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</si>
  <si>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</si>
  <si>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</si>
  <si>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</si>
  <si>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</si>
  <si>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</si>
  <si>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</si>
  <si>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</si>
  <si>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</si>
  <si>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</si>
  <si>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</si>
  <si>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</si>
  <si>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</si>
  <si>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</si>
  <si>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</si>
  <si>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</si>
  <si>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</si>
  <si>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</si>
  <si>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</si>
  <si>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</si>
  <si>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</si>
  <si>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</si>
  <si>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</si>
  <si>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</si>
  <si>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</si>
  <si>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</si>
  <si>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</si>
  <si>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</si>
  <si>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</si>
  <si>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</si>
  <si>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</si>
  <si>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</si>
  <si>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</si>
  <si>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</si>
  <si>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</si>
  <si>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</si>
  <si>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</si>
  <si>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</si>
  <si>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</si>
  <si>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</si>
  <si>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</si>
  <si>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</si>
  <si>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</si>
  <si>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</si>
  <si>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</si>
  <si>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</si>
  <si>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</si>
  <si>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</si>
  <si>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</si>
  <si>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</si>
  <si>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</si>
  <si>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</si>
  <si>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</si>
  <si>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</si>
  <si>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</si>
  <si>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</si>
  <si>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</si>
  <si>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</si>
  <si>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</si>
  <si>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</si>
  <si>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</si>
  <si>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</si>
  <si>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</si>
  <si>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</si>
  <si>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</si>
  <si>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</si>
  <si>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</si>
  <si>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</si>
  <si>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</si>
  <si>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</si>
  <si>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</si>
  <si>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</si>
  <si>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</si>
  <si>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</si>
  <si>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</si>
  <si>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</si>
  <si>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</si>
  <si>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</si>
  <si>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</si>
  <si>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</si>
  <si>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</si>
  <si>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</si>
  <si>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</si>
  <si>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</si>
  <si>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</si>
  <si>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</si>
  <si>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</si>
  <si>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</si>
  <si>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</si>
  <si>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</si>
  <si>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</si>
  <si>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</si>
  <si>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</si>
  <si>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</si>
  <si>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</si>
  <si>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</si>
  <si>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</si>
  <si>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</si>
  <si>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</si>
  <si>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</si>
  <si>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</si>
  <si>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</si>
  <si>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</si>
  <si>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</si>
  <si>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</si>
  <si>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</si>
  <si>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</si>
  <si>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</si>
  <si>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</si>
  <si>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</si>
  <si>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</si>
  <si>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</si>
  <si>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</si>
  <si>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</si>
  <si>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</si>
  <si>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</si>
  <si>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</si>
  <si>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</si>
  <si>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</si>
  <si>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</si>
  <si>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</si>
  <si>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</si>
  <si>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</si>
  <si>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</si>
  <si>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</si>
  <si>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</si>
  <si>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</si>
  <si>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</si>
  <si>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</si>
  <si>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</si>
  <si>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</si>
  <si>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</si>
  <si>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</si>
  <si>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</si>
  <si>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</si>
  <si>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</si>
  <si>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</si>
  <si>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</si>
  <si>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</si>
  <si>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</si>
  <si>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</si>
  <si>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</si>
  <si>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</si>
  <si>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</si>
  <si>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</si>
  <si>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</si>
  <si>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</si>
  <si>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</si>
  <si>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</si>
  <si>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</si>
  <si>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</si>
  <si>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</si>
  <si>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</si>
  <si>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</si>
  <si>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</si>
  <si>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</si>
  <si>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</si>
  <si>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</si>
  <si>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</si>
  <si>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</si>
  <si>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</si>
  <si>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</si>
  <si>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</si>
  <si>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</si>
  <si>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</si>
  <si>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</si>
  <si>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</si>
  <si>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</si>
  <si>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</si>
  <si>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</si>
  <si>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</si>
  <si>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</si>
  <si>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</si>
  <si>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</si>
  <si>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</si>
  <si>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</si>
  <si>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</si>
  <si>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</si>
  <si>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</si>
  <si>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</si>
  <si>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</si>
  <si>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</si>
  <si>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</si>
  <si>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</si>
  <si>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</si>
  <si>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</si>
  <si>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</si>
  <si>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</si>
  <si>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</si>
  <si>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</si>
  <si>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</si>
  <si>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</si>
  <si>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</si>
  <si>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</si>
  <si>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</si>
  <si>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</si>
  <si>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</si>
  <si>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</si>
  <si>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</si>
  <si>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</si>
  <si>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</si>
  <si>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</si>
  <si>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</si>
  <si>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</si>
  <si>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</si>
  <si>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</si>
  <si>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</si>
  <si>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</si>
  <si>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</si>
  <si>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</si>
  <si>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</si>
  <si>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</si>
  <si>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</si>
  <si>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</si>
  <si>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</si>
  <si>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</si>
  <si>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</si>
  <si>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</si>
  <si>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</si>
  <si>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</si>
  <si>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</si>
  <si>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</si>
  <si>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</si>
  <si>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</si>
  <si>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</si>
  <si>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</si>
  <si>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</si>
  <si>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</si>
  <si>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</si>
  <si>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</si>
  <si>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</si>
  <si>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</si>
  <si>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</si>
  <si>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</si>
  <si>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</si>
  <si>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</si>
  <si>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</si>
  <si>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</si>
  <si>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</si>
  <si>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</si>
  <si>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</si>
  <si>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</si>
  <si>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</si>
  <si>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</si>
  <si>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</si>
  <si>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</si>
  <si>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</si>
  <si>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</si>
  <si>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</si>
  <si>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</si>
  <si>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</si>
  <si>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</si>
  <si>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</si>
  <si>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</si>
  <si>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</si>
  <si>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</si>
  <si>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</si>
  <si>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</si>
  <si>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</si>
  <si>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</si>
  <si>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</si>
  <si>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</si>
  <si>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</si>
  <si>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</si>
  <si>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</si>
  <si>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</si>
  <si>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</si>
  <si>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</si>
  <si>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</si>
  <si>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</si>
  <si>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</si>
  <si>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</si>
  <si>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</si>
  <si>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</si>
  <si>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</si>
  <si>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</si>
  <si>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</si>
  <si>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</si>
  <si>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</si>
  <si>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</si>
  <si>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</si>
  <si>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</si>
  <si>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</si>
  <si>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</si>
  <si>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</si>
  <si>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</si>
  <si>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</si>
  <si>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</si>
  <si>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</si>
  <si>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</si>
  <si>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</si>
  <si>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</si>
  <si>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</si>
  <si>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</si>
  <si>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</si>
  <si>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</si>
  <si>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</si>
  <si>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</si>
  <si>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</si>
  <si>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</si>
  <si>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</si>
  <si>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</si>
  <si>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</si>
  <si>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</si>
  <si>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</si>
  <si>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</si>
  <si>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</si>
  <si>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</si>
  <si>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</si>
  <si>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</si>
  <si>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</si>
  <si>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</si>
  <si>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</si>
  <si>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</si>
  <si>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</si>
  <si>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</si>
  <si>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</si>
  <si>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</si>
  <si>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</si>
  <si>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</si>
  <si>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</si>
  <si>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</si>
  <si>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百万円</t>
    <phoneticPr fontId="5"/>
  </si>
  <si>
    <t>　　/</t>
    <phoneticPr fontId="5"/>
  </si>
  <si>
    <t>文部科学省</t>
    <phoneticPr fontId="5"/>
  </si>
  <si>
    <t>平成２４年度</t>
    <phoneticPr fontId="5"/>
  </si>
  <si>
    <t>終了予定なし</t>
    <phoneticPr fontId="5"/>
  </si>
  <si>
    <t>文化芸術基本法第15条</t>
    <phoneticPr fontId="5"/>
  </si>
  <si>
    <t>文化芸術推進基本計画（第1期）（平成30年3月6日閣議決定）</t>
    <phoneticPr fontId="5"/>
  </si>
  <si>
    <t>　日中韓文化大臣会合やASEAN+3文化大臣会合における合意事項等を踏まえた各種の文化交流事業を展開し、今後の世界の成長の源泉であるとともに、多くの課題を抱えている東アジア地域における相互理解の増進、異質性の受容、信頼感の深化を図ることを目的とする。</t>
    <phoneticPr fontId="5"/>
  </si>
  <si>
    <t>①東アジア文化都市中韓交流事業
　日中韓3か国で選定した文化芸術活動を集中的に実施する「東アジア文化都市」において、3か国の共同事業として実施することが合意された事業の中で、我が国の文化芸術団体等の中韓への派遣及び中韓の文化芸術団体等の我が国への招へいを実施する。
②東アジア芸術家・文化人等交流協力
　ASEAN諸国及び中国、韓国との間で、将来の文化交流の担い手となる中堅・若手の芸術家・文化人等の交流事業を実施するとともに、日本が強みを有する分野における文化協力事業を実施する。</t>
    <phoneticPr fontId="5"/>
  </si>
  <si>
    <t>-</t>
    <phoneticPr fontId="5"/>
  </si>
  <si>
    <t>-</t>
    <phoneticPr fontId="5"/>
  </si>
  <si>
    <t>-</t>
    <phoneticPr fontId="5"/>
  </si>
  <si>
    <t>-</t>
    <phoneticPr fontId="5"/>
  </si>
  <si>
    <t>文化芸術振興委託費</t>
    <phoneticPr fontId="5"/>
  </si>
  <si>
    <t>職員旅費</t>
  </si>
  <si>
    <t>委員等旅費</t>
  </si>
  <si>
    <t>庁費</t>
  </si>
  <si>
    <t>諸謝金</t>
  </si>
  <si>
    <t>①東アジア文化都市における交流事業プログラムが20件（2014年、2015年の2都市の26年度実績を基準）以上行われること</t>
    <phoneticPr fontId="5"/>
  </si>
  <si>
    <t>実施プログラム数</t>
    <phoneticPr fontId="5"/>
  </si>
  <si>
    <t>成果報告書</t>
    <phoneticPr fontId="5"/>
  </si>
  <si>
    <t>実施プログラムの分野</t>
    <phoneticPr fontId="5"/>
  </si>
  <si>
    <t>分野</t>
    <phoneticPr fontId="5"/>
  </si>
  <si>
    <t>①東アジア文化都市中韓交流事業実施（都市）件数</t>
    <phoneticPr fontId="5"/>
  </si>
  <si>
    <t>②東アジア芸術家・文化人等交流協力事業実施件数</t>
    <phoneticPr fontId="5"/>
  </si>
  <si>
    <t>件</t>
    <phoneticPr fontId="5"/>
  </si>
  <si>
    <t>①執行額／事業実施件数</t>
    <phoneticPr fontId="5"/>
  </si>
  <si>
    <t>百万円</t>
  </si>
  <si>
    <t>百万円/件</t>
    <phoneticPr fontId="5"/>
  </si>
  <si>
    <t>83/4</t>
    <phoneticPr fontId="5"/>
  </si>
  <si>
    <t>46/2</t>
    <phoneticPr fontId="5"/>
  </si>
  <si>
    <t>②執行額／事業実施件数　</t>
    <phoneticPr fontId="5"/>
  </si>
  <si>
    <t>百万円/件</t>
    <phoneticPr fontId="5"/>
  </si>
  <si>
    <t>80/4</t>
  </si>
  <si>
    <t>78/4</t>
  </si>
  <si>
    <t>／　　　　　　　　　　　　　　</t>
    <phoneticPr fontId="5"/>
  </si>
  <si>
    <t>／　　　　　　　　　　　　　　</t>
    <phoneticPr fontId="5"/>
  </si>
  <si>
    <t>東アジア地域における相互理解の増進、異質性の受容、信頼感の深化を図ることは、長期的な視野に立ち、国が実施する必要がある事業である。</t>
    <phoneticPr fontId="5"/>
  </si>
  <si>
    <t>日中韓文化大臣会合やＡＳＥＡＮ＋３文化大臣会合等における国家間の合意事項等を踏まえた事業であり、国が実施する必要がある。ただし、東アジア文化都市で行われる事業は、選定都市の主体性・自発性に委ねられる部分もあるため、国は中国・韓国との交流事業の実施に必要な予算の一部を負担する形態としている。</t>
    <phoneticPr fontId="5"/>
  </si>
  <si>
    <t>国家間の合意を履行する上で必要不可欠な事業であり、優先度は高い。</t>
    <phoneticPr fontId="5"/>
  </si>
  <si>
    <t>各事業の内容に応じて、実施に必要な費目に限定、優先することにより、妥当な水準となっている。</t>
    <phoneticPr fontId="5"/>
  </si>
  <si>
    <t>事業の性格をふまえ、効率的な資金支出が可能な受託者の選定に努めるほか、受託団体との定期的な連絡調整により、事業実施に真に必要な費目の支出となっている。</t>
    <phoneticPr fontId="5"/>
  </si>
  <si>
    <t>支出費目については、事業実施要項に定めるほか、受託者との定期的な連絡調整により、事業実施に真に必要な費目・使途に限定されている。</t>
    <phoneticPr fontId="5"/>
  </si>
  <si>
    <t>おおむね見込みに見合った実績である。</t>
    <phoneticPr fontId="5"/>
  </si>
  <si>
    <t>48</t>
    <phoneticPr fontId="5"/>
  </si>
  <si>
    <t>402</t>
    <phoneticPr fontId="5"/>
  </si>
  <si>
    <t>401</t>
    <phoneticPr fontId="5"/>
  </si>
  <si>
    <t>396</t>
    <phoneticPr fontId="5"/>
  </si>
  <si>
    <t>379</t>
    <phoneticPr fontId="5"/>
  </si>
  <si>
    <t>文部科学省</t>
    <phoneticPr fontId="5"/>
  </si>
  <si>
    <t>12-1 文化芸術の創造・発展・継承と教育の充実</t>
    <phoneticPr fontId="5"/>
  </si>
  <si>
    <t>東アジア文化交流推進プロジェクト事業</t>
    <phoneticPr fontId="5"/>
  </si>
  <si>
    <t>文化庁</t>
    <phoneticPr fontId="5"/>
  </si>
  <si>
    <t>-</t>
    <phoneticPr fontId="5"/>
  </si>
  <si>
    <t>文化経済・国際課</t>
    <rPh sb="0" eb="4">
      <t>ブンカケイザイ</t>
    </rPh>
    <rPh sb="5" eb="7">
      <t>コクサイ</t>
    </rPh>
    <rPh sb="7" eb="8">
      <t>カ</t>
    </rPh>
    <phoneticPr fontId="5"/>
  </si>
  <si>
    <t>80/4</t>
    <phoneticPr fontId="5"/>
  </si>
  <si>
    <t>有</t>
  </si>
  <si>
    <t>無</t>
  </si>
  <si>
    <t>‐</t>
  </si>
  <si>
    <t>本事業は、日中韓及びＡＳＥＡＮ諸国との文化大臣会合において合意された事業であるため、国としての事業実施の必要性が高く、資金投入の合理性を確保している。また、国庫支出の在り方についても、委託事業者に証憑関係書類の提出を求め、事業実施において真に必要な経費であるかを確認し、内容の照合を行うことにより、適正性を担保している。</t>
    <phoneticPr fontId="5"/>
  </si>
  <si>
    <t>引き続き、文化政策上の意義や日本の東アジアへの国際貢献の観点からの意義に基づき、事業を効率的かつ効果的に実施するよう努める。</t>
    <phoneticPr fontId="5"/>
  </si>
  <si>
    <t>文化経済・国際課長
　清水 幹治</t>
    <rPh sb="0" eb="2">
      <t>ブンカ</t>
    </rPh>
    <rPh sb="2" eb="4">
      <t>ケイザイ</t>
    </rPh>
    <rPh sb="5" eb="7">
      <t>コクサイ</t>
    </rPh>
    <rPh sb="7" eb="8">
      <t>カ</t>
    </rPh>
    <rPh sb="8" eb="9">
      <t>チョウ</t>
    </rPh>
    <rPh sb="11" eb="13">
      <t>シミズ</t>
    </rPh>
    <rPh sb="14" eb="15">
      <t>ミキ</t>
    </rPh>
    <rPh sb="15" eb="16">
      <t>ジ</t>
    </rPh>
    <phoneticPr fontId="5"/>
  </si>
  <si>
    <t>株式会社NHKプロモーション</t>
    <phoneticPr fontId="5"/>
  </si>
  <si>
    <t>A. 株式会社NHKプロモーション</t>
    <phoneticPr fontId="5"/>
  </si>
  <si>
    <t>人件費</t>
    <rPh sb="0" eb="3">
      <t>ジンケンヒ</t>
    </rPh>
    <phoneticPr fontId="5"/>
  </si>
  <si>
    <t>旅費</t>
    <rPh sb="0" eb="2">
      <t>リョヒ</t>
    </rPh>
    <phoneticPr fontId="5"/>
  </si>
  <si>
    <t>雑役務費</t>
    <rPh sb="0" eb="1">
      <t>ザツ</t>
    </rPh>
    <rPh sb="1" eb="4">
      <t>エキムヒ</t>
    </rPh>
    <phoneticPr fontId="5"/>
  </si>
  <si>
    <t>その他</t>
    <rPh sb="2" eb="3">
      <t>タ</t>
    </rPh>
    <phoneticPr fontId="5"/>
  </si>
  <si>
    <t>賃金</t>
    <rPh sb="0" eb="2">
      <t>チンギン</t>
    </rPh>
    <phoneticPr fontId="5"/>
  </si>
  <si>
    <t>キャスト・スタッフ国際交通費・宿泊費等</t>
    <rPh sb="9" eb="11">
      <t>コクサイ</t>
    </rPh>
    <rPh sb="11" eb="14">
      <t>コウツウヒ</t>
    </rPh>
    <rPh sb="15" eb="18">
      <t>シュクハクヒ</t>
    </rPh>
    <rPh sb="18" eb="19">
      <t>トウ</t>
    </rPh>
    <phoneticPr fontId="5"/>
  </si>
  <si>
    <t>キャスト・スタッフ出演料等</t>
    <rPh sb="9" eb="11">
      <t>シュツエン</t>
    </rPh>
    <rPh sb="11" eb="12">
      <t>リョウ</t>
    </rPh>
    <rPh sb="12" eb="13">
      <t>トウ</t>
    </rPh>
    <phoneticPr fontId="5"/>
  </si>
  <si>
    <t>消耗品費・会議費・保険料・消費税相当額・一般管理費</t>
    <rPh sb="0" eb="4">
      <t>ショウモウヒンヒ</t>
    </rPh>
    <rPh sb="5" eb="7">
      <t>カイギ</t>
    </rPh>
    <rPh sb="7" eb="8">
      <t>ヒ</t>
    </rPh>
    <rPh sb="9" eb="12">
      <t>ホケンリョウ</t>
    </rPh>
    <rPh sb="13" eb="16">
      <t>ショウヒゼイ</t>
    </rPh>
    <rPh sb="16" eb="18">
      <t>ソウトウ</t>
    </rPh>
    <rPh sb="18" eb="19">
      <t>ガク</t>
    </rPh>
    <rPh sb="20" eb="22">
      <t>イッパン</t>
    </rPh>
    <rPh sb="22" eb="25">
      <t>カンリヒ</t>
    </rPh>
    <phoneticPr fontId="5"/>
  </si>
  <si>
    <t>旅費</t>
    <rPh sb="0" eb="2">
      <t>リョヒ</t>
    </rPh>
    <phoneticPr fontId="5"/>
  </si>
  <si>
    <t>通信運搬費</t>
    <rPh sb="0" eb="2">
      <t>ツウシン</t>
    </rPh>
    <rPh sb="2" eb="4">
      <t>ウンパン</t>
    </rPh>
    <rPh sb="4" eb="5">
      <t>ヒ</t>
    </rPh>
    <phoneticPr fontId="5"/>
  </si>
  <si>
    <t>雑役務費</t>
    <rPh sb="0" eb="1">
      <t>ザツ</t>
    </rPh>
    <rPh sb="1" eb="3">
      <t>エキム</t>
    </rPh>
    <rPh sb="3" eb="4">
      <t>ヒ</t>
    </rPh>
    <phoneticPr fontId="5"/>
  </si>
  <si>
    <t>C. 公益社団法人ユニジャパン</t>
    <phoneticPr fontId="5"/>
  </si>
  <si>
    <t>D. 国立大学法人東京芸術大学</t>
    <phoneticPr fontId="5"/>
  </si>
  <si>
    <t>「日中韓芸術祭」開催業務</t>
    <phoneticPr fontId="5"/>
  </si>
  <si>
    <t>「東アジア文化都市中韓交流事業【金沢市】（平成30年度分）」企画・運営業務</t>
    <rPh sb="1" eb="2">
      <t>ヒガシ</t>
    </rPh>
    <rPh sb="5" eb="7">
      <t>ブンカ</t>
    </rPh>
    <rPh sb="7" eb="9">
      <t>トシ</t>
    </rPh>
    <rPh sb="9" eb="10">
      <t>ナカ</t>
    </rPh>
    <rPh sb="10" eb="11">
      <t>カン</t>
    </rPh>
    <rPh sb="11" eb="13">
      <t>コウリュウ</t>
    </rPh>
    <rPh sb="13" eb="15">
      <t>ジギョウ</t>
    </rPh>
    <rPh sb="16" eb="18">
      <t>カナザワ</t>
    </rPh>
    <rPh sb="18" eb="19">
      <t>シ</t>
    </rPh>
    <rPh sb="21" eb="23">
      <t>ヘイセイ</t>
    </rPh>
    <rPh sb="25" eb="27">
      <t>ネンド</t>
    </rPh>
    <rPh sb="27" eb="28">
      <t>ブン</t>
    </rPh>
    <rPh sb="30" eb="32">
      <t>キカク</t>
    </rPh>
    <rPh sb="33" eb="35">
      <t>ウンエイ</t>
    </rPh>
    <rPh sb="35" eb="37">
      <t>ギョウム</t>
    </rPh>
    <phoneticPr fontId="5"/>
  </si>
  <si>
    <t>-</t>
    <phoneticPr fontId="5"/>
  </si>
  <si>
    <t>東アジア文化都市２０１８金沢実行委員会</t>
    <phoneticPr fontId="5"/>
  </si>
  <si>
    <t>B. 東アジア文化都市２０１８金沢実行委員会</t>
    <phoneticPr fontId="5"/>
  </si>
  <si>
    <t>出演者等交通費・宿泊費等</t>
    <rPh sb="0" eb="4">
      <t>シュツエンシャナド</t>
    </rPh>
    <rPh sb="4" eb="7">
      <t>コウツウヒ</t>
    </rPh>
    <rPh sb="8" eb="11">
      <t>シュクハクヒ</t>
    </rPh>
    <rPh sb="11" eb="12">
      <t>トウ</t>
    </rPh>
    <phoneticPr fontId="5"/>
  </si>
  <si>
    <t>楽器等運搬費等</t>
    <rPh sb="0" eb="2">
      <t>ガッキ</t>
    </rPh>
    <rPh sb="2" eb="3">
      <t>トウ</t>
    </rPh>
    <rPh sb="3" eb="5">
      <t>ウンパン</t>
    </rPh>
    <rPh sb="5" eb="6">
      <t>ヒ</t>
    </rPh>
    <rPh sb="6" eb="7">
      <t>トウ</t>
    </rPh>
    <phoneticPr fontId="5"/>
  </si>
  <si>
    <t>通訳業務等</t>
    <rPh sb="0" eb="2">
      <t>ツウヤク</t>
    </rPh>
    <rPh sb="2" eb="4">
      <t>ギョウム</t>
    </rPh>
    <rPh sb="4" eb="5">
      <t>トウ</t>
    </rPh>
    <phoneticPr fontId="5"/>
  </si>
  <si>
    <t>借損料・消耗品費・会議費・一般管理費</t>
    <rPh sb="0" eb="3">
      <t>シャクソンリョウ</t>
    </rPh>
    <rPh sb="4" eb="7">
      <t>ショウモウヒン</t>
    </rPh>
    <rPh sb="9" eb="12">
      <t>カイギヒ</t>
    </rPh>
    <phoneticPr fontId="5"/>
  </si>
  <si>
    <t>京都市</t>
    <rPh sb="0" eb="3">
      <t>キョウトシ</t>
    </rPh>
    <phoneticPr fontId="5"/>
  </si>
  <si>
    <t>「東アジア文化都市中韓交流事業【京都市】（平成30年度分）」企画・運営業務</t>
    <rPh sb="16" eb="18">
      <t>キョウト</t>
    </rPh>
    <phoneticPr fontId="5"/>
  </si>
  <si>
    <t>日中映画人交流事業　企画・運営業務</t>
    <rPh sb="0" eb="2">
      <t>ニッチュウ</t>
    </rPh>
    <rPh sb="2" eb="4">
      <t>エイガ</t>
    </rPh>
    <rPh sb="4" eb="5">
      <t>ジン</t>
    </rPh>
    <rPh sb="5" eb="7">
      <t>コウリュウ</t>
    </rPh>
    <rPh sb="7" eb="9">
      <t>ジギョウ</t>
    </rPh>
    <rPh sb="10" eb="12">
      <t>キカク</t>
    </rPh>
    <rPh sb="13" eb="15">
      <t>ウンエイ</t>
    </rPh>
    <rPh sb="15" eb="17">
      <t>ギョウム</t>
    </rPh>
    <phoneticPr fontId="5"/>
  </si>
  <si>
    <t>公益社団法人ユニジャパン</t>
    <rPh sb="0" eb="2">
      <t>コウエキ</t>
    </rPh>
    <rPh sb="2" eb="4">
      <t>シャダン</t>
    </rPh>
    <rPh sb="4" eb="6">
      <t>ホウジン</t>
    </rPh>
    <phoneticPr fontId="5"/>
  </si>
  <si>
    <t>「平成28年度ASEAN文化交流・協力事業（アニメーション、映画分野）」企画運営業務</t>
    <phoneticPr fontId="5"/>
  </si>
  <si>
    <t>「アジア壁画の保存と彩色技術交流に関する国際コロキウム及び国際シンポジウム」実施業務</t>
    <rPh sb="4" eb="6">
      <t>ヘキガ</t>
    </rPh>
    <rPh sb="7" eb="9">
      <t>ホゾン</t>
    </rPh>
    <rPh sb="10" eb="12">
      <t>サイシキ</t>
    </rPh>
    <rPh sb="12" eb="14">
      <t>ギジュツ</t>
    </rPh>
    <rPh sb="14" eb="16">
      <t>コウリュウ</t>
    </rPh>
    <rPh sb="17" eb="18">
      <t>カン</t>
    </rPh>
    <rPh sb="20" eb="22">
      <t>コクサイ</t>
    </rPh>
    <rPh sb="27" eb="28">
      <t>オヨ</t>
    </rPh>
    <rPh sb="29" eb="31">
      <t>コクサイ</t>
    </rPh>
    <rPh sb="38" eb="40">
      <t>ジッシ</t>
    </rPh>
    <rPh sb="40" eb="42">
      <t>ギョウム</t>
    </rPh>
    <phoneticPr fontId="5"/>
  </si>
  <si>
    <t>「国際シンポジウム・国際研究会『シルクロードを掘る-いま蘇る、いにしえの道-』」実施業務</t>
    <rPh sb="1" eb="3">
      <t>コクサイ</t>
    </rPh>
    <rPh sb="10" eb="12">
      <t>コクサイ</t>
    </rPh>
    <rPh sb="12" eb="14">
      <t>ケンキュウ</t>
    </rPh>
    <rPh sb="14" eb="15">
      <t>カイ</t>
    </rPh>
    <rPh sb="23" eb="24">
      <t>ホ</t>
    </rPh>
    <rPh sb="28" eb="29">
      <t>ヨミガエ</t>
    </rPh>
    <rPh sb="36" eb="37">
      <t>ミチ</t>
    </rPh>
    <rPh sb="40" eb="42">
      <t>ジッシ</t>
    </rPh>
    <rPh sb="42" eb="44">
      <t>ギョウム</t>
    </rPh>
    <phoneticPr fontId="5"/>
  </si>
  <si>
    <t>国立大学法人東京芸術大学</t>
    <rPh sb="8" eb="10">
      <t>ゲイジュツ</t>
    </rPh>
    <rPh sb="10" eb="12">
      <t>ダイガク</t>
    </rPh>
    <phoneticPr fontId="5"/>
  </si>
  <si>
    <t>「平成28年度ASEAN文化交流・協力事業（アニメーション、映画分野）」企画運営業務に係る専門業務の実施</t>
    <rPh sb="40" eb="42">
      <t>ギョウム</t>
    </rPh>
    <rPh sb="43" eb="44">
      <t>カカ</t>
    </rPh>
    <phoneticPr fontId="5"/>
  </si>
  <si>
    <t>-</t>
    <phoneticPr fontId="5"/>
  </si>
  <si>
    <t>消耗品費・通信運搬費・消費税相当額・一般管理費</t>
    <rPh sb="0" eb="3">
      <t>ショウモウヒン</t>
    </rPh>
    <rPh sb="3" eb="4">
      <t>ヒ</t>
    </rPh>
    <rPh sb="5" eb="7">
      <t>ツウシン</t>
    </rPh>
    <rPh sb="7" eb="9">
      <t>ウンパン</t>
    </rPh>
    <rPh sb="9" eb="10">
      <t>ヒ</t>
    </rPh>
    <rPh sb="11" eb="14">
      <t>ショウヒゼイ</t>
    </rPh>
    <rPh sb="14" eb="16">
      <t>ソウトウ</t>
    </rPh>
    <rPh sb="16" eb="17">
      <t>ガク</t>
    </rPh>
    <rPh sb="18" eb="20">
      <t>イッパン</t>
    </rPh>
    <rPh sb="20" eb="23">
      <t>カンリヒ</t>
    </rPh>
    <phoneticPr fontId="5"/>
  </si>
  <si>
    <t>映像プログラム製作費・デザイン費等</t>
    <rPh sb="0" eb="2">
      <t>エイゾウ</t>
    </rPh>
    <rPh sb="7" eb="10">
      <t>セイサクヒ</t>
    </rPh>
    <rPh sb="15" eb="16">
      <t>ヒ</t>
    </rPh>
    <rPh sb="16" eb="17">
      <t>トウ</t>
    </rPh>
    <phoneticPr fontId="5"/>
  </si>
  <si>
    <t>招へい者・スタッフ交通費・宿泊費等</t>
    <rPh sb="0" eb="1">
      <t>ショウ</t>
    </rPh>
    <rPh sb="3" eb="4">
      <t>シャ</t>
    </rPh>
    <phoneticPr fontId="5"/>
  </si>
  <si>
    <t>借損料</t>
    <rPh sb="0" eb="3">
      <t>シャクソンリョウ</t>
    </rPh>
    <phoneticPr fontId="5"/>
  </si>
  <si>
    <t>会場費等</t>
    <rPh sb="0" eb="2">
      <t>カイジョウ</t>
    </rPh>
    <rPh sb="2" eb="3">
      <t>ヒ</t>
    </rPh>
    <rPh sb="3" eb="4">
      <t>トウ</t>
    </rPh>
    <phoneticPr fontId="5"/>
  </si>
  <si>
    <t>会議費</t>
    <rPh sb="0" eb="3">
      <t>カイギヒ</t>
    </rPh>
    <phoneticPr fontId="5"/>
  </si>
  <si>
    <t>同時通訳設備費等</t>
    <rPh sb="0" eb="2">
      <t>ドウジ</t>
    </rPh>
    <rPh sb="2" eb="4">
      <t>ツウヤク</t>
    </rPh>
    <rPh sb="4" eb="6">
      <t>セツビ</t>
    </rPh>
    <rPh sb="6" eb="7">
      <t>ヒ</t>
    </rPh>
    <rPh sb="7" eb="8">
      <t>トウ</t>
    </rPh>
    <phoneticPr fontId="5"/>
  </si>
  <si>
    <t>運営費等</t>
    <rPh sb="0" eb="2">
      <t>ウンエイ</t>
    </rPh>
    <rPh sb="2" eb="3">
      <t>ヒ</t>
    </rPh>
    <rPh sb="3" eb="4">
      <t>トウ</t>
    </rPh>
    <phoneticPr fontId="5"/>
  </si>
  <si>
    <t>諸謝金・消費税相当額・一般管理費</t>
    <rPh sb="0" eb="3">
      <t>ショシャキン</t>
    </rPh>
    <phoneticPr fontId="5"/>
  </si>
  <si>
    <t>学校法人帝京大学</t>
    <rPh sb="0" eb="2">
      <t>ガッコウ</t>
    </rPh>
    <rPh sb="2" eb="4">
      <t>ホウジン</t>
    </rPh>
    <rPh sb="4" eb="6">
      <t>テイキョウ</t>
    </rPh>
    <rPh sb="6" eb="8">
      <t>ダイガク</t>
    </rPh>
    <phoneticPr fontId="5"/>
  </si>
  <si>
    <t>41/2</t>
    <phoneticPr fontId="5"/>
  </si>
  <si>
    <t>100/5</t>
    <phoneticPr fontId="5"/>
  </si>
  <si>
    <t>83/3</t>
    <phoneticPr fontId="5"/>
  </si>
  <si>
    <t>重要な文化担当大臣のフォーラムである日中韓文化大臣会合やＡＳＥＡＮ＋3文化大臣会合における合意事項等を踏まえた具体的な文化交流事業を展開することで、日本文化の発信及び国際文化交流の推進に寄与している。</t>
    <phoneticPr fontId="5"/>
  </si>
  <si>
    <t>②本事業において実施するプログラムが3分野（メディア芸術・舞台芸術・文化遺産を基本とする）で行われること</t>
    <phoneticPr fontId="5"/>
  </si>
  <si>
    <t>①東アジア文化都市中韓交流事業については、公募により選定された都市・実行委員会自身が実施主体となることが効果的・効率的であり、公募により実施主体を選定しているものである。
②東アジア芸術家・文化人等交流協力については、日本と東アジア諸国との間において、一方通行のイベントではなく、カウンターパート間の具体的・実質的な双方向交流を行う事業を設計していることから、当該カウンターパート足り得る応札者が少数となる面がある。その一方で継続的な事業については、文化庁としてノウハウが確立されてきていることから一般競争入札の導入等30年度より調達方法の見直しを行った。</t>
    <phoneticPr fontId="5"/>
  </si>
  <si>
    <t>12　文化による心豊かな社会の実現</t>
    <phoneticPr fontId="5"/>
  </si>
  <si>
    <t>-</t>
    <phoneticPr fontId="5"/>
  </si>
  <si>
    <t>事業は公募を行った上で、有識者による会議において、事業目的達成に効果的であると判断されるものを選定し、経費を査定した上で実施しており、効果的かつコストを抑えた事業実施ができている。</t>
    <phoneticPr fontId="5"/>
  </si>
  <si>
    <t>開催都市や応札者との連絡を密にし、効率的な執行を行っている。</t>
    <rPh sb="2" eb="4">
      <t>トシ</t>
    </rPh>
    <rPh sb="5" eb="7">
      <t>オウサツ</t>
    </rPh>
    <rPh sb="7" eb="8">
      <t>シャ</t>
    </rPh>
    <phoneticPr fontId="5"/>
  </si>
  <si>
    <t>実施要項において対象経費を定めるほか、有識者による会議において経費を査定した上で実施しており、受益者との負担関係は妥当である。</t>
    <rPh sb="0" eb="2">
      <t>ジッシ</t>
    </rPh>
    <rPh sb="2" eb="4">
      <t>ヨウコウ</t>
    </rPh>
    <rPh sb="8" eb="10">
      <t>タイショウ</t>
    </rPh>
    <rPh sb="10" eb="12">
      <t>ケイヒ</t>
    </rPh>
    <rPh sb="13" eb="14">
      <t>サダ</t>
    </rPh>
    <rPh sb="47" eb="50">
      <t>ジュエキシャ</t>
    </rPh>
    <rPh sb="52" eb="54">
      <t>フタン</t>
    </rPh>
    <rPh sb="54" eb="56">
      <t>カンケイ</t>
    </rPh>
    <rPh sb="57" eb="59">
      <t>ダトウ</t>
    </rPh>
    <phoneticPr fontId="5"/>
  </si>
  <si>
    <t>自己資金調達額</t>
    <phoneticPr fontId="5"/>
  </si>
  <si>
    <t>その他</t>
    <rPh sb="2" eb="3">
      <t>タ</t>
    </rPh>
    <phoneticPr fontId="5"/>
  </si>
  <si>
    <t>本事業を実施するにあたっては、東アジア地域の社会情勢を踏まえ、事業に反映することが必要である。このため、契約応募者が企画提案の準備に要する時間を確保できるよう、公募期間を適切に設定するほか、複数の応募者が参加できるよう競争参加資格の要件を明確に設定する。</t>
    <phoneticPr fontId="5"/>
  </si>
  <si>
    <t>執行等改善</t>
  </si>
  <si>
    <t xml:space="preserve"> 外部有識者による点検対象外</t>
    <phoneticPr fontId="5"/>
  </si>
  <si>
    <t>１．事業評価の観点：この事業は、東アジア地域で、文化交流・人的交流を一層発展させ、将来に向かっての同地域の連帯感と文化的な共生と創造に資するための事業であり、契約の競争性・公平性・透明性の確保の観点から検証を行った。
２．所見：この事業は事業目的は明確であるが、予算執行に当たって契約の競争性が十分に働いていない状況も見受けられるため、契約の方法、仕様等について改善に取り組まれているところではあるが引き続き検証を行い、より効率的な事業実施となるよう改善に努めるべきである。</t>
    <phoneticPr fontId="5"/>
  </si>
  <si>
    <t>-</t>
    <phoneticPr fontId="5"/>
  </si>
  <si>
    <t>当初予定していた韓国の東アジア文化都市である仁川のオープニング式典の開催が延期となったため</t>
    <rPh sb="22" eb="24">
      <t>インチョン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</si>
</sst>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6403</xdr:colOff>
      <xdr:row>745</xdr:row>
      <xdr:rowOff>124067</xdr:rowOff>
    </xdr:from>
    <xdr:to>
      <xdr:col>36</xdr:col>
      <xdr:colOff>17476</xdr:colOff>
      <xdr:row>747</xdr:row>
      <xdr:rowOff>72936</xdr:rowOff>
    </xdr:to>
    <xdr:cxnSp macro="">
      <xdr:nvCxnSpPr>
        <xdr:cNvPr id="109" name="カギ線コネクタ 69">
          <a:extLst>
            <a:ext uri="{FF2B5EF4-FFF2-40B4-BE49-F238E27FC236}">
              <a16:creationId xmlns:a16="http://schemas.microsoft.com/office/drawing/2014/main" id="{34D6210E-A9B9-4D55-973A-DB06D12CE3D0}"/>
            </a:ext>
          </a:extLst>
        </xdr:cNvPr>
        <xdr:cNvCxnSpPr/>
      </xdr:nvCxnSpPr>
      <xdr:spPr>
        <a:xfrm rot="16200000" flipH="1">
          <a:off x="6011040" y="48616037"/>
          <a:ext cx="656441" cy="2052144"/>
        </a:xfrm>
        <a:prstGeom prst="bentConnector3">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180095</xdr:colOff>
      <xdr:row>745</xdr:row>
      <xdr:rowOff>124067</xdr:rowOff>
    </xdr:from>
    <xdr:to>
      <xdr:col>25</xdr:col>
      <xdr:colOff>196895</xdr:colOff>
      <xdr:row>747</xdr:row>
      <xdr:rowOff>84121</xdr:rowOff>
    </xdr:to>
    <xdr:cxnSp macro="">
      <xdr:nvCxnSpPr>
        <xdr:cNvPr id="110" name="カギ線コネクタ 68">
          <a:extLst>
            <a:ext uri="{FF2B5EF4-FFF2-40B4-BE49-F238E27FC236}">
              <a16:creationId xmlns:a16="http://schemas.microsoft.com/office/drawing/2014/main" id="{53E08AE9-18F3-4899-B265-F619EF81F63F}"/>
            </a:ext>
          </a:extLst>
        </xdr:cNvPr>
        <xdr:cNvCxnSpPr/>
      </xdr:nvCxnSpPr>
      <xdr:spPr>
        <a:xfrm rot="5400000">
          <a:off x="4038879" y="48720818"/>
          <a:ext cx="667626" cy="1853765"/>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44825</xdr:colOff>
      <xdr:row>748</xdr:row>
      <xdr:rowOff>97652</xdr:rowOff>
    </xdr:from>
    <xdr:to>
      <xdr:col>23</xdr:col>
      <xdr:colOff>187040</xdr:colOff>
      <xdr:row>754</xdr:row>
      <xdr:rowOff>36397</xdr:rowOff>
    </xdr:to>
    <xdr:sp macro="" textlink="">
      <xdr:nvSpPr>
        <xdr:cNvPr id="111" name="大かっこ 110">
          <a:extLst>
            <a:ext uri="{FF2B5EF4-FFF2-40B4-BE49-F238E27FC236}">
              <a16:creationId xmlns:a16="http://schemas.microsoft.com/office/drawing/2014/main" id="{C5D158C6-A390-4CFE-B541-79E182D15B59}"/>
            </a:ext>
          </a:extLst>
        </xdr:cNvPr>
        <xdr:cNvSpPr/>
      </xdr:nvSpPr>
      <xdr:spPr>
        <a:xfrm>
          <a:off x="2085896" y="50348831"/>
          <a:ext cx="2795608" cy="2061459"/>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rtl="0" fontAlgn="base"/>
          <a:r>
            <a:rPr lang="ja-JP" altLang="en-US" sz="1050" b="0" i="0">
              <a:effectLst/>
              <a:latin typeface="+mn-ea"/>
              <a:ea typeface="+mn-ea"/>
              <a:cs typeface="+mn-cs"/>
            </a:rPr>
            <a:t>日中韓</a:t>
          </a:r>
          <a:r>
            <a:rPr lang="en-US" altLang="ja-JP" sz="1050" b="0" i="0">
              <a:effectLst/>
              <a:latin typeface="+mn-ea"/>
              <a:ea typeface="+mn-ea"/>
              <a:cs typeface="+mn-cs"/>
            </a:rPr>
            <a:t>3</a:t>
          </a:r>
          <a:r>
            <a:rPr lang="ja-JP" altLang="en-US" sz="1050" b="0" i="0">
              <a:effectLst/>
              <a:latin typeface="+mn-ea"/>
              <a:ea typeface="+mn-ea"/>
              <a:cs typeface="+mn-cs"/>
            </a:rPr>
            <a:t>か国が選定した都市において文化芸術活動を集中的に実施する「東アジア文化都市」における日本側都市で各種の文化芸術イベントを実施するとともに、</a:t>
          </a:r>
          <a:r>
            <a:rPr lang="en-US" altLang="ja-JP" sz="1050" b="0" i="0">
              <a:effectLst/>
              <a:latin typeface="+mn-ea"/>
              <a:ea typeface="+mn-ea"/>
              <a:cs typeface="+mn-cs"/>
            </a:rPr>
            <a:t>3</a:t>
          </a:r>
          <a:r>
            <a:rPr lang="ja-JP" altLang="en-US" sz="1050" b="0" i="0">
              <a:effectLst/>
              <a:latin typeface="+mn-ea"/>
              <a:ea typeface="+mn-ea"/>
              <a:cs typeface="+mn-cs"/>
            </a:rPr>
            <a:t>都市の共同事業と位置付けた交流事業において、我が国の文化芸術団体等の中韓への派遣及び中韓の文化芸術団体等の我が国への招へいを実施する。</a:t>
          </a:r>
          <a:endParaRPr lang="ja-JP" altLang="ja-JP" sz="1050">
            <a:effectLst/>
            <a:latin typeface="+mn-ea"/>
            <a:ea typeface="+mn-ea"/>
          </a:endParaRPr>
        </a:p>
      </xdr:txBody>
    </xdr:sp>
    <xdr:clientData/>
  </xdr:twoCellAnchor>
  <xdr:twoCellAnchor>
    <xdr:from>
      <xdr:col>28</xdr:col>
      <xdr:colOff>178494</xdr:colOff>
      <xdr:row>748</xdr:row>
      <xdr:rowOff>247331</xdr:rowOff>
    </xdr:from>
    <xdr:to>
      <xdr:col>42</xdr:col>
      <xdr:colOff>91770</xdr:colOff>
      <xdr:row>753</xdr:row>
      <xdr:rowOff>321593</xdr:rowOff>
    </xdr:to>
    <xdr:sp macro="" textlink="">
      <xdr:nvSpPr>
        <xdr:cNvPr id="112" name="大かっこ 111">
          <a:extLst>
            <a:ext uri="{FF2B5EF4-FFF2-40B4-BE49-F238E27FC236}">
              <a16:creationId xmlns:a16="http://schemas.microsoft.com/office/drawing/2014/main" id="{891AF6EA-C59C-4DE2-B6B8-F54720802B74}"/>
            </a:ext>
          </a:extLst>
        </xdr:cNvPr>
        <xdr:cNvSpPr/>
      </xdr:nvSpPr>
      <xdr:spPr>
        <a:xfrm>
          <a:off x="5893494" y="50498510"/>
          <a:ext cx="2770776" cy="1843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rtl="0" fontAlgn="base"/>
          <a:r>
            <a:rPr lang="en-US" altLang="ja-JP" sz="1050" b="0" i="0">
              <a:solidFill>
                <a:sysClr val="windowText" lastClr="000000"/>
              </a:solidFill>
              <a:effectLst/>
              <a:latin typeface="+mn-ea"/>
              <a:ea typeface="+mn-ea"/>
              <a:cs typeface="+mn-cs"/>
            </a:rPr>
            <a:t>ASEAN</a:t>
          </a:r>
          <a:r>
            <a:rPr lang="ja-JP" altLang="en-US" sz="1050" b="0" i="0">
              <a:solidFill>
                <a:sysClr val="windowText" lastClr="000000"/>
              </a:solidFill>
              <a:effectLst/>
              <a:latin typeface="+mn-ea"/>
              <a:ea typeface="+mn-ea"/>
              <a:cs typeface="+mn-cs"/>
            </a:rPr>
            <a:t>諸国及び中国、韓国との間で、将来の文化交流の担い手となる中堅・若手の芸術家・文化人等の交流事業を実施するとともに、日本が強みを有する分野における文化協力事業を実施する。</a:t>
          </a:r>
          <a:endParaRPr lang="ja-JP" altLang="ja-JP" sz="1050">
            <a:solidFill>
              <a:sysClr val="windowText" lastClr="000000"/>
            </a:solidFill>
            <a:effectLst/>
            <a:latin typeface="+mn-ea"/>
            <a:ea typeface="+mn-ea"/>
          </a:endParaRPr>
        </a:p>
      </xdr:txBody>
    </xdr:sp>
    <xdr:clientData/>
  </xdr:twoCellAnchor>
  <xdr:twoCellAnchor>
    <xdr:from>
      <xdr:col>17</xdr:col>
      <xdr:colOff>28015</xdr:colOff>
      <xdr:row>754</xdr:row>
      <xdr:rowOff>52828</xdr:rowOff>
    </xdr:from>
    <xdr:to>
      <xdr:col>23</xdr:col>
      <xdr:colOff>167287</xdr:colOff>
      <xdr:row>757</xdr:row>
      <xdr:rowOff>37620</xdr:rowOff>
    </xdr:to>
    <xdr:cxnSp macro="">
      <xdr:nvCxnSpPr>
        <xdr:cNvPr id="113" name="カギ線コネクタ 14">
          <a:extLst>
            <a:ext uri="{FF2B5EF4-FFF2-40B4-BE49-F238E27FC236}">
              <a16:creationId xmlns:a16="http://schemas.microsoft.com/office/drawing/2014/main" id="{8E24E255-F72F-46D3-BE57-E63F3EC8A8A6}"/>
            </a:ext>
          </a:extLst>
        </xdr:cNvPr>
        <xdr:cNvCxnSpPr/>
      </xdr:nvCxnSpPr>
      <xdr:spPr>
        <a:xfrm rot="16200000" flipH="1">
          <a:off x="3500237" y="52424320"/>
          <a:ext cx="1359113" cy="1363915"/>
        </a:xfrm>
        <a:prstGeom prst="bentConnector3">
          <a:avLst>
            <a:gd name="adj1" fmla="val 76016"/>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85646</xdr:colOff>
      <xdr:row>754</xdr:row>
      <xdr:rowOff>45624</xdr:rowOff>
    </xdr:from>
    <xdr:to>
      <xdr:col>17</xdr:col>
      <xdr:colOff>20812</xdr:colOff>
      <xdr:row>757</xdr:row>
      <xdr:rowOff>68838</xdr:rowOff>
    </xdr:to>
    <xdr:cxnSp macro="">
      <xdr:nvCxnSpPr>
        <xdr:cNvPr id="114" name="カギ線コネクタ 12">
          <a:extLst>
            <a:ext uri="{FF2B5EF4-FFF2-40B4-BE49-F238E27FC236}">
              <a16:creationId xmlns:a16="http://schemas.microsoft.com/office/drawing/2014/main" id="{A092D3BE-6BA8-468E-9E91-A29A4F957915}"/>
            </a:ext>
          </a:extLst>
        </xdr:cNvPr>
        <xdr:cNvCxnSpPr/>
      </xdr:nvCxnSpPr>
      <xdr:spPr>
        <a:xfrm rot="5400000">
          <a:off x="2109907" y="52436327"/>
          <a:ext cx="1397535" cy="1363916"/>
        </a:xfrm>
        <a:prstGeom prst="bentConnector3">
          <a:avLst>
            <a:gd name="adj1" fmla="val 7440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175292</xdr:colOff>
      <xdr:row>753</xdr:row>
      <xdr:rowOff>168088</xdr:rowOff>
    </xdr:from>
    <xdr:to>
      <xdr:col>35</xdr:col>
      <xdr:colOff>195301</xdr:colOff>
      <xdr:row>756</xdr:row>
      <xdr:rowOff>560295</xdr:rowOff>
    </xdr:to>
    <xdr:cxnSp macro="">
      <xdr:nvCxnSpPr>
        <xdr:cNvPr id="115" name="直線矢印コネクタ 114">
          <a:extLst>
            <a:ext uri="{FF2B5EF4-FFF2-40B4-BE49-F238E27FC236}">
              <a16:creationId xmlns:a16="http://schemas.microsoft.com/office/drawing/2014/main" id="{9EBF1990-EB98-4758-A005-E7EE122DA7AC}"/>
            </a:ext>
          </a:extLst>
        </xdr:cNvPr>
        <xdr:cNvCxnSpPr/>
      </xdr:nvCxnSpPr>
      <xdr:spPr>
        <a:xfrm>
          <a:off x="7319042" y="52991017"/>
          <a:ext cx="20009" cy="145356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0</xdr:colOff>
      <xdr:row>757</xdr:row>
      <xdr:rowOff>68036</xdr:rowOff>
    </xdr:from>
    <xdr:to>
      <xdr:col>16</xdr:col>
      <xdr:colOff>144883</xdr:colOff>
      <xdr:row>757</xdr:row>
      <xdr:rowOff>404213</xdr:rowOff>
    </xdr:to>
    <xdr:sp macro="" textlink="">
      <xdr:nvSpPr>
        <xdr:cNvPr id="116" name="テキスト ボックス 115">
          <a:extLst>
            <a:ext uri="{FF2B5EF4-FFF2-40B4-BE49-F238E27FC236}">
              <a16:creationId xmlns:a16="http://schemas.microsoft.com/office/drawing/2014/main" id="{3F91DCF2-76A1-4201-ADB1-587A61463E7A}"/>
            </a:ext>
          </a:extLst>
        </xdr:cNvPr>
        <xdr:cNvSpPr txBox="1"/>
      </xdr:nvSpPr>
      <xdr:spPr>
        <a:xfrm>
          <a:off x="1428750" y="53816250"/>
          <a:ext cx="1981847" cy="33617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20812</xdr:colOff>
      <xdr:row>757</xdr:row>
      <xdr:rowOff>68036</xdr:rowOff>
    </xdr:from>
    <xdr:to>
      <xdr:col>28</xdr:col>
      <xdr:colOff>83245</xdr:colOff>
      <xdr:row>757</xdr:row>
      <xdr:rowOff>426951</xdr:rowOff>
    </xdr:to>
    <xdr:sp macro="" textlink="">
      <xdr:nvSpPr>
        <xdr:cNvPr id="117" name="テキスト ボックス 116">
          <a:extLst>
            <a:ext uri="{FF2B5EF4-FFF2-40B4-BE49-F238E27FC236}">
              <a16:creationId xmlns:a16="http://schemas.microsoft.com/office/drawing/2014/main" id="{11798063-F32F-4DA7-94E2-14D77BA121B7}"/>
            </a:ext>
          </a:extLst>
        </xdr:cNvPr>
        <xdr:cNvSpPr txBox="1"/>
      </xdr:nvSpPr>
      <xdr:spPr>
        <a:xfrm>
          <a:off x="4102955" y="53816250"/>
          <a:ext cx="1695290" cy="35891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52027</xdr:colOff>
      <xdr:row>757</xdr:row>
      <xdr:rowOff>381001</xdr:rowOff>
    </xdr:from>
    <xdr:to>
      <xdr:col>15</xdr:col>
      <xdr:colOff>69025</xdr:colOff>
      <xdr:row>759</xdr:row>
      <xdr:rowOff>115735</xdr:rowOff>
    </xdr:to>
    <xdr:sp macro="" textlink="">
      <xdr:nvSpPr>
        <xdr:cNvPr id="118" name="テキスト ボックス 117">
          <a:extLst>
            <a:ext uri="{FF2B5EF4-FFF2-40B4-BE49-F238E27FC236}">
              <a16:creationId xmlns:a16="http://schemas.microsoft.com/office/drawing/2014/main" id="{E292EA96-A144-45F5-AEF7-1271A66A4B09}"/>
            </a:ext>
          </a:extLst>
        </xdr:cNvPr>
        <xdr:cNvSpPr txBox="1"/>
      </xdr:nvSpPr>
      <xdr:spPr>
        <a:xfrm>
          <a:off x="1480777" y="54129215"/>
          <a:ext cx="1649855" cy="1068234"/>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A.</a:t>
          </a:r>
          <a:r>
            <a:rPr lang="ja-JP" altLang="en-US" sz="1200" b="0" i="0" baseline="0">
              <a:effectLst/>
              <a:latin typeface="+mn-ea"/>
              <a:ea typeface="+mn-ea"/>
              <a:cs typeface="+mn-cs"/>
            </a:rPr>
            <a:t>株式会社</a:t>
          </a:r>
          <a:r>
            <a:rPr lang="en-US" altLang="ja-JP" sz="1200" b="0" i="0" baseline="0">
              <a:effectLst/>
              <a:latin typeface="+mn-ea"/>
              <a:ea typeface="+mn-ea"/>
              <a:cs typeface="+mn-cs"/>
            </a:rPr>
            <a:t>NHK</a:t>
          </a:r>
          <a:r>
            <a:rPr lang="ja-JP" altLang="en-US" sz="1200" b="0" i="0" baseline="0">
              <a:effectLst/>
              <a:latin typeface="+mn-ea"/>
              <a:ea typeface="+mn-ea"/>
              <a:cs typeface="+mn-cs"/>
            </a:rPr>
            <a:t>プロモーション</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22.4</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19</xdr:col>
      <xdr:colOff>118461</xdr:colOff>
      <xdr:row>757</xdr:row>
      <xdr:rowOff>415419</xdr:rowOff>
    </xdr:from>
    <xdr:to>
      <xdr:col>27</xdr:col>
      <xdr:colOff>135459</xdr:colOff>
      <xdr:row>759</xdr:row>
      <xdr:rowOff>111733</xdr:rowOff>
    </xdr:to>
    <xdr:sp macro="" textlink="">
      <xdr:nvSpPr>
        <xdr:cNvPr id="119" name="テキスト ボックス 118">
          <a:extLst>
            <a:ext uri="{FF2B5EF4-FFF2-40B4-BE49-F238E27FC236}">
              <a16:creationId xmlns:a16="http://schemas.microsoft.com/office/drawing/2014/main" id="{979D26A3-F0E0-4001-BF0E-19C3C2C6D657}"/>
            </a:ext>
          </a:extLst>
        </xdr:cNvPr>
        <xdr:cNvSpPr txBox="1"/>
      </xdr:nvSpPr>
      <xdr:spPr>
        <a:xfrm>
          <a:off x="3996497" y="54163633"/>
          <a:ext cx="1649855" cy="1029814"/>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B.</a:t>
          </a:r>
          <a:r>
            <a:rPr lang="ja-JP" altLang="en-US" sz="1200" b="0" i="0" baseline="0">
              <a:effectLst/>
              <a:latin typeface="+mn-ea"/>
              <a:ea typeface="+mn-ea"/>
              <a:cs typeface="+mn-cs"/>
            </a:rPr>
            <a:t>東アジア文化都市・実行委員会（全</a:t>
          </a:r>
          <a:r>
            <a:rPr lang="en-US" altLang="ja-JP" sz="1200" b="0" i="0" baseline="0">
              <a:effectLst/>
              <a:latin typeface="+mn-ea"/>
              <a:ea typeface="+mn-ea"/>
              <a:cs typeface="+mn-cs"/>
            </a:rPr>
            <a:t>2</a:t>
          </a:r>
          <a:r>
            <a:rPr lang="ja-JP" altLang="en-US" sz="1200" b="0" i="0" baseline="0">
              <a:effectLst/>
              <a:latin typeface="+mn-ea"/>
              <a:ea typeface="+mn-ea"/>
              <a:cs typeface="+mn-cs"/>
            </a:rPr>
            <a:t>団体）</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40.5</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19</xdr:col>
      <xdr:colOff>104855</xdr:colOff>
      <xdr:row>759</xdr:row>
      <xdr:rowOff>216915</xdr:rowOff>
    </xdr:from>
    <xdr:to>
      <xdr:col>27</xdr:col>
      <xdr:colOff>115207</xdr:colOff>
      <xdr:row>762</xdr:row>
      <xdr:rowOff>253330</xdr:rowOff>
    </xdr:to>
    <xdr:sp macro="" textlink="">
      <xdr:nvSpPr>
        <xdr:cNvPr id="120" name="大かっこ 119">
          <a:extLst>
            <a:ext uri="{FF2B5EF4-FFF2-40B4-BE49-F238E27FC236}">
              <a16:creationId xmlns:a16="http://schemas.microsoft.com/office/drawing/2014/main" id="{F8C31503-BD5E-4E05-81D9-B650A9334E29}"/>
            </a:ext>
          </a:extLst>
        </xdr:cNvPr>
        <xdr:cNvSpPr/>
      </xdr:nvSpPr>
      <xdr:spPr>
        <a:xfrm>
          <a:off x="3982891" y="56101451"/>
          <a:ext cx="1643209" cy="10841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a:t>
          </a:r>
          <a:r>
            <a:rPr lang="ja-JP" altLang="ja-JP" sz="1200" b="0" i="0">
              <a:effectLst/>
              <a:latin typeface="+mn-lt"/>
              <a:ea typeface="+mn-ea"/>
              <a:cs typeface="+mn-cs"/>
            </a:rPr>
            <a:t>東アジア文化都市</a:t>
          </a:r>
          <a:r>
            <a:rPr lang="ja-JP" altLang="en-US" sz="1200" b="0" i="0">
              <a:effectLst/>
              <a:latin typeface="+mn-lt"/>
              <a:ea typeface="+mn-ea"/>
              <a:cs typeface="+mn-cs"/>
            </a:rPr>
            <a:t>中韓交流</a:t>
          </a:r>
          <a:r>
            <a:rPr lang="ja-JP" altLang="ja-JP" sz="1200" b="0" i="0">
              <a:effectLst/>
              <a:latin typeface="+mn-lt"/>
              <a:ea typeface="+mn-ea"/>
              <a:cs typeface="+mn-cs"/>
            </a:rPr>
            <a:t>事業</a:t>
          </a:r>
          <a:r>
            <a:rPr lang="ja-JP" altLang="en-US" sz="1200" b="0" i="0">
              <a:effectLst/>
              <a:latin typeface="+mn-lt"/>
              <a:ea typeface="+mn-ea"/>
              <a:cs typeface="+mn-cs"/>
            </a:rPr>
            <a:t>」（金沢市・京都市）</a:t>
          </a:r>
          <a:r>
            <a:rPr lang="ja-JP" altLang="ja-JP" sz="1200" b="0" i="0">
              <a:effectLst/>
              <a:latin typeface="+mn-lt"/>
              <a:ea typeface="+mn-ea"/>
              <a:cs typeface="+mn-cs"/>
            </a:rPr>
            <a:t>の実施</a:t>
          </a:r>
          <a:endParaRPr lang="en-US" altLang="ja-JP" sz="1200" b="0" i="0">
            <a:effectLst/>
            <a:latin typeface="+mn-lt"/>
            <a:ea typeface="+mn-ea"/>
            <a:cs typeface="+mn-cs"/>
          </a:endParaRPr>
        </a:p>
      </xdr:txBody>
    </xdr:sp>
    <xdr:clientData/>
  </xdr:twoCellAnchor>
  <xdr:twoCellAnchor>
    <xdr:from>
      <xdr:col>29</xdr:col>
      <xdr:colOff>48826</xdr:colOff>
      <xdr:row>756</xdr:row>
      <xdr:rowOff>639536</xdr:rowOff>
    </xdr:from>
    <xdr:to>
      <xdr:col>49</xdr:col>
      <xdr:colOff>13607</xdr:colOff>
      <xdr:row>757</xdr:row>
      <xdr:rowOff>419748</xdr:rowOff>
    </xdr:to>
    <xdr:sp macro="" textlink="">
      <xdr:nvSpPr>
        <xdr:cNvPr id="121" name="テキスト ボックス 120">
          <a:extLst>
            <a:ext uri="{FF2B5EF4-FFF2-40B4-BE49-F238E27FC236}">
              <a16:creationId xmlns:a16="http://schemas.microsoft.com/office/drawing/2014/main" id="{72B06DB3-DCCD-4DD4-A911-E4DEF90A2E8B}"/>
            </a:ext>
          </a:extLst>
        </xdr:cNvPr>
        <xdr:cNvSpPr txBox="1"/>
      </xdr:nvSpPr>
      <xdr:spPr>
        <a:xfrm>
          <a:off x="5967933" y="54523822"/>
          <a:ext cx="4046924" cy="44696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一般競争契約（総合評価・最低価格）・随意契約（企画競争）</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19209</xdr:colOff>
      <xdr:row>757</xdr:row>
      <xdr:rowOff>408215</xdr:rowOff>
    </xdr:from>
    <xdr:to>
      <xdr:col>40</xdr:col>
      <xdr:colOff>36207</xdr:colOff>
      <xdr:row>759</xdr:row>
      <xdr:rowOff>53302</xdr:rowOff>
    </xdr:to>
    <xdr:sp macro="" textlink="">
      <xdr:nvSpPr>
        <xdr:cNvPr id="122" name="テキスト ボックス 121">
          <a:extLst>
            <a:ext uri="{FF2B5EF4-FFF2-40B4-BE49-F238E27FC236}">
              <a16:creationId xmlns:a16="http://schemas.microsoft.com/office/drawing/2014/main" id="{053A9A74-CC3B-43C5-800B-D663AEC5E2A8}"/>
            </a:ext>
          </a:extLst>
        </xdr:cNvPr>
        <xdr:cNvSpPr txBox="1"/>
      </xdr:nvSpPr>
      <xdr:spPr>
        <a:xfrm>
          <a:off x="6550638" y="54156429"/>
          <a:ext cx="1649855" cy="978587"/>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C.</a:t>
          </a:r>
          <a:r>
            <a:rPr lang="ja-JP" altLang="en-US" sz="1200" b="0" i="0" baseline="0">
              <a:effectLst/>
              <a:latin typeface="+mn-ea"/>
              <a:ea typeface="+mn-ea"/>
              <a:cs typeface="+mn-cs"/>
            </a:rPr>
            <a:t>公益法人・国立大学法人等（全</a:t>
          </a:r>
          <a:r>
            <a:rPr lang="en-US" altLang="ja-JP" sz="1200" b="0" i="0" baseline="0">
              <a:effectLst/>
              <a:latin typeface="+mn-ea"/>
              <a:ea typeface="+mn-ea"/>
              <a:cs typeface="+mn-cs"/>
            </a:rPr>
            <a:t>4</a:t>
          </a:r>
          <a:r>
            <a:rPr lang="ja-JP" altLang="en-US" sz="1200" b="0" i="0" baseline="0">
              <a:effectLst/>
              <a:latin typeface="+mn-ea"/>
              <a:ea typeface="+mn-ea"/>
              <a:cs typeface="+mn-cs"/>
            </a:rPr>
            <a:t>団体）</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77.8</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32</xdr:col>
      <xdr:colOff>46424</xdr:colOff>
      <xdr:row>759</xdr:row>
      <xdr:rowOff>203306</xdr:rowOff>
    </xdr:from>
    <xdr:to>
      <xdr:col>40</xdr:col>
      <xdr:colOff>60006</xdr:colOff>
      <xdr:row>762</xdr:row>
      <xdr:rowOff>217306</xdr:rowOff>
    </xdr:to>
    <xdr:sp macro="" textlink="">
      <xdr:nvSpPr>
        <xdr:cNvPr id="123" name="大かっこ 122">
          <a:extLst>
            <a:ext uri="{FF2B5EF4-FFF2-40B4-BE49-F238E27FC236}">
              <a16:creationId xmlns:a16="http://schemas.microsoft.com/office/drawing/2014/main" id="{0AB6BAA5-76FC-4FAB-8ED8-9D7BEC02A72B}"/>
            </a:ext>
          </a:extLst>
        </xdr:cNvPr>
        <xdr:cNvSpPr/>
      </xdr:nvSpPr>
      <xdr:spPr>
        <a:xfrm>
          <a:off x="6577853" y="56087842"/>
          <a:ext cx="1646439" cy="1061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「東アジア芸術家・文化人等交流協力事業」</a:t>
          </a:r>
          <a:r>
            <a:rPr lang="ja-JP" altLang="ja-JP" sz="1200" b="0" i="0">
              <a:effectLst/>
              <a:latin typeface="+mn-lt"/>
              <a:ea typeface="+mn-ea"/>
              <a:cs typeface="+mn-cs"/>
            </a:rPr>
            <a:t>の実施</a:t>
          </a:r>
          <a:endParaRPr lang="ja-JP" altLang="ja-JP" sz="1200">
            <a:effectLst/>
          </a:endParaRPr>
        </a:p>
      </xdr:txBody>
    </xdr:sp>
    <xdr:clientData/>
  </xdr:twoCellAnchor>
  <xdr:twoCellAnchor>
    <xdr:from>
      <xdr:col>35</xdr:col>
      <xdr:colOff>186498</xdr:colOff>
      <xdr:row>762</xdr:row>
      <xdr:rowOff>51227</xdr:rowOff>
    </xdr:from>
    <xdr:to>
      <xdr:col>35</xdr:col>
      <xdr:colOff>187817</xdr:colOff>
      <xdr:row>763</xdr:row>
      <xdr:rowOff>24370</xdr:rowOff>
    </xdr:to>
    <xdr:cxnSp macro="">
      <xdr:nvCxnSpPr>
        <xdr:cNvPr id="124" name="カギ線コネクタ 88">
          <a:extLst>
            <a:ext uri="{FF2B5EF4-FFF2-40B4-BE49-F238E27FC236}">
              <a16:creationId xmlns:a16="http://schemas.microsoft.com/office/drawing/2014/main" id="{3656D1B2-78B5-4B09-A573-8828C090FBE0}"/>
            </a:ext>
          </a:extLst>
        </xdr:cNvPr>
        <xdr:cNvCxnSpPr/>
      </xdr:nvCxnSpPr>
      <xdr:spPr>
        <a:xfrm rot="5400000">
          <a:off x="7153836" y="56357103"/>
          <a:ext cx="354143" cy="131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62433</xdr:colOff>
      <xdr:row>763</xdr:row>
      <xdr:rowOff>40022</xdr:rowOff>
    </xdr:from>
    <xdr:to>
      <xdr:col>41</xdr:col>
      <xdr:colOff>48024</xdr:colOff>
      <xdr:row>763</xdr:row>
      <xdr:rowOff>312946</xdr:rowOff>
    </xdr:to>
    <xdr:sp macro="" textlink="">
      <xdr:nvSpPr>
        <xdr:cNvPr id="125" name="テキスト ボックス 124">
          <a:extLst>
            <a:ext uri="{FF2B5EF4-FFF2-40B4-BE49-F238E27FC236}">
              <a16:creationId xmlns:a16="http://schemas.microsoft.com/office/drawing/2014/main" id="{AA908F14-98E9-42C0-933A-178738033AA9}"/>
            </a:ext>
          </a:extLst>
        </xdr:cNvPr>
        <xdr:cNvSpPr txBox="1"/>
      </xdr:nvSpPr>
      <xdr:spPr>
        <a:xfrm>
          <a:off x="6389754" y="56550486"/>
          <a:ext cx="2026663" cy="27292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196103</xdr:colOff>
      <xdr:row>763</xdr:row>
      <xdr:rowOff>291354</xdr:rowOff>
    </xdr:from>
    <xdr:to>
      <xdr:col>40</xdr:col>
      <xdr:colOff>10674</xdr:colOff>
      <xdr:row>767</xdr:row>
      <xdr:rowOff>103253</xdr:rowOff>
    </xdr:to>
    <xdr:sp macro="" textlink="">
      <xdr:nvSpPr>
        <xdr:cNvPr id="126" name="テキスト ボックス 125">
          <a:extLst>
            <a:ext uri="{FF2B5EF4-FFF2-40B4-BE49-F238E27FC236}">
              <a16:creationId xmlns:a16="http://schemas.microsoft.com/office/drawing/2014/main" id="{D8C23831-9ABE-4E45-AD7D-24548D1BCF6B}"/>
            </a:ext>
          </a:extLst>
        </xdr:cNvPr>
        <xdr:cNvSpPr txBox="1"/>
      </xdr:nvSpPr>
      <xdr:spPr>
        <a:xfrm>
          <a:off x="6523424" y="56801818"/>
          <a:ext cx="1651536" cy="1063756"/>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D.</a:t>
          </a:r>
          <a:r>
            <a:rPr lang="ja-JP" altLang="en-US" sz="1200" b="0" i="0" baseline="0">
              <a:effectLst/>
              <a:latin typeface="+mn-ea"/>
              <a:ea typeface="+mn-ea"/>
              <a:cs typeface="+mn-cs"/>
            </a:rPr>
            <a:t>国立大学法人　　　　（</a:t>
          </a:r>
          <a:r>
            <a:rPr lang="en-US" altLang="ja-JP" sz="1200" b="0" i="0" baseline="0">
              <a:effectLst/>
              <a:latin typeface="+mn-ea"/>
              <a:ea typeface="+mn-ea"/>
              <a:cs typeface="+mn-cs"/>
            </a:rPr>
            <a:t>1</a:t>
          </a:r>
          <a:r>
            <a:rPr lang="ja-JP" altLang="en-US" sz="1200" b="0" i="0" baseline="0">
              <a:effectLst/>
              <a:latin typeface="+mn-ea"/>
              <a:ea typeface="+mn-ea"/>
              <a:cs typeface="+mn-cs"/>
            </a:rPr>
            <a:t>団体）</a:t>
          </a:r>
          <a:endParaRPr lang="ja-JP" altLang="ja-JP" sz="1200">
            <a:effectLst/>
            <a:latin typeface="+mn-ea"/>
            <a:ea typeface="+mn-ea"/>
          </a:endParaRPr>
        </a:p>
        <a:p>
          <a:pPr algn="ctr" rtl="0"/>
          <a:r>
            <a:rPr lang="en-US" altLang="ja-JP" sz="1200" b="0" i="0" baseline="0">
              <a:effectLst/>
              <a:latin typeface="+mn-ea"/>
              <a:ea typeface="+mn-ea"/>
              <a:cs typeface="+mn-cs"/>
            </a:rPr>
            <a:t>2.9</a:t>
          </a:r>
          <a:r>
            <a:rPr lang="ja-JP" altLang="ja-JP"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31</xdr:col>
      <xdr:colOff>196103</xdr:colOff>
      <xdr:row>767</xdr:row>
      <xdr:rowOff>155282</xdr:rowOff>
    </xdr:from>
    <xdr:to>
      <xdr:col>40</xdr:col>
      <xdr:colOff>2347</xdr:colOff>
      <xdr:row>770</xdr:row>
      <xdr:rowOff>171276</xdr:rowOff>
    </xdr:to>
    <xdr:sp macro="" textlink="">
      <xdr:nvSpPr>
        <xdr:cNvPr id="127" name="大かっこ 126">
          <a:extLst>
            <a:ext uri="{FF2B5EF4-FFF2-40B4-BE49-F238E27FC236}">
              <a16:creationId xmlns:a16="http://schemas.microsoft.com/office/drawing/2014/main" id="{3E2467CD-AE96-4D56-8515-7DA7FB37C3BD}"/>
            </a:ext>
          </a:extLst>
        </xdr:cNvPr>
        <xdr:cNvSpPr/>
      </xdr:nvSpPr>
      <xdr:spPr>
        <a:xfrm>
          <a:off x="6523424" y="57917603"/>
          <a:ext cx="1643209" cy="954887"/>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a:effectLst/>
            </a:rPr>
            <a:t>専門業務や個別事業等の実施</a:t>
          </a:r>
          <a:endParaRPr lang="ja-JP" altLang="ja-JP" sz="1200">
            <a:effectLst/>
          </a:endParaRPr>
        </a:p>
      </xdr:txBody>
    </xdr:sp>
    <xdr:clientData/>
  </xdr:twoCellAnchor>
  <xdr:twoCellAnchor>
    <xdr:from>
      <xdr:col>7</xdr:col>
      <xdr:colOff>65635</xdr:colOff>
      <xdr:row>759</xdr:row>
      <xdr:rowOff>230522</xdr:rowOff>
    </xdr:from>
    <xdr:to>
      <xdr:col>15</xdr:col>
      <xdr:colOff>75987</xdr:colOff>
      <xdr:row>762</xdr:row>
      <xdr:rowOff>266937</xdr:rowOff>
    </xdr:to>
    <xdr:sp macro="" textlink="">
      <xdr:nvSpPr>
        <xdr:cNvPr id="128" name="大かっこ 127">
          <a:extLst>
            <a:ext uri="{FF2B5EF4-FFF2-40B4-BE49-F238E27FC236}">
              <a16:creationId xmlns:a16="http://schemas.microsoft.com/office/drawing/2014/main" id="{FFE75E6F-6188-482A-93BB-07F5992B69D7}"/>
            </a:ext>
          </a:extLst>
        </xdr:cNvPr>
        <xdr:cNvSpPr/>
      </xdr:nvSpPr>
      <xdr:spPr>
        <a:xfrm>
          <a:off x="1494385" y="55312236"/>
          <a:ext cx="1643209" cy="10841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「日中韓芸術祭」開催業務</a:t>
          </a:r>
          <a:r>
            <a:rPr lang="ja-JP" altLang="ja-JP" sz="1200" b="0" i="0">
              <a:effectLst/>
              <a:latin typeface="+mn-lt"/>
              <a:ea typeface="+mn-ea"/>
              <a:cs typeface="+mn-cs"/>
            </a:rPr>
            <a:t>の実施</a:t>
          </a:r>
          <a:endParaRPr lang="ja-JP" altLang="ja-JP" sz="1200">
            <a:effectLst/>
          </a:endParaRPr>
        </a:p>
      </xdr:txBody>
    </xdr:sp>
    <xdr:clientData/>
  </xdr:twoCellAnchor>
  <xdr:twoCellAnchor editAs="absolute">
    <xdr:from>
      <xdr:col>22</xdr:col>
      <xdr:colOff>97650</xdr:colOff>
      <xdr:row>741</xdr:row>
      <xdr:rowOff>292954</xdr:rowOff>
    </xdr:from>
    <xdr:to>
      <xdr:col>30</xdr:col>
      <xdr:colOff>17929</xdr:colOff>
      <xdr:row>743</xdr:row>
      <xdr:rowOff>263418</xdr:rowOff>
    </xdr:to>
    <xdr:sp macro="" textlink="">
      <xdr:nvSpPr>
        <xdr:cNvPr id="129" name="Rectangle 4">
          <a:extLst>
            <a:ext uri="{FF2B5EF4-FFF2-40B4-BE49-F238E27FC236}">
              <a16:creationId xmlns:a16="http://schemas.microsoft.com/office/drawing/2014/main" id="{0372F759-28FB-4295-9BF3-C1E36754D928}"/>
            </a:ext>
          </a:extLst>
        </xdr:cNvPr>
        <xdr:cNvSpPr>
          <a:spLocks noChangeArrowheads="1"/>
        </xdr:cNvSpPr>
      </xdr:nvSpPr>
      <xdr:spPr bwMode="auto">
        <a:xfrm>
          <a:off x="4588007" y="48829633"/>
          <a:ext cx="1553136" cy="678035"/>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143.8</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32</xdr:col>
      <xdr:colOff>48096</xdr:colOff>
      <xdr:row>740</xdr:row>
      <xdr:rowOff>326571</xdr:rowOff>
    </xdr:from>
    <xdr:to>
      <xdr:col>40</xdr:col>
      <xdr:colOff>194580</xdr:colOff>
      <xdr:row>743</xdr:row>
      <xdr:rowOff>177214</xdr:rowOff>
    </xdr:to>
    <xdr:sp macro="" textlink="">
      <xdr:nvSpPr>
        <xdr:cNvPr id="130" name="テキスト ボックス 129">
          <a:extLst>
            <a:ext uri="{FF2B5EF4-FFF2-40B4-BE49-F238E27FC236}">
              <a16:creationId xmlns:a16="http://schemas.microsoft.com/office/drawing/2014/main" id="{E0D07760-0483-49B7-9175-DB7AC2537774}"/>
            </a:ext>
          </a:extLst>
        </xdr:cNvPr>
        <xdr:cNvSpPr txBox="1"/>
      </xdr:nvSpPr>
      <xdr:spPr>
        <a:xfrm>
          <a:off x="6579525" y="48509464"/>
          <a:ext cx="1779341" cy="912000"/>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0.1</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a:t>
          </a:r>
          <a:r>
            <a:rPr kumimoji="1" lang="ja-JP" altLang="ja-JP" sz="1050" b="0" i="0" baseline="0">
              <a:effectLst/>
              <a:latin typeface="+mn-ea"/>
              <a:ea typeface="+mn-ea"/>
              <a:cs typeface="+mn-cs"/>
            </a:rPr>
            <a:t>　</a:t>
          </a:r>
          <a:r>
            <a:rPr kumimoji="1" lang="en-US" altLang="ja-JP" sz="1050" b="0" i="0" baseline="0">
              <a:effectLst/>
              <a:latin typeface="+mn-ea"/>
              <a:ea typeface="+mn-ea"/>
              <a:cs typeface="+mn-cs"/>
            </a:rPr>
            <a:t>1</a:t>
          </a:r>
          <a:r>
            <a:rPr kumimoji="1" lang="ja-JP" altLang="ja-JP" sz="1050" b="0" i="0" baseline="0">
              <a:effectLst/>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ja-JP" altLang="ja-JP" sz="1050" b="0" i="0" baseline="0">
              <a:effectLst/>
              <a:latin typeface="+mn-ea"/>
              <a:ea typeface="+mn-ea"/>
              <a:cs typeface="+mn-cs"/>
            </a:rPr>
            <a:t>　</a:t>
          </a:r>
          <a:r>
            <a:rPr kumimoji="1" lang="en-US" altLang="ja-JP" sz="1050" b="0" i="0" baseline="0">
              <a:effectLst/>
              <a:latin typeface="+mn-ea"/>
              <a:ea typeface="+mn-ea"/>
              <a:cs typeface="+mn-cs"/>
            </a:rPr>
            <a:t>1.4</a:t>
          </a:r>
          <a:r>
            <a:rPr kumimoji="1" lang="ja-JP" altLang="ja-JP" sz="1050" b="0" i="0" baseline="0">
              <a:effectLst/>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庁費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0.6</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39</xdr:col>
      <xdr:colOff>185288</xdr:colOff>
      <xdr:row>742</xdr:row>
      <xdr:rowOff>155781</xdr:rowOff>
    </xdr:from>
    <xdr:to>
      <xdr:col>43</xdr:col>
      <xdr:colOff>130220</xdr:colOff>
      <xdr:row>743</xdr:row>
      <xdr:rowOff>105436</xdr:rowOff>
    </xdr:to>
    <xdr:sp macro="" textlink="">
      <xdr:nvSpPr>
        <xdr:cNvPr id="131" name="テキスト ボックス 130">
          <a:extLst>
            <a:ext uri="{FF2B5EF4-FFF2-40B4-BE49-F238E27FC236}">
              <a16:creationId xmlns:a16="http://schemas.microsoft.com/office/drawing/2014/main" id="{0B12D510-000A-4A9B-9D89-EB759B09510F}"/>
            </a:ext>
          </a:extLst>
        </xdr:cNvPr>
        <xdr:cNvSpPr txBox="1"/>
      </xdr:nvSpPr>
      <xdr:spPr>
        <a:xfrm>
          <a:off x="8145467" y="49087067"/>
          <a:ext cx="761360" cy="30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を含む</a:t>
          </a:r>
        </a:p>
      </xdr:txBody>
    </xdr:sp>
    <xdr:clientData/>
  </xdr:twoCellAnchor>
  <xdr:twoCellAnchor>
    <xdr:from>
      <xdr:col>30</xdr:col>
      <xdr:colOff>162486</xdr:colOff>
      <xdr:row>743</xdr:row>
      <xdr:rowOff>144504</xdr:rowOff>
    </xdr:from>
    <xdr:to>
      <xdr:col>46</xdr:col>
      <xdr:colOff>69957</xdr:colOff>
      <xdr:row>744</xdr:row>
      <xdr:rowOff>310190</xdr:rowOff>
    </xdr:to>
    <xdr:sp macro="" textlink="">
      <xdr:nvSpPr>
        <xdr:cNvPr id="132" name="テキスト ボックス 131">
          <a:extLst>
            <a:ext uri="{FF2B5EF4-FFF2-40B4-BE49-F238E27FC236}">
              <a16:creationId xmlns:a16="http://schemas.microsoft.com/office/drawing/2014/main" id="{D8AC18A8-74F3-4B3D-8145-C2C4FDCC35C5}"/>
            </a:ext>
          </a:extLst>
        </xdr:cNvPr>
        <xdr:cNvSpPr txBox="1"/>
      </xdr:nvSpPr>
      <xdr:spPr>
        <a:xfrm>
          <a:off x="6285700" y="49429575"/>
          <a:ext cx="3173186" cy="519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chemeClr val="dk1"/>
              </a:solidFill>
              <a:effectLst/>
              <a:latin typeface="+mn-lt"/>
              <a:ea typeface="+mn-ea"/>
              <a:cs typeface="+mn-cs"/>
            </a:rPr>
            <a:t>※庁費は消耗品の購入等であり、１件百万円以上の支出はない</a:t>
          </a:r>
          <a:endParaRPr kumimoji="1" lang="ja-JP" altLang="en-US" sz="1050"/>
        </a:p>
      </xdr:txBody>
    </xdr:sp>
    <xdr:clientData/>
  </xdr:twoCellAnchor>
  <xdr:twoCellAnchor editAs="absolute">
    <xdr:from>
      <xdr:col>10</xdr:col>
      <xdr:colOff>58433</xdr:colOff>
      <xdr:row>745</xdr:row>
      <xdr:rowOff>328174</xdr:rowOff>
    </xdr:from>
    <xdr:to>
      <xdr:col>23</xdr:col>
      <xdr:colOff>155124</xdr:colOff>
      <xdr:row>746</xdr:row>
      <xdr:rowOff>274545</xdr:rowOff>
    </xdr:to>
    <xdr:sp macro="" textlink="">
      <xdr:nvSpPr>
        <xdr:cNvPr id="133" name="Rectangle 4">
          <a:extLst>
            <a:ext uri="{FF2B5EF4-FFF2-40B4-BE49-F238E27FC236}">
              <a16:creationId xmlns:a16="http://schemas.microsoft.com/office/drawing/2014/main" id="{5C220917-96E1-4CE6-B825-1248C0C1BB3B}"/>
            </a:ext>
          </a:extLst>
        </xdr:cNvPr>
        <xdr:cNvSpPr>
          <a:spLocks noChangeArrowheads="1"/>
        </xdr:cNvSpPr>
      </xdr:nvSpPr>
      <xdr:spPr bwMode="auto">
        <a:xfrm>
          <a:off x="2099504" y="50279995"/>
          <a:ext cx="2750084" cy="300157"/>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事業①</a:t>
          </a:r>
        </a:p>
      </xdr:txBody>
    </xdr:sp>
    <xdr:clientData/>
  </xdr:twoCellAnchor>
  <xdr:twoCellAnchor editAs="absolute">
    <xdr:from>
      <xdr:col>29</xdr:col>
      <xdr:colOff>30953</xdr:colOff>
      <xdr:row>745</xdr:row>
      <xdr:rowOff>336285</xdr:rowOff>
    </xdr:from>
    <xdr:to>
      <xdr:col>42</xdr:col>
      <xdr:colOff>112797</xdr:colOff>
      <xdr:row>746</xdr:row>
      <xdr:rowOff>275453</xdr:rowOff>
    </xdr:to>
    <xdr:sp macro="" textlink="">
      <xdr:nvSpPr>
        <xdr:cNvPr id="134" name="Rectangle 4">
          <a:extLst>
            <a:ext uri="{FF2B5EF4-FFF2-40B4-BE49-F238E27FC236}">
              <a16:creationId xmlns:a16="http://schemas.microsoft.com/office/drawing/2014/main" id="{7060511F-255D-4244-9DD0-D79B428140D8}"/>
            </a:ext>
          </a:extLst>
        </xdr:cNvPr>
        <xdr:cNvSpPr>
          <a:spLocks noChangeArrowheads="1"/>
        </xdr:cNvSpPr>
      </xdr:nvSpPr>
      <xdr:spPr bwMode="auto">
        <a:xfrm>
          <a:off x="5950060" y="50288106"/>
          <a:ext cx="2735237" cy="292954"/>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事業②</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67" zoomScale="70" zoomScaleNormal="75" zoomScaleSheetLayoutView="70" zoomScalePageLayoutView="85" workbookViewId="0">
      <selection activeCell="AU746" sqref="AU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346</v>
      </c>
      <c r="AT2" s="945"/>
      <c r="AU2" s="945"/>
      <c r="AV2" s="52" t="str">
        <f>IF(AW2="", "", "-")</f>
        <v/>
      </c>
      <c r="AW2" s="916"/>
      <c r="AX2" s="916"/>
    </row>
    <row r="3" spans="1:50" ht="21" customHeight="1" thickBot="1" x14ac:dyDescent="0.2">
      <c r="A3" s="871" t="s">
        <v>537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623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575</v>
      </c>
      <c r="H5" s="844"/>
      <c r="I5" s="844"/>
      <c r="J5" s="844"/>
      <c r="K5" s="844"/>
      <c r="L5" s="844"/>
      <c r="M5" s="845" t="s">
        <v>66</v>
      </c>
      <c r="N5" s="846"/>
      <c r="O5" s="846"/>
      <c r="P5" s="846"/>
      <c r="Q5" s="846"/>
      <c r="R5" s="847"/>
      <c r="S5" s="848" t="s">
        <v>576</v>
      </c>
      <c r="T5" s="844"/>
      <c r="U5" s="844"/>
      <c r="V5" s="844"/>
      <c r="W5" s="844"/>
      <c r="X5" s="849"/>
      <c r="Y5" s="702" t="s">
        <v>3</v>
      </c>
      <c r="Z5" s="543"/>
      <c r="AA5" s="543"/>
      <c r="AB5" s="543"/>
      <c r="AC5" s="543"/>
      <c r="AD5" s="544"/>
      <c r="AE5" s="703" t="s">
        <v>626</v>
      </c>
      <c r="AF5" s="703"/>
      <c r="AG5" s="703"/>
      <c r="AH5" s="703"/>
      <c r="AI5" s="703"/>
      <c r="AJ5" s="703"/>
      <c r="AK5" s="703"/>
      <c r="AL5" s="703"/>
      <c r="AM5" s="703"/>
      <c r="AN5" s="703"/>
      <c r="AO5" s="703"/>
      <c r="AP5" s="704"/>
      <c r="AQ5" s="705" t="s">
        <v>633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7" t="s">
        <v>509</v>
      </c>
      <c r="Z7" s="443"/>
      <c r="AA7" s="443"/>
      <c r="AB7" s="443"/>
      <c r="AC7" s="443"/>
      <c r="AD7" s="928"/>
      <c r="AE7" s="917" t="s">
        <v>578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観光立国、クールジャパン、知的財産</v>
      </c>
      <c r="H8" s="724"/>
      <c r="I8" s="724"/>
      <c r="J8" s="724"/>
      <c r="K8" s="724"/>
      <c r="L8" s="724"/>
      <c r="M8" s="724"/>
      <c r="N8" s="724"/>
      <c r="O8" s="724"/>
      <c r="P8" s="724"/>
      <c r="Q8" s="724"/>
      <c r="R8" s="724"/>
      <c r="S8" s="724"/>
      <c r="T8" s="724"/>
      <c r="U8" s="724"/>
      <c r="V8" s="724"/>
      <c r="W8" s="724"/>
      <c r="X8" s="947"/>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1">
        <v>170</v>
      </c>
      <c r="Q13" s="662"/>
      <c r="R13" s="662"/>
      <c r="S13" s="662"/>
      <c r="T13" s="662"/>
      <c r="U13" s="662"/>
      <c r="V13" s="663"/>
      <c r="W13" s="661">
        <v>170</v>
      </c>
      <c r="X13" s="662"/>
      <c r="Y13" s="662"/>
      <c r="Z13" s="662"/>
      <c r="AA13" s="662"/>
      <c r="AB13" s="662"/>
      <c r="AC13" s="663"/>
      <c r="AD13" s="661">
        <v>169.6</v>
      </c>
      <c r="AE13" s="662"/>
      <c r="AF13" s="662"/>
      <c r="AG13" s="662"/>
      <c r="AH13" s="662"/>
      <c r="AI13" s="662"/>
      <c r="AJ13" s="663"/>
      <c r="AK13" s="661">
        <v>138.69999999999999</v>
      </c>
      <c r="AL13" s="662"/>
      <c r="AM13" s="662"/>
      <c r="AN13" s="662"/>
      <c r="AO13" s="662"/>
      <c r="AP13" s="662"/>
      <c r="AQ13" s="663"/>
      <c r="AR13" s="924">
        <v>138.80000000000001</v>
      </c>
      <c r="AS13" s="925"/>
      <c r="AT13" s="925"/>
      <c r="AU13" s="925"/>
      <c r="AV13" s="925"/>
      <c r="AW13" s="925"/>
      <c r="AX13" s="926"/>
    </row>
    <row r="14" spans="1:50" ht="21" customHeight="1" x14ac:dyDescent="0.15">
      <c r="A14" s="614"/>
      <c r="B14" s="615"/>
      <c r="C14" s="615"/>
      <c r="D14" s="615"/>
      <c r="E14" s="615"/>
      <c r="F14" s="616"/>
      <c r="G14" s="729"/>
      <c r="H14" s="730"/>
      <c r="I14" s="715" t="s">
        <v>8</v>
      </c>
      <c r="J14" s="766"/>
      <c r="K14" s="766"/>
      <c r="L14" s="766"/>
      <c r="M14" s="766"/>
      <c r="N14" s="766"/>
      <c r="O14" s="767"/>
      <c r="P14" s="661" t="s">
        <v>581</v>
      </c>
      <c r="Q14" s="662"/>
      <c r="R14" s="662"/>
      <c r="S14" s="662"/>
      <c r="T14" s="662"/>
      <c r="U14" s="662"/>
      <c r="V14" s="663"/>
      <c r="W14" s="661" t="s">
        <v>582</v>
      </c>
      <c r="X14" s="662"/>
      <c r="Y14" s="662"/>
      <c r="Z14" s="662"/>
      <c r="AA14" s="662"/>
      <c r="AB14" s="662"/>
      <c r="AC14" s="663"/>
      <c r="AD14" s="661" t="s">
        <v>625</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1" t="s">
        <v>584</v>
      </c>
      <c r="Q15" s="662"/>
      <c r="R15" s="662"/>
      <c r="S15" s="662"/>
      <c r="T15" s="662"/>
      <c r="U15" s="662"/>
      <c r="V15" s="663"/>
      <c r="W15" s="661" t="s">
        <v>584</v>
      </c>
      <c r="X15" s="662"/>
      <c r="Y15" s="662"/>
      <c r="Z15" s="662"/>
      <c r="AA15" s="662"/>
      <c r="AB15" s="662"/>
      <c r="AC15" s="663"/>
      <c r="AD15" s="661" t="s">
        <v>584</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4"/>
      <c r="B16" s="615"/>
      <c r="C16" s="615"/>
      <c r="D16" s="615"/>
      <c r="E16" s="615"/>
      <c r="F16" s="616"/>
      <c r="G16" s="729"/>
      <c r="H16" s="730"/>
      <c r="I16" s="715" t="s">
        <v>52</v>
      </c>
      <c r="J16" s="716"/>
      <c r="K16" s="716"/>
      <c r="L16" s="716"/>
      <c r="M16" s="716"/>
      <c r="N16" s="716"/>
      <c r="O16" s="717"/>
      <c r="P16" s="661" t="s">
        <v>583</v>
      </c>
      <c r="Q16" s="662"/>
      <c r="R16" s="662"/>
      <c r="S16" s="662"/>
      <c r="T16" s="662"/>
      <c r="U16" s="662"/>
      <c r="V16" s="663"/>
      <c r="W16" s="661" t="s">
        <v>583</v>
      </c>
      <c r="X16" s="662"/>
      <c r="Y16" s="662"/>
      <c r="Z16" s="662"/>
      <c r="AA16" s="662"/>
      <c r="AB16" s="662"/>
      <c r="AC16" s="663"/>
      <c r="AD16" s="661" t="s">
        <v>560</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1" t="s">
        <v>560</v>
      </c>
      <c r="Q17" s="662"/>
      <c r="R17" s="662"/>
      <c r="S17" s="662"/>
      <c r="T17" s="662"/>
      <c r="U17" s="662"/>
      <c r="V17" s="663"/>
      <c r="W17" s="661" t="s">
        <v>560</v>
      </c>
      <c r="X17" s="662"/>
      <c r="Y17" s="662"/>
      <c r="Z17" s="662"/>
      <c r="AA17" s="662"/>
      <c r="AB17" s="662"/>
      <c r="AC17" s="663"/>
      <c r="AD17" s="661" t="s">
        <v>560</v>
      </c>
      <c r="AE17" s="662"/>
      <c r="AF17" s="662"/>
      <c r="AG17" s="662"/>
      <c r="AH17" s="662"/>
      <c r="AI17" s="662"/>
      <c r="AJ17" s="663"/>
      <c r="AK17" s="661"/>
      <c r="AL17" s="662"/>
      <c r="AM17" s="662"/>
      <c r="AN17" s="662"/>
      <c r="AO17" s="662"/>
      <c r="AP17" s="662"/>
      <c r="AQ17" s="663"/>
      <c r="AR17" s="922"/>
      <c r="AS17" s="922"/>
      <c r="AT17" s="922"/>
      <c r="AU17" s="922"/>
      <c r="AV17" s="922"/>
      <c r="AW17" s="922"/>
      <c r="AX17" s="923"/>
    </row>
    <row r="18" spans="1:50" ht="24.75" customHeight="1" x14ac:dyDescent="0.15">
      <c r="A18" s="614"/>
      <c r="B18" s="615"/>
      <c r="C18" s="615"/>
      <c r="D18" s="615"/>
      <c r="E18" s="615"/>
      <c r="F18" s="616"/>
      <c r="G18" s="731"/>
      <c r="H18" s="732"/>
      <c r="I18" s="720" t="s">
        <v>20</v>
      </c>
      <c r="J18" s="721"/>
      <c r="K18" s="721"/>
      <c r="L18" s="721"/>
      <c r="M18" s="721"/>
      <c r="N18" s="721"/>
      <c r="O18" s="722"/>
      <c r="P18" s="882">
        <f>SUM(P13:V17)</f>
        <v>170</v>
      </c>
      <c r="Q18" s="883"/>
      <c r="R18" s="883"/>
      <c r="S18" s="883"/>
      <c r="T18" s="883"/>
      <c r="U18" s="883"/>
      <c r="V18" s="884"/>
      <c r="W18" s="882">
        <f>SUM(W13:AC17)</f>
        <v>170</v>
      </c>
      <c r="X18" s="883"/>
      <c r="Y18" s="883"/>
      <c r="Z18" s="883"/>
      <c r="AA18" s="883"/>
      <c r="AB18" s="883"/>
      <c r="AC18" s="884"/>
      <c r="AD18" s="882">
        <f>SUM(AD13:AJ17)</f>
        <v>169.6</v>
      </c>
      <c r="AE18" s="883"/>
      <c r="AF18" s="883"/>
      <c r="AG18" s="883"/>
      <c r="AH18" s="883"/>
      <c r="AI18" s="883"/>
      <c r="AJ18" s="884"/>
      <c r="AK18" s="882">
        <f>SUM(AK13:AQ17)</f>
        <v>138.69999999999999</v>
      </c>
      <c r="AL18" s="883"/>
      <c r="AM18" s="883"/>
      <c r="AN18" s="883"/>
      <c r="AO18" s="883"/>
      <c r="AP18" s="883"/>
      <c r="AQ18" s="884"/>
      <c r="AR18" s="882">
        <f>SUM(AR13:AX17)</f>
        <v>138.80000000000001</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61">
        <v>114.6</v>
      </c>
      <c r="Q19" s="662"/>
      <c r="R19" s="662"/>
      <c r="S19" s="662"/>
      <c r="T19" s="662"/>
      <c r="U19" s="662"/>
      <c r="V19" s="663"/>
      <c r="W19" s="661">
        <v>127.1</v>
      </c>
      <c r="X19" s="662"/>
      <c r="Y19" s="662"/>
      <c r="Z19" s="662"/>
      <c r="AA19" s="662"/>
      <c r="AB19" s="662"/>
      <c r="AC19" s="663"/>
      <c r="AD19" s="661">
        <v>143.80000000000001</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0.67411764705882349</v>
      </c>
      <c r="Q20" s="318"/>
      <c r="R20" s="318"/>
      <c r="S20" s="318"/>
      <c r="T20" s="318"/>
      <c r="U20" s="318"/>
      <c r="V20" s="318"/>
      <c r="W20" s="318">
        <f t="shared" ref="W20" si="0">IF(W18=0, "-", SUM(W19)/W18)</f>
        <v>0.74764705882352933</v>
      </c>
      <c r="X20" s="318"/>
      <c r="Y20" s="318"/>
      <c r="Z20" s="318"/>
      <c r="AA20" s="318"/>
      <c r="AB20" s="318"/>
      <c r="AC20" s="318"/>
      <c r="AD20" s="318">
        <f t="shared" ref="AD20" si="1">IF(AD18=0, "-", SUM(AD19)/AD18)</f>
        <v>0.84787735849056611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1"/>
      <c r="G21" s="316" t="s">
        <v>476</v>
      </c>
      <c r="H21" s="317"/>
      <c r="I21" s="317"/>
      <c r="J21" s="317"/>
      <c r="K21" s="317"/>
      <c r="L21" s="317"/>
      <c r="M21" s="317"/>
      <c r="N21" s="317"/>
      <c r="O21" s="317"/>
      <c r="P21" s="318">
        <f>IF(P19=0, "-", SUM(P19)/SUM(P13,P14))</f>
        <v>0.67411764705882349</v>
      </c>
      <c r="Q21" s="318"/>
      <c r="R21" s="318"/>
      <c r="S21" s="318"/>
      <c r="T21" s="318"/>
      <c r="U21" s="318"/>
      <c r="V21" s="318"/>
      <c r="W21" s="318">
        <f t="shared" ref="W21" si="2">IF(W19=0, "-", SUM(W19)/SUM(W13,W14))</f>
        <v>0.74764705882352933</v>
      </c>
      <c r="X21" s="318"/>
      <c r="Y21" s="318"/>
      <c r="Z21" s="318"/>
      <c r="AA21" s="318"/>
      <c r="AB21" s="318"/>
      <c r="AC21" s="318"/>
      <c r="AD21" s="318">
        <f t="shared" ref="AD21" si="3">IF(AD19=0, "-", SUM(AD19)/SUM(AD13,AD14))</f>
        <v>0.84787735849056611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553</v>
      </c>
      <c r="B22" s="970"/>
      <c r="C22" s="970"/>
      <c r="D22" s="970"/>
      <c r="E22" s="970"/>
      <c r="F22" s="971"/>
      <c r="G22" s="956" t="s">
        <v>455</v>
      </c>
      <c r="H22" s="222"/>
      <c r="I22" s="222"/>
      <c r="J22" s="222"/>
      <c r="K22" s="222"/>
      <c r="L22" s="222"/>
      <c r="M22" s="222"/>
      <c r="N22" s="222"/>
      <c r="O22" s="223"/>
      <c r="P22" s="941" t="s">
        <v>514</v>
      </c>
      <c r="Q22" s="222"/>
      <c r="R22" s="222"/>
      <c r="S22" s="222"/>
      <c r="T22" s="222"/>
      <c r="U22" s="222"/>
      <c r="V22" s="223"/>
      <c r="W22" s="941" t="s">
        <v>510</v>
      </c>
      <c r="X22" s="222"/>
      <c r="Y22" s="222"/>
      <c r="Z22" s="222"/>
      <c r="AA22" s="222"/>
      <c r="AB22" s="222"/>
      <c r="AC22" s="223"/>
      <c r="AD22" s="941" t="s">
        <v>454</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585</v>
      </c>
      <c r="H23" s="958"/>
      <c r="I23" s="958"/>
      <c r="J23" s="958"/>
      <c r="K23" s="958"/>
      <c r="L23" s="958"/>
      <c r="M23" s="958"/>
      <c r="N23" s="958"/>
      <c r="O23" s="959"/>
      <c r="P23" s="924">
        <v>134.1</v>
      </c>
      <c r="Q23" s="925"/>
      <c r="R23" s="925"/>
      <c r="S23" s="925"/>
      <c r="T23" s="925"/>
      <c r="U23" s="925"/>
      <c r="V23" s="942"/>
      <c r="W23" s="924">
        <v>134.1</v>
      </c>
      <c r="X23" s="925"/>
      <c r="Y23" s="925"/>
      <c r="Z23" s="925"/>
      <c r="AA23" s="925"/>
      <c r="AB23" s="925"/>
      <c r="AC23" s="942"/>
      <c r="AD23" s="979" t="s">
        <v>564</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586</v>
      </c>
      <c r="H24" s="961"/>
      <c r="I24" s="961"/>
      <c r="J24" s="961"/>
      <c r="K24" s="961"/>
      <c r="L24" s="961"/>
      <c r="M24" s="961"/>
      <c r="N24" s="961"/>
      <c r="O24" s="962"/>
      <c r="P24" s="661">
        <v>2.2000000000000002</v>
      </c>
      <c r="Q24" s="662"/>
      <c r="R24" s="662"/>
      <c r="S24" s="662"/>
      <c r="T24" s="662"/>
      <c r="U24" s="662"/>
      <c r="V24" s="663"/>
      <c r="W24" s="661">
        <v>2.2999999999999998</v>
      </c>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587</v>
      </c>
      <c r="H25" s="961"/>
      <c r="I25" s="961"/>
      <c r="J25" s="961"/>
      <c r="K25" s="961"/>
      <c r="L25" s="961"/>
      <c r="M25" s="961"/>
      <c r="N25" s="961"/>
      <c r="O25" s="962"/>
      <c r="P25" s="661">
        <v>0.8</v>
      </c>
      <c r="Q25" s="662"/>
      <c r="R25" s="662"/>
      <c r="S25" s="662"/>
      <c r="T25" s="662"/>
      <c r="U25" s="662"/>
      <c r="V25" s="663"/>
      <c r="W25" s="661">
        <v>0.8</v>
      </c>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588</v>
      </c>
      <c r="H26" s="961"/>
      <c r="I26" s="961"/>
      <c r="J26" s="961"/>
      <c r="K26" s="961"/>
      <c r="L26" s="961"/>
      <c r="M26" s="961"/>
      <c r="N26" s="961"/>
      <c r="O26" s="962"/>
      <c r="P26" s="661">
        <v>1.2</v>
      </c>
      <c r="Q26" s="662"/>
      <c r="R26" s="662"/>
      <c r="S26" s="662"/>
      <c r="T26" s="662"/>
      <c r="U26" s="662"/>
      <c r="V26" s="663"/>
      <c r="W26" s="661">
        <v>1.2</v>
      </c>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589</v>
      </c>
      <c r="H27" s="961"/>
      <c r="I27" s="961"/>
      <c r="J27" s="961"/>
      <c r="K27" s="961"/>
      <c r="L27" s="961"/>
      <c r="M27" s="961"/>
      <c r="N27" s="961"/>
      <c r="O27" s="962"/>
      <c r="P27" s="661">
        <v>0.4</v>
      </c>
      <c r="Q27" s="662"/>
      <c r="R27" s="662"/>
      <c r="S27" s="662"/>
      <c r="T27" s="662"/>
      <c r="U27" s="662"/>
      <c r="V27" s="663"/>
      <c r="W27" s="661">
        <v>0.4</v>
      </c>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459</v>
      </c>
      <c r="H28" s="964"/>
      <c r="I28" s="964"/>
      <c r="J28" s="964"/>
      <c r="K28" s="964"/>
      <c r="L28" s="964"/>
      <c r="M28" s="964"/>
      <c r="N28" s="964"/>
      <c r="O28" s="965"/>
      <c r="P28" s="882">
        <f>P29-SUM(P23:P27)</f>
        <v>0</v>
      </c>
      <c r="Q28" s="883"/>
      <c r="R28" s="883"/>
      <c r="S28" s="883"/>
      <c r="T28" s="883"/>
      <c r="U28" s="883"/>
      <c r="V28" s="884"/>
      <c r="W28" s="882">
        <f>W29-SUM(W23:W27)</f>
        <v>0</v>
      </c>
      <c r="X28" s="883"/>
      <c r="Y28" s="883"/>
      <c r="Z28" s="883"/>
      <c r="AA28" s="883"/>
      <c r="AB28" s="883"/>
      <c r="AC28" s="884"/>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456</v>
      </c>
      <c r="H29" s="967"/>
      <c r="I29" s="967"/>
      <c r="J29" s="967"/>
      <c r="K29" s="967"/>
      <c r="L29" s="967"/>
      <c r="M29" s="967"/>
      <c r="N29" s="967"/>
      <c r="O29" s="968"/>
      <c r="P29" s="661">
        <f>AK13</f>
        <v>138.69999999999999</v>
      </c>
      <c r="Q29" s="662"/>
      <c r="R29" s="662"/>
      <c r="S29" s="662"/>
      <c r="T29" s="662"/>
      <c r="U29" s="662"/>
      <c r="V29" s="663"/>
      <c r="W29" s="938">
        <f>AR13</f>
        <v>138.80000000000001</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5" t="s">
        <v>471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529</v>
      </c>
      <c r="AF30" s="863"/>
      <c r="AG30" s="863"/>
      <c r="AH30" s="864"/>
      <c r="AI30" s="862" t="s">
        <v>526</v>
      </c>
      <c r="AJ30" s="863"/>
      <c r="AK30" s="863"/>
      <c r="AL30" s="864"/>
      <c r="AM30" s="920" t="s">
        <v>521</v>
      </c>
      <c r="AN30" s="920"/>
      <c r="AO30" s="920"/>
      <c r="AP30" s="862"/>
      <c r="AQ30" s="771" t="s">
        <v>354</v>
      </c>
      <c r="AR30" s="772"/>
      <c r="AS30" s="772"/>
      <c r="AT30" s="773"/>
      <c r="AU30" s="778" t="s">
        <v>253</v>
      </c>
      <c r="AV30" s="778"/>
      <c r="AW30" s="778"/>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560</v>
      </c>
      <c r="AV31" s="199"/>
      <c r="AW31" s="398" t="s">
        <v>300</v>
      </c>
      <c r="AX31" s="399"/>
    </row>
    <row r="32" spans="1:50" ht="30.75" customHeight="1" x14ac:dyDescent="0.15">
      <c r="A32" s="403"/>
      <c r="B32" s="401"/>
      <c r="C32" s="401"/>
      <c r="D32" s="401"/>
      <c r="E32" s="401"/>
      <c r="F32" s="402"/>
      <c r="G32" s="564" t="s">
        <v>590</v>
      </c>
      <c r="H32" s="565"/>
      <c r="I32" s="565"/>
      <c r="J32" s="565"/>
      <c r="K32" s="565"/>
      <c r="L32" s="565"/>
      <c r="M32" s="565"/>
      <c r="N32" s="565"/>
      <c r="O32" s="566"/>
      <c r="P32" s="105" t="s">
        <v>591</v>
      </c>
      <c r="Q32" s="105"/>
      <c r="R32" s="105"/>
      <c r="S32" s="105"/>
      <c r="T32" s="105"/>
      <c r="U32" s="105"/>
      <c r="V32" s="105"/>
      <c r="W32" s="105"/>
      <c r="X32" s="106"/>
      <c r="Y32" s="471" t="s">
        <v>12</v>
      </c>
      <c r="Z32" s="531"/>
      <c r="AA32" s="532"/>
      <c r="AB32" s="461" t="s">
        <v>571</v>
      </c>
      <c r="AC32" s="461"/>
      <c r="AD32" s="461"/>
      <c r="AE32" s="218">
        <v>26</v>
      </c>
      <c r="AF32" s="219"/>
      <c r="AG32" s="219"/>
      <c r="AH32" s="219"/>
      <c r="AI32" s="218">
        <v>36</v>
      </c>
      <c r="AJ32" s="219"/>
      <c r="AK32" s="219"/>
      <c r="AL32" s="219"/>
      <c r="AM32" s="218">
        <v>22</v>
      </c>
      <c r="AN32" s="219"/>
      <c r="AO32" s="219"/>
      <c r="AP32" s="219"/>
      <c r="AQ32" s="340" t="s">
        <v>560</v>
      </c>
      <c r="AR32" s="207"/>
      <c r="AS32" s="207"/>
      <c r="AT32" s="341"/>
      <c r="AU32" s="219" t="s">
        <v>560</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571</v>
      </c>
      <c r="AC33" s="523"/>
      <c r="AD33" s="523"/>
      <c r="AE33" s="218">
        <v>20</v>
      </c>
      <c r="AF33" s="219"/>
      <c r="AG33" s="219"/>
      <c r="AH33" s="219"/>
      <c r="AI33" s="218">
        <v>20</v>
      </c>
      <c r="AJ33" s="219"/>
      <c r="AK33" s="219"/>
      <c r="AL33" s="219"/>
      <c r="AM33" s="218">
        <v>20</v>
      </c>
      <c r="AN33" s="219"/>
      <c r="AO33" s="219"/>
      <c r="AP33" s="219"/>
      <c r="AQ33" s="340">
        <v>20</v>
      </c>
      <c r="AR33" s="207"/>
      <c r="AS33" s="207"/>
      <c r="AT33" s="341"/>
      <c r="AU33" s="219" t="s">
        <v>581</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130</v>
      </c>
      <c r="AF34" s="219"/>
      <c r="AG34" s="219"/>
      <c r="AH34" s="219"/>
      <c r="AI34" s="218">
        <v>165</v>
      </c>
      <c r="AJ34" s="219"/>
      <c r="AK34" s="219"/>
      <c r="AL34" s="219"/>
      <c r="AM34" s="218">
        <v>110</v>
      </c>
      <c r="AN34" s="219"/>
      <c r="AO34" s="219"/>
      <c r="AP34" s="219"/>
      <c r="AQ34" s="340" t="s">
        <v>560</v>
      </c>
      <c r="AR34" s="207"/>
      <c r="AS34" s="207"/>
      <c r="AT34" s="341"/>
      <c r="AU34" s="219" t="s">
        <v>560</v>
      </c>
      <c r="AV34" s="219"/>
      <c r="AW34" s="219"/>
      <c r="AX34" s="221"/>
    </row>
    <row r="35" spans="1:50" ht="23.25" customHeight="1" x14ac:dyDescent="0.15">
      <c r="A35" s="226" t="s">
        <v>499</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t="s">
        <v>560</v>
      </c>
      <c r="AV38" s="199"/>
      <c r="AW38" s="398" t="s">
        <v>300</v>
      </c>
      <c r="AX38" s="399"/>
    </row>
    <row r="39" spans="1:50" ht="23.25" customHeight="1" x14ac:dyDescent="0.15">
      <c r="A39" s="403"/>
      <c r="B39" s="401"/>
      <c r="C39" s="401"/>
      <c r="D39" s="401"/>
      <c r="E39" s="401"/>
      <c r="F39" s="402"/>
      <c r="G39" s="564" t="s">
        <v>682</v>
      </c>
      <c r="H39" s="565"/>
      <c r="I39" s="565"/>
      <c r="J39" s="565"/>
      <c r="K39" s="565"/>
      <c r="L39" s="565"/>
      <c r="M39" s="565"/>
      <c r="N39" s="565"/>
      <c r="O39" s="566"/>
      <c r="P39" s="105" t="s">
        <v>593</v>
      </c>
      <c r="Q39" s="105"/>
      <c r="R39" s="105"/>
      <c r="S39" s="105"/>
      <c r="T39" s="105"/>
      <c r="U39" s="105"/>
      <c r="V39" s="105"/>
      <c r="W39" s="105"/>
      <c r="X39" s="106"/>
      <c r="Y39" s="471" t="s">
        <v>12</v>
      </c>
      <c r="Z39" s="531"/>
      <c r="AA39" s="532"/>
      <c r="AB39" s="461" t="s">
        <v>594</v>
      </c>
      <c r="AC39" s="461"/>
      <c r="AD39" s="461"/>
      <c r="AE39" s="218">
        <v>4</v>
      </c>
      <c r="AF39" s="219"/>
      <c r="AG39" s="219"/>
      <c r="AH39" s="219"/>
      <c r="AI39" s="218">
        <v>3</v>
      </c>
      <c r="AJ39" s="219"/>
      <c r="AK39" s="219"/>
      <c r="AL39" s="219"/>
      <c r="AM39" s="218">
        <v>4</v>
      </c>
      <c r="AN39" s="219"/>
      <c r="AO39" s="219"/>
      <c r="AP39" s="219"/>
      <c r="AQ39" s="340" t="s">
        <v>560</v>
      </c>
      <c r="AR39" s="207"/>
      <c r="AS39" s="207"/>
      <c r="AT39" s="341"/>
      <c r="AU39" s="219" t="s">
        <v>560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594</v>
      </c>
      <c r="AC40" s="523"/>
      <c r="AD40" s="523"/>
      <c r="AE40" s="218">
        <v>3</v>
      </c>
      <c r="AF40" s="219"/>
      <c r="AG40" s="219"/>
      <c r="AH40" s="219"/>
      <c r="AI40" s="218">
        <v>3</v>
      </c>
      <c r="AJ40" s="219"/>
      <c r="AK40" s="219"/>
      <c r="AL40" s="219"/>
      <c r="AM40" s="218">
        <v>3</v>
      </c>
      <c r="AN40" s="219"/>
      <c r="AO40" s="219"/>
      <c r="AP40" s="219"/>
      <c r="AQ40" s="340">
        <v>3</v>
      </c>
      <c r="AR40" s="207"/>
      <c r="AS40" s="207"/>
      <c r="AT40" s="341"/>
      <c r="AU40" s="219" t="s">
        <v>581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133</v>
      </c>
      <c r="AF41" s="219"/>
      <c r="AG41" s="219"/>
      <c r="AH41" s="219"/>
      <c r="AI41" s="218">
        <v>100</v>
      </c>
      <c r="AJ41" s="219"/>
      <c r="AK41" s="219"/>
      <c r="AL41" s="219"/>
      <c r="AM41" s="218">
        <v>133</v>
      </c>
      <c r="AN41" s="219"/>
      <c r="AO41" s="219"/>
      <c r="AP41" s="219"/>
      <c r="AQ41" s="340" t="s">
        <v>560</v>
      </c>
      <c r="AR41" s="207"/>
      <c r="AS41" s="207"/>
      <c r="AT41" s="341"/>
      <c r="AU41" s="219" t="s">
        <v>560</v>
      </c>
      <c r="AV41" s="219"/>
      <c r="AW41" s="219"/>
      <c r="AX41" s="221"/>
    </row>
    <row r="42" spans="1:50" ht="23.25" customHeight="1" x14ac:dyDescent="0.15">
      <c r="A42" s="226" t="s">
        <v>499</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2"/>
    </row>
    <row r="80" spans="1:50" ht="18.75" hidden="1" customHeight="1" x14ac:dyDescent="0.15">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571</v>
      </c>
      <c r="AC101" s="461"/>
      <c r="AD101" s="461"/>
      <c r="AE101" s="218">
        <v>4</v>
      </c>
      <c r="AF101" s="219"/>
      <c r="AG101" s="219"/>
      <c r="AH101" s="220"/>
      <c r="AI101" s="218">
        <v>2</v>
      </c>
      <c r="AJ101" s="219"/>
      <c r="AK101" s="219"/>
      <c r="AL101" s="220"/>
      <c r="AM101" s="218">
        <v>2</v>
      </c>
      <c r="AN101" s="219"/>
      <c r="AO101" s="219"/>
      <c r="AP101" s="220"/>
      <c r="AQ101" s="218" t="s">
        <v>565</v>
      </c>
      <c r="AR101" s="219"/>
      <c r="AS101" s="219"/>
      <c r="AT101" s="220"/>
      <c r="AU101" s="218" t="s">
        <v>685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571</v>
      </c>
      <c r="AC102" s="461"/>
      <c r="AD102" s="461"/>
      <c r="AE102" s="418">
        <v>4</v>
      </c>
      <c r="AF102" s="418"/>
      <c r="AG102" s="418"/>
      <c r="AH102" s="418"/>
      <c r="AI102" s="418">
        <v>3</v>
      </c>
      <c r="AJ102" s="418"/>
      <c r="AK102" s="418"/>
      <c r="AL102" s="418"/>
      <c r="AM102" s="418">
        <v>4</v>
      </c>
      <c r="AN102" s="418"/>
      <c r="AO102" s="418"/>
      <c r="AP102" s="418"/>
      <c r="AQ102" s="273">
        <v>3</v>
      </c>
      <c r="AR102" s="274"/>
      <c r="AS102" s="274"/>
      <c r="AT102" s="319"/>
      <c r="AU102" s="273">
        <v>3</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596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597</v>
      </c>
      <c r="AC104" s="546"/>
      <c r="AD104" s="547"/>
      <c r="AE104" s="218">
        <v>4</v>
      </c>
      <c r="AF104" s="219"/>
      <c r="AG104" s="219"/>
      <c r="AH104" s="220"/>
      <c r="AI104" s="218">
        <v>4</v>
      </c>
      <c r="AJ104" s="219"/>
      <c r="AK104" s="219"/>
      <c r="AL104" s="220"/>
      <c r="AM104" s="218">
        <v>5</v>
      </c>
      <c r="AN104" s="219"/>
      <c r="AO104" s="219"/>
      <c r="AP104" s="220"/>
      <c r="AQ104" s="218" t="s">
        <v>565</v>
      </c>
      <c r="AR104" s="219"/>
      <c r="AS104" s="219"/>
      <c r="AT104" s="220"/>
      <c r="AU104" s="218" t="s">
        <v>685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597</v>
      </c>
      <c r="AC105" s="469"/>
      <c r="AD105" s="470"/>
      <c r="AE105" s="418">
        <v>4</v>
      </c>
      <c r="AF105" s="418"/>
      <c r="AG105" s="418"/>
      <c r="AH105" s="418"/>
      <c r="AI105" s="418">
        <v>4</v>
      </c>
      <c r="AJ105" s="418"/>
      <c r="AK105" s="418"/>
      <c r="AL105" s="418"/>
      <c r="AM105" s="418">
        <v>4</v>
      </c>
      <c r="AN105" s="418"/>
      <c r="AO105" s="418"/>
      <c r="AP105" s="418"/>
      <c r="AQ105" s="218">
        <v>4</v>
      </c>
      <c r="AR105" s="219"/>
      <c r="AS105" s="219"/>
      <c r="AT105" s="220"/>
      <c r="AU105" s="273">
        <v>4</v>
      </c>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572</v>
      </c>
      <c r="AC116" s="463"/>
      <c r="AD116" s="464"/>
      <c r="AE116" s="418">
        <v>21</v>
      </c>
      <c r="AF116" s="418"/>
      <c r="AG116" s="418"/>
      <c r="AH116" s="418"/>
      <c r="AI116" s="418">
        <v>23</v>
      </c>
      <c r="AJ116" s="418"/>
      <c r="AK116" s="418"/>
      <c r="AL116" s="418"/>
      <c r="AM116" s="418">
        <v>21</v>
      </c>
      <c r="AN116" s="418"/>
      <c r="AO116" s="418"/>
      <c r="AP116" s="418"/>
      <c r="AQ116" s="218">
        <v>28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1" t="s">
        <v>601</v>
      </c>
      <c r="AF117" s="551"/>
      <c r="AG117" s="551"/>
      <c r="AH117" s="551"/>
      <c r="AI117" s="551" t="s">
        <v>602</v>
      </c>
      <c r="AJ117" s="551"/>
      <c r="AK117" s="551"/>
      <c r="AL117" s="551"/>
      <c r="AM117" s="551" t="s">
        <v>678</v>
      </c>
      <c r="AN117" s="551"/>
      <c r="AO117" s="551"/>
      <c r="AP117" s="551"/>
      <c r="AQ117" s="551" t="s">
        <v>680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customHeight="1" x14ac:dyDescent="0.15">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599</v>
      </c>
      <c r="AC119" s="463"/>
      <c r="AD119" s="464"/>
      <c r="AE119" s="418">
        <v>20</v>
      </c>
      <c r="AF119" s="418"/>
      <c r="AG119" s="418"/>
      <c r="AH119" s="418"/>
      <c r="AI119" s="418">
        <v>20</v>
      </c>
      <c r="AJ119" s="418"/>
      <c r="AK119" s="418"/>
      <c r="AL119" s="418"/>
      <c r="AM119" s="418">
        <v>20</v>
      </c>
      <c r="AN119" s="418"/>
      <c r="AO119" s="418"/>
      <c r="AP119" s="418"/>
      <c r="AQ119" s="418">
        <v>20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604</v>
      </c>
      <c r="AC120" s="473"/>
      <c r="AD120" s="474"/>
      <c r="AE120" s="551" t="s">
        <v>605</v>
      </c>
      <c r="AF120" s="551"/>
      <c r="AG120" s="551"/>
      <c r="AH120" s="551"/>
      <c r="AI120" s="551" t="s">
        <v>606</v>
      </c>
      <c r="AJ120" s="551"/>
      <c r="AK120" s="551"/>
      <c r="AL120" s="551"/>
      <c r="AM120" s="551" t="s">
        <v>679</v>
      </c>
      <c r="AN120" s="551"/>
      <c r="AO120" s="551"/>
      <c r="AP120" s="551"/>
      <c r="AQ120" s="551" t="s">
        <v>627</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607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573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608</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573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607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200" t="s">
        <v>560</v>
      </c>
      <c r="AV133" s="200"/>
      <c r="AW133" s="133" t="s">
        <v>300</v>
      </c>
      <c r="AX133" s="195"/>
    </row>
    <row r="134" spans="1:50" ht="39.75" customHeight="1" x14ac:dyDescent="0.15">
      <c r="A134" s="189"/>
      <c r="B134" s="186"/>
      <c r="C134" s="180"/>
      <c r="D134" s="186"/>
      <c r="E134" s="180"/>
      <c r="F134" s="181"/>
      <c r="G134" s="104" t="s">
        <v>560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560</v>
      </c>
      <c r="AC134" s="205"/>
      <c r="AD134" s="205"/>
      <c r="AE134" s="206" t="s">
        <v>560</v>
      </c>
      <c r="AF134" s="207"/>
      <c r="AG134" s="207"/>
      <c r="AH134" s="207"/>
      <c r="AI134" s="206" t="s">
        <v>560</v>
      </c>
      <c r="AJ134" s="207"/>
      <c r="AK134" s="207"/>
      <c r="AL134" s="207"/>
      <c r="AM134" s="206" t="s">
        <v>685</v>
      </c>
      <c r="AN134" s="207"/>
      <c r="AO134" s="207"/>
      <c r="AP134" s="207"/>
      <c r="AQ134" s="206" t="s">
        <v>560</v>
      </c>
      <c r="AR134" s="207"/>
      <c r="AS134" s="207"/>
      <c r="AT134" s="207"/>
      <c r="AU134" s="206" t="s">
        <v>560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560</v>
      </c>
      <c r="AC135" s="213"/>
      <c r="AD135" s="213"/>
      <c r="AE135" s="206" t="s">
        <v>560</v>
      </c>
      <c r="AF135" s="207"/>
      <c r="AG135" s="207"/>
      <c r="AH135" s="207"/>
      <c r="AI135" s="206" t="s">
        <v>560</v>
      </c>
      <c r="AJ135" s="207"/>
      <c r="AK135" s="207"/>
      <c r="AL135" s="207"/>
      <c r="AM135" s="206" t="s">
        <v>685</v>
      </c>
      <c r="AN135" s="207"/>
      <c r="AO135" s="207"/>
      <c r="AP135" s="207"/>
      <c r="AQ135" s="206" t="s">
        <v>560</v>
      </c>
      <c r="AR135" s="207"/>
      <c r="AS135" s="207"/>
      <c r="AT135" s="207"/>
      <c r="AU135" s="206" t="s">
        <v>560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6"/>
      <c r="E430" s="174" t="s">
        <v>539</v>
      </c>
      <c r="F430" s="902"/>
      <c r="G430" s="903" t="s">
        <v>374</v>
      </c>
      <c r="H430" s="123"/>
      <c r="I430" s="123"/>
      <c r="J430" s="904" t="s">
        <v>560</v>
      </c>
      <c r="K430" s="905"/>
      <c r="L430" s="905"/>
      <c r="M430" s="905"/>
      <c r="N430" s="905"/>
      <c r="O430" s="905"/>
      <c r="P430" s="905"/>
      <c r="Q430" s="905"/>
      <c r="R430" s="905"/>
      <c r="S430" s="905"/>
      <c r="T430" s="906"/>
      <c r="U430" s="588" t="s">
        <v>560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560</v>
      </c>
      <c r="AF432" s="200"/>
      <c r="AG432" s="133" t="s">
        <v>355</v>
      </c>
      <c r="AH432" s="134"/>
      <c r="AI432" s="156"/>
      <c r="AJ432" s="156"/>
      <c r="AK432" s="156"/>
      <c r="AL432" s="154"/>
      <c r="AM432" s="156"/>
      <c r="AN432" s="156"/>
      <c r="AO432" s="156"/>
      <c r="AP432" s="154"/>
      <c r="AQ432" s="590" t="s">
        <v>560</v>
      </c>
      <c r="AR432" s="200"/>
      <c r="AS432" s="133" t="s">
        <v>355</v>
      </c>
      <c r="AT432" s="134"/>
      <c r="AU432" s="200" t="s">
        <v>560</v>
      </c>
      <c r="AV432" s="200"/>
      <c r="AW432" s="133" t="s">
        <v>300</v>
      </c>
      <c r="AX432" s="195"/>
    </row>
    <row r="433" spans="1:50" ht="23.25" customHeight="1" x14ac:dyDescent="0.15">
      <c r="A433" s="189"/>
      <c r="B433" s="186"/>
      <c r="C433" s="180"/>
      <c r="D433" s="186"/>
      <c r="E433" s="342"/>
      <c r="F433" s="343"/>
      <c r="G433" s="104" t="s">
        <v>560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560</v>
      </c>
      <c r="AC433" s="213"/>
      <c r="AD433" s="213"/>
      <c r="AE433" s="340" t="s">
        <v>560</v>
      </c>
      <c r="AF433" s="207"/>
      <c r="AG433" s="207"/>
      <c r="AH433" s="341"/>
      <c r="AI433" s="340" t="s">
        <v>560</v>
      </c>
      <c r="AJ433" s="207"/>
      <c r="AK433" s="207"/>
      <c r="AL433" s="207"/>
      <c r="AM433" s="340" t="s">
        <v>565</v>
      </c>
      <c r="AN433" s="207"/>
      <c r="AO433" s="207"/>
      <c r="AP433" s="341"/>
      <c r="AQ433" s="340" t="s">
        <v>560</v>
      </c>
      <c r="AR433" s="207"/>
      <c r="AS433" s="207"/>
      <c r="AT433" s="341"/>
      <c r="AU433" s="207" t="s">
        <v>560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560</v>
      </c>
      <c r="AC434" s="205"/>
      <c r="AD434" s="205"/>
      <c r="AE434" s="340" t="s">
        <v>560</v>
      </c>
      <c r="AF434" s="207"/>
      <c r="AG434" s="207"/>
      <c r="AH434" s="341"/>
      <c r="AI434" s="340" t="s">
        <v>560</v>
      </c>
      <c r="AJ434" s="207"/>
      <c r="AK434" s="207"/>
      <c r="AL434" s="207"/>
      <c r="AM434" s="340" t="s">
        <v>565</v>
      </c>
      <c r="AN434" s="207"/>
      <c r="AO434" s="207"/>
      <c r="AP434" s="341"/>
      <c r="AQ434" s="340" t="s">
        <v>560</v>
      </c>
      <c r="AR434" s="207"/>
      <c r="AS434" s="207"/>
      <c r="AT434" s="341"/>
      <c r="AU434" s="207" t="s">
        <v>560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560</v>
      </c>
      <c r="AF435" s="207"/>
      <c r="AG435" s="207"/>
      <c r="AH435" s="341"/>
      <c r="AI435" s="340" t="s">
        <v>560</v>
      </c>
      <c r="AJ435" s="207"/>
      <c r="AK435" s="207"/>
      <c r="AL435" s="207"/>
      <c r="AM435" s="340" t="s">
        <v>565</v>
      </c>
      <c r="AN435" s="207"/>
      <c r="AO435" s="207"/>
      <c r="AP435" s="341"/>
      <c r="AQ435" s="340" t="s">
        <v>560</v>
      </c>
      <c r="AR435" s="207"/>
      <c r="AS435" s="207"/>
      <c r="AT435" s="341"/>
      <c r="AU435" s="207" t="s">
        <v>560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565</v>
      </c>
      <c r="AF437" s="200"/>
      <c r="AG437" s="133" t="s">
        <v>355</v>
      </c>
      <c r="AH437" s="134"/>
      <c r="AI437" s="156"/>
      <c r="AJ437" s="156"/>
      <c r="AK437" s="156"/>
      <c r="AL437" s="154"/>
      <c r="AM437" s="156"/>
      <c r="AN437" s="156"/>
      <c r="AO437" s="156"/>
      <c r="AP437" s="154"/>
      <c r="AQ437" s="590" t="s">
        <v>565</v>
      </c>
      <c r="AR437" s="200"/>
      <c r="AS437" s="133" t="s">
        <v>355</v>
      </c>
      <c r="AT437" s="134"/>
      <c r="AU437" s="200" t="s">
        <v>565</v>
      </c>
      <c r="AV437" s="200"/>
      <c r="AW437" s="133" t="s">
        <v>300</v>
      </c>
      <c r="AX437" s="195"/>
    </row>
    <row r="438" spans="1:50" ht="23.25" hidden="1" customHeight="1" x14ac:dyDescent="0.15">
      <c r="A438" s="189"/>
      <c r="B438" s="186"/>
      <c r="C438" s="180"/>
      <c r="D438" s="186"/>
      <c r="E438" s="342"/>
      <c r="F438" s="343"/>
      <c r="G438" s="104" t="s">
        <v>565</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565</v>
      </c>
      <c r="AC438" s="213"/>
      <c r="AD438" s="213"/>
      <c r="AE438" s="340" t="s">
        <v>565</v>
      </c>
      <c r="AF438" s="207"/>
      <c r="AG438" s="207"/>
      <c r="AH438" s="207"/>
      <c r="AI438" s="340" t="s">
        <v>565</v>
      </c>
      <c r="AJ438" s="207"/>
      <c r="AK438" s="207"/>
      <c r="AL438" s="207"/>
      <c r="AM438" s="340"/>
      <c r="AN438" s="207"/>
      <c r="AO438" s="207"/>
      <c r="AP438" s="341"/>
      <c r="AQ438" s="340" t="s">
        <v>565</v>
      </c>
      <c r="AR438" s="207"/>
      <c r="AS438" s="207"/>
      <c r="AT438" s="341"/>
      <c r="AU438" s="207" t="s">
        <v>565</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565</v>
      </c>
      <c r="AC439" s="205"/>
      <c r="AD439" s="205"/>
      <c r="AE439" s="340" t="s">
        <v>565</v>
      </c>
      <c r="AF439" s="207"/>
      <c r="AG439" s="207"/>
      <c r="AH439" s="341"/>
      <c r="AI439" s="340" t="s">
        <v>565</v>
      </c>
      <c r="AJ439" s="207"/>
      <c r="AK439" s="207"/>
      <c r="AL439" s="207"/>
      <c r="AM439" s="340"/>
      <c r="AN439" s="207"/>
      <c r="AO439" s="207"/>
      <c r="AP439" s="341"/>
      <c r="AQ439" s="340" t="s">
        <v>565</v>
      </c>
      <c r="AR439" s="207"/>
      <c r="AS439" s="207"/>
      <c r="AT439" s="341"/>
      <c r="AU439" s="207" t="s">
        <v>565</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565</v>
      </c>
      <c r="AF440" s="207"/>
      <c r="AG440" s="207"/>
      <c r="AH440" s="341"/>
      <c r="AI440" s="340" t="s">
        <v>565</v>
      </c>
      <c r="AJ440" s="207"/>
      <c r="AK440" s="207"/>
      <c r="AL440" s="207"/>
      <c r="AM440" s="340"/>
      <c r="AN440" s="207"/>
      <c r="AO440" s="207"/>
      <c r="AP440" s="341"/>
      <c r="AQ440" s="340" t="s">
        <v>565</v>
      </c>
      <c r="AR440" s="207"/>
      <c r="AS440" s="207"/>
      <c r="AT440" s="341"/>
      <c r="AU440" s="207" t="s">
        <v>565</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685</v>
      </c>
      <c r="AF457" s="200"/>
      <c r="AG457" s="133" t="s">
        <v>355</v>
      </c>
      <c r="AH457" s="134"/>
      <c r="AI457" s="156"/>
      <c r="AJ457" s="156"/>
      <c r="AK457" s="156"/>
      <c r="AL457" s="154"/>
      <c r="AM457" s="156"/>
      <c r="AN457" s="156"/>
      <c r="AO457" s="156"/>
      <c r="AP457" s="154"/>
      <c r="AQ457" s="590" t="s">
        <v>685</v>
      </c>
      <c r="AR457" s="200"/>
      <c r="AS457" s="133" t="s">
        <v>355</v>
      </c>
      <c r="AT457" s="134"/>
      <c r="AU457" s="200" t="s">
        <v>685</v>
      </c>
      <c r="AV457" s="200"/>
      <c r="AW457" s="133" t="s">
        <v>300</v>
      </c>
      <c r="AX457" s="195"/>
    </row>
    <row r="458" spans="1:50" ht="23.25" customHeight="1" x14ac:dyDescent="0.15">
      <c r="A458" s="189"/>
      <c r="B458" s="186"/>
      <c r="C458" s="180"/>
      <c r="D458" s="186"/>
      <c r="E458" s="342"/>
      <c r="F458" s="343"/>
      <c r="G458" s="104" t="s">
        <v>685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685</v>
      </c>
      <c r="AC458" s="213"/>
      <c r="AD458" s="213"/>
      <c r="AE458" s="340" t="s">
        <v>685</v>
      </c>
      <c r="AF458" s="207"/>
      <c r="AG458" s="207"/>
      <c r="AH458" s="207"/>
      <c r="AI458" s="340" t="s">
        <v>685</v>
      </c>
      <c r="AJ458" s="207"/>
      <c r="AK458" s="207"/>
      <c r="AL458" s="207"/>
      <c r="AM458" s="340" t="s">
        <v>565</v>
      </c>
      <c r="AN458" s="207"/>
      <c r="AO458" s="207"/>
      <c r="AP458" s="341"/>
      <c r="AQ458" s="340" t="s">
        <v>685</v>
      </c>
      <c r="AR458" s="207"/>
      <c r="AS458" s="207"/>
      <c r="AT458" s="341"/>
      <c r="AU458" s="207" t="s">
        <v>685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685</v>
      </c>
      <c r="AC459" s="205"/>
      <c r="AD459" s="205"/>
      <c r="AE459" s="340" t="s">
        <v>685</v>
      </c>
      <c r="AF459" s="207"/>
      <c r="AG459" s="207"/>
      <c r="AH459" s="341"/>
      <c r="AI459" s="340" t="s">
        <v>685</v>
      </c>
      <c r="AJ459" s="207"/>
      <c r="AK459" s="207"/>
      <c r="AL459" s="207"/>
      <c r="AM459" s="340" t="s">
        <v>565</v>
      </c>
      <c r="AN459" s="207"/>
      <c r="AO459" s="207"/>
      <c r="AP459" s="341"/>
      <c r="AQ459" s="340" t="s">
        <v>685</v>
      </c>
      <c r="AR459" s="207"/>
      <c r="AS459" s="207"/>
      <c r="AT459" s="341"/>
      <c r="AU459" s="207" t="s">
        <v>685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685</v>
      </c>
      <c r="AF460" s="207"/>
      <c r="AG460" s="207"/>
      <c r="AH460" s="341"/>
      <c r="AI460" s="340" t="s">
        <v>685</v>
      </c>
      <c r="AJ460" s="207"/>
      <c r="AK460" s="207"/>
      <c r="AL460" s="207"/>
      <c r="AM460" s="340" t="s">
        <v>565</v>
      </c>
      <c r="AN460" s="207"/>
      <c r="AO460" s="207"/>
      <c r="AP460" s="341"/>
      <c r="AQ460" s="340" t="s">
        <v>685</v>
      </c>
      <c r="AR460" s="207"/>
      <c r="AS460" s="207"/>
      <c r="AT460" s="341"/>
      <c r="AU460" s="207" t="s">
        <v>685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1.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570</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84"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570</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570</v>
      </c>
      <c r="AE704" s="787"/>
      <c r="AF704" s="787"/>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51" customHeight="1" x14ac:dyDescent="0.15">
      <c r="A705" s="644" t="s">
        <v>39</v>
      </c>
      <c r="B705" s="645"/>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570</v>
      </c>
      <c r="AE705" s="719"/>
      <c r="AF705" s="719"/>
      <c r="AG705" s="125" t="s">
        <v>683</v>
      </c>
      <c r="AH705" s="105"/>
      <c r="AI705" s="105"/>
      <c r="AJ705" s="105"/>
      <c r="AK705" s="105"/>
      <c r="AL705" s="105"/>
      <c r="AM705" s="105"/>
      <c r="AN705" s="105"/>
      <c r="AO705" s="105"/>
      <c r="AP705" s="105"/>
      <c r="AQ705" s="105"/>
      <c r="AR705" s="105"/>
      <c r="AS705" s="105"/>
      <c r="AT705" s="105"/>
      <c r="AU705" s="105"/>
      <c r="AV705" s="105"/>
      <c r="AW705" s="105"/>
      <c r="AX705" s="126"/>
    </row>
    <row r="706" spans="1:50" ht="51" customHeight="1" x14ac:dyDescent="0.15">
      <c r="A706" s="646"/>
      <c r="B706" s="647"/>
      <c r="C706" s="798"/>
      <c r="D706" s="799"/>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628</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51"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5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570</v>
      </c>
      <c r="AE708" s="605"/>
      <c r="AF708" s="605"/>
      <c r="AG708" s="746" t="s">
        <v>688</v>
      </c>
      <c r="AH708" s="747"/>
      <c r="AI708" s="747"/>
      <c r="AJ708" s="747"/>
      <c r="AK708" s="747"/>
      <c r="AL708" s="747"/>
      <c r="AM708" s="747"/>
      <c r="AN708" s="747"/>
      <c r="AO708" s="747"/>
      <c r="AP708" s="747"/>
      <c r="AQ708" s="747"/>
      <c r="AR708" s="747"/>
      <c r="AS708" s="747"/>
      <c r="AT708" s="747"/>
      <c r="AU708" s="747"/>
      <c r="AV708" s="747"/>
      <c r="AW708" s="747"/>
      <c r="AX708" s="748"/>
    </row>
    <row r="709" spans="1:50" ht="41.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38.25" customHeight="1" x14ac:dyDescent="0.15">
      <c r="A712" s="646"/>
      <c r="B712" s="648"/>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570</v>
      </c>
      <c r="AE712" s="787"/>
      <c r="AF712" s="787"/>
      <c r="AG712" s="814" t="s">
        <v>696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3" t="s">
        <v>469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630</v>
      </c>
      <c r="AE713" s="329"/>
      <c r="AF713" s="667"/>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570</v>
      </c>
      <c r="AE714" s="812"/>
      <c r="AF714" s="813"/>
      <c r="AG714" s="740" t="s">
        <v>687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570</v>
      </c>
      <c r="AE715" s="605"/>
      <c r="AF715" s="660"/>
      <c r="AG715" s="746" t="s">
        <v>615</v>
      </c>
      <c r="AH715" s="747"/>
      <c r="AI715" s="747"/>
      <c r="AJ715" s="747"/>
      <c r="AK715" s="747"/>
      <c r="AL715" s="747"/>
      <c r="AM715" s="747"/>
      <c r="AN715" s="747"/>
      <c r="AO715" s="747"/>
      <c r="AP715" s="747"/>
      <c r="AQ715" s="747"/>
      <c r="AR715" s="747"/>
      <c r="AS715" s="747"/>
      <c r="AT715" s="747"/>
      <c r="AU715" s="747"/>
      <c r="AV715" s="747"/>
      <c r="AW715" s="747"/>
      <c r="AX715" s="748"/>
    </row>
    <row r="716" spans="1:50" ht="68.25" customHeight="1" x14ac:dyDescent="0.15">
      <c r="A716" s="646"/>
      <c r="B716" s="648"/>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30" t="s">
        <v>570</v>
      </c>
      <c r="AE716" s="631"/>
      <c r="AF716" s="631"/>
      <c r="AG716" s="101" t="s">
        <v>686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630</v>
      </c>
      <c r="AE718" s="329"/>
      <c r="AF718" s="329"/>
      <c r="AG718" s="127" t="s">
        <v>584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693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90" customHeight="1" thickBot="1" x14ac:dyDescent="0.2">
      <c r="A731" s="803" t="s">
        <v>256</v>
      </c>
      <c r="B731" s="804"/>
      <c r="C731" s="804"/>
      <c r="D731" s="804"/>
      <c r="E731" s="805"/>
      <c r="F731" s="733" t="s">
        <v>694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692</v>
      </c>
      <c r="B733" s="678"/>
      <c r="C733" s="678"/>
      <c r="D733" s="678"/>
      <c r="E733" s="679"/>
      <c r="F733" s="641" t="s">
        <v>691</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543</v>
      </c>
      <c r="B737" s="210"/>
      <c r="C737" s="210"/>
      <c r="D737" s="211"/>
      <c r="E737" s="995" t="s">
        <v>560</v>
      </c>
      <c r="F737" s="995"/>
      <c r="G737" s="995"/>
      <c r="H737" s="995"/>
      <c r="I737" s="995"/>
      <c r="J737" s="995"/>
      <c r="K737" s="995"/>
      <c r="L737" s="995"/>
      <c r="M737" s="995"/>
      <c r="N737" s="365" t="s">
        <v>536</v>
      </c>
      <c r="O737" s="365"/>
      <c r="P737" s="365"/>
      <c r="Q737" s="365"/>
      <c r="R737" s="995" t="s">
        <v>560</v>
      </c>
      <c r="S737" s="995"/>
      <c r="T737" s="995"/>
      <c r="U737" s="995"/>
      <c r="V737" s="995"/>
      <c r="W737" s="995"/>
      <c r="X737" s="995"/>
      <c r="Y737" s="995"/>
      <c r="Z737" s="995"/>
      <c r="AA737" s="365" t="s">
        <v>535</v>
      </c>
      <c r="AB737" s="365"/>
      <c r="AC737" s="365"/>
      <c r="AD737" s="365"/>
      <c r="AE737" s="995" t="s">
        <v>616</v>
      </c>
      <c r="AF737" s="995"/>
      <c r="AG737" s="995"/>
      <c r="AH737" s="995"/>
      <c r="AI737" s="995"/>
      <c r="AJ737" s="995"/>
      <c r="AK737" s="995"/>
      <c r="AL737" s="995"/>
      <c r="AM737" s="995"/>
      <c r="AN737" s="365" t="s">
        <v>534</v>
      </c>
      <c r="AO737" s="365"/>
      <c r="AP737" s="365"/>
      <c r="AQ737" s="365"/>
      <c r="AR737" s="987" t="s">
        <v>617</v>
      </c>
      <c r="AS737" s="988"/>
      <c r="AT737" s="988"/>
      <c r="AU737" s="988"/>
      <c r="AV737" s="988"/>
      <c r="AW737" s="988"/>
      <c r="AX737" s="989"/>
      <c r="AY737" s="89"/>
      <c r="AZ737" s="89"/>
    </row>
    <row r="738" spans="1:52" ht="24.75" customHeight="1" x14ac:dyDescent="0.15">
      <c r="A738" s="996" t="s">
        <v>533</v>
      </c>
      <c r="B738" s="210"/>
      <c r="C738" s="210"/>
      <c r="D738" s="211"/>
      <c r="E738" s="995" t="s">
        <v>618</v>
      </c>
      <c r="F738" s="995"/>
      <c r="G738" s="995"/>
      <c r="H738" s="995"/>
      <c r="I738" s="995"/>
      <c r="J738" s="995"/>
      <c r="K738" s="995"/>
      <c r="L738" s="995"/>
      <c r="M738" s="995"/>
      <c r="N738" s="365" t="s">
        <v>532</v>
      </c>
      <c r="O738" s="365"/>
      <c r="P738" s="365"/>
      <c r="Q738" s="365"/>
      <c r="R738" s="995" t="s">
        <v>619</v>
      </c>
      <c r="S738" s="995"/>
      <c r="T738" s="995"/>
      <c r="U738" s="995"/>
      <c r="V738" s="995"/>
      <c r="W738" s="995"/>
      <c r="X738" s="995"/>
      <c r="Y738" s="995"/>
      <c r="Z738" s="995"/>
      <c r="AA738" s="365" t="s">
        <v>531</v>
      </c>
      <c r="AB738" s="365"/>
      <c r="AC738" s="365"/>
      <c r="AD738" s="365"/>
      <c r="AE738" s="995" t="s">
        <v>620</v>
      </c>
      <c r="AF738" s="995"/>
      <c r="AG738" s="995"/>
      <c r="AH738" s="995"/>
      <c r="AI738" s="995"/>
      <c r="AJ738" s="995"/>
      <c r="AK738" s="995"/>
      <c r="AL738" s="995"/>
      <c r="AM738" s="995"/>
      <c r="AN738" s="365" t="s">
        <v>527</v>
      </c>
      <c r="AO738" s="365"/>
      <c r="AP738" s="365"/>
      <c r="AQ738" s="365"/>
      <c r="AR738" s="987">
        <v>387</v>
      </c>
      <c r="AS738" s="988"/>
      <c r="AT738" s="988"/>
      <c r="AU738" s="988"/>
      <c r="AV738" s="988"/>
      <c r="AW738" s="988"/>
      <c r="AX738" s="989"/>
    </row>
    <row r="739" spans="1:52" ht="24.75" customHeight="1" thickBot="1" x14ac:dyDescent="0.2">
      <c r="A739" s="997" t="s">
        <v>523</v>
      </c>
      <c r="B739" s="998"/>
      <c r="C739" s="998"/>
      <c r="D739" s="999"/>
      <c r="E739" s="1000" t="s">
        <v>621</v>
      </c>
      <c r="F739" s="990"/>
      <c r="G739" s="990"/>
      <c r="H739" s="93" t="str">
        <f>IF(E739="", "", "(")</f>
        <v>(</v>
      </c>
      <c r="I739" s="990"/>
      <c r="J739" s="990"/>
      <c r="K739" s="93" t="str">
        <f>IF(OR(I739="　", I739=""), "", "-")</f>
        <v/>
      </c>
      <c r="L739" s="991">
        <v>391</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636</v>
      </c>
      <c r="H781" s="675"/>
      <c r="I781" s="675"/>
      <c r="J781" s="675"/>
      <c r="K781" s="676"/>
      <c r="L781" s="668" t="s">
        <v>640</v>
      </c>
      <c r="M781" s="669"/>
      <c r="N781" s="669"/>
      <c r="O781" s="669"/>
      <c r="P781" s="669"/>
      <c r="Q781" s="669"/>
      <c r="R781" s="669"/>
      <c r="S781" s="669"/>
      <c r="T781" s="669"/>
      <c r="U781" s="669"/>
      <c r="V781" s="669"/>
      <c r="W781" s="669"/>
      <c r="X781" s="670"/>
      <c r="Y781" s="388">
        <v>2.4</v>
      </c>
      <c r="Z781" s="389"/>
      <c r="AA781" s="389"/>
      <c r="AB781" s="809"/>
      <c r="AC781" s="674" t="s">
        <v>644</v>
      </c>
      <c r="AD781" s="675"/>
      <c r="AE781" s="675"/>
      <c r="AF781" s="675"/>
      <c r="AG781" s="676"/>
      <c r="AH781" s="668" t="s">
        <v>654</v>
      </c>
      <c r="AI781" s="669"/>
      <c r="AJ781" s="669"/>
      <c r="AK781" s="669"/>
      <c r="AL781" s="669"/>
      <c r="AM781" s="669"/>
      <c r="AN781" s="669"/>
      <c r="AO781" s="669"/>
      <c r="AP781" s="669"/>
      <c r="AQ781" s="669"/>
      <c r="AR781" s="669"/>
      <c r="AS781" s="669"/>
      <c r="AT781" s="670"/>
      <c r="AU781" s="388">
        <v>27.4</v>
      </c>
      <c r="AV781" s="389"/>
      <c r="AW781" s="389"/>
      <c r="AX781" s="390"/>
    </row>
    <row r="782" spans="1:50" ht="24.75" customHeight="1" x14ac:dyDescent="0.15">
      <c r="A782" s="635"/>
      <c r="B782" s="636"/>
      <c r="C782" s="636"/>
      <c r="D782" s="636"/>
      <c r="E782" s="636"/>
      <c r="F782" s="637"/>
      <c r="G782" s="606" t="s">
        <v>637</v>
      </c>
      <c r="H782" s="626"/>
      <c r="I782" s="626"/>
      <c r="J782" s="626"/>
      <c r="K782" s="627"/>
      <c r="L782" s="598" t="s">
        <v>641</v>
      </c>
      <c r="M782" s="628"/>
      <c r="N782" s="628"/>
      <c r="O782" s="628"/>
      <c r="P782" s="628"/>
      <c r="Q782" s="628"/>
      <c r="R782" s="628"/>
      <c r="S782" s="628"/>
      <c r="T782" s="628"/>
      <c r="U782" s="628"/>
      <c r="V782" s="628"/>
      <c r="W782" s="628"/>
      <c r="X782" s="629"/>
      <c r="Y782" s="601">
        <v>9.5</v>
      </c>
      <c r="Z782" s="602"/>
      <c r="AA782" s="602"/>
      <c r="AB782" s="612"/>
      <c r="AC782" s="606" t="s">
        <v>645</v>
      </c>
      <c r="AD782" s="607"/>
      <c r="AE782" s="607"/>
      <c r="AF782" s="607"/>
      <c r="AG782" s="608"/>
      <c r="AH782" s="598" t="s">
        <v>655</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15">
      <c r="A783" s="635"/>
      <c r="B783" s="636"/>
      <c r="C783" s="636"/>
      <c r="D783" s="636"/>
      <c r="E783" s="636"/>
      <c r="F783" s="637"/>
      <c r="G783" s="606" t="s">
        <v>638</v>
      </c>
      <c r="H783" s="626"/>
      <c r="I783" s="626"/>
      <c r="J783" s="626"/>
      <c r="K783" s="627"/>
      <c r="L783" s="598" t="s">
        <v>642</v>
      </c>
      <c r="M783" s="628"/>
      <c r="N783" s="628"/>
      <c r="O783" s="628"/>
      <c r="P783" s="628"/>
      <c r="Q783" s="628"/>
      <c r="R783" s="628"/>
      <c r="S783" s="628"/>
      <c r="T783" s="628"/>
      <c r="U783" s="628"/>
      <c r="V783" s="628"/>
      <c r="W783" s="628"/>
      <c r="X783" s="629"/>
      <c r="Y783" s="601">
        <v>7.1</v>
      </c>
      <c r="Z783" s="602"/>
      <c r="AA783" s="602"/>
      <c r="AB783" s="612"/>
      <c r="AC783" s="606" t="s">
        <v>646</v>
      </c>
      <c r="AD783" s="607"/>
      <c r="AE783" s="607"/>
      <c r="AF783" s="607"/>
      <c r="AG783" s="608"/>
      <c r="AH783" s="598" t="s">
        <v>656</v>
      </c>
      <c r="AI783" s="599"/>
      <c r="AJ783" s="599"/>
      <c r="AK783" s="599"/>
      <c r="AL783" s="599"/>
      <c r="AM783" s="599"/>
      <c r="AN783" s="599"/>
      <c r="AO783" s="599"/>
      <c r="AP783" s="599"/>
      <c r="AQ783" s="599"/>
      <c r="AR783" s="599"/>
      <c r="AS783" s="599"/>
      <c r="AT783" s="600"/>
      <c r="AU783" s="601">
        <v>1.8</v>
      </c>
      <c r="AV783" s="602"/>
      <c r="AW783" s="602"/>
      <c r="AX783" s="603"/>
    </row>
    <row r="784" spans="1:50" ht="24.75" customHeight="1" x14ac:dyDescent="0.15">
      <c r="A784" s="635"/>
      <c r="B784" s="636"/>
      <c r="C784" s="636"/>
      <c r="D784" s="636"/>
      <c r="E784" s="636"/>
      <c r="F784" s="637"/>
      <c r="G784" s="606" t="s">
        <v>639</v>
      </c>
      <c r="H784" s="607"/>
      <c r="I784" s="607"/>
      <c r="J784" s="607"/>
      <c r="K784" s="608"/>
      <c r="L784" s="598" t="s">
        <v>643</v>
      </c>
      <c r="M784" s="599"/>
      <c r="N784" s="599"/>
      <c r="O784" s="599"/>
      <c r="P784" s="599"/>
      <c r="Q784" s="599"/>
      <c r="R784" s="599"/>
      <c r="S784" s="599"/>
      <c r="T784" s="599"/>
      <c r="U784" s="599"/>
      <c r="V784" s="599"/>
      <c r="W784" s="599"/>
      <c r="X784" s="600"/>
      <c r="Y784" s="601">
        <v>3.4</v>
      </c>
      <c r="Z784" s="602"/>
      <c r="AA784" s="602"/>
      <c r="AB784" s="612"/>
      <c r="AC784" s="606" t="s">
        <v>196</v>
      </c>
      <c r="AD784" s="607"/>
      <c r="AE784" s="607"/>
      <c r="AF784" s="607"/>
      <c r="AG784" s="608"/>
      <c r="AH784" s="598" t="s">
        <v>657</v>
      </c>
      <c r="AI784" s="599"/>
      <c r="AJ784" s="599"/>
      <c r="AK784" s="599"/>
      <c r="AL784" s="599"/>
      <c r="AM784" s="599"/>
      <c r="AN784" s="599"/>
      <c r="AO784" s="599"/>
      <c r="AP784" s="599"/>
      <c r="AQ784" s="599"/>
      <c r="AR784" s="599"/>
      <c r="AS784" s="599"/>
      <c r="AT784" s="600"/>
      <c r="AU784" s="601">
        <v>3.3</v>
      </c>
      <c r="AV784" s="602"/>
      <c r="AW784" s="602"/>
      <c r="AX784" s="603"/>
    </row>
    <row r="785" spans="1:50" ht="24.75" hidden="1" customHeight="1" x14ac:dyDescent="0.15">
      <c r="A785" s="635"/>
      <c r="B785" s="636"/>
      <c r="C785" s="636"/>
      <c r="D785" s="636"/>
      <c r="E785" s="636"/>
      <c r="F785" s="637"/>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5"/>
      <c r="B786" s="636"/>
      <c r="C786" s="636"/>
      <c r="D786" s="636"/>
      <c r="E786" s="636"/>
      <c r="F786" s="637"/>
      <c r="G786" s="606"/>
      <c r="H786" s="626"/>
      <c r="I786" s="626"/>
      <c r="J786" s="626"/>
      <c r="K786" s="627"/>
      <c r="L786" s="598"/>
      <c r="M786" s="628"/>
      <c r="N786" s="628"/>
      <c r="O786" s="628"/>
      <c r="P786" s="628"/>
      <c r="Q786" s="628"/>
      <c r="R786" s="628"/>
      <c r="S786" s="628"/>
      <c r="T786" s="628"/>
      <c r="U786" s="628"/>
      <c r="V786" s="628"/>
      <c r="W786" s="628"/>
      <c r="X786" s="629"/>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5"/>
      <c r="B787" s="636"/>
      <c r="C787" s="636"/>
      <c r="D787" s="636"/>
      <c r="E787" s="636"/>
      <c r="F787" s="637"/>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5"/>
      <c r="B788" s="636"/>
      <c r="C788" s="636"/>
      <c r="D788" s="636"/>
      <c r="E788" s="636"/>
      <c r="F788" s="637"/>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5"/>
      <c r="B789" s="636"/>
      <c r="C789" s="636"/>
      <c r="D789" s="636"/>
      <c r="E789" s="636"/>
      <c r="F789" s="637"/>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5"/>
      <c r="B790" s="636"/>
      <c r="C790" s="636"/>
      <c r="D790" s="636"/>
      <c r="E790" s="636"/>
      <c r="F790" s="637"/>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22.4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34.5</v>
      </c>
      <c r="AV791" s="836"/>
      <c r="AW791" s="836"/>
      <c r="AX791" s="838"/>
    </row>
    <row r="792" spans="1:50" ht="24.75" customHeight="1" x14ac:dyDescent="0.15">
      <c r="A792" s="635"/>
      <c r="B792" s="636"/>
      <c r="C792" s="636"/>
      <c r="D792" s="636"/>
      <c r="E792" s="636"/>
      <c r="F792" s="637"/>
      <c r="G792" s="595" t="s">
        <v>647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636</v>
      </c>
      <c r="H794" s="675"/>
      <c r="I794" s="675"/>
      <c r="J794" s="675"/>
      <c r="K794" s="676"/>
      <c r="L794" s="668" t="s">
        <v>640</v>
      </c>
      <c r="M794" s="669"/>
      <c r="N794" s="669"/>
      <c r="O794" s="669"/>
      <c r="P794" s="669"/>
      <c r="Q794" s="669"/>
      <c r="R794" s="669"/>
      <c r="S794" s="669"/>
      <c r="T794" s="669"/>
      <c r="U794" s="669"/>
      <c r="V794" s="669"/>
      <c r="W794" s="669"/>
      <c r="X794" s="670"/>
      <c r="Y794" s="388">
        <v>7.3</v>
      </c>
      <c r="Z794" s="389"/>
      <c r="AA794" s="389"/>
      <c r="AB794" s="809"/>
      <c r="AC794" s="674" t="s">
        <v>638</v>
      </c>
      <c r="AD794" s="675"/>
      <c r="AE794" s="675"/>
      <c r="AF794" s="675"/>
      <c r="AG794" s="676"/>
      <c r="AH794" s="668" t="s">
        <v>669</v>
      </c>
      <c r="AI794" s="669"/>
      <c r="AJ794" s="669"/>
      <c r="AK794" s="669"/>
      <c r="AL794" s="669"/>
      <c r="AM794" s="669"/>
      <c r="AN794" s="669"/>
      <c r="AO794" s="669"/>
      <c r="AP794" s="669"/>
      <c r="AQ794" s="669"/>
      <c r="AR794" s="669"/>
      <c r="AS794" s="669"/>
      <c r="AT794" s="670"/>
      <c r="AU794" s="388">
        <v>2.7</v>
      </c>
      <c r="AV794" s="389"/>
      <c r="AW794" s="389"/>
      <c r="AX794" s="390"/>
    </row>
    <row r="795" spans="1:50" ht="24.75" customHeight="1" x14ac:dyDescent="0.15">
      <c r="A795" s="635"/>
      <c r="B795" s="636"/>
      <c r="C795" s="636"/>
      <c r="D795" s="636"/>
      <c r="E795" s="636"/>
      <c r="F795" s="637"/>
      <c r="G795" s="606" t="s">
        <v>637</v>
      </c>
      <c r="H795" s="607"/>
      <c r="I795" s="607"/>
      <c r="J795" s="607"/>
      <c r="K795" s="608"/>
      <c r="L795" s="598" t="s">
        <v>670</v>
      </c>
      <c r="M795" s="599"/>
      <c r="N795" s="599"/>
      <c r="O795" s="599"/>
      <c r="P795" s="599"/>
      <c r="Q795" s="599"/>
      <c r="R795" s="599"/>
      <c r="S795" s="599"/>
      <c r="T795" s="599"/>
      <c r="U795" s="599"/>
      <c r="V795" s="599"/>
      <c r="W795" s="599"/>
      <c r="X795" s="600"/>
      <c r="Y795" s="601">
        <v>3.4</v>
      </c>
      <c r="Z795" s="602"/>
      <c r="AA795" s="602"/>
      <c r="AB795" s="612"/>
      <c r="AC795" s="606" t="s">
        <v>639</v>
      </c>
      <c r="AD795" s="607"/>
      <c r="AE795" s="607"/>
      <c r="AF795" s="607"/>
      <c r="AG795" s="608"/>
      <c r="AH795" s="598" t="s">
        <v>668</v>
      </c>
      <c r="AI795" s="599"/>
      <c r="AJ795" s="599"/>
      <c r="AK795" s="599"/>
      <c r="AL795" s="599"/>
      <c r="AM795" s="599"/>
      <c r="AN795" s="599"/>
      <c r="AO795" s="599"/>
      <c r="AP795" s="599"/>
      <c r="AQ795" s="599"/>
      <c r="AR795" s="599"/>
      <c r="AS795" s="599"/>
      <c r="AT795" s="600"/>
      <c r="AU795" s="601">
        <v>0.2</v>
      </c>
      <c r="AV795" s="602"/>
      <c r="AW795" s="602"/>
      <c r="AX795" s="603"/>
    </row>
    <row r="796" spans="1:50" ht="24.75" customHeight="1" x14ac:dyDescent="0.15">
      <c r="A796" s="635"/>
      <c r="B796" s="636"/>
      <c r="C796" s="636"/>
      <c r="D796" s="636"/>
      <c r="E796" s="636"/>
      <c r="F796" s="637"/>
      <c r="G796" s="606" t="s">
        <v>671</v>
      </c>
      <c r="H796" s="607"/>
      <c r="I796" s="607"/>
      <c r="J796" s="607"/>
      <c r="K796" s="608"/>
      <c r="L796" s="598" t="s">
        <v>672</v>
      </c>
      <c r="M796" s="599"/>
      <c r="N796" s="599"/>
      <c r="O796" s="599"/>
      <c r="P796" s="599"/>
      <c r="Q796" s="599"/>
      <c r="R796" s="599"/>
      <c r="S796" s="599"/>
      <c r="T796" s="599"/>
      <c r="U796" s="599"/>
      <c r="V796" s="599"/>
      <c r="W796" s="599"/>
      <c r="X796" s="600"/>
      <c r="Y796" s="601">
        <v>6.4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5"/>
      <c r="B797" s="636"/>
      <c r="C797" s="636"/>
      <c r="D797" s="636"/>
      <c r="E797" s="636"/>
      <c r="F797" s="637"/>
      <c r="G797" s="606" t="s">
        <v>673</v>
      </c>
      <c r="H797" s="607"/>
      <c r="I797" s="607"/>
      <c r="J797" s="607"/>
      <c r="K797" s="608"/>
      <c r="L797" s="598" t="s">
        <v>674</v>
      </c>
      <c r="M797" s="599"/>
      <c r="N797" s="599"/>
      <c r="O797" s="599"/>
      <c r="P797" s="599"/>
      <c r="Q797" s="599"/>
      <c r="R797" s="599"/>
      <c r="S797" s="599"/>
      <c r="T797" s="599"/>
      <c r="U797" s="599"/>
      <c r="V797" s="599"/>
      <c r="W797" s="599"/>
      <c r="X797" s="600"/>
      <c r="Y797" s="601">
        <v>1.1000000000000001</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5"/>
      <c r="B798" s="636"/>
      <c r="C798" s="636"/>
      <c r="D798" s="636"/>
      <c r="E798" s="636"/>
      <c r="F798" s="637"/>
      <c r="G798" s="606" t="s">
        <v>638</v>
      </c>
      <c r="H798" s="607"/>
      <c r="I798" s="607"/>
      <c r="J798" s="607"/>
      <c r="K798" s="608"/>
      <c r="L798" s="598" t="s">
        <v>675</v>
      </c>
      <c r="M798" s="599"/>
      <c r="N798" s="599"/>
      <c r="O798" s="599"/>
      <c r="P798" s="599"/>
      <c r="Q798" s="599"/>
      <c r="R798" s="599"/>
      <c r="S798" s="599"/>
      <c r="T798" s="599"/>
      <c r="U798" s="599"/>
      <c r="V798" s="599"/>
      <c r="W798" s="599"/>
      <c r="X798" s="600"/>
      <c r="Y798" s="601">
        <v>9.6</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30" customHeight="1" x14ac:dyDescent="0.15">
      <c r="A799" s="635"/>
      <c r="B799" s="636"/>
      <c r="C799" s="636"/>
      <c r="D799" s="636"/>
      <c r="E799" s="636"/>
      <c r="F799" s="637"/>
      <c r="G799" s="606" t="s">
        <v>196</v>
      </c>
      <c r="H799" s="607"/>
      <c r="I799" s="607"/>
      <c r="J799" s="607"/>
      <c r="K799" s="608"/>
      <c r="L799" s="598" t="s">
        <v>676</v>
      </c>
      <c r="M799" s="599"/>
      <c r="N799" s="599"/>
      <c r="O799" s="599"/>
      <c r="P799" s="599"/>
      <c r="Q799" s="599"/>
      <c r="R799" s="599"/>
      <c r="S799" s="599"/>
      <c r="T799" s="599"/>
      <c r="U799" s="599"/>
      <c r="V799" s="599"/>
      <c r="W799" s="599"/>
      <c r="X799" s="600"/>
      <c r="Y799" s="601">
        <v>2.1</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30" customHeight="1" x14ac:dyDescent="0.15">
      <c r="A800" s="635"/>
      <c r="B800" s="636"/>
      <c r="C800" s="636"/>
      <c r="D800" s="636"/>
      <c r="E800" s="636"/>
      <c r="F800" s="637"/>
      <c r="G800" s="606" t="s">
        <v>690</v>
      </c>
      <c r="H800" s="607"/>
      <c r="I800" s="607"/>
      <c r="J800" s="607"/>
      <c r="K800" s="608"/>
      <c r="L800" s="598" t="s">
        <v>689</v>
      </c>
      <c r="M800" s="599"/>
      <c r="N800" s="599"/>
      <c r="O800" s="599"/>
      <c r="P800" s="599"/>
      <c r="Q800" s="599"/>
      <c r="R800" s="599"/>
      <c r="S800" s="599"/>
      <c r="T800" s="599"/>
      <c r="U800" s="599"/>
      <c r="V800" s="599"/>
      <c r="W800" s="599"/>
      <c r="X800" s="600"/>
      <c r="Y800" s="601">
        <v>-1.3</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30" hidden="1" customHeight="1" x14ac:dyDescent="0.15">
      <c r="A801" s="635"/>
      <c r="B801" s="636"/>
      <c r="C801" s="636"/>
      <c r="D801" s="636"/>
      <c r="E801" s="636"/>
      <c r="F801" s="637"/>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30" hidden="1" customHeight="1" x14ac:dyDescent="0.15">
      <c r="A802" s="635"/>
      <c r="B802" s="636"/>
      <c r="C802" s="636"/>
      <c r="D802" s="636"/>
      <c r="E802" s="636"/>
      <c r="F802" s="637"/>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30" hidden="1" customHeight="1" x14ac:dyDescent="0.15">
      <c r="A803" s="635"/>
      <c r="B803" s="636"/>
      <c r="C803" s="636"/>
      <c r="D803" s="636"/>
      <c r="E803" s="636"/>
      <c r="F803" s="637"/>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30"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28.600000000000005</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2.9000000000000004</v>
      </c>
      <c r="AV804" s="836"/>
      <c r="AW804" s="836"/>
      <c r="AX804" s="838"/>
    </row>
    <row r="805" spans="1:50" ht="24.75" hidden="1" customHeight="1" x14ac:dyDescent="0.15">
      <c r="A805" s="635"/>
      <c r="B805" s="636"/>
      <c r="C805" s="636"/>
      <c r="D805" s="636"/>
      <c r="E805" s="636"/>
      <c r="F805" s="637"/>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5"/>
      <c r="B809" s="636"/>
      <c r="C809" s="636"/>
      <c r="D809" s="636"/>
      <c r="E809" s="636"/>
      <c r="F809" s="637"/>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5"/>
      <c r="B810" s="636"/>
      <c r="C810" s="636"/>
      <c r="D810" s="636"/>
      <c r="E810" s="636"/>
      <c r="F810" s="637"/>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5"/>
      <c r="B811" s="636"/>
      <c r="C811" s="636"/>
      <c r="D811" s="636"/>
      <c r="E811" s="636"/>
      <c r="F811" s="637"/>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5"/>
      <c r="B812" s="636"/>
      <c r="C812" s="636"/>
      <c r="D812" s="636"/>
      <c r="E812" s="636"/>
      <c r="F812" s="637"/>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5"/>
      <c r="B813" s="636"/>
      <c r="C813" s="636"/>
      <c r="D813" s="636"/>
      <c r="E813" s="636"/>
      <c r="F813" s="637"/>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5"/>
      <c r="B814" s="636"/>
      <c r="C814" s="636"/>
      <c r="D814" s="636"/>
      <c r="E814" s="636"/>
      <c r="F814" s="637"/>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5"/>
      <c r="B815" s="636"/>
      <c r="C815" s="636"/>
      <c r="D815" s="636"/>
      <c r="E815" s="636"/>
      <c r="F815" s="637"/>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5"/>
      <c r="B816" s="636"/>
      <c r="C816" s="636"/>
      <c r="D816" s="636"/>
      <c r="E816" s="636"/>
      <c r="F816" s="637"/>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5"/>
      <c r="B822" s="636"/>
      <c r="C822" s="636"/>
      <c r="D822" s="636"/>
      <c r="E822" s="636"/>
      <c r="F822" s="637"/>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5"/>
      <c r="B823" s="636"/>
      <c r="C823" s="636"/>
      <c r="D823" s="636"/>
      <c r="E823" s="636"/>
      <c r="F823" s="637"/>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5"/>
      <c r="B824" s="636"/>
      <c r="C824" s="636"/>
      <c r="D824" s="636"/>
      <c r="E824" s="636"/>
      <c r="F824" s="637"/>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5"/>
      <c r="B825" s="636"/>
      <c r="C825" s="636"/>
      <c r="D825" s="636"/>
      <c r="E825" s="636"/>
      <c r="F825" s="637"/>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5"/>
      <c r="B826" s="636"/>
      <c r="C826" s="636"/>
      <c r="D826" s="636"/>
      <c r="E826" s="636"/>
      <c r="F826" s="637"/>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5"/>
      <c r="B827" s="636"/>
      <c r="C827" s="636"/>
      <c r="D827" s="636"/>
      <c r="E827" s="636"/>
      <c r="F827" s="637"/>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5"/>
      <c r="B828" s="636"/>
      <c r="C828" s="636"/>
      <c r="D828" s="636"/>
      <c r="E828" s="636"/>
      <c r="F828" s="637"/>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5"/>
      <c r="B829" s="636"/>
      <c r="C829" s="636"/>
      <c r="D829" s="636"/>
      <c r="E829" s="636"/>
      <c r="F829" s="637"/>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634</v>
      </c>
      <c r="D837" s="347"/>
      <c r="E837" s="347"/>
      <c r="F837" s="347"/>
      <c r="G837" s="347"/>
      <c r="H837" s="347"/>
      <c r="I837" s="347"/>
      <c r="J837" s="348">
        <v>3011001003970</v>
      </c>
      <c r="K837" s="349"/>
      <c r="L837" s="349"/>
      <c r="M837" s="349"/>
      <c r="N837" s="349"/>
      <c r="O837" s="349"/>
      <c r="P837" s="362" t="s">
        <v>649</v>
      </c>
      <c r="Q837" s="350"/>
      <c r="R837" s="350"/>
      <c r="S837" s="350"/>
      <c r="T837" s="350"/>
      <c r="U837" s="350"/>
      <c r="V837" s="350"/>
      <c r="W837" s="350"/>
      <c r="X837" s="350"/>
      <c r="Y837" s="351">
        <v>22.4</v>
      </c>
      <c r="Z837" s="352"/>
      <c r="AA837" s="352"/>
      <c r="AB837" s="353"/>
      <c r="AC837" s="363" t="s">
        <v>495</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8" customHeight="1" x14ac:dyDescent="0.15">
      <c r="A870" s="376">
        <v>1</v>
      </c>
      <c r="B870" s="376">
        <v>1</v>
      </c>
      <c r="C870" s="361" t="s">
        <v>652</v>
      </c>
      <c r="D870" s="347"/>
      <c r="E870" s="347"/>
      <c r="F870" s="347"/>
      <c r="G870" s="347"/>
      <c r="H870" s="347"/>
      <c r="I870" s="347"/>
      <c r="J870" s="914" t="s">
        <v>695</v>
      </c>
      <c r="K870" s="349"/>
      <c r="L870" s="349"/>
      <c r="M870" s="349"/>
      <c r="N870" s="349"/>
      <c r="O870" s="349"/>
      <c r="P870" s="362" t="s">
        <v>650</v>
      </c>
      <c r="Q870" s="350"/>
      <c r="R870" s="350"/>
      <c r="S870" s="350"/>
      <c r="T870" s="350"/>
      <c r="U870" s="350"/>
      <c r="V870" s="350"/>
      <c r="W870" s="350"/>
      <c r="X870" s="350"/>
      <c r="Y870" s="351">
        <v>34.5</v>
      </c>
      <c r="Z870" s="352"/>
      <c r="AA870" s="352"/>
      <c r="AB870" s="353"/>
      <c r="AC870" s="363" t="s">
        <v>496</v>
      </c>
      <c r="AD870" s="371"/>
      <c r="AE870" s="371"/>
      <c r="AF870" s="371"/>
      <c r="AG870" s="371"/>
      <c r="AH870" s="372" t="s">
        <v>651</v>
      </c>
      <c r="AI870" s="373"/>
      <c r="AJ870" s="373"/>
      <c r="AK870" s="373"/>
      <c r="AL870" s="357" t="s">
        <v>695</v>
      </c>
      <c r="AM870" s="358"/>
      <c r="AN870" s="358"/>
      <c r="AO870" s="359"/>
      <c r="AP870" s="360"/>
      <c r="AQ870" s="360"/>
      <c r="AR870" s="360"/>
      <c r="AS870" s="360"/>
      <c r="AT870" s="360"/>
      <c r="AU870" s="360"/>
      <c r="AV870" s="360"/>
      <c r="AW870" s="360"/>
      <c r="AX870" s="360"/>
    </row>
    <row r="871" spans="1:50" ht="48" customHeight="1" x14ac:dyDescent="0.15">
      <c r="A871" s="376">
        <v>2</v>
      </c>
      <c r="B871" s="376">
        <v>1</v>
      </c>
      <c r="C871" s="361" t="s">
        <v>658</v>
      </c>
      <c r="D871" s="347"/>
      <c r="E871" s="347"/>
      <c r="F871" s="347"/>
      <c r="G871" s="347"/>
      <c r="H871" s="347"/>
      <c r="I871" s="347"/>
      <c r="J871" s="348">
        <v>2000020261009</v>
      </c>
      <c r="K871" s="349"/>
      <c r="L871" s="349"/>
      <c r="M871" s="349"/>
      <c r="N871" s="349"/>
      <c r="O871" s="349"/>
      <c r="P871" s="362" t="s">
        <v>659</v>
      </c>
      <c r="Q871" s="350"/>
      <c r="R871" s="350"/>
      <c r="S871" s="350"/>
      <c r="T871" s="350"/>
      <c r="U871" s="350"/>
      <c r="V871" s="350"/>
      <c r="W871" s="350"/>
      <c r="X871" s="350"/>
      <c r="Y871" s="351">
        <v>6</v>
      </c>
      <c r="Z871" s="352"/>
      <c r="AA871" s="352"/>
      <c r="AB871" s="353"/>
      <c r="AC871" s="363" t="s">
        <v>496</v>
      </c>
      <c r="AD871" s="371"/>
      <c r="AE871" s="371"/>
      <c r="AF871" s="371"/>
      <c r="AG871" s="371"/>
      <c r="AH871" s="372" t="s">
        <v>651</v>
      </c>
      <c r="AI871" s="373"/>
      <c r="AJ871" s="373"/>
      <c r="AK871" s="373"/>
      <c r="AL871" s="357" t="s">
        <v>695</v>
      </c>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661</v>
      </c>
      <c r="D903" s="347"/>
      <c r="E903" s="347"/>
      <c r="F903" s="347"/>
      <c r="G903" s="347"/>
      <c r="H903" s="347"/>
      <c r="I903" s="347"/>
      <c r="J903" s="348">
        <v>9010005015595</v>
      </c>
      <c r="K903" s="349"/>
      <c r="L903" s="349"/>
      <c r="M903" s="349"/>
      <c r="N903" s="349"/>
      <c r="O903" s="349"/>
      <c r="P903" s="362" t="s">
        <v>660</v>
      </c>
      <c r="Q903" s="350"/>
      <c r="R903" s="350"/>
      <c r="S903" s="350"/>
      <c r="T903" s="350"/>
      <c r="U903" s="350"/>
      <c r="V903" s="350"/>
      <c r="W903" s="350"/>
      <c r="X903" s="350"/>
      <c r="Y903" s="351">
        <v>28.6</v>
      </c>
      <c r="Z903" s="352"/>
      <c r="AA903" s="352"/>
      <c r="AB903" s="353"/>
      <c r="AC903" s="363" t="s">
        <v>492</v>
      </c>
      <c r="AD903" s="371"/>
      <c r="AE903" s="371"/>
      <c r="AF903" s="371"/>
      <c r="AG903" s="371"/>
      <c r="AH903" s="372">
        <v>1</v>
      </c>
      <c r="AI903" s="373"/>
      <c r="AJ903" s="373"/>
      <c r="AK903" s="373"/>
      <c r="AL903" s="357">
        <v>99</v>
      </c>
      <c r="AM903" s="358"/>
      <c r="AN903" s="358"/>
      <c r="AO903" s="359"/>
      <c r="AP903" s="360"/>
      <c r="AQ903" s="360"/>
      <c r="AR903" s="360"/>
      <c r="AS903" s="360"/>
      <c r="AT903" s="360"/>
      <c r="AU903" s="360"/>
      <c r="AV903" s="360"/>
      <c r="AW903" s="360"/>
      <c r="AX903" s="360"/>
    </row>
    <row r="904" spans="1:50" ht="65.25" customHeight="1" x14ac:dyDescent="0.15">
      <c r="A904" s="376">
        <v>2</v>
      </c>
      <c r="B904" s="376">
        <v>1</v>
      </c>
      <c r="C904" s="361" t="s">
        <v>661</v>
      </c>
      <c r="D904" s="347"/>
      <c r="E904" s="347"/>
      <c r="F904" s="347"/>
      <c r="G904" s="347"/>
      <c r="H904" s="347"/>
      <c r="I904" s="347"/>
      <c r="J904" s="348">
        <v>9010005015595</v>
      </c>
      <c r="K904" s="349"/>
      <c r="L904" s="349"/>
      <c r="M904" s="349"/>
      <c r="N904" s="349"/>
      <c r="O904" s="349"/>
      <c r="P904" s="362" t="s">
        <v>662</v>
      </c>
      <c r="Q904" s="350"/>
      <c r="R904" s="350"/>
      <c r="S904" s="350"/>
      <c r="T904" s="350"/>
      <c r="U904" s="350"/>
      <c r="V904" s="350"/>
      <c r="W904" s="350"/>
      <c r="X904" s="350"/>
      <c r="Y904" s="351">
        <v>24.7</v>
      </c>
      <c r="Z904" s="352"/>
      <c r="AA904" s="352"/>
      <c r="AB904" s="353"/>
      <c r="AC904" s="363" t="s">
        <v>491</v>
      </c>
      <c r="AD904" s="363"/>
      <c r="AE904" s="363"/>
      <c r="AF904" s="363"/>
      <c r="AG904" s="363"/>
      <c r="AH904" s="372">
        <v>1</v>
      </c>
      <c r="AI904" s="373"/>
      <c r="AJ904" s="373"/>
      <c r="AK904" s="373"/>
      <c r="AL904" s="357">
        <v>99.8</v>
      </c>
      <c r="AM904" s="358"/>
      <c r="AN904" s="358"/>
      <c r="AO904" s="359"/>
      <c r="AP904" s="360"/>
      <c r="AQ904" s="360"/>
      <c r="AR904" s="360"/>
      <c r="AS904" s="360"/>
      <c r="AT904" s="360"/>
      <c r="AU904" s="360"/>
      <c r="AV904" s="360"/>
      <c r="AW904" s="360"/>
      <c r="AX904" s="360"/>
    </row>
    <row r="905" spans="1:50" ht="63.75" customHeight="1" x14ac:dyDescent="0.15">
      <c r="A905" s="376">
        <v>3</v>
      </c>
      <c r="B905" s="376">
        <v>1</v>
      </c>
      <c r="C905" s="361" t="s">
        <v>665</v>
      </c>
      <c r="D905" s="347"/>
      <c r="E905" s="347"/>
      <c r="F905" s="347"/>
      <c r="G905" s="347"/>
      <c r="H905" s="347"/>
      <c r="I905" s="347"/>
      <c r="J905" s="348">
        <v>6010505001362</v>
      </c>
      <c r="K905" s="349"/>
      <c r="L905" s="349"/>
      <c r="M905" s="349"/>
      <c r="N905" s="349"/>
      <c r="O905" s="349"/>
      <c r="P905" s="362" t="s">
        <v>663</v>
      </c>
      <c r="Q905" s="350"/>
      <c r="R905" s="350"/>
      <c r="S905" s="350"/>
      <c r="T905" s="350"/>
      <c r="U905" s="350"/>
      <c r="V905" s="350"/>
      <c r="W905" s="350"/>
      <c r="X905" s="350"/>
      <c r="Y905" s="351">
        <v>14.9</v>
      </c>
      <c r="Z905" s="352"/>
      <c r="AA905" s="352"/>
      <c r="AB905" s="353"/>
      <c r="AC905" s="363" t="s">
        <v>495</v>
      </c>
      <c r="AD905" s="363"/>
      <c r="AE905" s="363"/>
      <c r="AF905" s="363"/>
      <c r="AG905" s="363"/>
      <c r="AH905" s="355">
        <v>1</v>
      </c>
      <c r="AI905" s="356"/>
      <c r="AJ905" s="356"/>
      <c r="AK905" s="356"/>
      <c r="AL905" s="357">
        <v>100</v>
      </c>
      <c r="AM905" s="358"/>
      <c r="AN905" s="358"/>
      <c r="AO905" s="359"/>
      <c r="AP905" s="360"/>
      <c r="AQ905" s="360"/>
      <c r="AR905" s="360"/>
      <c r="AS905" s="360"/>
      <c r="AT905" s="360"/>
      <c r="AU905" s="360"/>
      <c r="AV905" s="360"/>
      <c r="AW905" s="360"/>
      <c r="AX905" s="360"/>
    </row>
    <row r="906" spans="1:50" ht="60" customHeight="1" x14ac:dyDescent="0.15">
      <c r="A906" s="376">
        <v>4</v>
      </c>
      <c r="B906" s="376">
        <v>1</v>
      </c>
      <c r="C906" s="361" t="s">
        <v>677</v>
      </c>
      <c r="D906" s="347"/>
      <c r="E906" s="347"/>
      <c r="F906" s="347"/>
      <c r="G906" s="347"/>
      <c r="H906" s="347"/>
      <c r="I906" s="347"/>
      <c r="J906" s="348">
        <v>6011405000207</v>
      </c>
      <c r="K906" s="349"/>
      <c r="L906" s="349"/>
      <c r="M906" s="349"/>
      <c r="N906" s="349"/>
      <c r="O906" s="349"/>
      <c r="P906" s="362" t="s">
        <v>664</v>
      </c>
      <c r="Q906" s="350"/>
      <c r="R906" s="350"/>
      <c r="S906" s="350"/>
      <c r="T906" s="350"/>
      <c r="U906" s="350"/>
      <c r="V906" s="350"/>
      <c r="W906" s="350"/>
      <c r="X906" s="350"/>
      <c r="Y906" s="351">
        <v>9.6</v>
      </c>
      <c r="Z906" s="352"/>
      <c r="AA906" s="352"/>
      <c r="AB906" s="353"/>
      <c r="AC906" s="363" t="s">
        <v>495</v>
      </c>
      <c r="AD906" s="363"/>
      <c r="AE906" s="363"/>
      <c r="AF906" s="363"/>
      <c r="AG906" s="363"/>
      <c r="AH906" s="355">
        <v>1</v>
      </c>
      <c r="AI906" s="356"/>
      <c r="AJ906" s="356"/>
      <c r="AK906" s="356"/>
      <c r="AL906" s="357">
        <v>100</v>
      </c>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59.25" customHeight="1" x14ac:dyDescent="0.15">
      <c r="A936" s="376">
        <v>1</v>
      </c>
      <c r="B936" s="376">
        <v>1</v>
      </c>
      <c r="C936" s="361" t="s">
        <v>665</v>
      </c>
      <c r="D936" s="347"/>
      <c r="E936" s="347"/>
      <c r="F936" s="347"/>
      <c r="G936" s="347"/>
      <c r="H936" s="347"/>
      <c r="I936" s="347"/>
      <c r="J936" s="348">
        <v>6010505001362</v>
      </c>
      <c r="K936" s="349"/>
      <c r="L936" s="349"/>
      <c r="M936" s="349"/>
      <c r="N936" s="349"/>
      <c r="O936" s="349"/>
      <c r="P936" s="362" t="s">
        <v>666</v>
      </c>
      <c r="Q936" s="350"/>
      <c r="R936" s="350"/>
      <c r="S936" s="350"/>
      <c r="T936" s="350"/>
      <c r="U936" s="350"/>
      <c r="V936" s="350"/>
      <c r="W936" s="350"/>
      <c r="X936" s="350"/>
      <c r="Y936" s="351">
        <v>2.9</v>
      </c>
      <c r="Z936" s="352"/>
      <c r="AA936" s="352"/>
      <c r="AB936" s="353"/>
      <c r="AC936" s="363" t="s">
        <v>498</v>
      </c>
      <c r="AD936" s="371"/>
      <c r="AE936" s="371"/>
      <c r="AF936" s="371"/>
      <c r="AG936" s="371"/>
      <c r="AH936" s="372" t="s">
        <v>667</v>
      </c>
      <c r="AI936" s="373"/>
      <c r="AJ936" s="373"/>
      <c r="AK936" s="373"/>
      <c r="AL936" s="357">
        <v>100</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25">
      <formula>IF(RIGHT(TEXT(P14,"0.#"),1)=".",FALSE,TRUE)</formula>
    </cfRule>
    <cfRule type="expression" dxfId="2818" priority="14026">
      <formula>IF(RIGHT(TEXT(P14,"0.#"),1)=".",TRUE,FALSE)</formula>
    </cfRule>
  </conditionalFormatting>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82">
    <cfRule type="expression" dxfId="2813" priority="13897">
      <formula>IF(RIGHT(TEXT(Y782,"0.#"),1)=".",FALSE,TRUE)</formula>
    </cfRule>
    <cfRule type="expression" dxfId="2812" priority="13898">
      <formula>IF(RIGHT(TEXT(Y782,"0.#"),1)=".",TRUE,FALSE)</formula>
    </cfRule>
  </conditionalFormatting>
  <conditionalFormatting sqref="Y791">
    <cfRule type="expression" dxfId="2811" priority="13893">
      <formula>IF(RIGHT(TEXT(Y791,"0.#"),1)=".",FALSE,TRUE)</formula>
    </cfRule>
    <cfRule type="expression" dxfId="2810" priority="13894">
      <formula>IF(RIGHT(TEXT(Y791,"0.#"),1)=".",TRUE,FALSE)</formula>
    </cfRule>
  </conditionalFormatting>
  <conditionalFormatting sqref="Y822:Y829 Y820 Y809:Y816 Y807 Y800:Y803">
    <cfRule type="expression" dxfId="2809" priority="13675">
      <formula>IF(RIGHT(TEXT(Y800,"0.#"),1)=".",FALSE,TRUE)</formula>
    </cfRule>
    <cfRule type="expression" dxfId="2808" priority="13676">
      <formula>IF(RIGHT(TEXT(Y800,"0.#"),1)=".",TRUE,FALSE)</formula>
    </cfRule>
  </conditionalFormatting>
  <conditionalFormatting sqref="P16:AQ17 P15:AX15 P13:AX13">
    <cfRule type="expression" dxfId="2807" priority="13723">
      <formula>IF(RIGHT(TEXT(P13,"0.#"),1)=".",FALSE,TRUE)</formula>
    </cfRule>
    <cfRule type="expression" dxfId="2806" priority="13724">
      <formula>IF(RIGHT(TEXT(P13,"0.#"),1)=".",TRUE,FALSE)</formula>
    </cfRule>
  </conditionalFormatting>
  <conditionalFormatting sqref="P19:AJ19">
    <cfRule type="expression" dxfId="2805" priority="13721">
      <formula>IF(RIGHT(TEXT(P19,"0.#"),1)=".",FALSE,TRUE)</formula>
    </cfRule>
    <cfRule type="expression" dxfId="2804" priority="13722">
      <formula>IF(RIGHT(TEXT(P19,"0.#"),1)=".",TRUE,FALSE)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84:Y790 Y781">
    <cfRule type="expression" dxfId="2801" priority="13699">
      <formula>IF(RIGHT(TEXT(Y781,"0.#"),1)=".",FALSE,TRUE)</formula>
    </cfRule>
    <cfRule type="expression" dxfId="2800" priority="13700">
      <formula>IF(RIGHT(TEXT(Y781,"0.#"),1)=".",TRUE,FALSE)</formula>
    </cfRule>
  </conditionalFormatting>
  <conditionalFormatting sqref="AU782">
    <cfRule type="expression" dxfId="2799" priority="13697">
      <formula>IF(RIGHT(TEXT(AU782,"0.#"),1)=".",FALSE,TRUE)</formula>
    </cfRule>
    <cfRule type="expression" dxfId="2798" priority="13698">
      <formula>IF(RIGHT(TEXT(AU782,"0.#"),1)=".",TRUE,FALSE)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AU781">
    <cfRule type="expression" dxfId="2795" priority="13693">
      <formula>IF(RIGHT(TEXT(AU781,"0.#"),1)=".",FALSE,TRUE)</formula>
    </cfRule>
    <cfRule type="expression" dxfId="2794" priority="13694">
      <formula>IF(RIGHT(TEXT(AU781,"0.#"),1)=".",TRUE,FALSE)</formula>
    </cfRule>
  </conditionalFormatting>
  <conditionalFormatting sqref="Y821 Y808">
    <cfRule type="expression" dxfId="2793" priority="13679">
      <formula>IF(RIGHT(TEXT(Y808,"0.#"),1)=".",FALSE,TRUE)</formula>
    </cfRule>
    <cfRule type="expression" dxfId="2792" priority="13680">
      <formula>IF(RIGHT(TEXT(Y808,"0.#"),1)=".",TRUE,FALSE)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7">
    <cfRule type="expression" dxfId="2069" priority="2061">
      <formula>IF(RIGHT(TEXT(Y937,"0.#"),1)=".",FALSE,TRUE)</formula>
    </cfRule>
    <cfRule type="expression" dxfId="2068" priority="2062">
      <formula>IF(RIGHT(TEXT(Y937,"0.#"),1)=".",TRUE,FALSE)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0">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7:AO937">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936">
    <cfRule type="expression" dxfId="709" priority="5">
      <formula>IF(RIGHT(TEXT(Y936,"0.#"),1)=".",FALSE,TRUE)</formula>
    </cfRule>
    <cfRule type="expression" dxfId="708" priority="6">
      <formula>IF(RIGHT(TEXT(Y936,"0.#"),1)=".",TRUE,FALSE)</formula>
    </cfRule>
  </conditionalFormatting>
  <conditionalFormatting sqref="AL936:AO936">
    <cfRule type="expression" dxfId="707" priority="7">
      <formula>IF(AND(AL936&gt;=0, RIGHT(TEXT(AL936,"0.#"),1)&lt;&gt;"."),TRUE,FALSE)</formula>
    </cfRule>
    <cfRule type="expression" dxfId="706" priority="8">
      <formula>IF(AND(AL936&gt;=0, RIGHT(TEXT(AL936,"0.#"),1)="."),TRUE,FALSE)</formula>
    </cfRule>
    <cfRule type="expression" dxfId="705" priority="9">
      <formula>IF(AND(AL936&lt;0, RIGHT(TEXT(AL936,"0.#"),1)&lt;&gt;"."),TRUE,FALSE)</formula>
    </cfRule>
    <cfRule type="expression" dxfId="704" priority="10">
      <formula>IF(AND(AL936&lt;0, RIGHT(TEXT(AL936,"0.#"),1)="."),TRUE,FALSE)</formula>
    </cfRule>
  </conditionalFormatting>
  <conditionalFormatting sqref="Y796:Y799 Y794">
    <cfRule type="expression" dxfId="703" priority="1">
      <formula>IF(RIGHT(TEXT(Y794,"0.#"),1)=".",FALSE,TRUE)</formula>
    </cfRule>
    <cfRule type="expression" dxfId="702" priority="2">
      <formula>IF(RIGHT(TEXT(Y794,"0.#"),1)=".",TRUE,FALSE)</formula>
    </cfRule>
  </conditionalFormatting>
  <conditionalFormatting sqref="Y795">
    <cfRule type="expression" dxfId="701" priority="3">
      <formula>IF(RIGHT(TEXT(Y795,"0.#"),1)=".",FALSE,TRUE)</formula>
    </cfRule>
    <cfRule type="expression" dxfId="700" priority="4">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50" max="49" man="1"/>
    <brk id="68"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570</v>
      </c>
      <c r="C20" s="13" t="str">
        <f t="shared" si="0"/>
        <v>クールジャパン</v>
      </c>
      <c r="D20" s="13" t="str">
        <f t="shared" si="8"/>
        <v>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570</v>
      </c>
      <c r="C21" s="13" t="str">
        <f t="shared" si="0"/>
        <v>知的財産</v>
      </c>
      <c r="D21" s="13" t="str">
        <f t="shared" si="8"/>
        <v>観光立国、クールジャパン、知的財産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観光立国、クールジャパン、知的財産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550</v>
      </c>
      <c r="AF2" s="1037"/>
      <c r="AG2" s="1037"/>
      <c r="AH2" s="1037"/>
      <c r="AI2" s="1037" t="s">
        <v>547</v>
      </c>
      <c r="AJ2" s="1037"/>
      <c r="AK2" s="1037"/>
      <c r="AL2" s="1037"/>
      <c r="AM2" s="1037" t="s">
        <v>521</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551</v>
      </c>
      <c r="AF9" s="1037"/>
      <c r="AG9" s="1037"/>
      <c r="AH9" s="1037"/>
      <c r="AI9" s="1037" t="s">
        <v>547</v>
      </c>
      <c r="AJ9" s="1037"/>
      <c r="AK9" s="1037"/>
      <c r="AL9" s="1037"/>
      <c r="AM9" s="1037" t="s">
        <v>521</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550</v>
      </c>
      <c r="AF16" s="1037"/>
      <c r="AG16" s="1037"/>
      <c r="AH16" s="1037"/>
      <c r="AI16" s="1037" t="s">
        <v>548</v>
      </c>
      <c r="AJ16" s="1037"/>
      <c r="AK16" s="1037"/>
      <c r="AL16" s="1037"/>
      <c r="AM16" s="1037" t="s">
        <v>521</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552</v>
      </c>
      <c r="AF23" s="1037"/>
      <c r="AG23" s="1037"/>
      <c r="AH23" s="1037"/>
      <c r="AI23" s="1037" t="s">
        <v>547</v>
      </c>
      <c r="AJ23" s="1037"/>
      <c r="AK23" s="1037"/>
      <c r="AL23" s="1037"/>
      <c r="AM23" s="1037" t="s">
        <v>521</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550</v>
      </c>
      <c r="AF30" s="1037"/>
      <c r="AG30" s="1037"/>
      <c r="AH30" s="1037"/>
      <c r="AI30" s="1037" t="s">
        <v>547</v>
      </c>
      <c r="AJ30" s="1037"/>
      <c r="AK30" s="1037"/>
      <c r="AL30" s="1037"/>
      <c r="AM30" s="1037" t="s">
        <v>545</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552</v>
      </c>
      <c r="AF37" s="1037"/>
      <c r="AG37" s="1037"/>
      <c r="AH37" s="1037"/>
      <c r="AI37" s="1037" t="s">
        <v>549</v>
      </c>
      <c r="AJ37" s="1037"/>
      <c r="AK37" s="1037"/>
      <c r="AL37" s="1037"/>
      <c r="AM37" s="1037" t="s">
        <v>546</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550</v>
      </c>
      <c r="AF44" s="1037"/>
      <c r="AG44" s="1037"/>
      <c r="AH44" s="1037"/>
      <c r="AI44" s="1037" t="s">
        <v>547</v>
      </c>
      <c r="AJ44" s="1037"/>
      <c r="AK44" s="1037"/>
      <c r="AL44" s="1037"/>
      <c r="AM44" s="1037" t="s">
        <v>521</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57" t="s">
        <v>11</v>
      </c>
      <c r="AC51" s="1032"/>
      <c r="AD51" s="1033"/>
      <c r="AE51" s="1037" t="s">
        <v>550</v>
      </c>
      <c r="AF51" s="1037"/>
      <c r="AG51" s="1037"/>
      <c r="AH51" s="1037"/>
      <c r="AI51" s="1037" t="s">
        <v>547</v>
      </c>
      <c r="AJ51" s="1037"/>
      <c r="AK51" s="1037"/>
      <c r="AL51" s="1037"/>
      <c r="AM51" s="1037" t="s">
        <v>521</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550</v>
      </c>
      <c r="AF58" s="1037"/>
      <c r="AG58" s="1037"/>
      <c r="AH58" s="1037"/>
      <c r="AI58" s="1037" t="s">
        <v>547</v>
      </c>
      <c r="AJ58" s="1037"/>
      <c r="AK58" s="1037"/>
      <c r="AL58" s="1037"/>
      <c r="AM58" s="1037" t="s">
        <v>521</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550</v>
      </c>
      <c r="AF65" s="1037"/>
      <c r="AG65" s="1037"/>
      <c r="AH65" s="1037"/>
      <c r="AI65" s="1037" t="s">
        <v>547</v>
      </c>
      <c r="AJ65" s="1037"/>
      <c r="AK65" s="1037"/>
      <c r="AL65" s="1037"/>
      <c r="AM65" s="1037" t="s">
        <v>521</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2019-08-13T08:45:07Z</cp:lastPrinted>
  <dcterms:created xsi:type="dcterms:W3CDTF">2012-03-13T00:50:25Z</dcterms:created>
  <dcterms:modified xsi:type="dcterms:W3CDTF">2020-11-18T12:40:31Z</dcterms:modified>
</cp:coreProperties>
</file>