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新文書保存基準に伴うフォルダの移行\庶務係\45_予算・執行・決算\02_決算\行政事業レビュー\（作業依頼1119〆政策課）行政事業レビューシートの記載の確認\02_対象レビューシート\H31（R1）\H31_修正有\"/>
    </mc:Choice>
  </mc:AlternateContent>
  <bookViews>
    <workbookView xWindow="0" yWindow="0" windowWidth="18405"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<sst xmlns="http://schemas.openxmlformats.org/spreadsheetml/2006/main" count="2968" uniqueCount="698">
  <si>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</si>
  <si>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</si>
  <si>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</si>
  <si>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</si>
  <si>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</si>
  <si>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</si>
  <si>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</si>
  <si>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</si>
  <si>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</si>
  <si>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</si>
  <si>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</si>
  <si>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</si>
  <si>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</si>
  <si>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</si>
  <si>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</si>
  <si>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</si>
  <si>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</si>
  <si>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</si>
  <si>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</si>
  <si>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</si>
  <si>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</si>
  <si>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</si>
  <si>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</si>
  <si>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</si>
  <si>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</si>
  <si>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</si>
  <si>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</si>
  <si>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</si>
  <si>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</si>
  <si>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</si>
  <si>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</si>
  <si>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</si>
  <si>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</si>
  <si>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</si>
  <si>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</si>
  <si>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</si>
  <si>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</si>
  <si>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</si>
  <si>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</si>
  <si>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</si>
  <si>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</si>
  <si>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</si>
  <si>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</si>
  <si>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</si>
  <si>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</si>
  <si>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</si>
  <si>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</si>
  <si>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</si>
  <si>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</si>
  <si>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</si>
  <si>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</si>
  <si>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</si>
  <si>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</si>
  <si>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</si>
  <si>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</si>
  <si>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</si>
  <si>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</si>
  <si>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</si>
  <si>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</si>
  <si>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</si>
  <si>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</si>
  <si>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</si>
  <si>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</si>
  <si>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</si>
  <si>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</si>
  <si>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</si>
  <si>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</si>
  <si>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</si>
  <si>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</si>
  <si>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</si>
  <si>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</si>
  <si>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</si>
  <si>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</si>
  <si>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</si>
  <si>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</si>
  <si>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</si>
  <si>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</si>
  <si>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</si>
  <si>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</si>
  <si>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</si>
  <si>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</si>
  <si>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</si>
  <si>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</si>
  <si>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</si>
  <si>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</si>
  <si>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</si>
  <si>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</si>
  <si>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</si>
  <si>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</si>
  <si>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</si>
  <si>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</si>
  <si>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</si>
  <si>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</si>
  <si>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</si>
  <si>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</si>
  <si>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</si>
  <si>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</si>
  <si>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</si>
  <si>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</si>
  <si>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</si>
  <si>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</si>
  <si>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</si>
  <si>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</si>
  <si>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</si>
  <si>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</si>
  <si>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</si>
  <si>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</si>
  <si>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</si>
  <si>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</si>
  <si>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</si>
  <si>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</si>
  <si>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</si>
  <si>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</si>
  <si>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</si>
  <si>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</si>
  <si>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</si>
  <si>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</si>
  <si>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</si>
  <si>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</si>
  <si>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</si>
  <si>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</si>
  <si>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</si>
  <si>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</si>
  <si>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</si>
  <si>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</si>
  <si>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</si>
  <si>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</si>
  <si>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</si>
  <si>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</si>
  <si>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</si>
  <si>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</si>
  <si>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</si>
  <si>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</si>
  <si>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</si>
  <si>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</si>
  <si>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</si>
  <si>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</si>
  <si>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</si>
  <si>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</si>
  <si>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</si>
  <si>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</si>
  <si>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</si>
  <si>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</si>
  <si>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</si>
  <si>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</si>
  <si>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</si>
  <si>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</si>
  <si>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</si>
  <si>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</si>
  <si>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</si>
  <si>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</si>
  <si>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</si>
  <si>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</si>
  <si>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</si>
  <si>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</si>
  <si>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</si>
  <si>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</si>
  <si>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</si>
  <si>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</si>
  <si>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</si>
  <si>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</si>
  <si>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</si>
  <si>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</si>
  <si>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</si>
  <si>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</si>
  <si>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</si>
  <si>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</si>
  <si>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</si>
  <si>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</si>
  <si>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</si>
  <si>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</si>
  <si>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</si>
  <si>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</si>
  <si>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</si>
  <si>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</si>
  <si>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</si>
  <si>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</si>
  <si>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</si>
  <si>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</si>
  <si>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</si>
  <si>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</si>
  <si>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</si>
  <si>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</si>
  <si>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</si>
  <si>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</si>
  <si>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</si>
  <si>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</si>
  <si>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</si>
  <si>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</si>
  <si>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</si>
  <si>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</si>
  <si>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</si>
  <si>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</si>
  <si>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</si>
  <si>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</si>
  <si>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</si>
  <si>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</si>
  <si>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</si>
  <si>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</si>
  <si>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</si>
  <si>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</si>
  <si>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</si>
  <si>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</si>
  <si>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</si>
  <si>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</si>
  <si>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</si>
  <si>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</si>
  <si>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</si>
  <si>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</si>
  <si>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</si>
  <si>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</si>
  <si>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</si>
  <si>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</si>
  <si>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</si>
  <si>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</si>
  <si>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</si>
  <si>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</si>
  <si>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</si>
  <si>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</si>
  <si>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</si>
  <si>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</si>
  <si>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</si>
  <si>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</si>
  <si>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</si>
  <si>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</si>
  <si>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</si>
  <si>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</si>
  <si>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</si>
  <si>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</si>
  <si>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</si>
  <si>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</si>
  <si>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</si>
  <si>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</si>
  <si>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</si>
  <si>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</si>
  <si>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</si>
  <si>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</si>
  <si>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</si>
  <si>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</si>
  <si>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</si>
  <si>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</si>
  <si>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</si>
  <si>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</si>
  <si>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</si>
  <si>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</si>
  <si>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</si>
  <si>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</si>
  <si>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</si>
  <si>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</si>
  <si>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</si>
  <si>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</si>
  <si>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</si>
  <si>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</si>
  <si>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</si>
  <si>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</si>
  <si>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</si>
  <si>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</si>
  <si>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</si>
  <si>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</si>
  <si>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</si>
  <si>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</si>
  <si>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</si>
  <si>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</si>
  <si>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</si>
  <si>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</si>
  <si>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</si>
  <si>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</si>
  <si>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</si>
  <si>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</si>
  <si>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</si>
  <si>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</si>
  <si>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</si>
  <si>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</si>
  <si>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</si>
  <si>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</si>
  <si>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</si>
  <si>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</si>
  <si>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</si>
  <si>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</si>
  <si>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</si>
  <si>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</si>
  <si>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</si>
  <si>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</si>
  <si>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</si>
  <si>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</si>
  <si>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</si>
  <si>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</si>
  <si>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</si>
  <si>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</si>
  <si>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</si>
  <si>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</si>
  <si>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</si>
  <si>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</si>
  <si>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</si>
  <si>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</si>
  <si>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</si>
  <si>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</si>
  <si>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</si>
  <si>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</si>
  <si>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</si>
  <si>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</si>
  <si>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</si>
  <si>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</si>
  <si>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</si>
  <si>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</si>
  <si>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</si>
  <si>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</si>
  <si>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</si>
  <si>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</si>
  <si>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</si>
  <si>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</si>
  <si>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</si>
  <si>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</si>
  <si>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</si>
  <si>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</si>
  <si>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</si>
  <si>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</si>
  <si>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</si>
  <si>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</si>
  <si>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</si>
  <si>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</si>
  <si>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</si>
  <si>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</si>
  <si>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</si>
  <si>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</si>
  <si>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</si>
  <si>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</si>
  <si>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</si>
  <si>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</si>
  <si>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</si>
  <si>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</si>
  <si>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</si>
  <si>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</si>
  <si>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</si>
  <si>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</si>
  <si>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</si>
  <si>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</si>
  <si>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</si>
  <si>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</si>
  <si>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</si>
  <si>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</si>
  <si>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</si>
  <si>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</si>
  <si>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</si>
  <si>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</si>
  <si>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</si>
  <si>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</si>
  <si>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</si>
  <si>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</si>
  <si>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</si>
  <si>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</si>
  <si>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</si>
  <si>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</si>
  <si>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</si>
  <si>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</si>
  <si>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</si>
  <si>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</si>
  <si>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</si>
  <si>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</si>
  <si>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</si>
  <si>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</si>
  <si>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</si>
  <si>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</si>
  <si>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</si>
  <si>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</si>
  <si>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</si>
  <si>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</si>
  <si>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</si>
  <si>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</si>
  <si>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</si>
  <si>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</si>
  <si>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</si>
  <si>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</si>
  <si>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</si>
  <si>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</si>
  <si>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</si>
  <si>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</si>
  <si>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</si>
  <si>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</si>
  <si>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</si>
  <si>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</si>
  <si>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</si>
  <si>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</si>
  <si>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</si>
  <si>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</si>
  <si>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</si>
  <si>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</si>
  <si>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</si>
  <si>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</si>
  <si>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</si>
  <si>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</si>
  <si>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</si>
  <si>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</si>
  <si>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</si>
  <si>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</si>
  <si>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</si>
  <si>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</si>
  <si>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</si>
  <si>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</si>
  <si>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</si>
  <si>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</si>
  <si>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</si>
  <si>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</si>
  <si>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</si>
  <si>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</si>
  <si>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</si>
  <si>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</si>
  <si>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</si>
  <si>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</si>
  <si>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</si>
  <si>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</si>
  <si>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</si>
  <si>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</si>
  <si>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</si>
  <si>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</si>
  <si>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</si>
  <si>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</si>
  <si>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</si>
  <si>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</si>
  <si>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</si>
  <si>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</si>
  <si>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</si>
  <si>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</si>
  <si>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</si>
  <si>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</si>
  <si>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</si>
  <si>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</si>
  <si>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</si>
  <si>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</si>
  <si>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</si>
  <si>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</si>
  <si>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</si>
  <si>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</si>
  <si>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</si>
  <si>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</si>
  <si>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</si>
  <si>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</si>
  <si>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</si>
  <si>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</si>
  <si>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</si>
  <si>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</si>
  <si>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</si>
  <si>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</si>
  <si>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</si>
  <si>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</si>
  <si>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</si>
  <si>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</si>
  <si>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</si>
  <si>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</si>
  <si>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</si>
  <si>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</si>
  <si>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</si>
  <si>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</si>
  <si>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</si>
  <si>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</si>
  <si>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</si>
  <si>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</si>
  <si>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</si>
  <si>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</si>
  <si>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</si>
  <si>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</si>
  <si>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</si>
  <si>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</si>
  <si>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</si>
  <si>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</si>
  <si>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</si>
  <si>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</si>
  <si>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</si>
  <si>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</si>
  <si>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</si>
  <si>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</si>
  <si>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</si>
  <si>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</si>
  <si>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</si>
  <si>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</si>
  <si>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</si>
  <si>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</si>
  <si>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</si>
  <si>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</si>
  <si>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</si>
  <si>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</si>
  <si>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</si>
  <si>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</si>
  <si>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</si>
  <si>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</si>
  <si>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</si>
  <si>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</si>
  <si>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</si>
  <si>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</si>
  <si>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</si>
  <si>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</si>
  <si>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</si>
  <si>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</si>
  <si>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</si>
  <si>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</si>
  <si>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</si>
  <si>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</si>
  <si>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</si>
  <si>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</si>
  <si>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</si>
  <si>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</si>
  <si>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</si>
  <si>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</si>
  <si>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</si>
  <si>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</si>
  <si>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</si>
  <si>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</si>
  <si>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</si>
  <si>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</si>
  <si>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</si>
  <si>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</si>
  <si>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</si>
  <si>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</si>
  <si>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</si>
  <si>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</si>
  <si>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</si>
  <si>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</si>
  <si>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</si>
  <si>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</si>
  <si>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</si>
  <si>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</si>
  <si>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</si>
  <si>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</si>
  <si>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</si>
  <si>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</si>
  <si>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</si>
  <si>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</si>
  <si>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</si>
  <si>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</si>
  <si>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</si>
  <si>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</si>
  <si>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</si>
  <si>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</si>
  <si>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</si>
  <si>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</si>
  <si>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</si>
  <si>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</si>
  <si>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</si>
  <si>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</si>
  <si>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</si>
  <si>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</si>
  <si>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</si>
  <si>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</si>
  <si>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</si>
  <si>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</si>
  <si>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</si>
  <si>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</si>
  <si>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</si>
  <si>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</si>
  <si>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</si>
  <si>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</si>
  <si>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</si>
  <si>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</si>
  <si>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</si>
  <si>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</si>
  <si>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</si>
  <si>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</si>
  <si>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</si>
  <si>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</si>
  <si>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</si>
  <si>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</si>
  <si>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</si>
  <si>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</si>
  <si>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</si>
  <si>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</si>
  <si>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</si>
  <si>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</si>
  <si>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</si>
  <si>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</si>
  <si>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</si>
  <si>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</si>
  <si>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</si>
  <si>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</si>
  <si>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</si>
  <si>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件</t>
    <phoneticPr fontId="5"/>
  </si>
  <si>
    <t>文部科学省</t>
    <phoneticPr fontId="5"/>
  </si>
  <si>
    <t>平成１８年度</t>
    <phoneticPr fontId="5"/>
  </si>
  <si>
    <t>終了予定なし</t>
    <phoneticPr fontId="5"/>
  </si>
  <si>
    <t>国際課長　粂川　泰一</t>
    <phoneticPr fontId="5"/>
  </si>
  <si>
    <t>ユネスコの国際規約で国の役割とされているドーピングの防止に関する教育、研修及び研究について、以下の事業を行う。
（1）ドーピング防止教育事業 :ドーピング防止規則違反を未然に防止するため、アスリート及びサポートスタッフ等に対する研修会、競技団体の教育・啓発活動の年間計画策定支援等を実施
（2）ドーピング防止研修事業（人材育成） :国際大会に対応できるドーピング検査員をはじめドーピング防止活動を担う専門人材を育成
（3）巧妙化・高度化するドーピングに対する検査技術の開発・研究を実施（平成25年度～）</t>
    <phoneticPr fontId="5"/>
  </si>
  <si>
    <t>-</t>
    <phoneticPr fontId="5"/>
  </si>
  <si>
    <t>-</t>
    <phoneticPr fontId="5"/>
  </si>
  <si>
    <t>-</t>
    <phoneticPr fontId="5"/>
  </si>
  <si>
    <t>-</t>
    <phoneticPr fontId="5"/>
  </si>
  <si>
    <t>スポーツ振興事業委託費</t>
    <phoneticPr fontId="5"/>
  </si>
  <si>
    <t>職員旅費</t>
  </si>
  <si>
    <t>庁費</t>
  </si>
  <si>
    <t>委員等旅費</t>
  </si>
  <si>
    <t>諸謝金</t>
  </si>
  <si>
    <t>（1）競技団体への教育・啓発活動の年間計画策定を促進し、策定を完了した競技団体数69団体を目指す。</t>
    <phoneticPr fontId="5"/>
  </si>
  <si>
    <t>教育・啓発活動の年間計画の策定を完了したオリンピック・パラリンピック競技種目の競技団体数</t>
    <phoneticPr fontId="5"/>
  </si>
  <si>
    <t>団体</t>
    <phoneticPr fontId="5"/>
  </si>
  <si>
    <t>団体</t>
    <phoneticPr fontId="5"/>
  </si>
  <si>
    <t>-</t>
    <phoneticPr fontId="5"/>
  </si>
  <si>
    <t>本事業の事業計画書及び事業完了報告書</t>
    <phoneticPr fontId="5"/>
  </si>
  <si>
    <t>（2）ドーピング防止活動を担う専門人材を育成し国際大会ドーピング検査員数150人を目指す。</t>
    <phoneticPr fontId="5"/>
  </si>
  <si>
    <t>国際大会ドーピング検査員数</t>
    <phoneticPr fontId="5"/>
  </si>
  <si>
    <t>人</t>
    <phoneticPr fontId="5"/>
  </si>
  <si>
    <t>人</t>
    <phoneticPr fontId="5"/>
  </si>
  <si>
    <t>血液採取によるドーピング検査件数</t>
  </si>
  <si>
    <t>（公財）日本アンチ・ドーピング機構事業報告書</t>
  </si>
  <si>
    <t>（1）ドーピング防止教育事業
教育・啓発活動の年間計画の策定支援に係るコンサルティング等の実施回数</t>
    <phoneticPr fontId="5"/>
  </si>
  <si>
    <t>回</t>
    <phoneticPr fontId="5"/>
  </si>
  <si>
    <t>（2）ドーピング防止研修事業
国際大会ドーピング検査員育成に係る講習会・研修会の開催数</t>
    <phoneticPr fontId="5"/>
  </si>
  <si>
    <t>回</t>
    <phoneticPr fontId="5"/>
  </si>
  <si>
    <t>（1）ドーピング防止教育事業
教育・啓発活動の年間計画の策定支援に係るコンサルティング等の実施１回当たりのコスト
教育・啓発活動の年間計画の策定支援に係るコンサルティング等の実施に係る執行額／教育・啓発活動の年間計画の策定会合等の実施回数　　　　　　　　　　　　</t>
    <phoneticPr fontId="5"/>
  </si>
  <si>
    <t xml:space="preserve">     円</t>
  </si>
  <si>
    <t xml:space="preserve">     円</t>
    <phoneticPr fontId="5"/>
  </si>
  <si>
    <t xml:space="preserve">     円/回</t>
    <phoneticPr fontId="5"/>
  </si>
  <si>
    <t>8,964,000/20</t>
    <phoneticPr fontId="5"/>
  </si>
  <si>
    <t>（2）ドーピング防止研修事業
国際大会ドーピング検査員育成に係る講習会・研修会の開催１回当たりのコスト
国際大会ドーピング検査員育成に係る講習会・研修会の開催係る執行額／国際大会ドーピング検査員育成に係る講習会・研修会の開催回数</t>
    <phoneticPr fontId="5"/>
  </si>
  <si>
    <t xml:space="preserve">     円/回</t>
    <phoneticPr fontId="5"/>
  </si>
  <si>
    <t>1,039,791/2</t>
  </si>
  <si>
    <t>／　　　　　　　　　　　　　　</t>
    <phoneticPr fontId="5"/>
  </si>
  <si>
    <t>　　/</t>
    <phoneticPr fontId="5"/>
  </si>
  <si>
    <t>／　　　　　　　　　　　　　　</t>
    <phoneticPr fontId="5"/>
  </si>
  <si>
    <t>オリンピック・パラリンピック競技種目における国内競技連盟所属選手によるドーピング防止規則違反件数</t>
    <phoneticPr fontId="5"/>
  </si>
  <si>
    <t>-</t>
    <phoneticPr fontId="5"/>
  </si>
  <si>
    <t>　ドーピング防止規則違反を未然に防止するための教育・啓発、ドーピング防止活動を担う専門人材の育成、巧妙化・高度化するドーピングに対する検査技術の開発・研究等を推進することにより、フェアプレーに徹する競技者を守り、スポーツ競技大会における公正性を確保するとともに、我が国で開催するラグビーワールドカップ2019及び2020年東京オリンピック・パラリンピック競技大会をはじめとするスポーツ競技大会をドーピングのないクリーンな大会にすることに寄与する。</t>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</si>
  <si>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
　また、ドーピング防止活動の実効性を高め、透明性の高い公平・公正なスポーツ界の実現に資するといった目的を達成するためには、統括競技団体、中央競技団体、（公財）日本アンチ・ドーピング機構、関係省庁との連携を図りながら事業を進めることが重要であることから、国が総合的に推進していく必要がある。　　</t>
    <phoneticPr fontId="5"/>
  </si>
  <si>
    <t>　本事業で取り組んでいるドーピングの防止に関する教育、研修及び研究は、ユネスコの国際規約において国の役割とされており、地方自治体や民間等には委ねることはできない。</t>
    <phoneticPr fontId="5"/>
  </si>
  <si>
    <t>　第2期スポーツ基本計画において、政策目標として掲げている「クリーンでフェアなスポーツの推進によるスポーツの価値の向上」を推進するために国が取り組む具体的施策展開として、本事業内容が明記されるなど、優先度の高い事業となっている。</t>
    <phoneticPr fontId="5"/>
  </si>
  <si>
    <t>　支出先の選定に当たっては、公募（企画競争）を実施するとともに、ドーピング教育・研修事業については、一者応札に関して契約の競争性、公平性、透明性を確保すべきとの行政事業レビュー推進チームによる所見を踏まえ、平成29年度委託先の選定から随意契約事前確認公募への移行を行うなど適切な対応を行っている。</t>
    <phoneticPr fontId="5"/>
  </si>
  <si>
    <t>　本事業は、ドーピング検査員等の人材育成や検査手法の開発・研究等を通じてドーピング防止活動の体制整備を図るものであり、競技大会等の開催に伴うドーピング検査については、スポーツ団体等がコストを負担して実施されており、受益者との負担関係は妥当であ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</si>
  <si>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</si>
  <si>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</si>
  <si>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　委託事業の契約に当たっては、事業経費の費目・使途の内容を厳正に審査するなど、コスト削減や効率化について適切にチェックを行っている。</t>
    <phoneticPr fontId="5"/>
  </si>
  <si>
    <t>358</t>
    <phoneticPr fontId="5"/>
  </si>
  <si>
    <t>359</t>
    <phoneticPr fontId="5"/>
  </si>
  <si>
    <t>387</t>
    <phoneticPr fontId="5"/>
  </si>
  <si>
    <t>350</t>
    <phoneticPr fontId="5"/>
  </si>
  <si>
    <t>343</t>
    <phoneticPr fontId="5"/>
  </si>
  <si>
    <t>334</t>
    <phoneticPr fontId="5"/>
  </si>
  <si>
    <t>314</t>
    <phoneticPr fontId="5"/>
  </si>
  <si>
    <t xml:space="preserve">。
</t>
  </si>
  <si>
    <t>11　スポーツの振興</t>
    <phoneticPr fontId="5"/>
  </si>
  <si>
    <t>11-4 クリーンでフェアなスポーツの推進によるスポーツの価値の向上</t>
    <phoneticPr fontId="5"/>
  </si>
  <si>
    <t>ドーピング防止活動推進事業</t>
    <phoneticPr fontId="5"/>
  </si>
  <si>
    <t>スポーツ庁</t>
    <phoneticPr fontId="5"/>
  </si>
  <si>
    <t>国際課</t>
    <phoneticPr fontId="5"/>
  </si>
  <si>
    <t xml:space="preserve">ドーピング防止規則違反を未然に防止するため、アスリート及びサポートスタッフ等に対する研修会、競技団体の教育・啓発活動の年間計画策定支援等のドーピング防止教育事業を実施する。
　また、国際大会に対応できるドーピング検査員をはじめドーピング防止活動を担う専門人材を育成するため、ドーピング防止研修事業を実施する。
</t>
  </si>
  <si>
    <t xml:space="preserve">巧妙化・高度化するドーピングの検出やアスリートの負担軽減を図るための最新の検査手法等の開発・研究事業を実施する。
</t>
  </si>
  <si>
    <t>公益財団法人日本アンチ・ドーピング機構</t>
    <rPh sb="0" eb="2">
      <t>コウエキ</t>
    </rPh>
    <rPh sb="2" eb="4">
      <t>ザイダン</t>
    </rPh>
    <rPh sb="4" eb="6">
      <t>ホウジン</t>
    </rPh>
    <phoneticPr fontId="5"/>
  </si>
  <si>
    <t>一般社団法人日本アンチ・ドーピング研究コンソーシアム</t>
    <rPh sb="0" eb="2">
      <t>イッパン</t>
    </rPh>
    <rPh sb="2" eb="4">
      <t>シャダン</t>
    </rPh>
    <rPh sb="4" eb="6">
      <t>ホウジン</t>
    </rPh>
    <phoneticPr fontId="5"/>
  </si>
  <si>
    <t>-</t>
    <phoneticPr fontId="5"/>
  </si>
  <si>
    <t>-</t>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</si>
  <si>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</si>
  <si>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</si>
  <si>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</si>
  <si>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</si>
  <si>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印刷製本費</t>
    <rPh sb="0" eb="2">
      <t>インサツ</t>
    </rPh>
    <rPh sb="2" eb="4">
      <t>セイホン</t>
    </rPh>
    <rPh sb="4" eb="5">
      <t>ヒ</t>
    </rPh>
    <phoneticPr fontId="5"/>
  </si>
  <si>
    <t>消耗品費</t>
    <rPh sb="0" eb="4">
      <t>ショウモウヒンヒ</t>
    </rPh>
    <phoneticPr fontId="5"/>
  </si>
  <si>
    <t>会議費</t>
    <rPh sb="0" eb="3">
      <t>カイギヒ</t>
    </rPh>
    <phoneticPr fontId="5"/>
  </si>
  <si>
    <t>雑役務費</t>
    <rPh sb="0" eb="1">
      <t>ザツ</t>
    </rPh>
    <rPh sb="1" eb="4">
      <t>エキムヒ</t>
    </rPh>
    <phoneticPr fontId="5"/>
  </si>
  <si>
    <t>一般管理費</t>
    <rPh sb="0" eb="2">
      <t>イッパン</t>
    </rPh>
    <rPh sb="2" eb="5">
      <t>カンリヒ</t>
    </rPh>
    <phoneticPr fontId="5"/>
  </si>
  <si>
    <t>その他</t>
    <rPh sb="2" eb="3">
      <t>タ</t>
    </rPh>
    <phoneticPr fontId="5"/>
  </si>
  <si>
    <t>会議費、通信運搬費、消費税相当額</t>
    <rPh sb="0" eb="3">
      <t>カイギヒ</t>
    </rPh>
    <rPh sb="4" eb="9">
      <t>ツウシンウンパンヒ</t>
    </rPh>
    <rPh sb="10" eb="13">
      <t>ショウヒゼイ</t>
    </rPh>
    <rPh sb="13" eb="15">
      <t>ソウトウ</t>
    </rPh>
    <rPh sb="15" eb="16">
      <t>ガク</t>
    </rPh>
    <phoneticPr fontId="5"/>
  </si>
  <si>
    <t>人件費</t>
    <rPh sb="0" eb="3">
      <t>ジンケンヒ</t>
    </rPh>
    <phoneticPr fontId="5"/>
  </si>
  <si>
    <t>アウトリーチや研修等に係る旅費</t>
    <rPh sb="7" eb="9">
      <t>ケンシュウ</t>
    </rPh>
    <rPh sb="9" eb="10">
      <t>トウ</t>
    </rPh>
    <rPh sb="11" eb="12">
      <t>カカ</t>
    </rPh>
    <rPh sb="13" eb="15">
      <t>リョヒ</t>
    </rPh>
    <phoneticPr fontId="5"/>
  </si>
  <si>
    <t>会場借り上げ</t>
    <rPh sb="0" eb="2">
      <t>カイジョウ</t>
    </rPh>
    <rPh sb="2" eb="3">
      <t>カ</t>
    </rPh>
    <rPh sb="4" eb="5">
      <t>ア</t>
    </rPh>
    <phoneticPr fontId="5"/>
  </si>
  <si>
    <t>教材、製作費、システム利用料等</t>
    <rPh sb="0" eb="2">
      <t>キョウザイ</t>
    </rPh>
    <rPh sb="3" eb="6">
      <t>セイサクヒ</t>
    </rPh>
    <rPh sb="11" eb="14">
      <t>リヨウリョウ</t>
    </rPh>
    <rPh sb="14" eb="15">
      <t>トウ</t>
    </rPh>
    <phoneticPr fontId="5"/>
  </si>
  <si>
    <t>アウトリーチや研修等に係る謝金</t>
    <rPh sb="7" eb="9">
      <t>ケンシュウ</t>
    </rPh>
    <rPh sb="9" eb="10">
      <t>トウ</t>
    </rPh>
    <rPh sb="11" eb="12">
      <t>カカ</t>
    </rPh>
    <rPh sb="13" eb="15">
      <t>シャキン</t>
    </rPh>
    <phoneticPr fontId="5"/>
  </si>
  <si>
    <t>事業費の10%</t>
    <rPh sb="0" eb="3">
      <t>ジギョウヒ</t>
    </rPh>
    <phoneticPr fontId="5"/>
  </si>
  <si>
    <t>研修会・講習会におけるキット等</t>
    <rPh sb="0" eb="3">
      <t>ケンシュウカイ</t>
    </rPh>
    <rPh sb="4" eb="7">
      <t>コウシュウカイ</t>
    </rPh>
    <rPh sb="14" eb="15">
      <t>ナド</t>
    </rPh>
    <phoneticPr fontId="5"/>
  </si>
  <si>
    <t>印刷製本費</t>
    <rPh sb="0" eb="5">
      <t>インサツセイホンヒ</t>
    </rPh>
    <phoneticPr fontId="5"/>
  </si>
  <si>
    <t>教材等印刷費</t>
    <rPh sb="0" eb="2">
      <t>キョウザイ</t>
    </rPh>
    <rPh sb="2" eb="3">
      <t>トウ</t>
    </rPh>
    <rPh sb="3" eb="5">
      <t>インサツ</t>
    </rPh>
    <rPh sb="5" eb="6">
      <t>ヒ</t>
    </rPh>
    <phoneticPr fontId="5"/>
  </si>
  <si>
    <t>通信運搬費</t>
    <rPh sb="0" eb="5">
      <t>ツウシンウンパンヒ</t>
    </rPh>
    <phoneticPr fontId="5"/>
  </si>
  <si>
    <t>人件費</t>
    <rPh sb="0" eb="3">
      <t>ジンケンヒ</t>
    </rPh>
    <phoneticPr fontId="5"/>
  </si>
  <si>
    <t>血液被験者謝礼金</t>
    <rPh sb="0" eb="2">
      <t>ケツエキ</t>
    </rPh>
    <rPh sb="2" eb="5">
      <t>ヒケンシャ</t>
    </rPh>
    <rPh sb="5" eb="8">
      <t>シャレイキン</t>
    </rPh>
    <phoneticPr fontId="5"/>
  </si>
  <si>
    <t>MRI検査費,被験者募集業務費等</t>
    <phoneticPr fontId="5"/>
  </si>
  <si>
    <t>研究室借料</t>
    <rPh sb="0" eb="3">
      <t>ケンキュウシツ</t>
    </rPh>
    <rPh sb="3" eb="5">
      <t>シャクリョウ</t>
    </rPh>
    <phoneticPr fontId="5"/>
  </si>
  <si>
    <t>各研究課題用試薬・部品等</t>
    <phoneticPr fontId="5"/>
  </si>
  <si>
    <t>ポスター・パンフレット印刷</t>
    <rPh sb="11" eb="13">
      <t>インサツ</t>
    </rPh>
    <phoneticPr fontId="5"/>
  </si>
  <si>
    <t>会議・弁当代</t>
    <rPh sb="0" eb="2">
      <t>カイギ</t>
    </rPh>
    <rPh sb="3" eb="5">
      <t>ベントウ</t>
    </rPh>
    <rPh sb="5" eb="6">
      <t>ダイ</t>
    </rPh>
    <phoneticPr fontId="5"/>
  </si>
  <si>
    <t>郵送費</t>
    <rPh sb="0" eb="2">
      <t>ユウソウ</t>
    </rPh>
    <rPh sb="2" eb="3">
      <t>ヒ</t>
    </rPh>
    <phoneticPr fontId="5"/>
  </si>
  <si>
    <t>事業費の8.26%</t>
    <rPh sb="0" eb="3">
      <t>ジギョウヒ</t>
    </rPh>
    <phoneticPr fontId="5"/>
  </si>
  <si>
    <t>11,950,100/60</t>
    <phoneticPr fontId="5"/>
  </si>
  <si>
    <t xml:space="preserve">26,444,530/5  </t>
    <phoneticPr fontId="5"/>
  </si>
  <si>
    <t>A.公益財団法人日本アンチ・ドーピング機構</t>
    <rPh sb="2" eb="4">
      <t>コウエキ</t>
    </rPh>
    <rPh sb="4" eb="6">
      <t>ザイダン</t>
    </rPh>
    <rPh sb="6" eb="8">
      <t>ホウジン</t>
    </rPh>
    <phoneticPr fontId="5"/>
  </si>
  <si>
    <t>－</t>
    <phoneticPr fontId="5"/>
  </si>
  <si>
    <t>ドーピングは、競技者の健康を損ね、スポーツの価値を損ねるなどの問題があり、世界的規模での幅広い防止活動が求められている。また、我が国は、ユネスコの「スポーツにおけるドーピングの防止に関する国際規約」を締結するとともに、世界ドーピング防止機構（WADA）のアジア地域代表常任理事国・理事国となっている。こうしたことを踏まえ、国内外のドーピング防止活動を積極的に推進し、ドーピングのないクリーンなスポーツの実現を図る。</t>
    <rPh sb="140" eb="142">
      <t>リジ</t>
    </rPh>
    <rPh sb="142" eb="143">
      <t>コク</t>
    </rPh>
    <phoneticPr fontId="5"/>
  </si>
  <si>
    <t>‐</t>
  </si>
  <si>
    <t>　平成30年度の成果実績は概ね目標を達しており、成果実績は成果目標に見合ったものとなっている。
　なお、第2期スポーツ基本計画の策定や2015年世界ドーピング防止規程の改訂等を踏まえ、平成29年度事業から、ドーピング防止教育事業及びドーピング防止研修事業については、事業内容の見直しを行い、各競技団体に対する教育・啓発活動の年間計画の策定支援及び国際大会に対応できるドーピング検査員の育成等を新たに実施することとなったため、これに対応した成果目標及び活動指標を設定した。</t>
    <phoneticPr fontId="5"/>
  </si>
  <si>
    <t>平成30年度の活動実績は概ね目標を達しており、活動実績は見込みに見合ったものとなっている。</t>
    <phoneticPr fontId="5"/>
  </si>
  <si>
    <t>51,492,389/11</t>
    <phoneticPr fontId="5"/>
  </si>
  <si>
    <t>無</t>
  </si>
  <si>
    <t>本事業は、ユネスコの国際規約で国の役割とされているドーピング防止に係る教育、研修及び研究を実施するものであり、スポーツ基本法及びスポーツ基本計画においてもその必要性が明記されるなど政策の優先度が極めて事業であり、事業の成果実績及び活動実績も概ね目標を達している。また、平成29年度からの事業内容の見直しに対応した新たな成果目標及び活動指標を設定した。
　本事業の委託先の選定に当たっては、公募（企画競争）を実施し妥当性や競争性を確保するとともに、一者応札に関して契約の競争性、公平性、透明性を確保すべきとの行政事業レビュー推進チームによる所見を踏まえ、ドーピング防止教育・研修事業については、平成29年度委託先の選定から随意契約事前確認公募への移行を行うなど適切な対応を行っている。
　委託事業の契約の締結、委託額の確定手続きに当たっては、事業経費の費目の使途・内容を厳正に審査するなど、真に必要なものに限定するとともに、コスト削減や効率化を図っている。</t>
    <phoneticPr fontId="5"/>
  </si>
  <si>
    <t>支出先の選定に当たっては、引き続き、随意契約事前確認公募の実施など適切に対応し、契約の競争性、公平性、透明性を確保するとともに、新たに設定した成果目標及び活動指標を踏まえ、着実な事業実施に努める。</t>
    <phoneticPr fontId="5"/>
  </si>
  <si>
    <t>8,000,000/60</t>
    <phoneticPr fontId="5"/>
  </si>
  <si>
    <t>ユネスコの「スポーツにおけるドーピングの防止に関する国際規約」第19条・24条
スポーツ基本法第2条・29条
スポーツにおけるドーピングの防止活動の推進に関する法律 第12条・13条・14条</t>
    <rPh sb="69" eb="71">
      <t>ボウシ</t>
    </rPh>
    <rPh sb="71" eb="73">
      <t>カツドウ</t>
    </rPh>
    <rPh sb="74" eb="76">
      <t>スイシン</t>
    </rPh>
    <rPh sb="77" eb="78">
      <t>カン</t>
    </rPh>
    <rPh sb="80" eb="82">
      <t>ホウリツ</t>
    </rPh>
    <rPh sb="83" eb="84">
      <t>ダイ</t>
    </rPh>
    <rPh sb="86" eb="87">
      <t>ジョウ</t>
    </rPh>
    <rPh sb="90" eb="91">
      <t>ジョウ</t>
    </rPh>
    <rPh sb="94" eb="95">
      <t>ジョウ</t>
    </rPh>
    <phoneticPr fontId="5"/>
  </si>
  <si>
    <t>第2期スポーツ基本計画（平成29年3月24日策定）
スポーツ立国戦略（平成22年8月26日策定）
スポーツ振興基本計画（平成18年9月21日改定）
スポーツにおけるドーピング防止活動に関する施策を総合的に推進するための基本的な方針（平成31年3月14日決定）</t>
    <phoneticPr fontId="5"/>
  </si>
  <si>
    <t>（3）血液採取によるドーピング検査増加のための研究等を促進し、検査数500件／年を目指す。</t>
    <rPh sb="25" eb="26">
      <t>トウ</t>
    </rPh>
    <phoneticPr fontId="5"/>
  </si>
  <si>
    <t>B.一般社団法人日本アンチ・ドーピング
研究コンソーシアム</t>
    <rPh sb="2" eb="4">
      <t>イッパン</t>
    </rPh>
    <rPh sb="4" eb="6">
      <t>シャダン</t>
    </rPh>
    <rPh sb="6" eb="8">
      <t>ホウジン</t>
    </rPh>
    <phoneticPr fontId="5"/>
  </si>
  <si>
    <t>１．事業評価の観点：この事業は、ドーピングの防止に関する教育・研究などを行い、ドーピング防止活動の推進を図ることを目的に平成１８年度以降長期に渡り実施している事業であり、予算執行上の検証の観点から検証を行った。
２．所見：この事業は、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国の事業としての必要性は認められる。ただし、委託先の選定にあたって、一者応札への対応として平成29年度から随意契約事前確認公募へ移行したことを踏まえ、更なる積算単価の見直しによるコスト削減に取り組むべきである。</t>
    <phoneticPr fontId="5"/>
  </si>
  <si>
    <t>-</t>
    <phoneticPr fontId="5"/>
  </si>
  <si>
    <t>縮減</t>
  </si>
  <si>
    <t>外部有識者による点検対象外</t>
    <phoneticPr fontId="5"/>
  </si>
  <si>
    <t>本事業については、引き続き、競争参加資格要件、仕様内容が限定されていないか精査し、公募期間の一層の確保に努める等の検討を行い改善を図るとともに、事前確認公募により委託先が選定された後に行う価格交渉において、計画の内容を精査し、コスト削減に努める。
令和2年度概算要求においては、新たな取組を盛り込む一方で、事業内容や積算の見直しを行った結果、▲0.1百万円反映した。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</si>
</sst>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163286</xdr:colOff>
      <xdr:row>742</xdr:row>
      <xdr:rowOff>54429</xdr:rowOff>
    </xdr:from>
    <xdr:to>
      <xdr:col>48</xdr:col>
      <xdr:colOff>155719</xdr:colOff>
      <xdr:row>756</xdr:row>
      <xdr:rowOff>545459</xdr:rowOff>
    </xdr:to>
    <xdr:grpSp>
      <xdr:nvGrpSpPr>
        <xdr:cNvPr id="3" name="グループ化 2">
          <a:extLst>
            <a:ext uri="{FF2B5EF4-FFF2-40B4-BE49-F238E27FC236}">
              <a16:creationId xmlns:a16="http://schemas.microsoft.com/office/drawing/2014/main" id="{4B46FD28-ADA2-43DA-9440-79F1671EA076}"/>
            </a:ext>
          </a:extLst>
        </xdr:cNvPr>
        <xdr:cNvGrpSpPr/>
      </xdr:nvGrpSpPr>
      <xdr:grpSpPr>
        <a:xfrm>
          <a:off x="1992086" y="55159729"/>
          <a:ext cx="7917233" cy="5469430"/>
          <a:chOff x="2225078" y="53315640"/>
          <a:chExt cx="7366705" cy="5223889"/>
        </a:xfrm>
      </xdr:grpSpPr>
      <xdr:sp macro="" textlink="">
        <xdr:nvSpPr>
          <xdr:cNvPr id="4" name="Rectangle 6">
            <a:extLst>
              <a:ext uri="{FF2B5EF4-FFF2-40B4-BE49-F238E27FC236}">
                <a16:creationId xmlns:a16="http://schemas.microsoft.com/office/drawing/2014/main" id="{FE3D5235-0928-40DB-AAD6-A1956F3BDF7D}"/>
              </a:ext>
            </a:extLst>
          </xdr:cNvPr>
          <xdr:cNvSpPr>
            <a:spLocks noChangeArrowheads="1"/>
          </xdr:cNvSpPr>
        </xdr:nvSpPr>
        <xdr:spPr bwMode="auto">
          <a:xfrm>
            <a:off x="2838850" y="56449072"/>
            <a:ext cx="163013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1">
            <a:extLst>
              <a:ext uri="{FF2B5EF4-FFF2-40B4-BE49-F238E27FC236}">
                <a16:creationId xmlns:a16="http://schemas.microsoft.com/office/drawing/2014/main" id="{90CF194D-35F3-4EA0-B409-D1700DEBDEC0}"/>
              </a:ext>
            </a:extLst>
          </xdr:cNvPr>
          <xdr:cNvSpPr>
            <a:spLocks noChangeArrowheads="1"/>
          </xdr:cNvSpPr>
        </xdr:nvSpPr>
        <xdr:spPr bwMode="auto">
          <a:xfrm>
            <a:off x="4147217" y="54028040"/>
            <a:ext cx="2819400" cy="392208"/>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5">
            <a:extLst>
              <a:ext uri="{FF2B5EF4-FFF2-40B4-BE49-F238E27FC236}">
                <a16:creationId xmlns:a16="http://schemas.microsoft.com/office/drawing/2014/main" id="{CC9161A8-9E3E-4DCC-BB3C-1C7A87390517}"/>
              </a:ext>
            </a:extLst>
          </xdr:cNvPr>
          <xdr:cNvSpPr>
            <a:spLocks noChangeArrowheads="1"/>
          </xdr:cNvSpPr>
        </xdr:nvSpPr>
        <xdr:spPr bwMode="auto">
          <a:xfrm>
            <a:off x="2225078" y="55369236"/>
            <a:ext cx="2648596" cy="89459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A.ドーピング防止教育・研修事業：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247.6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（公財)日本アンチ・ドーピング機構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8">
            <a:extLst>
              <a:ext uri="{FF2B5EF4-FFF2-40B4-BE49-F238E27FC236}">
                <a16:creationId xmlns:a16="http://schemas.microsoft.com/office/drawing/2014/main" id="{CDA7DB1F-1DAC-4E19-8EE7-D3F499622236}"/>
              </a:ext>
            </a:extLst>
          </xdr:cNvPr>
          <xdr:cNvSpPr>
            <a:spLocks noChangeArrowheads="1"/>
          </xdr:cNvSpPr>
        </xdr:nvSpPr>
        <xdr:spPr bwMode="auto">
          <a:xfrm>
            <a:off x="2253651" y="56678140"/>
            <a:ext cx="2593155" cy="1792071"/>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ドーピング防止規則違反を未然に防止するため、アスリート及びサポートスタッフ等に対する研修会、競技団体の教育・啓発活動の年間計画策定支援等のドーピング防止教育事業を実施する。</a:t>
            </a:r>
            <a:endParaRPr lang="en-US" altLang="ja-JP">
              <a:solidFill>
                <a:srgbClr xmlns:mc="http://schemas.openxmlformats.org/markup-compatibility/2006" xmlns:a14="http://schemas.microsoft.com/office/drawing/2010/main" val="000000" mc:Ignorable="a14" a14:legacySpreadsheetColorIndex="8"/>
              </a:solidFill>
            </a:endParaRPr>
          </a:p>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　また、国際大会に対応できるドーピング検査員をはじめドーピング防止活動を担う専門人材を育成するため、ドーピング防止研修事業を実施する。</a:t>
            </a:r>
          </a:p>
        </xdr:txBody>
      </xdr:sp>
      <xdr:sp macro="" textlink="">
        <xdr:nvSpPr>
          <xdr:cNvPr id="8" name="Rectangle 17">
            <a:extLst>
              <a:ext uri="{FF2B5EF4-FFF2-40B4-BE49-F238E27FC236}">
                <a16:creationId xmlns:a16="http://schemas.microsoft.com/office/drawing/2014/main" id="{91B73C5C-F21E-497B-B208-095624960909}"/>
              </a:ext>
            </a:extLst>
          </xdr:cNvPr>
          <xdr:cNvSpPr>
            <a:spLocks noChangeArrowheads="1"/>
          </xdr:cNvSpPr>
        </xdr:nvSpPr>
        <xdr:spPr bwMode="auto">
          <a:xfrm>
            <a:off x="5861013" y="56446271"/>
            <a:ext cx="1377043" cy="0"/>
          </a:xfrm>
          <a:prstGeom prst="rect">
            <a:avLst/>
          </a:prstGeom>
          <a:solidFill>
            <a:srgbClr val="FFFFFF"/>
          </a:solidFill>
          <a:ln>
            <a:noFill/>
          </a:ln>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Line 24">
            <a:extLst>
              <a:ext uri="{FF2B5EF4-FFF2-40B4-BE49-F238E27FC236}">
                <a16:creationId xmlns:a16="http://schemas.microsoft.com/office/drawing/2014/main" id="{0A3E7687-6436-4506-AF0F-4A69FD86EA1E}"/>
              </a:ext>
            </a:extLst>
          </xdr:cNvPr>
          <xdr:cNvSpPr>
            <a:spLocks noChangeShapeType="1"/>
          </xdr:cNvSpPr>
        </xdr:nvSpPr>
        <xdr:spPr bwMode="auto">
          <a:xfrm>
            <a:off x="3631251" y="54647309"/>
            <a:ext cx="4066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5">
            <a:extLst>
              <a:ext uri="{FF2B5EF4-FFF2-40B4-BE49-F238E27FC236}">
                <a16:creationId xmlns:a16="http://schemas.microsoft.com/office/drawing/2014/main" id="{0FA60186-CA25-4BA1-870E-4BD079B866A5}"/>
              </a:ext>
            </a:extLst>
          </xdr:cNvPr>
          <xdr:cNvSpPr>
            <a:spLocks noChangeShapeType="1"/>
          </xdr:cNvSpPr>
        </xdr:nvSpPr>
        <xdr:spPr bwMode="auto">
          <a:xfrm>
            <a:off x="3632502" y="54655256"/>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29">
            <a:extLst>
              <a:ext uri="{FF2B5EF4-FFF2-40B4-BE49-F238E27FC236}">
                <a16:creationId xmlns:a16="http://schemas.microsoft.com/office/drawing/2014/main" id="{1A047F49-A730-4C60-B53E-28C4B025FA02}"/>
              </a:ext>
            </a:extLst>
          </xdr:cNvPr>
          <xdr:cNvSpPr>
            <a:spLocks noChangeShapeType="1"/>
          </xdr:cNvSpPr>
        </xdr:nvSpPr>
        <xdr:spPr bwMode="auto">
          <a:xfrm flipH="1">
            <a:off x="5549598" y="54432957"/>
            <a:ext cx="0" cy="2075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27">
            <a:extLst>
              <a:ext uri="{FF2B5EF4-FFF2-40B4-BE49-F238E27FC236}">
                <a16:creationId xmlns:a16="http://schemas.microsoft.com/office/drawing/2014/main" id="{F3BEC663-299F-41EB-85FF-B49A58528008}"/>
              </a:ext>
            </a:extLst>
          </xdr:cNvPr>
          <xdr:cNvSpPr>
            <a:spLocks noChangeShapeType="1"/>
          </xdr:cNvSpPr>
        </xdr:nvSpPr>
        <xdr:spPr bwMode="auto">
          <a:xfrm>
            <a:off x="7692644" y="54648739"/>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16">
            <a:extLst>
              <a:ext uri="{FF2B5EF4-FFF2-40B4-BE49-F238E27FC236}">
                <a16:creationId xmlns:a16="http://schemas.microsoft.com/office/drawing/2014/main" id="{AD31C27C-E4E1-41F6-ACB9-D4FDCBE313A2}"/>
              </a:ext>
            </a:extLst>
          </xdr:cNvPr>
          <xdr:cNvSpPr>
            <a:spLocks noChangeArrowheads="1"/>
          </xdr:cNvSpPr>
        </xdr:nvSpPr>
        <xdr:spPr bwMode="auto">
          <a:xfrm>
            <a:off x="6158824" y="55386953"/>
            <a:ext cx="2798567" cy="85063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ドーピング検査技術研究開発事業：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1100">
                <a:solidFill>
                  <a:srgbClr xmlns:mc="http://schemas.openxmlformats.org/markup-compatibility/2006" xmlns:a14="http://schemas.microsoft.com/office/drawing/2010/main" val="000000" mc:Ignorable="a14" a14:legacySpreadsheetColorIndex="8"/>
                </a:solidFill>
              </a:rPr>
              <a:t>（一社</a:t>
            </a: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日本アンチ・ドーピング研究コンソーシアム</a:t>
            </a:r>
          </a:p>
        </xdr:txBody>
      </xdr:sp>
      <xdr:sp macro="" textlink="">
        <xdr:nvSpPr>
          <xdr:cNvPr id="14" name="Rectangle 5">
            <a:extLst>
              <a:ext uri="{FF2B5EF4-FFF2-40B4-BE49-F238E27FC236}">
                <a16:creationId xmlns:a16="http://schemas.microsoft.com/office/drawing/2014/main" id="{3271C99B-58F6-4BDA-AE0C-368AABFE8C77}"/>
              </a:ext>
            </a:extLst>
          </xdr:cNvPr>
          <xdr:cNvSpPr>
            <a:spLocks noChangeArrowheads="1"/>
          </xdr:cNvSpPr>
        </xdr:nvSpPr>
        <xdr:spPr bwMode="auto">
          <a:xfrm>
            <a:off x="4583204" y="56449633"/>
            <a:ext cx="918884" cy="5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5">
            <a:extLst>
              <a:ext uri="{FF2B5EF4-FFF2-40B4-BE49-F238E27FC236}">
                <a16:creationId xmlns:a16="http://schemas.microsoft.com/office/drawing/2014/main" id="{F9AAC4CD-1A03-4F10-B5F6-CF61D23B38B0}"/>
              </a:ext>
            </a:extLst>
          </xdr:cNvPr>
          <xdr:cNvSpPr>
            <a:spLocks noChangeArrowheads="1"/>
          </xdr:cNvSpPr>
        </xdr:nvSpPr>
        <xdr:spPr bwMode="auto">
          <a:xfrm>
            <a:off x="7306236" y="58533365"/>
            <a:ext cx="1344706" cy="6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Rectangle 5">
            <a:extLst>
              <a:ext uri="{FF2B5EF4-FFF2-40B4-BE49-F238E27FC236}">
                <a16:creationId xmlns:a16="http://schemas.microsoft.com/office/drawing/2014/main" id="{902C1BB0-D222-48CB-BD40-21C7824DBB28}"/>
              </a:ext>
            </a:extLst>
          </xdr:cNvPr>
          <xdr:cNvSpPr>
            <a:spLocks noChangeArrowheads="1"/>
          </xdr:cNvSpPr>
        </xdr:nvSpPr>
        <xdr:spPr bwMode="auto">
          <a:xfrm>
            <a:off x="3040260" y="55099726"/>
            <a:ext cx="2386969" cy="2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5">
            <a:extLst>
              <a:ext uri="{FF2B5EF4-FFF2-40B4-BE49-F238E27FC236}">
                <a16:creationId xmlns:a16="http://schemas.microsoft.com/office/drawing/2014/main" id="{D4C7C4ED-F7AC-46BE-A1CE-22D3D0336035}"/>
              </a:ext>
            </a:extLst>
          </xdr:cNvPr>
          <xdr:cNvSpPr>
            <a:spLocks noChangeArrowheads="1"/>
          </xdr:cNvSpPr>
        </xdr:nvSpPr>
        <xdr:spPr bwMode="auto">
          <a:xfrm>
            <a:off x="7101375" y="55104280"/>
            <a:ext cx="2044351"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正方形/長方形 17">
            <a:extLst>
              <a:ext uri="{FF2B5EF4-FFF2-40B4-BE49-F238E27FC236}">
                <a16:creationId xmlns:a16="http://schemas.microsoft.com/office/drawing/2014/main" id="{2B20709B-4AC7-4F25-AA70-A0B2719241FC}"/>
              </a:ext>
            </a:extLst>
          </xdr:cNvPr>
          <xdr:cNvSpPr/>
        </xdr:nvSpPr>
        <xdr:spPr>
          <a:xfrm>
            <a:off x="6639662" y="53315640"/>
            <a:ext cx="2952121" cy="6213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職員旅費等</a:t>
            </a: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庁費</a:t>
            </a:r>
            <a:r>
              <a:rPr kumimoji="1" lang="en-US" altLang="ja-JP" sz="1100">
                <a:solidFill>
                  <a:sysClr val="windowText" lastClr="000000"/>
                </a:solidFill>
              </a:rPr>
              <a:t>0.1</a:t>
            </a:r>
            <a:r>
              <a:rPr kumimoji="1" lang="ja-JP" altLang="en-US" sz="1100">
                <a:solidFill>
                  <a:sysClr val="windowText" lastClr="000000"/>
                </a:solidFill>
              </a:rPr>
              <a:t>百万円　　　　　　　　を含む</a:t>
            </a:r>
          </a:p>
        </xdr:txBody>
      </xdr:sp>
    </xdr:grpSp>
    <xdr:clientData/>
  </xdr:twoCellAnchor>
  <xdr:twoCellAnchor>
    <xdr:from>
      <xdr:col>31</xdr:col>
      <xdr:colOff>0</xdr:colOff>
      <xdr:row>752</xdr:row>
      <xdr:rowOff>0</xdr:rowOff>
    </xdr:from>
    <xdr:to>
      <xdr:col>44</xdr:col>
      <xdr:colOff>149110</xdr:colOff>
      <xdr:row>753</xdr:row>
      <xdr:rowOff>262164</xdr:rowOff>
    </xdr:to>
    <xdr:sp macro="" textlink="">
      <xdr:nvSpPr>
        <xdr:cNvPr id="19" name="AutoShape 8">
          <a:extLst>
            <a:ext uri="{FF2B5EF4-FFF2-40B4-BE49-F238E27FC236}">
              <a16:creationId xmlns:a16="http://schemas.microsoft.com/office/drawing/2014/main" id="{BE959AC7-BC14-4533-A3F7-284EB07AB42D}"/>
            </a:ext>
          </a:extLst>
        </xdr:cNvPr>
        <xdr:cNvSpPr>
          <a:spLocks noChangeArrowheads="1"/>
        </xdr:cNvSpPr>
      </xdr:nvSpPr>
      <xdr:spPr bwMode="auto">
        <a:xfrm>
          <a:off x="6327321" y="57843964"/>
          <a:ext cx="2802503" cy="615950"/>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巧妙化・高度化するドーピングの検出やアスリートの負担軽減を図るための最新の検査手法等の開発・研究事業を実施する。</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75" zoomScaleNormal="75" zoomScaleSheetLayoutView="75" zoomScalePageLayoutView="85" workbookViewId="0">
      <selection activeCell="BI753" sqref="BI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330</v>
      </c>
      <c r="AT2" s="220"/>
      <c r="AU2" s="220"/>
      <c r="AV2" s="52" t="str">
        <f>IF(AW2="", "", "-")</f>
        <v/>
      </c>
      <c r="AW2" s="397"/>
      <c r="AX2" s="397"/>
    </row>
    <row r="3" spans="1:50" ht="21" customHeight="1" thickBot="1" x14ac:dyDescent="0.2">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637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576</v>
      </c>
      <c r="H5" s="562"/>
      <c r="I5" s="562"/>
      <c r="J5" s="562"/>
      <c r="K5" s="562"/>
      <c r="L5" s="562"/>
      <c r="M5" s="563" t="s">
        <v>66</v>
      </c>
      <c r="N5" s="564"/>
      <c r="O5" s="564"/>
      <c r="P5" s="564"/>
      <c r="Q5" s="564"/>
      <c r="R5" s="565"/>
      <c r="S5" s="566" t="s">
        <v>577</v>
      </c>
      <c r="T5" s="562"/>
      <c r="U5" s="562"/>
      <c r="V5" s="562"/>
      <c r="W5" s="562"/>
      <c r="X5" s="567"/>
      <c r="Y5" s="717" t="s">
        <v>3</v>
      </c>
      <c r="Z5" s="718"/>
      <c r="AA5" s="718"/>
      <c r="AB5" s="718"/>
      <c r="AC5" s="718"/>
      <c r="AD5" s="719"/>
      <c r="AE5" s="720" t="s">
        <v>639</v>
      </c>
      <c r="AF5" s="720"/>
      <c r="AG5" s="720"/>
      <c r="AH5" s="720"/>
      <c r="AI5" s="720"/>
      <c r="AJ5" s="720"/>
      <c r="AK5" s="720"/>
      <c r="AL5" s="720"/>
      <c r="AM5" s="720"/>
      <c r="AN5" s="720"/>
      <c r="AO5" s="720"/>
      <c r="AP5" s="721"/>
      <c r="AQ5" s="722" t="s">
        <v>578</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689</v>
      </c>
      <c r="H7" s="833"/>
      <c r="I7" s="833"/>
      <c r="J7" s="833"/>
      <c r="K7" s="833"/>
      <c r="L7" s="833"/>
      <c r="M7" s="833"/>
      <c r="N7" s="833"/>
      <c r="O7" s="833"/>
      <c r="P7" s="833"/>
      <c r="Q7" s="833"/>
      <c r="R7" s="833"/>
      <c r="S7" s="833"/>
      <c r="T7" s="833"/>
      <c r="U7" s="833"/>
      <c r="V7" s="833"/>
      <c r="W7" s="833"/>
      <c r="X7" s="834"/>
      <c r="Y7" s="395" t="s">
        <v>511</v>
      </c>
      <c r="Z7" s="296"/>
      <c r="AA7" s="296"/>
      <c r="AB7" s="296"/>
      <c r="AC7" s="296"/>
      <c r="AD7" s="396"/>
      <c r="AE7" s="383" t="s">
        <v>690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158.5</v>
      </c>
      <c r="Q13" s="109"/>
      <c r="R13" s="109"/>
      <c r="S13" s="109"/>
      <c r="T13" s="109"/>
      <c r="U13" s="109"/>
      <c r="V13" s="110"/>
      <c r="W13" s="108">
        <v>201</v>
      </c>
      <c r="X13" s="109"/>
      <c r="Y13" s="109"/>
      <c r="Z13" s="109"/>
      <c r="AA13" s="109"/>
      <c r="AB13" s="109"/>
      <c r="AC13" s="110"/>
      <c r="AD13" s="108">
        <v>296</v>
      </c>
      <c r="AE13" s="109"/>
      <c r="AF13" s="109"/>
      <c r="AG13" s="109"/>
      <c r="AH13" s="109"/>
      <c r="AI13" s="109"/>
      <c r="AJ13" s="110"/>
      <c r="AK13" s="108">
        <v>305.20000000000005</v>
      </c>
      <c r="AL13" s="109"/>
      <c r="AM13" s="109"/>
      <c r="AN13" s="109"/>
      <c r="AO13" s="109"/>
      <c r="AP13" s="109"/>
      <c r="AQ13" s="110"/>
      <c r="AR13" s="105">
        <v>305.10000000000002</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581</v>
      </c>
      <c r="X14" s="109"/>
      <c r="Y14" s="109"/>
      <c r="Z14" s="109"/>
      <c r="AA14" s="109"/>
      <c r="AB14" s="109"/>
      <c r="AC14" s="110"/>
      <c r="AD14" s="108" t="s">
        <v>562</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562</v>
      </c>
      <c r="Q15" s="109"/>
      <c r="R15" s="109"/>
      <c r="S15" s="109"/>
      <c r="T15" s="109"/>
      <c r="U15" s="109"/>
      <c r="V15" s="110"/>
      <c r="W15" s="108" t="s">
        <v>562</v>
      </c>
      <c r="X15" s="109"/>
      <c r="Y15" s="109"/>
      <c r="Z15" s="109"/>
      <c r="AA15" s="109"/>
      <c r="AB15" s="109"/>
      <c r="AC15" s="110"/>
      <c r="AD15" s="108" t="s">
        <v>562</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582</v>
      </c>
      <c r="Q16" s="109"/>
      <c r="R16" s="109"/>
      <c r="S16" s="109"/>
      <c r="T16" s="109"/>
      <c r="U16" s="109"/>
      <c r="V16" s="110"/>
      <c r="W16" s="108" t="s">
        <v>562</v>
      </c>
      <c r="X16" s="109"/>
      <c r="Y16" s="109"/>
      <c r="Z16" s="109"/>
      <c r="AA16" s="109"/>
      <c r="AB16" s="109"/>
      <c r="AC16" s="110"/>
      <c r="AD16" s="108" t="s">
        <v>583</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562</v>
      </c>
      <c r="Q17" s="109"/>
      <c r="R17" s="109"/>
      <c r="S17" s="109"/>
      <c r="T17" s="109"/>
      <c r="U17" s="109"/>
      <c r="V17" s="110"/>
      <c r="W17" s="108" t="s">
        <v>562</v>
      </c>
      <c r="X17" s="109"/>
      <c r="Y17" s="109"/>
      <c r="Z17" s="109"/>
      <c r="AA17" s="109"/>
      <c r="AB17" s="109"/>
      <c r="AC17" s="110"/>
      <c r="AD17" s="108" t="s">
        <v>562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158.5</v>
      </c>
      <c r="Q18" s="115"/>
      <c r="R18" s="115"/>
      <c r="S18" s="115"/>
      <c r="T18" s="115"/>
      <c r="U18" s="115"/>
      <c r="V18" s="116"/>
      <c r="W18" s="114">
        <f>SUM(W13:AC17)</f>
        <v>201</v>
      </c>
      <c r="X18" s="115"/>
      <c r="Y18" s="115"/>
      <c r="Z18" s="115"/>
      <c r="AA18" s="115"/>
      <c r="AB18" s="115"/>
      <c r="AC18" s="116"/>
      <c r="AD18" s="114">
        <f>SUM(AD13:AJ17)</f>
        <v>296</v>
      </c>
      <c r="AE18" s="115"/>
      <c r="AF18" s="115"/>
      <c r="AG18" s="115"/>
      <c r="AH18" s="115"/>
      <c r="AI18" s="115"/>
      <c r="AJ18" s="116"/>
      <c r="AK18" s="114">
        <f>SUM(AK13:AQ17)</f>
        <v>305.20000000000005</v>
      </c>
      <c r="AL18" s="115"/>
      <c r="AM18" s="115"/>
      <c r="AN18" s="115"/>
      <c r="AO18" s="115"/>
      <c r="AP18" s="115"/>
      <c r="AQ18" s="116"/>
      <c r="AR18" s="114">
        <f>SUM(AR13:AX17)</f>
        <v>305.10000000000002</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153.69999999999999</v>
      </c>
      <c r="Q19" s="109"/>
      <c r="R19" s="109"/>
      <c r="S19" s="109"/>
      <c r="T19" s="109"/>
      <c r="U19" s="109"/>
      <c r="V19" s="110"/>
      <c r="W19" s="108">
        <v>197.8</v>
      </c>
      <c r="X19" s="109"/>
      <c r="Y19" s="109"/>
      <c r="Z19" s="109"/>
      <c r="AA19" s="109"/>
      <c r="AB19" s="109"/>
      <c r="AC19" s="110"/>
      <c r="AD19" s="108">
        <v>280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0.96971608832807565</v>
      </c>
      <c r="Q20" s="542"/>
      <c r="R20" s="542"/>
      <c r="S20" s="542"/>
      <c r="T20" s="542"/>
      <c r="U20" s="542"/>
      <c r="V20" s="542"/>
      <c r="W20" s="542">
        <f t="shared" ref="W20" si="0">IF(W18=0, "-", SUM(W19)/W18)</f>
        <v>0.98407960199004985</v>
      </c>
      <c r="X20" s="542"/>
      <c r="Y20" s="542"/>
      <c r="Z20" s="542"/>
      <c r="AA20" s="542"/>
      <c r="AB20" s="542"/>
      <c r="AC20" s="542"/>
      <c r="AD20" s="542">
        <f t="shared" ref="AD20" si="1">IF(AD18=0, "-", SUM(AD19)/AD18)</f>
        <v>0.94594594594594594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0.96971608832807565</v>
      </c>
      <c r="Q21" s="542"/>
      <c r="R21" s="542"/>
      <c r="S21" s="542"/>
      <c r="T21" s="542"/>
      <c r="U21" s="542"/>
      <c r="V21" s="542"/>
      <c r="W21" s="542">
        <f t="shared" ref="W21" si="2">IF(W19=0, "-", SUM(W19)/SUM(W13,W14))</f>
        <v>0.98407960199004985</v>
      </c>
      <c r="X21" s="542"/>
      <c r="Y21" s="542"/>
      <c r="Z21" s="542"/>
      <c r="AA21" s="542"/>
      <c r="AB21" s="542"/>
      <c r="AC21" s="542"/>
      <c r="AD21" s="542">
        <f t="shared" ref="AD21" si="3">IF(AD19=0, "-", SUM(AD19)/SUM(AD13,AD14))</f>
        <v>0.94594594594594594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300.3</v>
      </c>
      <c r="Q23" s="106"/>
      <c r="R23" s="106"/>
      <c r="S23" s="106"/>
      <c r="T23" s="106"/>
      <c r="U23" s="106"/>
      <c r="V23" s="107"/>
      <c r="W23" s="105">
        <v>300.2</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3.8</v>
      </c>
      <c r="Q24" s="109"/>
      <c r="R24" s="109"/>
      <c r="S24" s="109"/>
      <c r="T24" s="109"/>
      <c r="U24" s="109"/>
      <c r="V24" s="110"/>
      <c r="W24" s="108">
        <v>3.8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0.6</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v>0.2</v>
      </c>
      <c r="Q27" s="109"/>
      <c r="R27" s="109"/>
      <c r="S27" s="109"/>
      <c r="T27" s="109"/>
      <c r="U27" s="109"/>
      <c r="V27" s="110"/>
      <c r="W27" s="108">
        <v>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0.10000000000002274</v>
      </c>
      <c r="Q28" s="115"/>
      <c r="R28" s="115"/>
      <c r="S28" s="115"/>
      <c r="T28" s="115"/>
      <c r="U28" s="115"/>
      <c r="V28" s="116"/>
      <c r="W28" s="114">
        <f>W29-SUM(W23:W27)</f>
        <v>0.10000000000002274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305.20000000000005</v>
      </c>
      <c r="Q29" s="109"/>
      <c r="R29" s="109"/>
      <c r="S29" s="109"/>
      <c r="T29" s="109"/>
      <c r="U29" s="109"/>
      <c r="V29" s="110"/>
      <c r="W29" s="227">
        <f>AR13</f>
        <v>305.10000000000002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531</v>
      </c>
      <c r="AF30" s="387"/>
      <c r="AG30" s="387"/>
      <c r="AH30" s="388"/>
      <c r="AI30" s="386" t="s">
        <v>528</v>
      </c>
      <c r="AJ30" s="387"/>
      <c r="AK30" s="387"/>
      <c r="AL30" s="388"/>
      <c r="AM30" s="389" t="s">
        <v>523</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33</v>
      </c>
      <c r="AV31" s="271"/>
      <c r="AW31" s="379" t="s">
        <v>300</v>
      </c>
      <c r="AX31" s="380"/>
    </row>
    <row r="32" spans="1:50" ht="23.25" customHeight="1" x14ac:dyDescent="0.15">
      <c r="A32" s="518"/>
      <c r="B32" s="516"/>
      <c r="C32" s="516"/>
      <c r="D32" s="516"/>
      <c r="E32" s="516"/>
      <c r="F32" s="517"/>
      <c r="G32" s="543" t="s">
        <v>589</v>
      </c>
      <c r="H32" s="544"/>
      <c r="I32" s="544"/>
      <c r="J32" s="544"/>
      <c r="K32" s="544"/>
      <c r="L32" s="544"/>
      <c r="M32" s="544"/>
      <c r="N32" s="544"/>
      <c r="O32" s="545"/>
      <c r="P32" s="161" t="s">
        <v>590</v>
      </c>
      <c r="Q32" s="161"/>
      <c r="R32" s="161"/>
      <c r="S32" s="161"/>
      <c r="T32" s="161"/>
      <c r="U32" s="161"/>
      <c r="V32" s="161"/>
      <c r="W32" s="161"/>
      <c r="X32" s="231"/>
      <c r="Y32" s="338" t="s">
        <v>12</v>
      </c>
      <c r="Z32" s="552"/>
      <c r="AA32" s="553"/>
      <c r="AB32" s="554" t="s">
        <v>591</v>
      </c>
      <c r="AC32" s="554"/>
      <c r="AD32" s="554"/>
      <c r="AE32" s="364" t="s">
        <v>567</v>
      </c>
      <c r="AF32" s="365"/>
      <c r="AG32" s="365"/>
      <c r="AH32" s="365"/>
      <c r="AI32" s="364">
        <v>5</v>
      </c>
      <c r="AJ32" s="365"/>
      <c r="AK32" s="365"/>
      <c r="AL32" s="365"/>
      <c r="AM32" s="364">
        <v>25</v>
      </c>
      <c r="AN32" s="365"/>
      <c r="AO32" s="365"/>
      <c r="AP32" s="365"/>
      <c r="AQ32" s="111" t="s">
        <v>582</v>
      </c>
      <c r="AR32" s="112"/>
      <c r="AS32" s="112"/>
      <c r="AT32" s="113"/>
      <c r="AU32" s="365" t="s">
        <v>562</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592</v>
      </c>
      <c r="AC33" s="525"/>
      <c r="AD33" s="525"/>
      <c r="AE33" s="364" t="s">
        <v>567</v>
      </c>
      <c r="AF33" s="365"/>
      <c r="AG33" s="365"/>
      <c r="AH33" s="365"/>
      <c r="AI33" s="364" t="s">
        <v>567</v>
      </c>
      <c r="AJ33" s="365"/>
      <c r="AK33" s="365"/>
      <c r="AL33" s="365"/>
      <c r="AM33" s="364" t="s">
        <v>644</v>
      </c>
      <c r="AN33" s="365"/>
      <c r="AO33" s="365"/>
      <c r="AP33" s="365"/>
      <c r="AQ33" s="111" t="s">
        <v>567</v>
      </c>
      <c r="AR33" s="112"/>
      <c r="AS33" s="112"/>
      <c r="AT33" s="113"/>
      <c r="AU33" s="365">
        <v>69</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567</v>
      </c>
      <c r="AF34" s="365"/>
      <c r="AG34" s="365"/>
      <c r="AH34" s="365"/>
      <c r="AI34" s="364" t="s">
        <v>567</v>
      </c>
      <c r="AJ34" s="365"/>
      <c r="AK34" s="365"/>
      <c r="AL34" s="365"/>
      <c r="AM34" s="364" t="s">
        <v>645</v>
      </c>
      <c r="AN34" s="365"/>
      <c r="AO34" s="365"/>
      <c r="AP34" s="365"/>
      <c r="AQ34" s="111" t="s">
        <v>593</v>
      </c>
      <c r="AR34" s="112"/>
      <c r="AS34" s="112"/>
      <c r="AT34" s="113"/>
      <c r="AU34" s="365" t="s">
        <v>562</v>
      </c>
      <c r="AV34" s="365"/>
      <c r="AW34" s="365"/>
      <c r="AX34" s="367"/>
    </row>
    <row r="35" spans="1:50" ht="23.25" customHeight="1" x14ac:dyDescent="0.15">
      <c r="A35" s="900" t="s">
        <v>501</v>
      </c>
      <c r="B35" s="901"/>
      <c r="C35" s="901"/>
      <c r="D35" s="901"/>
      <c r="E35" s="901"/>
      <c r="F35" s="902"/>
      <c r="G35" s="906" t="s">
        <v>594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t="s">
        <v>567</v>
      </c>
      <c r="AR38" s="136"/>
      <c r="AS38" s="137" t="s">
        <v>355</v>
      </c>
      <c r="AT38" s="172"/>
      <c r="AU38" s="271">
        <v>32</v>
      </c>
      <c r="AV38" s="271"/>
      <c r="AW38" s="379" t="s">
        <v>300</v>
      </c>
      <c r="AX38" s="380"/>
    </row>
    <row r="39" spans="1:50" ht="27.75" customHeight="1" x14ac:dyDescent="0.15">
      <c r="A39" s="518"/>
      <c r="B39" s="516"/>
      <c r="C39" s="516"/>
      <c r="D39" s="516"/>
      <c r="E39" s="516"/>
      <c r="F39" s="517"/>
      <c r="G39" s="543" t="s">
        <v>595</v>
      </c>
      <c r="H39" s="544"/>
      <c r="I39" s="544"/>
      <c r="J39" s="544"/>
      <c r="K39" s="544"/>
      <c r="L39" s="544"/>
      <c r="M39" s="544"/>
      <c r="N39" s="544"/>
      <c r="O39" s="545"/>
      <c r="P39" s="161" t="s">
        <v>596</v>
      </c>
      <c r="Q39" s="161"/>
      <c r="R39" s="161"/>
      <c r="S39" s="161"/>
      <c r="T39" s="161"/>
      <c r="U39" s="161"/>
      <c r="V39" s="161"/>
      <c r="W39" s="161"/>
      <c r="X39" s="231"/>
      <c r="Y39" s="338" t="s">
        <v>12</v>
      </c>
      <c r="Z39" s="552"/>
      <c r="AA39" s="553"/>
      <c r="AB39" s="554" t="s">
        <v>597</v>
      </c>
      <c r="AC39" s="554"/>
      <c r="AD39" s="554"/>
      <c r="AE39" s="364" t="s">
        <v>567</v>
      </c>
      <c r="AF39" s="365"/>
      <c r="AG39" s="365"/>
      <c r="AH39" s="365"/>
      <c r="AI39" s="364">
        <v>9</v>
      </c>
      <c r="AJ39" s="365"/>
      <c r="AK39" s="365"/>
      <c r="AL39" s="365"/>
      <c r="AM39" s="364">
        <v>113</v>
      </c>
      <c r="AN39" s="365"/>
      <c r="AO39" s="365"/>
      <c r="AP39" s="365"/>
      <c r="AQ39" s="111" t="s">
        <v>582</v>
      </c>
      <c r="AR39" s="112"/>
      <c r="AS39" s="112"/>
      <c r="AT39" s="113"/>
      <c r="AU39" s="365" t="s">
        <v>562</v>
      </c>
      <c r="AV39" s="365"/>
      <c r="AW39" s="365"/>
      <c r="AX39" s="367"/>
    </row>
    <row r="40" spans="1:50" ht="27.7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598</v>
      </c>
      <c r="AC40" s="525"/>
      <c r="AD40" s="525"/>
      <c r="AE40" s="364" t="s">
        <v>567</v>
      </c>
      <c r="AF40" s="365"/>
      <c r="AG40" s="365"/>
      <c r="AH40" s="365"/>
      <c r="AI40" s="364" t="s">
        <v>567</v>
      </c>
      <c r="AJ40" s="365"/>
      <c r="AK40" s="365"/>
      <c r="AL40" s="365"/>
      <c r="AM40" s="364" t="s">
        <v>644</v>
      </c>
      <c r="AN40" s="365"/>
      <c r="AO40" s="365"/>
      <c r="AP40" s="365"/>
      <c r="AQ40" s="111" t="s">
        <v>567</v>
      </c>
      <c r="AR40" s="112"/>
      <c r="AS40" s="112"/>
      <c r="AT40" s="113"/>
      <c r="AU40" s="365">
        <v>150</v>
      </c>
      <c r="AV40" s="365"/>
      <c r="AW40" s="365"/>
      <c r="AX40" s="367"/>
    </row>
    <row r="41" spans="1:50" ht="27.7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t="s">
        <v>567</v>
      </c>
      <c r="AF41" s="365"/>
      <c r="AG41" s="365"/>
      <c r="AH41" s="365"/>
      <c r="AI41" s="364" t="s">
        <v>567</v>
      </c>
      <c r="AJ41" s="365"/>
      <c r="AK41" s="365"/>
      <c r="AL41" s="365"/>
      <c r="AM41" s="364" t="s">
        <v>645</v>
      </c>
      <c r="AN41" s="365"/>
      <c r="AO41" s="365"/>
      <c r="AP41" s="365"/>
      <c r="AQ41" s="111" t="s">
        <v>562</v>
      </c>
      <c r="AR41" s="112"/>
      <c r="AS41" s="112"/>
      <c r="AT41" s="113"/>
      <c r="AU41" s="365" t="s">
        <v>562</v>
      </c>
      <c r="AV41" s="365"/>
      <c r="AW41" s="365"/>
      <c r="AX41" s="367"/>
    </row>
    <row r="42" spans="1:50" ht="23.25" customHeight="1" x14ac:dyDescent="0.15">
      <c r="A42" s="900" t="s">
        <v>501</v>
      </c>
      <c r="B42" s="901"/>
      <c r="C42" s="901"/>
      <c r="D42" s="901"/>
      <c r="E42" s="901"/>
      <c r="F42" s="902"/>
      <c r="G42" s="906" t="s">
        <v>594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t="s">
        <v>567</v>
      </c>
      <c r="AR45" s="136"/>
      <c r="AS45" s="137" t="s">
        <v>355</v>
      </c>
      <c r="AT45" s="172"/>
      <c r="AU45" s="271">
        <v>33</v>
      </c>
      <c r="AV45" s="271"/>
      <c r="AW45" s="379" t="s">
        <v>300</v>
      </c>
      <c r="AX45" s="380"/>
    </row>
    <row r="46" spans="1:50" ht="28.5" customHeight="1" x14ac:dyDescent="0.15">
      <c r="A46" s="518"/>
      <c r="B46" s="516"/>
      <c r="C46" s="516"/>
      <c r="D46" s="516"/>
      <c r="E46" s="516"/>
      <c r="F46" s="517"/>
      <c r="G46" s="543" t="s">
        <v>691</v>
      </c>
      <c r="H46" s="544"/>
      <c r="I46" s="544"/>
      <c r="J46" s="544"/>
      <c r="K46" s="544"/>
      <c r="L46" s="544"/>
      <c r="M46" s="544"/>
      <c r="N46" s="544"/>
      <c r="O46" s="545"/>
      <c r="P46" s="161" t="s">
        <v>599</v>
      </c>
      <c r="Q46" s="161"/>
      <c r="R46" s="161"/>
      <c r="S46" s="161"/>
      <c r="T46" s="161"/>
      <c r="U46" s="161"/>
      <c r="V46" s="161"/>
      <c r="W46" s="161"/>
      <c r="X46" s="231"/>
      <c r="Y46" s="338" t="s">
        <v>12</v>
      </c>
      <c r="Z46" s="552"/>
      <c r="AA46" s="553"/>
      <c r="AB46" s="554" t="s">
        <v>573</v>
      </c>
      <c r="AC46" s="554"/>
      <c r="AD46" s="554"/>
      <c r="AE46" s="364">
        <v>335</v>
      </c>
      <c r="AF46" s="365"/>
      <c r="AG46" s="365"/>
      <c r="AH46" s="365"/>
      <c r="AI46" s="364">
        <v>370</v>
      </c>
      <c r="AJ46" s="365"/>
      <c r="AK46" s="365"/>
      <c r="AL46" s="365"/>
      <c r="AM46" s="364">
        <v>467</v>
      </c>
      <c r="AN46" s="365"/>
      <c r="AO46" s="365"/>
      <c r="AP46" s="365"/>
      <c r="AQ46" s="111" t="s">
        <v>567</v>
      </c>
      <c r="AR46" s="112"/>
      <c r="AS46" s="112"/>
      <c r="AT46" s="113"/>
      <c r="AU46" s="365" t="s">
        <v>567</v>
      </c>
      <c r="AV46" s="365"/>
      <c r="AW46" s="365"/>
      <c r="AX46" s="367"/>
    </row>
    <row r="47" spans="1:50" ht="28.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573</v>
      </c>
      <c r="AC47" s="525"/>
      <c r="AD47" s="525"/>
      <c r="AE47" s="364">
        <v>300</v>
      </c>
      <c r="AF47" s="365"/>
      <c r="AG47" s="365"/>
      <c r="AH47" s="365"/>
      <c r="AI47" s="364">
        <v>300</v>
      </c>
      <c r="AJ47" s="365"/>
      <c r="AK47" s="365"/>
      <c r="AL47" s="365"/>
      <c r="AM47" s="364">
        <v>500</v>
      </c>
      <c r="AN47" s="365"/>
      <c r="AO47" s="365"/>
      <c r="AP47" s="365"/>
      <c r="AQ47" s="111" t="s">
        <v>567</v>
      </c>
      <c r="AR47" s="112"/>
      <c r="AS47" s="112"/>
      <c r="AT47" s="113"/>
      <c r="AU47" s="365">
        <v>500</v>
      </c>
      <c r="AV47" s="365"/>
      <c r="AW47" s="365"/>
      <c r="AX47" s="367"/>
    </row>
    <row r="48" spans="1:50" ht="28.5"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v>111.66666666666667</v>
      </c>
      <c r="AF48" s="365"/>
      <c r="AG48" s="365"/>
      <c r="AH48" s="365"/>
      <c r="AI48" s="364">
        <v>123.3</v>
      </c>
      <c r="AJ48" s="365"/>
      <c r="AK48" s="365"/>
      <c r="AL48" s="365"/>
      <c r="AM48" s="364">
        <v>93.4</v>
      </c>
      <c r="AN48" s="365"/>
      <c r="AO48" s="365"/>
      <c r="AP48" s="365"/>
      <c r="AQ48" s="111" t="s">
        <v>567</v>
      </c>
      <c r="AR48" s="112"/>
      <c r="AS48" s="112"/>
      <c r="AT48" s="113"/>
      <c r="AU48" s="365" t="s">
        <v>567</v>
      </c>
      <c r="AV48" s="365"/>
      <c r="AW48" s="365"/>
      <c r="AX48" s="367"/>
    </row>
    <row r="49" spans="1:50" ht="23.25" customHeight="1" x14ac:dyDescent="0.15">
      <c r="A49" s="900" t="s">
        <v>501</v>
      </c>
      <c r="B49" s="901"/>
      <c r="C49" s="901"/>
      <c r="D49" s="901"/>
      <c r="E49" s="901"/>
      <c r="F49" s="902"/>
      <c r="G49" s="906" t="s">
        <v>600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531</v>
      </c>
      <c r="AF65" s="369"/>
      <c r="AG65" s="369"/>
      <c r="AH65" s="370"/>
      <c r="AI65" s="368" t="s">
        <v>528</v>
      </c>
      <c r="AJ65" s="369"/>
      <c r="AK65" s="369"/>
      <c r="AL65" s="370"/>
      <c r="AM65" s="375" t="s">
        <v>523</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491</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491</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492</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490</v>
      </c>
      <c r="X70" s="947"/>
      <c r="Y70" s="952" t="s">
        <v>12</v>
      </c>
      <c r="Z70" s="952"/>
      <c r="AA70" s="953"/>
      <c r="AB70" s="954" t="s">
        <v>491</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491</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492</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504</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531</v>
      </c>
      <c r="AF100" s="827"/>
      <c r="AG100" s="827"/>
      <c r="AH100" s="828"/>
      <c r="AI100" s="826" t="s">
        <v>528</v>
      </c>
      <c r="AJ100" s="827"/>
      <c r="AK100" s="827"/>
      <c r="AL100" s="828"/>
      <c r="AM100" s="826" t="s">
        <v>524</v>
      </c>
      <c r="AN100" s="827"/>
      <c r="AO100" s="827"/>
      <c r="AP100" s="828"/>
      <c r="AQ100" s="931" t="s">
        <v>517</v>
      </c>
      <c r="AR100" s="932"/>
      <c r="AS100" s="932"/>
      <c r="AT100" s="933"/>
      <c r="AU100" s="931" t="s">
        <v>514</v>
      </c>
      <c r="AV100" s="932"/>
      <c r="AW100" s="932"/>
      <c r="AX100" s="934"/>
    </row>
    <row r="101" spans="1:60" ht="28.5" customHeight="1" x14ac:dyDescent="0.15">
      <c r="A101" s="494"/>
      <c r="B101" s="495"/>
      <c r="C101" s="495"/>
      <c r="D101" s="495"/>
      <c r="E101" s="495"/>
      <c r="F101" s="496"/>
      <c r="G101" s="161" t="s">
        <v>601</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602</v>
      </c>
      <c r="AC101" s="554"/>
      <c r="AD101" s="554"/>
      <c r="AE101" s="364" t="s">
        <v>567</v>
      </c>
      <c r="AF101" s="365"/>
      <c r="AG101" s="365"/>
      <c r="AH101" s="366"/>
      <c r="AI101" s="364">
        <v>20</v>
      </c>
      <c r="AJ101" s="365"/>
      <c r="AK101" s="365"/>
      <c r="AL101" s="366"/>
      <c r="AM101" s="364">
        <v>60</v>
      </c>
      <c r="AN101" s="365"/>
      <c r="AO101" s="365"/>
      <c r="AP101" s="366"/>
      <c r="AQ101" s="364" t="s">
        <v>567</v>
      </c>
      <c r="AR101" s="365"/>
      <c r="AS101" s="365"/>
      <c r="AT101" s="366"/>
      <c r="AU101" s="364"/>
      <c r="AV101" s="365"/>
      <c r="AW101" s="365"/>
      <c r="AX101" s="366"/>
    </row>
    <row r="102" spans="1:60" ht="28.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602</v>
      </c>
      <c r="AC102" s="554"/>
      <c r="AD102" s="554"/>
      <c r="AE102" s="358" t="s">
        <v>567</v>
      </c>
      <c r="AF102" s="358"/>
      <c r="AG102" s="358"/>
      <c r="AH102" s="358"/>
      <c r="AI102" s="358">
        <v>20</v>
      </c>
      <c r="AJ102" s="358"/>
      <c r="AK102" s="358"/>
      <c r="AL102" s="358"/>
      <c r="AM102" s="358">
        <v>60</v>
      </c>
      <c r="AN102" s="358"/>
      <c r="AO102" s="358"/>
      <c r="AP102" s="358"/>
      <c r="AQ102" s="817">
        <v>60</v>
      </c>
      <c r="AR102" s="818"/>
      <c r="AS102" s="818"/>
      <c r="AT102" s="819"/>
      <c r="AU102" s="817" t="s">
        <v>694</v>
      </c>
      <c r="AV102" s="818"/>
      <c r="AW102" s="818"/>
      <c r="AX102" s="819"/>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30" customHeight="1" x14ac:dyDescent="0.15">
      <c r="A104" s="494"/>
      <c r="B104" s="495"/>
      <c r="C104" s="495"/>
      <c r="D104" s="495"/>
      <c r="E104" s="495"/>
      <c r="F104" s="496"/>
      <c r="G104" s="161" t="s">
        <v>603</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604</v>
      </c>
      <c r="AC104" s="475"/>
      <c r="AD104" s="476"/>
      <c r="AE104" s="364" t="s">
        <v>567</v>
      </c>
      <c r="AF104" s="365"/>
      <c r="AG104" s="365"/>
      <c r="AH104" s="366"/>
      <c r="AI104" s="364">
        <v>2</v>
      </c>
      <c r="AJ104" s="365"/>
      <c r="AK104" s="365"/>
      <c r="AL104" s="366"/>
      <c r="AM104" s="364">
        <v>5</v>
      </c>
      <c r="AN104" s="365"/>
      <c r="AO104" s="365"/>
      <c r="AP104" s="366"/>
      <c r="AQ104" s="364" t="s">
        <v>567</v>
      </c>
      <c r="AR104" s="365"/>
      <c r="AS104" s="365"/>
      <c r="AT104" s="366"/>
      <c r="AU104" s="364"/>
      <c r="AV104" s="365"/>
      <c r="AW104" s="365"/>
      <c r="AX104" s="366"/>
    </row>
    <row r="105" spans="1:60" ht="30"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604</v>
      </c>
      <c r="AC105" s="407"/>
      <c r="AD105" s="408"/>
      <c r="AE105" s="358" t="s">
        <v>567</v>
      </c>
      <c r="AF105" s="358"/>
      <c r="AG105" s="358"/>
      <c r="AH105" s="358"/>
      <c r="AI105" s="358">
        <v>2</v>
      </c>
      <c r="AJ105" s="358"/>
      <c r="AK105" s="358"/>
      <c r="AL105" s="358"/>
      <c r="AM105" s="358">
        <v>4</v>
      </c>
      <c r="AN105" s="358"/>
      <c r="AO105" s="358"/>
      <c r="AP105" s="358"/>
      <c r="AQ105" s="364">
        <v>11</v>
      </c>
      <c r="AR105" s="365"/>
      <c r="AS105" s="365"/>
      <c r="AT105" s="366"/>
      <c r="AU105" s="817" t="s">
        <v>694</v>
      </c>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t="s">
        <v>567</v>
      </c>
      <c r="AF116" s="358"/>
      <c r="AG116" s="358"/>
      <c r="AH116" s="358"/>
      <c r="AI116" s="358">
        <v>448200</v>
      </c>
      <c r="AJ116" s="358"/>
      <c r="AK116" s="358"/>
      <c r="AL116" s="358"/>
      <c r="AM116" s="358">
        <v>199168</v>
      </c>
      <c r="AN116" s="358"/>
      <c r="AO116" s="358"/>
      <c r="AP116" s="358"/>
      <c r="AQ116" s="364">
        <v>133333</v>
      </c>
      <c r="AR116" s="365"/>
      <c r="AS116" s="365"/>
      <c r="AT116" s="365"/>
      <c r="AU116" s="365"/>
      <c r="AV116" s="365"/>
      <c r="AW116" s="365"/>
      <c r="AX116" s="367"/>
    </row>
    <row r="117" spans="1:50" ht="72.7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306" t="s">
        <v>582</v>
      </c>
      <c r="AF117" s="306"/>
      <c r="AG117" s="306"/>
      <c r="AH117" s="306"/>
      <c r="AI117" s="306" t="s">
        <v>609</v>
      </c>
      <c r="AJ117" s="306"/>
      <c r="AK117" s="306"/>
      <c r="AL117" s="306"/>
      <c r="AM117" s="306" t="s">
        <v>676</v>
      </c>
      <c r="AN117" s="306"/>
      <c r="AO117" s="306"/>
      <c r="AP117" s="306"/>
      <c r="AQ117" s="306" t="s">
        <v>688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15">
      <c r="A119" s="292"/>
      <c r="B119" s="293"/>
      <c r="C119" s="293"/>
      <c r="D119" s="293"/>
      <c r="E119" s="293"/>
      <c r="F119" s="294"/>
      <c r="G119" s="351" t="s">
        <v>610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606</v>
      </c>
      <c r="AC119" s="301"/>
      <c r="AD119" s="302"/>
      <c r="AE119" s="358" t="s">
        <v>567</v>
      </c>
      <c r="AF119" s="358"/>
      <c r="AG119" s="358"/>
      <c r="AH119" s="358"/>
      <c r="AI119" s="358">
        <v>519896</v>
      </c>
      <c r="AJ119" s="358"/>
      <c r="AK119" s="358"/>
      <c r="AL119" s="358"/>
      <c r="AM119" s="358">
        <v>5288906</v>
      </c>
      <c r="AN119" s="358"/>
      <c r="AO119" s="358"/>
      <c r="AP119" s="358"/>
      <c r="AQ119" s="358">
        <v>4681126</v>
      </c>
      <c r="AR119" s="358"/>
      <c r="AS119" s="358"/>
      <c r="AT119" s="358"/>
      <c r="AU119" s="358"/>
      <c r="AV119" s="358"/>
      <c r="AW119" s="358"/>
      <c r="AX119" s="359"/>
    </row>
    <row r="120" spans="1:50" ht="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611</v>
      </c>
      <c r="AC120" s="342"/>
      <c r="AD120" s="343"/>
      <c r="AE120" s="306" t="s">
        <v>567</v>
      </c>
      <c r="AF120" s="306"/>
      <c r="AG120" s="306"/>
      <c r="AH120" s="306"/>
      <c r="AI120" s="306" t="s">
        <v>612</v>
      </c>
      <c r="AJ120" s="306"/>
      <c r="AK120" s="306"/>
      <c r="AL120" s="306"/>
      <c r="AM120" s="306" t="s">
        <v>677</v>
      </c>
      <c r="AN120" s="306"/>
      <c r="AO120" s="306"/>
      <c r="AP120" s="306"/>
      <c r="AQ120" s="306" t="s">
        <v>684</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613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613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615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561</v>
      </c>
      <c r="B130" s="994"/>
      <c r="C130" s="993" t="s">
        <v>358</v>
      </c>
      <c r="D130" s="994"/>
      <c r="E130" s="308" t="s">
        <v>387</v>
      </c>
      <c r="F130" s="309"/>
      <c r="G130" s="310" t="s">
        <v>635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355</v>
      </c>
      <c r="AT133" s="172"/>
      <c r="AU133" s="136">
        <v>33</v>
      </c>
      <c r="AV133" s="136"/>
      <c r="AW133" s="137" t="s">
        <v>300</v>
      </c>
      <c r="AX133" s="138"/>
    </row>
    <row r="134" spans="1:50" ht="39.75" customHeight="1" x14ac:dyDescent="0.15">
      <c r="A134" s="997"/>
      <c r="B134" s="252"/>
      <c r="C134" s="251"/>
      <c r="D134" s="252"/>
      <c r="E134" s="251"/>
      <c r="F134" s="314"/>
      <c r="G134" s="230" t="s">
        <v>616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v>2</v>
      </c>
      <c r="AF134" s="112"/>
      <c r="AG134" s="112"/>
      <c r="AH134" s="112"/>
      <c r="AI134" s="266">
        <v>7</v>
      </c>
      <c r="AJ134" s="112"/>
      <c r="AK134" s="112"/>
      <c r="AL134" s="112"/>
      <c r="AM134" s="266">
        <v>4</v>
      </c>
      <c r="AN134" s="112"/>
      <c r="AO134" s="112"/>
      <c r="AP134" s="112"/>
      <c r="AQ134" s="266" t="s">
        <v>582</v>
      </c>
      <c r="AR134" s="112"/>
      <c r="AS134" s="112"/>
      <c r="AT134" s="112"/>
      <c r="AU134" s="266" t="s">
        <v>582</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562</v>
      </c>
      <c r="AF135" s="112"/>
      <c r="AG135" s="112"/>
      <c r="AH135" s="112"/>
      <c r="AI135" s="266" t="s">
        <v>617</v>
      </c>
      <c r="AJ135" s="112"/>
      <c r="AK135" s="112"/>
      <c r="AL135" s="112"/>
      <c r="AM135" s="266" t="s">
        <v>644</v>
      </c>
      <c r="AN135" s="112"/>
      <c r="AO135" s="112"/>
      <c r="AP135" s="112"/>
      <c r="AQ135" s="266" t="s">
        <v>562</v>
      </c>
      <c r="AR135" s="112"/>
      <c r="AS135" s="112"/>
      <c r="AT135" s="112"/>
      <c r="AU135" s="266">
        <v>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7"/>
      <c r="B188" s="252"/>
      <c r="C188" s="251"/>
      <c r="D188" s="252"/>
      <c r="E188" s="160" t="s">
        <v>618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t="s">
        <v>634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557</v>
      </c>
      <c r="D430" s="250"/>
      <c r="E430" s="238" t="s">
        <v>541</v>
      </c>
      <c r="F430" s="451"/>
      <c r="G430" s="240" t="s">
        <v>374</v>
      </c>
      <c r="H430" s="158"/>
      <c r="I430" s="158"/>
      <c r="J430" s="241" t="s">
        <v>582</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582</v>
      </c>
      <c r="AR432" s="136"/>
      <c r="AS432" s="137" t="s">
        <v>355</v>
      </c>
      <c r="AT432" s="172"/>
      <c r="AU432" s="136" t="s">
        <v>562</v>
      </c>
      <c r="AV432" s="136"/>
      <c r="AW432" s="137" t="s">
        <v>300</v>
      </c>
      <c r="AX432" s="138"/>
    </row>
    <row r="433" spans="1:50" ht="23.25" customHeight="1" x14ac:dyDescent="0.15">
      <c r="A433" s="997"/>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562</v>
      </c>
      <c r="AF433" s="112"/>
      <c r="AG433" s="112"/>
      <c r="AH433" s="113"/>
      <c r="AI433" s="111" t="s">
        <v>562</v>
      </c>
      <c r="AJ433" s="112"/>
      <c r="AK433" s="112"/>
      <c r="AL433" s="112"/>
      <c r="AM433" s="111" t="s">
        <v>567</v>
      </c>
      <c r="AN433" s="112"/>
      <c r="AO433" s="112"/>
      <c r="AP433" s="113"/>
      <c r="AQ433" s="111" t="s">
        <v>562</v>
      </c>
      <c r="AR433" s="112"/>
      <c r="AS433" s="112"/>
      <c r="AT433" s="113"/>
      <c r="AU433" s="112" t="s">
        <v>562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562</v>
      </c>
      <c r="AF434" s="112"/>
      <c r="AG434" s="112"/>
      <c r="AH434" s="113"/>
      <c r="AI434" s="111" t="s">
        <v>582</v>
      </c>
      <c r="AJ434" s="112"/>
      <c r="AK434" s="112"/>
      <c r="AL434" s="112"/>
      <c r="AM434" s="111" t="s">
        <v>567</v>
      </c>
      <c r="AN434" s="112"/>
      <c r="AO434" s="112"/>
      <c r="AP434" s="113"/>
      <c r="AQ434" s="111" t="s">
        <v>562</v>
      </c>
      <c r="AR434" s="112"/>
      <c r="AS434" s="112"/>
      <c r="AT434" s="113"/>
      <c r="AU434" s="112" t="s">
        <v>562</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562</v>
      </c>
      <c r="AF435" s="112"/>
      <c r="AG435" s="112"/>
      <c r="AH435" s="113"/>
      <c r="AI435" s="111" t="s">
        <v>562</v>
      </c>
      <c r="AJ435" s="112"/>
      <c r="AK435" s="112"/>
      <c r="AL435" s="112"/>
      <c r="AM435" s="111" t="s">
        <v>567</v>
      </c>
      <c r="AN435" s="112"/>
      <c r="AO435" s="112"/>
      <c r="AP435" s="113"/>
      <c r="AQ435" s="111" t="s">
        <v>562</v>
      </c>
      <c r="AR435" s="112"/>
      <c r="AS435" s="112"/>
      <c r="AT435" s="113"/>
      <c r="AU435" s="112" t="s">
        <v>582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997"/>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582</v>
      </c>
      <c r="AF458" s="112"/>
      <c r="AG458" s="112"/>
      <c r="AH458" s="112"/>
      <c r="AI458" s="111" t="s">
        <v>562</v>
      </c>
      <c r="AJ458" s="112"/>
      <c r="AK458" s="112"/>
      <c r="AL458" s="112"/>
      <c r="AM458" s="111" t="s">
        <v>567</v>
      </c>
      <c r="AN458" s="112"/>
      <c r="AO458" s="112"/>
      <c r="AP458" s="113"/>
      <c r="AQ458" s="111" t="s">
        <v>582</v>
      </c>
      <c r="AR458" s="112"/>
      <c r="AS458" s="112"/>
      <c r="AT458" s="113"/>
      <c r="AU458" s="112" t="s">
        <v>582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562</v>
      </c>
      <c r="AF459" s="112"/>
      <c r="AG459" s="112"/>
      <c r="AH459" s="113"/>
      <c r="AI459" s="111" t="s">
        <v>562</v>
      </c>
      <c r="AJ459" s="112"/>
      <c r="AK459" s="112"/>
      <c r="AL459" s="112"/>
      <c r="AM459" s="111" t="s">
        <v>567</v>
      </c>
      <c r="AN459" s="112"/>
      <c r="AO459" s="112"/>
      <c r="AP459" s="113"/>
      <c r="AQ459" s="111" t="s">
        <v>562</v>
      </c>
      <c r="AR459" s="112"/>
      <c r="AS459" s="112"/>
      <c r="AT459" s="113"/>
      <c r="AU459" s="112" t="s">
        <v>562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562</v>
      </c>
      <c r="AF460" s="112"/>
      <c r="AG460" s="112"/>
      <c r="AH460" s="113"/>
      <c r="AI460" s="111" t="s">
        <v>562</v>
      </c>
      <c r="AJ460" s="112"/>
      <c r="AK460" s="112"/>
      <c r="AL460" s="112"/>
      <c r="AM460" s="111" t="s">
        <v>567</v>
      </c>
      <c r="AN460" s="112"/>
      <c r="AO460" s="112"/>
      <c r="AP460" s="113"/>
      <c r="AQ460" s="111" t="s">
        <v>617</v>
      </c>
      <c r="AR460" s="112"/>
      <c r="AS460" s="112"/>
      <c r="AT460" s="113"/>
      <c r="AU460" s="112" t="s">
        <v>562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92"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572</v>
      </c>
      <c r="AE702" s="899"/>
      <c r="AF702" s="899"/>
      <c r="AG702" s="888" t="s">
        <v>619</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620</v>
      </c>
      <c r="AH703" s="668"/>
      <c r="AI703" s="668"/>
      <c r="AJ703" s="668"/>
      <c r="AK703" s="668"/>
      <c r="AL703" s="668"/>
      <c r="AM703" s="668"/>
      <c r="AN703" s="668"/>
      <c r="AO703" s="668"/>
      <c r="AP703" s="668"/>
      <c r="AQ703" s="668"/>
      <c r="AR703" s="668"/>
      <c r="AS703" s="668"/>
      <c r="AT703" s="668"/>
      <c r="AU703" s="668"/>
      <c r="AV703" s="668"/>
      <c r="AW703" s="668"/>
      <c r="AX703" s="669"/>
    </row>
    <row r="704" spans="1:50" ht="69"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572</v>
      </c>
      <c r="AE705" s="736"/>
      <c r="AF705" s="736"/>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685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685</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84"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t="s">
        <v>623</v>
      </c>
      <c r="AH708" s="530"/>
      <c r="AI708" s="530"/>
      <c r="AJ708" s="530"/>
      <c r="AK708" s="530"/>
      <c r="AL708" s="530"/>
      <c r="AM708" s="530"/>
      <c r="AN708" s="530"/>
      <c r="AO708" s="530"/>
      <c r="AP708" s="530"/>
      <c r="AQ708" s="530"/>
      <c r="AR708" s="530"/>
      <c r="AS708" s="530"/>
      <c r="AT708" s="530"/>
      <c r="AU708" s="530"/>
      <c r="AV708" s="530"/>
      <c r="AW708" s="530"/>
      <c r="AX708" s="531"/>
    </row>
    <row r="709" spans="1:50" ht="19.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681</v>
      </c>
      <c r="AE709" s="155"/>
      <c r="AF709" s="155"/>
      <c r="AG709" s="667" t="s">
        <v>582</v>
      </c>
      <c r="AH709" s="668"/>
      <c r="AI709" s="668"/>
      <c r="AJ709" s="668"/>
      <c r="AK709" s="668"/>
      <c r="AL709" s="668"/>
      <c r="AM709" s="668"/>
      <c r="AN709" s="668"/>
      <c r="AO709" s="668"/>
      <c r="AP709" s="668"/>
      <c r="AQ709" s="668"/>
      <c r="AR709" s="668"/>
      <c r="AS709" s="668"/>
      <c r="AT709" s="668"/>
      <c r="AU709" s="668"/>
      <c r="AV709" s="668"/>
      <c r="AW709" s="668"/>
      <c r="AX709" s="669"/>
    </row>
    <row r="710" spans="1:50" ht="51.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572</v>
      </c>
      <c r="AE710" s="155"/>
      <c r="AF710" s="155"/>
      <c r="AG710" s="667" t="s">
        <v>624</v>
      </c>
      <c r="AH710" s="668"/>
      <c r="AI710" s="668"/>
      <c r="AJ710" s="668"/>
      <c r="AK710" s="668"/>
      <c r="AL710" s="668"/>
      <c r="AM710" s="668"/>
      <c r="AN710" s="668"/>
      <c r="AO710" s="668"/>
      <c r="AP710" s="668"/>
      <c r="AQ710" s="668"/>
      <c r="AR710" s="668"/>
      <c r="AS710" s="668"/>
      <c r="AT710" s="668"/>
      <c r="AU710" s="668"/>
      <c r="AV710" s="668"/>
      <c r="AW710" s="668"/>
      <c r="AX710" s="669"/>
    </row>
    <row r="711" spans="1:50" ht="51.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625</v>
      </c>
      <c r="AH711" s="668"/>
      <c r="AI711" s="668"/>
      <c r="AJ711" s="668"/>
      <c r="AK711" s="668"/>
      <c r="AL711" s="668"/>
      <c r="AM711" s="668"/>
      <c r="AN711" s="668"/>
      <c r="AO711" s="668"/>
      <c r="AP711" s="668"/>
      <c r="AQ711" s="668"/>
      <c r="AR711" s="668"/>
      <c r="AS711" s="668"/>
      <c r="AT711" s="668"/>
      <c r="AU711" s="668"/>
      <c r="AV711" s="668"/>
      <c r="AW711" s="668"/>
      <c r="AX711" s="669"/>
    </row>
    <row r="712" spans="1:50" ht="19.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681</v>
      </c>
      <c r="AE712" s="589"/>
      <c r="AF712" s="589"/>
      <c r="AG712" s="597" t="s">
        <v>617</v>
      </c>
      <c r="AH712" s="598"/>
      <c r="AI712" s="598"/>
      <c r="AJ712" s="598"/>
      <c r="AK712" s="598"/>
      <c r="AL712" s="598"/>
      <c r="AM712" s="598"/>
      <c r="AN712" s="598"/>
      <c r="AO712" s="598"/>
      <c r="AP712" s="598"/>
      <c r="AQ712" s="598"/>
      <c r="AR712" s="598"/>
      <c r="AS712" s="598"/>
      <c r="AT712" s="598"/>
      <c r="AU712" s="598"/>
      <c r="AV712" s="598"/>
      <c r="AW712" s="598"/>
      <c r="AX712" s="599"/>
    </row>
    <row r="713" spans="1:50" ht="19.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681</v>
      </c>
      <c r="AE713" s="155"/>
      <c r="AF713" s="156"/>
      <c r="AG713" s="667" t="s">
        <v>562</v>
      </c>
      <c r="AH713" s="668"/>
      <c r="AI713" s="668"/>
      <c r="AJ713" s="668"/>
      <c r="AK713" s="668"/>
      <c r="AL713" s="668"/>
      <c r="AM713" s="668"/>
      <c r="AN713" s="668"/>
      <c r="AO713" s="668"/>
      <c r="AP713" s="668"/>
      <c r="AQ713" s="668"/>
      <c r="AR713" s="668"/>
      <c r="AS713" s="668"/>
      <c r="AT713" s="668"/>
      <c r="AU713" s="668"/>
      <c r="AV713" s="668"/>
      <c r="AW713" s="668"/>
      <c r="AX713" s="669"/>
    </row>
    <row r="714" spans="1:50" ht="53.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626</v>
      </c>
      <c r="AH714" s="693"/>
      <c r="AI714" s="693"/>
      <c r="AJ714" s="693"/>
      <c r="AK714" s="693"/>
      <c r="AL714" s="693"/>
      <c r="AM714" s="693"/>
      <c r="AN714" s="693"/>
      <c r="AO714" s="693"/>
      <c r="AP714" s="693"/>
      <c r="AQ714" s="693"/>
      <c r="AR714" s="693"/>
      <c r="AS714" s="693"/>
      <c r="AT714" s="693"/>
      <c r="AU714" s="693"/>
      <c r="AV714" s="693"/>
      <c r="AW714" s="693"/>
      <c r="AX714" s="694"/>
    </row>
    <row r="715" spans="1:50" ht="13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682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681</v>
      </c>
      <c r="AE716" s="762"/>
      <c r="AF716" s="762"/>
      <c r="AG716" s="667" t="s">
        <v>562</v>
      </c>
      <c r="AH716" s="668"/>
      <c r="AI716" s="668"/>
      <c r="AJ716" s="668"/>
      <c r="AK716" s="668"/>
      <c r="AL716" s="668"/>
      <c r="AM716" s="668"/>
      <c r="AN716" s="668"/>
      <c r="AO716" s="668"/>
      <c r="AP716" s="668"/>
      <c r="AQ716" s="668"/>
      <c r="AR716" s="668"/>
      <c r="AS716" s="668"/>
      <c r="AT716" s="668"/>
      <c r="AU716" s="668"/>
      <c r="AV716" s="668"/>
      <c r="AW716" s="668"/>
      <c r="AX716" s="669"/>
    </row>
    <row r="717" spans="1:50" ht="42.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683</v>
      </c>
      <c r="AH717" s="668"/>
      <c r="AI717" s="668"/>
      <c r="AJ717" s="668"/>
      <c r="AK717" s="668"/>
      <c r="AL717" s="668"/>
      <c r="AM717" s="668"/>
      <c r="AN717" s="668"/>
      <c r="AO717" s="668"/>
      <c r="AP717" s="668"/>
      <c r="AQ717" s="668"/>
      <c r="AR717" s="668"/>
      <c r="AS717" s="668"/>
      <c r="AT717" s="668"/>
      <c r="AU717" s="668"/>
      <c r="AV717" s="668"/>
      <c r="AW717" s="668"/>
      <c r="AX717" s="669"/>
    </row>
    <row r="718" spans="1:50" ht="20.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681</v>
      </c>
      <c r="AE718" s="155"/>
      <c r="AF718" s="155"/>
      <c r="AG718" s="163" t="s">
        <v>562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681</v>
      </c>
      <c r="AE719" s="671"/>
      <c r="AF719" s="671"/>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29" customHeight="1" x14ac:dyDescent="0.15">
      <c r="A726" s="624" t="s">
        <v>48</v>
      </c>
      <c r="B726" s="625"/>
      <c r="C726" s="443" t="s">
        <v>53</v>
      </c>
      <c r="D726" s="584"/>
      <c r="E726" s="584"/>
      <c r="F726" s="585"/>
      <c r="G726" s="800" t="s">
        <v>686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6.5" customHeight="1" thickBot="1" x14ac:dyDescent="0.2">
      <c r="A727" s="626"/>
      <c r="B727" s="627"/>
      <c r="C727" s="698" t="s">
        <v>57</v>
      </c>
      <c r="D727" s="699"/>
      <c r="E727" s="699"/>
      <c r="F727" s="700"/>
      <c r="G727" s="798" t="s">
        <v>687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696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32" customHeight="1" thickBot="1" x14ac:dyDescent="0.2">
      <c r="A731" s="621" t="s">
        <v>256</v>
      </c>
      <c r="B731" s="622"/>
      <c r="C731" s="622"/>
      <c r="D731" s="622"/>
      <c r="E731" s="623"/>
      <c r="F731" s="683" t="s">
        <v>693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695</v>
      </c>
      <c r="B733" s="753"/>
      <c r="C733" s="753"/>
      <c r="D733" s="753"/>
      <c r="E733" s="754"/>
      <c r="F733" s="769" t="s">
        <v>697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t="s">
        <v>627</v>
      </c>
      <c r="F737" s="122"/>
      <c r="G737" s="122"/>
      <c r="H737" s="122"/>
      <c r="I737" s="122"/>
      <c r="J737" s="122"/>
      <c r="K737" s="122"/>
      <c r="L737" s="122"/>
      <c r="M737" s="122"/>
      <c r="N737" s="101" t="s">
        <v>538</v>
      </c>
      <c r="O737" s="101"/>
      <c r="P737" s="101"/>
      <c r="Q737" s="101"/>
      <c r="R737" s="122" t="s">
        <v>628</v>
      </c>
      <c r="S737" s="122"/>
      <c r="T737" s="122"/>
      <c r="U737" s="122"/>
      <c r="V737" s="122"/>
      <c r="W737" s="122"/>
      <c r="X737" s="122"/>
      <c r="Y737" s="122"/>
      <c r="Z737" s="122"/>
      <c r="AA737" s="101" t="s">
        <v>537</v>
      </c>
      <c r="AB737" s="101"/>
      <c r="AC737" s="101"/>
      <c r="AD737" s="101"/>
      <c r="AE737" s="122" t="s">
        <v>629</v>
      </c>
      <c r="AF737" s="122"/>
      <c r="AG737" s="122"/>
      <c r="AH737" s="122"/>
      <c r="AI737" s="122"/>
      <c r="AJ737" s="122"/>
      <c r="AK737" s="122"/>
      <c r="AL737" s="122"/>
      <c r="AM737" s="122"/>
      <c r="AN737" s="101" t="s">
        <v>536</v>
      </c>
      <c r="AO737" s="101"/>
      <c r="AP737" s="101"/>
      <c r="AQ737" s="101"/>
      <c r="AR737" s="102" t="s">
        <v>630</v>
      </c>
      <c r="AS737" s="103"/>
      <c r="AT737" s="103"/>
      <c r="AU737" s="103"/>
      <c r="AV737" s="103"/>
      <c r="AW737" s="103"/>
      <c r="AX737" s="104"/>
      <c r="AY737" s="89"/>
      <c r="AZ737" s="89"/>
    </row>
    <row r="738" spans="1:52" ht="24.75" customHeight="1" x14ac:dyDescent="0.15">
      <c r="A738" s="123" t="s">
        <v>535</v>
      </c>
      <c r="B738" s="124"/>
      <c r="C738" s="124"/>
      <c r="D738" s="125"/>
      <c r="E738" s="122" t="s">
        <v>631</v>
      </c>
      <c r="F738" s="122"/>
      <c r="G738" s="122"/>
      <c r="H738" s="122"/>
      <c r="I738" s="122"/>
      <c r="J738" s="122"/>
      <c r="K738" s="122"/>
      <c r="L738" s="122"/>
      <c r="M738" s="122"/>
      <c r="N738" s="101" t="s">
        <v>534</v>
      </c>
      <c r="O738" s="101"/>
      <c r="P738" s="101"/>
      <c r="Q738" s="101"/>
      <c r="R738" s="122" t="s">
        <v>632</v>
      </c>
      <c r="S738" s="122"/>
      <c r="T738" s="122"/>
      <c r="U738" s="122"/>
      <c r="V738" s="122"/>
      <c r="W738" s="122"/>
      <c r="X738" s="122"/>
      <c r="Y738" s="122"/>
      <c r="Z738" s="122"/>
      <c r="AA738" s="101" t="s">
        <v>533</v>
      </c>
      <c r="AB738" s="101"/>
      <c r="AC738" s="101"/>
      <c r="AD738" s="101"/>
      <c r="AE738" s="122" t="s">
        <v>633</v>
      </c>
      <c r="AF738" s="122"/>
      <c r="AG738" s="122"/>
      <c r="AH738" s="122"/>
      <c r="AI738" s="122"/>
      <c r="AJ738" s="122"/>
      <c r="AK738" s="122"/>
      <c r="AL738" s="122"/>
      <c r="AM738" s="122"/>
      <c r="AN738" s="101" t="s">
        <v>529</v>
      </c>
      <c r="AO738" s="101"/>
      <c r="AP738" s="101"/>
      <c r="AQ738" s="101"/>
      <c r="AR738" s="102">
        <v>337</v>
      </c>
      <c r="AS738" s="103"/>
      <c r="AT738" s="103"/>
      <c r="AU738" s="103"/>
      <c r="AV738" s="103"/>
      <c r="AW738" s="103"/>
      <c r="AX738" s="104"/>
    </row>
    <row r="739" spans="1:52" ht="24.75" customHeight="1" thickBot="1" x14ac:dyDescent="0.2">
      <c r="A739" s="126" t="s">
        <v>525</v>
      </c>
      <c r="B739" s="127"/>
      <c r="C739" s="127"/>
      <c r="D739" s="128"/>
      <c r="E739" s="129" t="s">
        <v>575</v>
      </c>
      <c r="F739" s="117"/>
      <c r="G739" s="117"/>
      <c r="H739" s="93" t="str">
        <f>IF(E739="", "", "(")</f>
        <v>(</v>
      </c>
      <c r="I739" s="117"/>
      <c r="J739" s="117"/>
      <c r="K739" s="93" t="str">
        <f>IF(OR(I739="　", I739=""), "", "-")</f>
        <v/>
      </c>
      <c r="L739" s="118">
        <v>337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15">
      <c r="A779" s="763" t="s">
        <v>507</v>
      </c>
      <c r="B779" s="764"/>
      <c r="C779" s="764"/>
      <c r="D779" s="764"/>
      <c r="E779" s="764"/>
      <c r="F779" s="765"/>
      <c r="G779" s="439" t="s">
        <v>678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692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646</v>
      </c>
      <c r="H781" s="453"/>
      <c r="I781" s="453"/>
      <c r="J781" s="453"/>
      <c r="K781" s="454"/>
      <c r="L781" s="455" t="s">
        <v>657</v>
      </c>
      <c r="M781" s="456"/>
      <c r="N781" s="456"/>
      <c r="O781" s="456"/>
      <c r="P781" s="456"/>
      <c r="Q781" s="456"/>
      <c r="R781" s="456"/>
      <c r="S781" s="456"/>
      <c r="T781" s="456"/>
      <c r="U781" s="456"/>
      <c r="V781" s="456"/>
      <c r="W781" s="456"/>
      <c r="X781" s="457"/>
      <c r="Y781" s="458">
        <v>31.6</v>
      </c>
      <c r="Z781" s="459"/>
      <c r="AA781" s="459"/>
      <c r="AB781" s="560"/>
      <c r="AC781" s="452" t="s">
        <v>646</v>
      </c>
      <c r="AD781" s="453"/>
      <c r="AE781" s="453"/>
      <c r="AF781" s="453"/>
      <c r="AG781" s="454"/>
      <c r="AH781" s="455" t="s">
        <v>667</v>
      </c>
      <c r="AI781" s="456"/>
      <c r="AJ781" s="456"/>
      <c r="AK781" s="456"/>
      <c r="AL781" s="456"/>
      <c r="AM781" s="456"/>
      <c r="AN781" s="456"/>
      <c r="AO781" s="456"/>
      <c r="AP781" s="456"/>
      <c r="AQ781" s="456"/>
      <c r="AR781" s="456"/>
      <c r="AS781" s="456"/>
      <c r="AT781" s="457"/>
      <c r="AU781" s="458">
        <v>1.1000000000000001</v>
      </c>
      <c r="AV781" s="459"/>
      <c r="AW781" s="459"/>
      <c r="AX781" s="460"/>
    </row>
    <row r="782" spans="1:50" ht="24.75" customHeight="1" x14ac:dyDescent="0.15">
      <c r="A782" s="559"/>
      <c r="B782" s="766"/>
      <c r="C782" s="766"/>
      <c r="D782" s="766"/>
      <c r="E782" s="766"/>
      <c r="F782" s="767"/>
      <c r="G782" s="348" t="s">
        <v>647</v>
      </c>
      <c r="H782" s="349"/>
      <c r="I782" s="349"/>
      <c r="J782" s="349"/>
      <c r="K782" s="350"/>
      <c r="L782" s="401" t="s">
        <v>661</v>
      </c>
      <c r="M782" s="402"/>
      <c r="N782" s="402"/>
      <c r="O782" s="402"/>
      <c r="P782" s="402"/>
      <c r="Q782" s="402"/>
      <c r="R782" s="402"/>
      <c r="S782" s="402"/>
      <c r="T782" s="402"/>
      <c r="U782" s="402"/>
      <c r="V782" s="402"/>
      <c r="W782" s="402"/>
      <c r="X782" s="403"/>
      <c r="Y782" s="398">
        <v>12.2</v>
      </c>
      <c r="Z782" s="399"/>
      <c r="AA782" s="399"/>
      <c r="AB782" s="405"/>
      <c r="AC782" s="348" t="s">
        <v>647</v>
      </c>
      <c r="AD782" s="349"/>
      <c r="AE782" s="349"/>
      <c r="AF782" s="349"/>
      <c r="AG782" s="350"/>
      <c r="AH782" s="401" t="s">
        <v>668</v>
      </c>
      <c r="AI782" s="402"/>
      <c r="AJ782" s="402"/>
      <c r="AK782" s="402"/>
      <c r="AL782" s="402"/>
      <c r="AM782" s="402"/>
      <c r="AN782" s="402"/>
      <c r="AO782" s="402"/>
      <c r="AP782" s="402"/>
      <c r="AQ782" s="402"/>
      <c r="AR782" s="402"/>
      <c r="AS782" s="402"/>
      <c r="AT782" s="403"/>
      <c r="AU782" s="398">
        <v>1.5</v>
      </c>
      <c r="AV782" s="399"/>
      <c r="AW782" s="399"/>
      <c r="AX782" s="400"/>
    </row>
    <row r="783" spans="1:50" ht="24.75" customHeight="1" x14ac:dyDescent="0.15">
      <c r="A783" s="559"/>
      <c r="B783" s="766"/>
      <c r="C783" s="766"/>
      <c r="D783" s="766"/>
      <c r="E783" s="766"/>
      <c r="F783" s="767"/>
      <c r="G783" s="348" t="s">
        <v>648</v>
      </c>
      <c r="H783" s="349"/>
      <c r="I783" s="349"/>
      <c r="J783" s="349"/>
      <c r="K783" s="350"/>
      <c r="L783" s="401" t="s">
        <v>658</v>
      </c>
      <c r="M783" s="402"/>
      <c r="N783" s="402"/>
      <c r="O783" s="402"/>
      <c r="P783" s="402"/>
      <c r="Q783" s="402"/>
      <c r="R783" s="402"/>
      <c r="S783" s="402"/>
      <c r="T783" s="402"/>
      <c r="U783" s="402"/>
      <c r="V783" s="402"/>
      <c r="W783" s="402"/>
      <c r="X783" s="403"/>
      <c r="Y783" s="398">
        <v>23.2</v>
      </c>
      <c r="Z783" s="399"/>
      <c r="AA783" s="399"/>
      <c r="AB783" s="405"/>
      <c r="AC783" s="348" t="s">
        <v>649</v>
      </c>
      <c r="AD783" s="349"/>
      <c r="AE783" s="349"/>
      <c r="AF783" s="349"/>
      <c r="AG783" s="350"/>
      <c r="AH783" s="401" t="s">
        <v>670</v>
      </c>
      <c r="AI783" s="402"/>
      <c r="AJ783" s="402"/>
      <c r="AK783" s="402"/>
      <c r="AL783" s="402"/>
      <c r="AM783" s="402"/>
      <c r="AN783" s="402"/>
      <c r="AO783" s="402"/>
      <c r="AP783" s="402"/>
      <c r="AQ783" s="402"/>
      <c r="AR783" s="402"/>
      <c r="AS783" s="402"/>
      <c r="AT783" s="403"/>
      <c r="AU783" s="398">
        <v>4.4000000000000004</v>
      </c>
      <c r="AV783" s="399"/>
      <c r="AW783" s="399"/>
      <c r="AX783" s="400"/>
    </row>
    <row r="784" spans="1:50" ht="24.75" customHeight="1" x14ac:dyDescent="0.15">
      <c r="A784" s="559"/>
      <c r="B784" s="766"/>
      <c r="C784" s="766"/>
      <c r="D784" s="766"/>
      <c r="E784" s="766"/>
      <c r="F784" s="767"/>
      <c r="G784" s="348" t="s">
        <v>649</v>
      </c>
      <c r="H784" s="349"/>
      <c r="I784" s="349"/>
      <c r="J784" s="349"/>
      <c r="K784" s="350"/>
      <c r="L784" s="401" t="s">
        <v>659</v>
      </c>
      <c r="M784" s="402"/>
      <c r="N784" s="402"/>
      <c r="O784" s="402"/>
      <c r="P784" s="402"/>
      <c r="Q784" s="402"/>
      <c r="R784" s="402"/>
      <c r="S784" s="402"/>
      <c r="T784" s="402"/>
      <c r="U784" s="402"/>
      <c r="V784" s="402"/>
      <c r="W784" s="402"/>
      <c r="X784" s="403"/>
      <c r="Y784" s="398">
        <v>6.2</v>
      </c>
      <c r="Z784" s="399"/>
      <c r="AA784" s="399"/>
      <c r="AB784" s="405"/>
      <c r="AC784" s="348" t="s">
        <v>650</v>
      </c>
      <c r="AD784" s="349"/>
      <c r="AE784" s="349"/>
      <c r="AF784" s="349"/>
      <c r="AG784" s="350"/>
      <c r="AH784" s="401" t="s">
        <v>672</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15">
      <c r="A785" s="559"/>
      <c r="B785" s="766"/>
      <c r="C785" s="766"/>
      <c r="D785" s="766"/>
      <c r="E785" s="766"/>
      <c r="F785" s="767"/>
      <c r="G785" s="348" t="s">
        <v>664</v>
      </c>
      <c r="H785" s="349"/>
      <c r="I785" s="349"/>
      <c r="J785" s="349"/>
      <c r="K785" s="350"/>
      <c r="L785" s="401" t="s">
        <v>665</v>
      </c>
      <c r="M785" s="402"/>
      <c r="N785" s="402"/>
      <c r="O785" s="402"/>
      <c r="P785" s="402"/>
      <c r="Q785" s="402"/>
      <c r="R785" s="402"/>
      <c r="S785" s="402"/>
      <c r="T785" s="402"/>
      <c r="U785" s="402"/>
      <c r="V785" s="402"/>
      <c r="W785" s="402"/>
      <c r="X785" s="403"/>
      <c r="Y785" s="398">
        <v>10.7</v>
      </c>
      <c r="Z785" s="399"/>
      <c r="AA785" s="399"/>
      <c r="AB785" s="405"/>
      <c r="AC785" s="348" t="s">
        <v>651</v>
      </c>
      <c r="AD785" s="349"/>
      <c r="AE785" s="349"/>
      <c r="AF785" s="349"/>
      <c r="AG785" s="350"/>
      <c r="AH785" s="401" t="s">
        <v>671</v>
      </c>
      <c r="AI785" s="402"/>
      <c r="AJ785" s="402"/>
      <c r="AK785" s="402"/>
      <c r="AL785" s="402"/>
      <c r="AM785" s="402"/>
      <c r="AN785" s="402"/>
      <c r="AO785" s="402"/>
      <c r="AP785" s="402"/>
      <c r="AQ785" s="402"/>
      <c r="AR785" s="402"/>
      <c r="AS785" s="402"/>
      <c r="AT785" s="403"/>
      <c r="AU785" s="398">
        <v>12.4</v>
      </c>
      <c r="AV785" s="399"/>
      <c r="AW785" s="399"/>
      <c r="AX785" s="400"/>
    </row>
    <row r="786" spans="1:50" ht="24.75" customHeight="1" x14ac:dyDescent="0.15">
      <c r="A786" s="559"/>
      <c r="B786" s="766"/>
      <c r="C786" s="766"/>
      <c r="D786" s="766"/>
      <c r="E786" s="766"/>
      <c r="F786" s="767"/>
      <c r="G786" s="348" t="s">
        <v>653</v>
      </c>
      <c r="H786" s="349"/>
      <c r="I786" s="349"/>
      <c r="J786" s="349"/>
      <c r="K786" s="350"/>
      <c r="L786" s="401" t="s">
        <v>660</v>
      </c>
      <c r="M786" s="402"/>
      <c r="N786" s="402"/>
      <c r="O786" s="402"/>
      <c r="P786" s="402"/>
      <c r="Q786" s="402"/>
      <c r="R786" s="402"/>
      <c r="S786" s="402"/>
      <c r="T786" s="402"/>
      <c r="U786" s="402"/>
      <c r="V786" s="402"/>
      <c r="W786" s="402"/>
      <c r="X786" s="403"/>
      <c r="Y786" s="398">
        <v>129.19999999999999</v>
      </c>
      <c r="Z786" s="399"/>
      <c r="AA786" s="399"/>
      <c r="AB786" s="405"/>
      <c r="AC786" s="348" t="s">
        <v>652</v>
      </c>
      <c r="AD786" s="349"/>
      <c r="AE786" s="349"/>
      <c r="AF786" s="349"/>
      <c r="AG786" s="350"/>
      <c r="AH786" s="401" t="s">
        <v>673</v>
      </c>
      <c r="AI786" s="402"/>
      <c r="AJ786" s="402"/>
      <c r="AK786" s="402"/>
      <c r="AL786" s="402"/>
      <c r="AM786" s="402"/>
      <c r="AN786" s="402"/>
      <c r="AO786" s="402"/>
      <c r="AP786" s="402"/>
      <c r="AQ786" s="402"/>
      <c r="AR786" s="402"/>
      <c r="AS786" s="402"/>
      <c r="AT786" s="403"/>
      <c r="AU786" s="398">
        <v>0</v>
      </c>
      <c r="AV786" s="399"/>
      <c r="AW786" s="399"/>
      <c r="AX786" s="400"/>
    </row>
    <row r="787" spans="1:50" ht="24.75" customHeight="1" x14ac:dyDescent="0.15">
      <c r="A787" s="559"/>
      <c r="B787" s="766"/>
      <c r="C787" s="766"/>
      <c r="D787" s="766"/>
      <c r="E787" s="766"/>
      <c r="F787" s="767"/>
      <c r="G787" s="348" t="s">
        <v>651</v>
      </c>
      <c r="H787" s="349"/>
      <c r="I787" s="349"/>
      <c r="J787" s="349"/>
      <c r="K787" s="350"/>
      <c r="L787" s="401" t="s">
        <v>663</v>
      </c>
      <c r="M787" s="402"/>
      <c r="N787" s="402"/>
      <c r="O787" s="402"/>
      <c r="P787" s="402"/>
      <c r="Q787" s="402"/>
      <c r="R787" s="402"/>
      <c r="S787" s="402"/>
      <c r="T787" s="402"/>
      <c r="U787" s="402"/>
      <c r="V787" s="402"/>
      <c r="W787" s="402"/>
      <c r="X787" s="403"/>
      <c r="Y787" s="398">
        <v>3.8</v>
      </c>
      <c r="Z787" s="399"/>
      <c r="AA787" s="399"/>
      <c r="AB787" s="405"/>
      <c r="AC787" s="348" t="s">
        <v>666</v>
      </c>
      <c r="AD787" s="349"/>
      <c r="AE787" s="349"/>
      <c r="AF787" s="349"/>
      <c r="AG787" s="350"/>
      <c r="AH787" s="401" t="s">
        <v>674</v>
      </c>
      <c r="AI787" s="402"/>
      <c r="AJ787" s="402"/>
      <c r="AK787" s="402"/>
      <c r="AL787" s="402"/>
      <c r="AM787" s="402"/>
      <c r="AN787" s="402"/>
      <c r="AO787" s="402"/>
      <c r="AP787" s="402"/>
      <c r="AQ787" s="402"/>
      <c r="AR787" s="402"/>
      <c r="AS787" s="402"/>
      <c r="AT787" s="403"/>
      <c r="AU787" s="398">
        <v>0.1</v>
      </c>
      <c r="AV787" s="399"/>
      <c r="AW787" s="399"/>
      <c r="AX787" s="400"/>
    </row>
    <row r="788" spans="1:50" ht="24.75" customHeight="1" x14ac:dyDescent="0.15">
      <c r="A788" s="559"/>
      <c r="B788" s="766"/>
      <c r="C788" s="766"/>
      <c r="D788" s="766"/>
      <c r="E788" s="766"/>
      <c r="F788" s="767"/>
      <c r="G788" s="348" t="s">
        <v>654</v>
      </c>
      <c r="H788" s="349"/>
      <c r="I788" s="349"/>
      <c r="J788" s="349"/>
      <c r="K788" s="350"/>
      <c r="L788" s="401" t="s">
        <v>662</v>
      </c>
      <c r="M788" s="402"/>
      <c r="N788" s="402"/>
      <c r="O788" s="402"/>
      <c r="P788" s="402"/>
      <c r="Q788" s="402"/>
      <c r="R788" s="402"/>
      <c r="S788" s="402"/>
      <c r="T788" s="402"/>
      <c r="U788" s="402"/>
      <c r="V788" s="402"/>
      <c r="W788" s="402"/>
      <c r="X788" s="403"/>
      <c r="Y788" s="398">
        <v>22.5</v>
      </c>
      <c r="Z788" s="399"/>
      <c r="AA788" s="399"/>
      <c r="AB788" s="405"/>
      <c r="AC788" s="348" t="s">
        <v>653</v>
      </c>
      <c r="AD788" s="349"/>
      <c r="AE788" s="349"/>
      <c r="AF788" s="349"/>
      <c r="AG788" s="350"/>
      <c r="AH788" s="401" t="s">
        <v>669</v>
      </c>
      <c r="AI788" s="402"/>
      <c r="AJ788" s="402"/>
      <c r="AK788" s="402"/>
      <c r="AL788" s="402"/>
      <c r="AM788" s="402"/>
      <c r="AN788" s="402"/>
      <c r="AO788" s="402"/>
      <c r="AP788" s="402"/>
      <c r="AQ788" s="402"/>
      <c r="AR788" s="402"/>
      <c r="AS788" s="402"/>
      <c r="AT788" s="403"/>
      <c r="AU788" s="398">
        <v>8.9</v>
      </c>
      <c r="AV788" s="399"/>
      <c r="AW788" s="399"/>
      <c r="AX788" s="400"/>
    </row>
    <row r="789" spans="1:50" ht="24.75" customHeight="1" x14ac:dyDescent="0.15">
      <c r="A789" s="559"/>
      <c r="B789" s="766"/>
      <c r="C789" s="766"/>
      <c r="D789" s="766"/>
      <c r="E789" s="766"/>
      <c r="F789" s="767"/>
      <c r="G789" s="348" t="s">
        <v>655</v>
      </c>
      <c r="H789" s="349"/>
      <c r="I789" s="349"/>
      <c r="J789" s="349"/>
      <c r="K789" s="350"/>
      <c r="L789" s="401" t="s">
        <v>656</v>
      </c>
      <c r="M789" s="402"/>
      <c r="N789" s="402"/>
      <c r="O789" s="402"/>
      <c r="P789" s="402"/>
      <c r="Q789" s="402"/>
      <c r="R789" s="402"/>
      <c r="S789" s="402"/>
      <c r="T789" s="402"/>
      <c r="U789" s="402"/>
      <c r="V789" s="402"/>
      <c r="W789" s="402"/>
      <c r="X789" s="403"/>
      <c r="Y789" s="398">
        <v>8.1999999999999993</v>
      </c>
      <c r="Z789" s="399"/>
      <c r="AA789" s="399"/>
      <c r="AB789" s="405"/>
      <c r="AC789" s="348" t="s">
        <v>654</v>
      </c>
      <c r="AD789" s="349"/>
      <c r="AE789" s="349"/>
      <c r="AF789" s="349"/>
      <c r="AG789" s="350"/>
      <c r="AH789" s="401" t="s">
        <v>675</v>
      </c>
      <c r="AI789" s="402"/>
      <c r="AJ789" s="402"/>
      <c r="AK789" s="402"/>
      <c r="AL789" s="402"/>
      <c r="AM789" s="402"/>
      <c r="AN789" s="402"/>
      <c r="AO789" s="402"/>
      <c r="AP789" s="402"/>
      <c r="AQ789" s="402"/>
      <c r="AR789" s="402"/>
      <c r="AS789" s="402"/>
      <c r="AT789" s="403"/>
      <c r="AU789" s="398">
        <v>2.5</v>
      </c>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247.6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31</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222.75" customHeight="1" x14ac:dyDescent="0.15">
      <c r="A837" s="404">
        <v>1</v>
      </c>
      <c r="B837" s="404">
        <v>1</v>
      </c>
      <c r="C837" s="418" t="s">
        <v>642</v>
      </c>
      <c r="D837" s="418"/>
      <c r="E837" s="418"/>
      <c r="F837" s="418"/>
      <c r="G837" s="418"/>
      <c r="H837" s="418"/>
      <c r="I837" s="418"/>
      <c r="J837" s="448">
        <v>8011505001508</v>
      </c>
      <c r="K837" s="449"/>
      <c r="L837" s="449"/>
      <c r="M837" s="449"/>
      <c r="N837" s="449"/>
      <c r="O837" s="450"/>
      <c r="P837" s="317" t="s">
        <v>640</v>
      </c>
      <c r="Q837" s="317"/>
      <c r="R837" s="317"/>
      <c r="S837" s="317"/>
      <c r="T837" s="317"/>
      <c r="U837" s="317"/>
      <c r="V837" s="317"/>
      <c r="W837" s="317"/>
      <c r="X837" s="317"/>
      <c r="Y837" s="318">
        <v>247.6</v>
      </c>
      <c r="Z837" s="319"/>
      <c r="AA837" s="319"/>
      <c r="AB837" s="320"/>
      <c r="AC837" s="328" t="s">
        <v>500</v>
      </c>
      <c r="AD837" s="423"/>
      <c r="AE837" s="423"/>
      <c r="AF837" s="423"/>
      <c r="AG837" s="423"/>
      <c r="AH837" s="421">
        <v>1</v>
      </c>
      <c r="AI837" s="422"/>
      <c r="AJ837" s="422"/>
      <c r="AK837" s="422"/>
      <c r="AL837" s="325">
        <v>100</v>
      </c>
      <c r="AM837" s="326"/>
      <c r="AN837" s="326"/>
      <c r="AO837" s="327"/>
      <c r="AP837" s="321" t="s">
        <v>679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108" customHeight="1" x14ac:dyDescent="0.15">
      <c r="A870" s="404">
        <v>1</v>
      </c>
      <c r="B870" s="404">
        <v>1</v>
      </c>
      <c r="C870" s="418" t="s">
        <v>643</v>
      </c>
      <c r="D870" s="418"/>
      <c r="E870" s="418"/>
      <c r="F870" s="418"/>
      <c r="G870" s="418"/>
      <c r="H870" s="418"/>
      <c r="I870" s="418"/>
      <c r="J870" s="419">
        <v>4010005026457</v>
      </c>
      <c r="K870" s="420"/>
      <c r="L870" s="420"/>
      <c r="M870" s="420"/>
      <c r="N870" s="420"/>
      <c r="O870" s="420"/>
      <c r="P870" s="317" t="s">
        <v>641</v>
      </c>
      <c r="Q870" s="317"/>
      <c r="R870" s="317"/>
      <c r="S870" s="317"/>
      <c r="T870" s="317"/>
      <c r="U870" s="317"/>
      <c r="V870" s="317"/>
      <c r="W870" s="317"/>
      <c r="X870" s="317"/>
      <c r="Y870" s="318">
        <v>31</v>
      </c>
      <c r="Z870" s="319"/>
      <c r="AA870" s="319"/>
      <c r="AB870" s="320"/>
      <c r="AC870" s="328" t="s">
        <v>498</v>
      </c>
      <c r="AD870" s="423"/>
      <c r="AE870" s="423"/>
      <c r="AF870" s="423"/>
      <c r="AG870" s="423"/>
      <c r="AH870" s="421">
        <v>1</v>
      </c>
      <c r="AI870" s="422"/>
      <c r="AJ870" s="422"/>
      <c r="AK870" s="422"/>
      <c r="AL870" s="325">
        <v>100</v>
      </c>
      <c r="AM870" s="326"/>
      <c r="AN870" s="326"/>
      <c r="AO870" s="327"/>
      <c r="AP870" s="321" t="s">
        <v>679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568</v>
      </c>
      <c r="F1102" s="895"/>
      <c r="G1102" s="895"/>
      <c r="H1102" s="895"/>
      <c r="I1102" s="895"/>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AM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43" max="49" man="1"/>
    <brk id="699" max="49" man="1"/>
    <brk id="735" max="49" man="1"/>
    <brk id="75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552</v>
      </c>
      <c r="AF2" s="999"/>
      <c r="AG2" s="999"/>
      <c r="AH2" s="999"/>
      <c r="AI2" s="999" t="s">
        <v>549</v>
      </c>
      <c r="AJ2" s="999"/>
      <c r="AK2" s="999"/>
      <c r="AL2" s="999"/>
      <c r="AM2" s="999" t="s">
        <v>523</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553</v>
      </c>
      <c r="AF9" s="999"/>
      <c r="AG9" s="999"/>
      <c r="AH9" s="999"/>
      <c r="AI9" s="999" t="s">
        <v>549</v>
      </c>
      <c r="AJ9" s="999"/>
      <c r="AK9" s="999"/>
      <c r="AL9" s="999"/>
      <c r="AM9" s="999" t="s">
        <v>523</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552</v>
      </c>
      <c r="AF16" s="999"/>
      <c r="AG16" s="999"/>
      <c r="AH16" s="999"/>
      <c r="AI16" s="999" t="s">
        <v>550</v>
      </c>
      <c r="AJ16" s="999"/>
      <c r="AK16" s="999"/>
      <c r="AL16" s="999"/>
      <c r="AM16" s="999" t="s">
        <v>523</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554</v>
      </c>
      <c r="AF23" s="999"/>
      <c r="AG23" s="999"/>
      <c r="AH23" s="999"/>
      <c r="AI23" s="999" t="s">
        <v>549</v>
      </c>
      <c r="AJ23" s="999"/>
      <c r="AK23" s="999"/>
      <c r="AL23" s="999"/>
      <c r="AM23" s="999" t="s">
        <v>523</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552</v>
      </c>
      <c r="AF30" s="999"/>
      <c r="AG30" s="999"/>
      <c r="AH30" s="999"/>
      <c r="AI30" s="999" t="s">
        <v>549</v>
      </c>
      <c r="AJ30" s="999"/>
      <c r="AK30" s="999"/>
      <c r="AL30" s="999"/>
      <c r="AM30" s="999" t="s">
        <v>547</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554</v>
      </c>
      <c r="AF37" s="999"/>
      <c r="AG37" s="999"/>
      <c r="AH37" s="999"/>
      <c r="AI37" s="999" t="s">
        <v>551</v>
      </c>
      <c r="AJ37" s="999"/>
      <c r="AK37" s="999"/>
      <c r="AL37" s="999"/>
      <c r="AM37" s="999" t="s">
        <v>548</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552</v>
      </c>
      <c r="AF44" s="999"/>
      <c r="AG44" s="999"/>
      <c r="AH44" s="999"/>
      <c r="AI44" s="999" t="s">
        <v>549</v>
      </c>
      <c r="AJ44" s="999"/>
      <c r="AK44" s="999"/>
      <c r="AL44" s="999"/>
      <c r="AM44" s="999" t="s">
        <v>523</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552</v>
      </c>
      <c r="AF51" s="999"/>
      <c r="AG51" s="999"/>
      <c r="AH51" s="999"/>
      <c r="AI51" s="999" t="s">
        <v>549</v>
      </c>
      <c r="AJ51" s="999"/>
      <c r="AK51" s="999"/>
      <c r="AL51" s="999"/>
      <c r="AM51" s="999" t="s">
        <v>523</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552</v>
      </c>
      <c r="AF58" s="999"/>
      <c r="AG58" s="999"/>
      <c r="AH58" s="999"/>
      <c r="AI58" s="999" t="s">
        <v>549</v>
      </c>
      <c r="AJ58" s="999"/>
      <c r="AK58" s="999"/>
      <c r="AL58" s="999"/>
      <c r="AM58" s="999" t="s">
        <v>523</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552</v>
      </c>
      <c r="AF65" s="999"/>
      <c r="AG65" s="999"/>
      <c r="AH65" s="999"/>
      <c r="AI65" s="999" t="s">
        <v>549</v>
      </c>
      <c r="AJ65" s="999"/>
      <c r="AK65" s="999"/>
      <c r="AL65" s="999"/>
      <c r="AM65" s="999" t="s">
        <v>523</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2019-08-09T11:29:54Z</cp:lastPrinted>
  <dcterms:created xsi:type="dcterms:W3CDTF">2012-03-13T00:50:25Z</dcterms:created>
  <dcterms:modified xsi:type="dcterms:W3CDTF">2020-11-19T13:15:56Z</dcterms:modified>
</cp:coreProperties>
</file>