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mmxcifs01\スポ・参・（民間）\庶務係\22 行政事業レビュー\★H28以降のレビューシートの修正\★修正を要するシート\R1\"/>
    </mc:Choice>
  </mc:AlternateContent>
  <bookViews>
    <workbookView xWindow="0" yWindow="0" windowWidth="1380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<sst xmlns="http://schemas.openxmlformats.org/spreadsheetml/2006/main" count="2891" uniqueCount="660">
  <si>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</si>
  <si>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</si>
  <si>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</si>
  <si>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</si>
  <si>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</si>
  <si>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</si>
  <si>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</si>
  <si>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</si>
  <si>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</si>
  <si>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</si>
  <si>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</si>
  <si>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</si>
  <si>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</si>
  <si>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</si>
  <si>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</si>
  <si>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</si>
  <si>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</si>
  <si>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</si>
  <si>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</si>
  <si>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</si>
  <si>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</si>
  <si>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</si>
  <si>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</si>
  <si>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</si>
  <si>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</si>
  <si>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</si>
  <si>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</si>
  <si>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</si>
  <si>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</si>
  <si>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</si>
  <si>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</si>
  <si>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</si>
  <si>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</si>
  <si>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</si>
  <si>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</si>
  <si>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</si>
  <si>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</si>
  <si>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</si>
  <si>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</si>
  <si>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</si>
  <si>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</si>
  <si>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</si>
  <si>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</si>
  <si>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</si>
  <si>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</si>
  <si>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</si>
  <si>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</si>
  <si>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</si>
  <si>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</si>
  <si>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</si>
  <si>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</si>
  <si>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</si>
  <si>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</si>
  <si>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</si>
  <si>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</si>
  <si>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</si>
  <si>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</si>
  <si>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</si>
  <si>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</si>
  <si>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</si>
  <si>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</si>
  <si>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</si>
  <si>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</si>
  <si>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</si>
  <si>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</si>
  <si>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</si>
  <si>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</si>
  <si>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</si>
  <si>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</si>
  <si>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</si>
  <si>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</si>
  <si>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</si>
  <si>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</si>
  <si>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</si>
  <si>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</si>
  <si>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</si>
  <si>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</si>
  <si>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</si>
  <si>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</si>
  <si>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</si>
  <si>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</si>
  <si>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</si>
  <si>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</si>
  <si>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</si>
  <si>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</si>
  <si>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</si>
  <si>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</si>
  <si>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</si>
  <si>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</si>
  <si>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</si>
  <si>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</si>
  <si>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</si>
  <si>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</si>
  <si>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</si>
  <si>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</si>
  <si>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</si>
  <si>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</si>
  <si>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</si>
  <si>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</si>
  <si>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</si>
  <si>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</si>
  <si>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</si>
  <si>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</si>
  <si>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</si>
  <si>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</si>
  <si>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</si>
  <si>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</si>
  <si>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</si>
  <si>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</si>
  <si>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</si>
  <si>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</si>
  <si>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</si>
  <si>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</si>
  <si>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</si>
  <si>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</si>
  <si>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</si>
  <si>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</si>
  <si>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</si>
  <si>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</si>
  <si>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</si>
  <si>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</si>
  <si>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</si>
  <si>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</si>
  <si>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</si>
  <si>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</si>
  <si>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</si>
  <si>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</si>
  <si>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</si>
  <si>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</si>
  <si>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</si>
  <si>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</si>
  <si>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</si>
  <si>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</si>
  <si>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</si>
  <si>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</si>
  <si>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</si>
  <si>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</si>
  <si>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</si>
  <si>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</si>
  <si>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</si>
  <si>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</si>
  <si>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</si>
  <si>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</si>
  <si>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</si>
  <si>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</si>
  <si>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</si>
  <si>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</si>
  <si>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</si>
  <si>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</si>
  <si>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</si>
  <si>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</si>
  <si>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</si>
  <si>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</si>
  <si>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</si>
  <si>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</si>
  <si>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</si>
  <si>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</si>
  <si>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</si>
  <si>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</si>
  <si>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</si>
  <si>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</si>
  <si>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</si>
  <si>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</si>
  <si>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</si>
  <si>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</si>
  <si>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</si>
  <si>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</si>
  <si>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</si>
  <si>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</si>
  <si>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</si>
  <si>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</si>
  <si>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</si>
  <si>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</si>
  <si>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</si>
  <si>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</si>
  <si>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</si>
  <si>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</si>
  <si>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</si>
  <si>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</si>
  <si>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</si>
  <si>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</si>
  <si>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</si>
  <si>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</si>
  <si>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</si>
  <si>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</si>
  <si>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</si>
  <si>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</si>
  <si>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</si>
  <si>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</si>
  <si>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</si>
  <si>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</si>
  <si>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</si>
  <si>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</si>
  <si>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</si>
  <si>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</si>
  <si>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</si>
  <si>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</si>
  <si>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</si>
  <si>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</si>
  <si>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</si>
  <si>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</si>
  <si>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</si>
  <si>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</si>
  <si>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</si>
  <si>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</si>
  <si>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</si>
  <si>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</si>
  <si>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</si>
  <si>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</si>
  <si>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</si>
  <si>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</si>
  <si>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</si>
  <si>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</si>
  <si>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</si>
  <si>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</si>
  <si>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</si>
  <si>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</si>
  <si>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</si>
  <si>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</si>
  <si>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</si>
  <si>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</si>
  <si>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</si>
  <si>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</si>
  <si>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</si>
  <si>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</si>
  <si>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</si>
  <si>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</si>
  <si>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</si>
  <si>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</si>
  <si>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</si>
  <si>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</si>
  <si>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</si>
  <si>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</si>
  <si>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</si>
  <si>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</si>
  <si>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</si>
  <si>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</si>
  <si>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</si>
  <si>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</si>
  <si>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</si>
  <si>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</si>
  <si>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</si>
  <si>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</si>
  <si>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</si>
  <si>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</si>
  <si>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</si>
  <si>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</si>
  <si>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</si>
  <si>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</si>
  <si>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</si>
  <si>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</si>
  <si>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</si>
  <si>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</si>
  <si>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</si>
  <si>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</si>
  <si>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</si>
  <si>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</si>
  <si>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</si>
  <si>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</si>
  <si>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</si>
  <si>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</si>
  <si>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</si>
  <si>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</si>
  <si>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</si>
  <si>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</si>
  <si>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</si>
  <si>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</si>
  <si>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</si>
  <si>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</si>
  <si>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</si>
  <si>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</si>
  <si>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</si>
  <si>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</si>
  <si>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</si>
  <si>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</si>
  <si>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</si>
  <si>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</si>
  <si>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</si>
  <si>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</si>
  <si>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</si>
  <si>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</si>
  <si>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</si>
  <si>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</si>
  <si>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</si>
  <si>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</si>
  <si>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</si>
  <si>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</si>
  <si>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</si>
  <si>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</si>
  <si>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</si>
  <si>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</si>
  <si>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</si>
  <si>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</si>
  <si>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</si>
  <si>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</si>
  <si>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</si>
  <si>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</si>
  <si>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</si>
  <si>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</si>
  <si>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</si>
  <si>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</si>
  <si>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</si>
  <si>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</si>
  <si>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</si>
  <si>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</si>
  <si>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</si>
  <si>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</si>
  <si>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</si>
  <si>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</si>
  <si>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</si>
  <si>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</si>
  <si>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</si>
  <si>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</si>
  <si>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</si>
  <si>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</si>
  <si>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</si>
  <si>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</si>
  <si>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</si>
  <si>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</si>
  <si>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</si>
  <si>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</si>
  <si>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</si>
  <si>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</si>
  <si>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</si>
  <si>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</si>
  <si>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</si>
  <si>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</si>
  <si>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</si>
  <si>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</si>
  <si>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</si>
  <si>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</si>
  <si>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</si>
  <si>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</si>
  <si>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</si>
  <si>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</si>
  <si>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</si>
  <si>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</si>
  <si>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</si>
  <si>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</si>
  <si>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</si>
  <si>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</si>
  <si>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</si>
  <si>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</si>
  <si>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</si>
  <si>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</si>
  <si>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</si>
  <si>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</si>
  <si>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</si>
  <si>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</si>
  <si>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</si>
  <si>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</si>
  <si>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</si>
  <si>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</si>
  <si>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</si>
  <si>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</si>
  <si>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</si>
  <si>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</si>
  <si>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</si>
  <si>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</si>
  <si>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</si>
  <si>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</si>
  <si>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</si>
  <si>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</si>
  <si>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</si>
  <si>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</si>
  <si>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</si>
  <si>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</si>
  <si>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</si>
  <si>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</si>
  <si>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</si>
  <si>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</si>
  <si>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</si>
  <si>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</si>
  <si>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</si>
  <si>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</si>
  <si>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</si>
  <si>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</si>
  <si>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</si>
  <si>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</si>
  <si>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</si>
  <si>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</si>
  <si>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</si>
  <si>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</si>
  <si>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</si>
  <si>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</si>
  <si>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</si>
  <si>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</si>
  <si>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</si>
  <si>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</si>
  <si>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</si>
  <si>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</si>
  <si>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</si>
  <si>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</si>
  <si>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</si>
  <si>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</si>
  <si>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</si>
  <si>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</si>
  <si>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</si>
  <si>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</si>
  <si>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</si>
  <si>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</si>
  <si>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</si>
  <si>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</si>
  <si>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</si>
  <si>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</si>
  <si>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</si>
  <si>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</si>
  <si>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</si>
  <si>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</si>
  <si>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</si>
  <si>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</si>
  <si>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</si>
  <si>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</si>
  <si>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</si>
  <si>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</si>
  <si>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</si>
  <si>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</si>
  <si>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</si>
  <si>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</si>
  <si>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</si>
  <si>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</si>
  <si>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</si>
  <si>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</si>
  <si>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</si>
  <si>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</si>
  <si>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</si>
  <si>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</si>
  <si>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</si>
  <si>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</si>
  <si>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</si>
  <si>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</si>
  <si>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</si>
  <si>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</si>
  <si>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</si>
  <si>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</si>
  <si>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</si>
  <si>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</si>
  <si>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</si>
  <si>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</si>
  <si>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</si>
  <si>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</si>
  <si>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</si>
  <si>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</si>
  <si>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</si>
  <si>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</si>
  <si>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</si>
  <si>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</si>
  <si>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</si>
  <si>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</si>
  <si>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</si>
  <si>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</si>
  <si>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</si>
  <si>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</si>
  <si>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</si>
  <si>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</si>
  <si>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</si>
  <si>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</si>
  <si>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</si>
  <si>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</si>
  <si>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</si>
  <si>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</si>
  <si>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</si>
  <si>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</si>
  <si>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</si>
  <si>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</si>
  <si>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</si>
  <si>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</si>
  <si>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</si>
  <si>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</si>
  <si>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</si>
  <si>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</si>
  <si>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</si>
  <si>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</si>
  <si>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</si>
  <si>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</si>
  <si>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</si>
  <si>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</si>
  <si>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</si>
  <si>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</si>
  <si>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</si>
  <si>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</si>
  <si>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</si>
  <si>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</si>
  <si>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</si>
  <si>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</si>
  <si>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</si>
  <si>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</si>
  <si>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</si>
  <si>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</si>
  <si>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</si>
  <si>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</si>
  <si>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</si>
  <si>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</si>
  <si>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</si>
  <si>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</si>
  <si>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</si>
  <si>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</si>
  <si>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</si>
  <si>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</si>
  <si>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</si>
  <si>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</si>
  <si>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</si>
  <si>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</si>
  <si>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</si>
  <si>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</si>
  <si>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</si>
  <si>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</si>
  <si>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</si>
  <si>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</si>
  <si>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</si>
  <si>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</si>
  <si>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</si>
  <si>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</si>
  <si>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</si>
  <si>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</si>
  <si>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</si>
  <si>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</si>
  <si>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</si>
  <si>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</si>
  <si>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</si>
  <si>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</si>
  <si>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</si>
  <si>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</si>
  <si>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</si>
  <si>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</si>
  <si>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</si>
  <si>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</si>
  <si>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</si>
  <si>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</si>
  <si>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</si>
  <si>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</si>
  <si>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</si>
  <si>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</si>
  <si>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</si>
  <si>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</si>
  <si>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</si>
  <si>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</si>
  <si>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</si>
  <si>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</si>
  <si>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</si>
  <si>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</si>
  <si>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</si>
  <si>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</si>
  <si>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</si>
  <si>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</si>
  <si>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</si>
  <si>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</si>
  <si>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</si>
  <si>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</si>
  <si>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</si>
  <si>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</si>
  <si>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</si>
  <si>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</si>
  <si>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</si>
  <si>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</si>
  <si>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</si>
  <si>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</si>
  <si>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</si>
  <si>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</si>
  <si>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</si>
  <si>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</si>
  <si>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</si>
  <si>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</si>
  <si>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</si>
  <si>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</si>
  <si>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</si>
  <si>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</si>
  <si>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</si>
  <si>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</si>
  <si>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</si>
  <si>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</si>
  <si>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</si>
  <si>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</si>
  <si>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平成２３年度</t>
    <phoneticPr fontId="5"/>
  </si>
  <si>
    <t>終了予定なし</t>
    <phoneticPr fontId="5"/>
  </si>
  <si>
    <t>参事官（民間スポーツ担当）川合　現</t>
    <phoneticPr fontId="5"/>
  </si>
  <si>
    <t>スポーツ基本法（平成23年）第15条</t>
    <phoneticPr fontId="5"/>
  </si>
  <si>
    <t>スポーツ基本計画（平成29年3月24日策定）
スポーツ立国戦略（平成22年8月26日策定）
スポーツ振興基本計画（平成18年9月21日改訂）</t>
    <phoneticPr fontId="5"/>
  </si>
  <si>
    <t>-</t>
    <phoneticPr fontId="5"/>
  </si>
  <si>
    <t>-</t>
    <phoneticPr fontId="5"/>
  </si>
  <si>
    <t>スポーツ振興事業委託費</t>
    <phoneticPr fontId="5"/>
  </si>
  <si>
    <t>スポーツに関する紛争解決の仕組みが整備されているスポーツ団体の割合</t>
    <phoneticPr fontId="5"/>
  </si>
  <si>
    <t>％</t>
    <phoneticPr fontId="5"/>
  </si>
  <si>
    <t>-</t>
    <phoneticPr fontId="5"/>
  </si>
  <si>
    <t>回</t>
    <phoneticPr fontId="5"/>
  </si>
  <si>
    <t>回</t>
    <phoneticPr fontId="5"/>
  </si>
  <si>
    <t>　　円</t>
    <phoneticPr fontId="5"/>
  </si>
  <si>
    <t>　　円/回</t>
    <phoneticPr fontId="5"/>
  </si>
  <si>
    <t>／　</t>
    <phoneticPr fontId="5"/>
  </si>
  <si>
    <t>　　/</t>
    <phoneticPr fontId="5"/>
  </si>
  <si>
    <t>／　　　　　　　　　　　　　　</t>
    <phoneticPr fontId="5"/>
  </si>
  <si>
    <t>／　　　　　　　　　　　　　　</t>
    <phoneticPr fontId="5"/>
  </si>
  <si>
    <t>％</t>
    <phoneticPr fontId="5"/>
  </si>
  <si>
    <t>-</t>
    <phoneticPr fontId="5"/>
  </si>
  <si>
    <t>本事業は、スポーツ基本法及びスポーツ基本計画にその必要性が明記されており、政策の優先度がきわめて高く、国民や社会のニーズを反映している。</t>
    <phoneticPr fontId="5"/>
  </si>
  <si>
    <t>統括競技団体、中央競技団体、日本スポーツ仲裁機構等との連携を図りながら事業を進めることが重要であり、国が総合的に事業を進める必要がある。</t>
    <phoneticPr fontId="5"/>
  </si>
  <si>
    <t>本事業は、スポーツ基本法及びスポーツ基本計画にその必要性が明記されており、政策の優先度が極めて高い。</t>
    <phoneticPr fontId="5"/>
  </si>
  <si>
    <t>新23-0082</t>
    <phoneticPr fontId="5"/>
  </si>
  <si>
    <t>384</t>
    <phoneticPr fontId="5"/>
  </si>
  <si>
    <t>347</t>
    <phoneticPr fontId="5"/>
  </si>
  <si>
    <t>340</t>
    <phoneticPr fontId="5"/>
  </si>
  <si>
    <t>332</t>
    <phoneticPr fontId="5"/>
  </si>
  <si>
    <t>318</t>
    <phoneticPr fontId="5"/>
  </si>
  <si>
    <t>文部科学省</t>
    <phoneticPr fontId="5"/>
  </si>
  <si>
    <t>11　スポーツの振興</t>
    <phoneticPr fontId="5"/>
  </si>
  <si>
    <t>11-4 クリーンでフェアなスポーツの推進によるスポーツの価値の向上</t>
    <phoneticPr fontId="5"/>
  </si>
  <si>
    <t>スポーツ仲裁活動推進事業</t>
    <phoneticPr fontId="5"/>
  </si>
  <si>
    <t>スポーツ庁</t>
    <phoneticPr fontId="5"/>
  </si>
  <si>
    <t>-</t>
    <phoneticPr fontId="5"/>
  </si>
  <si>
    <t>-</t>
    <phoneticPr fontId="5"/>
  </si>
  <si>
    <t>-</t>
    <phoneticPr fontId="5"/>
  </si>
  <si>
    <t>分母：公益財団法人日本オリンピック委員会、公益財団法人日本体育協会、公益財団法人日本障がい者スポーツ協会及び各団体の加盟・準加盟団体、並びに各都道府県体育協会の総数（特定非営利活動法人日本スポーツ芸術協会を除く）
分子：スポーツ仲裁自動応諾条項の採択等によりスポーツに関する紛争解決の仕組みが整備されている団体の数</t>
    <phoneticPr fontId="5"/>
  </si>
  <si>
    <t>紛争・仲裁に関する研修会等の開催数</t>
    <phoneticPr fontId="5"/>
  </si>
  <si>
    <t>13,999,639円／12回</t>
    <phoneticPr fontId="5"/>
  </si>
  <si>
    <t>13,986,560円/11回</t>
    <phoneticPr fontId="5"/>
  </si>
  <si>
    <t>7,228,277/7回</t>
    <phoneticPr fontId="5"/>
  </si>
  <si>
    <t>執行額／研修会開催数　　　　　　　　　　　　　　　　　　　　　　　　　　　　</t>
    <phoneticPr fontId="5"/>
  </si>
  <si>
    <t>有</t>
  </si>
  <si>
    <t>無</t>
  </si>
  <si>
    <t>各費目について、支出基準を適切に採用している。</t>
    <phoneticPr fontId="5"/>
  </si>
  <si>
    <t>‐</t>
  </si>
  <si>
    <t>適切な審査を行うとともに、契約期間中に受託団体に対して効率的な執行を求めることなどにより不用が生じたものである。</t>
    <rPh sb="0" eb="2">
      <t>テキセツ</t>
    </rPh>
    <rPh sb="3" eb="5">
      <t>シンサ</t>
    </rPh>
    <rPh sb="6" eb="7">
      <t>オコナ</t>
    </rPh>
    <rPh sb="13" eb="15">
      <t>ケイヤク</t>
    </rPh>
    <rPh sb="15" eb="18">
      <t>キカンチュウ</t>
    </rPh>
    <rPh sb="19" eb="21">
      <t>ジュタク</t>
    </rPh>
    <rPh sb="21" eb="23">
      <t>ダンタイ</t>
    </rPh>
    <rPh sb="24" eb="25">
      <t>タイ</t>
    </rPh>
    <rPh sb="27" eb="30">
      <t>コウリツテキ</t>
    </rPh>
    <rPh sb="31" eb="33">
      <t>シッコウ</t>
    </rPh>
    <rPh sb="34" eb="35">
      <t>モト</t>
    </rPh>
    <rPh sb="44" eb="46">
      <t>フヨウ</t>
    </rPh>
    <rPh sb="47" eb="48">
      <t>ショウ</t>
    </rPh>
    <phoneticPr fontId="5"/>
  </si>
  <si>
    <t>A.公益財団法人日本スポーツ仲裁機構</t>
    <rPh sb="2" eb="4">
      <t>コウエキ</t>
    </rPh>
    <rPh sb="4" eb="6">
      <t>ザイダン</t>
    </rPh>
    <rPh sb="6" eb="8">
      <t>ホウジン</t>
    </rPh>
    <rPh sb="8" eb="10">
      <t>ニホン</t>
    </rPh>
    <rPh sb="14" eb="16">
      <t>チュウサイ</t>
    </rPh>
    <rPh sb="16" eb="18">
      <t>キコウ</t>
    </rPh>
    <phoneticPr fontId="5"/>
  </si>
  <si>
    <t>再委託費</t>
    <rPh sb="0" eb="3">
      <t>サイイタク</t>
    </rPh>
    <rPh sb="3" eb="4">
      <t>ヒ</t>
    </rPh>
    <phoneticPr fontId="5"/>
  </si>
  <si>
    <t>賃金</t>
    <rPh sb="0" eb="2">
      <t>チンギン</t>
    </rPh>
    <phoneticPr fontId="5"/>
  </si>
  <si>
    <t>諸謝金</t>
    <rPh sb="0" eb="3">
      <t>ショシャキン</t>
    </rPh>
    <phoneticPr fontId="5"/>
  </si>
  <si>
    <t>旅費</t>
    <rPh sb="0" eb="2">
      <t>リョヒ</t>
    </rPh>
    <phoneticPr fontId="5"/>
  </si>
  <si>
    <t>その他</t>
    <rPh sb="2" eb="3">
      <t>タ</t>
    </rPh>
    <phoneticPr fontId="5"/>
  </si>
  <si>
    <t>人件費、旅費、借損料、消耗品費、通信運搬費、雑役務費</t>
    <rPh sb="0" eb="3">
      <t>ジンケンヒ</t>
    </rPh>
    <rPh sb="4" eb="6">
      <t>リョヒ</t>
    </rPh>
    <rPh sb="7" eb="10">
      <t>シャクソンリョウ</t>
    </rPh>
    <rPh sb="11" eb="14">
      <t>ショウモウヒン</t>
    </rPh>
    <rPh sb="14" eb="15">
      <t>ヒ</t>
    </rPh>
    <rPh sb="16" eb="18">
      <t>ツウシン</t>
    </rPh>
    <rPh sb="18" eb="20">
      <t>ウンパン</t>
    </rPh>
    <rPh sb="20" eb="21">
      <t>ヒ</t>
    </rPh>
    <rPh sb="22" eb="23">
      <t>ザツ</t>
    </rPh>
    <rPh sb="23" eb="26">
      <t>エキムヒ</t>
    </rPh>
    <phoneticPr fontId="5"/>
  </si>
  <si>
    <t>人件費</t>
    <rPh sb="0" eb="3">
      <t>ジンケンヒ</t>
    </rPh>
    <phoneticPr fontId="5"/>
  </si>
  <si>
    <t>講演謝金</t>
    <rPh sb="0" eb="2">
      <t>コウエン</t>
    </rPh>
    <rPh sb="2" eb="4">
      <t>シャキン</t>
    </rPh>
    <phoneticPr fontId="5"/>
  </si>
  <si>
    <t>交通費</t>
    <rPh sb="0" eb="3">
      <t>コウツウヒ</t>
    </rPh>
    <phoneticPr fontId="5"/>
  </si>
  <si>
    <t>借損料、印刷製本費、通信運搬費、雑役務費、一般管理費</t>
    <rPh sb="0" eb="3">
      <t>シャクソンリョウ</t>
    </rPh>
    <rPh sb="4" eb="6">
      <t>インサツ</t>
    </rPh>
    <rPh sb="6" eb="8">
      <t>セイホン</t>
    </rPh>
    <rPh sb="8" eb="9">
      <t>ヒ</t>
    </rPh>
    <rPh sb="10" eb="12">
      <t>ツウシン</t>
    </rPh>
    <rPh sb="12" eb="14">
      <t>ウンパン</t>
    </rPh>
    <rPh sb="14" eb="15">
      <t>ヒ</t>
    </rPh>
    <rPh sb="16" eb="17">
      <t>ザツ</t>
    </rPh>
    <rPh sb="17" eb="20">
      <t>エキムヒ</t>
    </rPh>
    <rPh sb="21" eb="23">
      <t>イッパン</t>
    </rPh>
    <rPh sb="23" eb="26">
      <t>カンリヒ</t>
    </rPh>
    <phoneticPr fontId="5"/>
  </si>
  <si>
    <t>公益財団法人日本スポーツ仲裁機構</t>
    <phoneticPr fontId="5"/>
  </si>
  <si>
    <t>スポーツ仲裁について、競技団体や競技者等への理解増進を図るとともに、海外研修によりスポーツ仲裁活動の中核的人材を育成する。</t>
    <phoneticPr fontId="5"/>
  </si>
  <si>
    <t>委託事業の契約及び委託額の確定手続に当たっては、事業経費の費目・使途の内容を厳正に審査するなど、その合理性について適切にチェックを行っている。</t>
    <phoneticPr fontId="5"/>
  </si>
  <si>
    <t>研修会等の参加者に係る旅費などは自己負担としており、妥当である。</t>
    <rPh sb="0" eb="2">
      <t>ケンシュウ</t>
    </rPh>
    <rPh sb="2" eb="3">
      <t>カイ</t>
    </rPh>
    <rPh sb="3" eb="4">
      <t>ナド</t>
    </rPh>
    <rPh sb="5" eb="7">
      <t>サンカ</t>
    </rPh>
    <rPh sb="7" eb="8">
      <t>シャ</t>
    </rPh>
    <rPh sb="9" eb="10">
      <t>カカ</t>
    </rPh>
    <rPh sb="11" eb="13">
      <t>リョヒ</t>
    </rPh>
    <rPh sb="16" eb="18">
      <t>ジコ</t>
    </rPh>
    <rPh sb="18" eb="20">
      <t>フタン</t>
    </rPh>
    <rPh sb="26" eb="28">
      <t>ダトウ</t>
    </rPh>
    <phoneticPr fontId="5"/>
  </si>
  <si>
    <t>事業経費の費目・使途の内容については、厳正に審査し、必要なものに限定している。</t>
    <phoneticPr fontId="5"/>
  </si>
  <si>
    <t>委託事業の契約及び委託額の確定手続に当たっては、事業経費の費目・使途の内容を厳正に審査するなど、その効率化について適切にチェックを行っている。</t>
    <phoneticPr fontId="5"/>
  </si>
  <si>
    <t>9,378,000円/14回</t>
    <rPh sb="9" eb="10">
      <t>エン</t>
    </rPh>
    <rPh sb="13" eb="14">
      <t>カイ</t>
    </rPh>
    <phoneticPr fontId="5"/>
  </si>
  <si>
    <t>成果実績は実績値が年々上昇しており、確実に成果が見られるところである。</t>
    <rPh sb="0" eb="2">
      <t>セイカ</t>
    </rPh>
    <rPh sb="2" eb="4">
      <t>ジッセキ</t>
    </rPh>
    <rPh sb="5" eb="8">
      <t>ジッセキチ</t>
    </rPh>
    <rPh sb="9" eb="11">
      <t>ネンネン</t>
    </rPh>
    <rPh sb="11" eb="13">
      <t>ジョウショウ</t>
    </rPh>
    <rPh sb="18" eb="20">
      <t>カクジツ</t>
    </rPh>
    <rPh sb="21" eb="23">
      <t>セイカ</t>
    </rPh>
    <rPh sb="24" eb="25">
      <t>ミ</t>
    </rPh>
    <phoneticPr fontId="5"/>
  </si>
  <si>
    <t>民間の保有するノウハウ等を利用することで低コストかつ効果的な事業遂行が可能となっている。</t>
    <phoneticPr fontId="5"/>
  </si>
  <si>
    <t>活動実績は当初予定していたとおり研修会を開催することができており、研修会の内容をスポーツ団体のニーズに応じて柔軟に変更するなど、充実した内容の活動を行うことができている。</t>
    <rPh sb="16" eb="19">
      <t>ケンシュウカイ</t>
    </rPh>
    <rPh sb="20" eb="22">
      <t>カイサイ</t>
    </rPh>
    <phoneticPr fontId="5"/>
  </si>
  <si>
    <t>支出先の選定に当たっては、十分な公告期間を確保した上で、公募（企画競争）を行い、その妥当性・競争性を確保したが、結果的に一者応札となった。</t>
    <rPh sb="61" eb="62">
      <t>モノ</t>
    </rPh>
    <phoneticPr fontId="5"/>
  </si>
  <si>
    <t>競技者や、コーチ等の競技支援者は、競技団体の決定に従うことが求められるため、競技者等が競技団体の決定に不服がある場合、第三者にその決定の当否について判断を仰ぎ、紛争が迅速・円滑に解決することの仕組み（仲裁）が必要である。一方、仲裁は競技者等の申立と競技団体の合意によって成立するため、当事者双方の理解が不可欠であるが、競技団体の紛争解決手続き（仲裁の自動応諾条項など）の整備状況も踏まえると、現状は十分な理解を得ているとは言い難い。そのため、競技者及び競技団体等に対する普及・啓発活動、仲裁活動の中核的な人材の育成等を通じてスポーツ仲裁への理解増進を図り、仲裁活動の実効性を高める。</t>
    <rPh sb="104" eb="106">
      <t>ヒツヨウ</t>
    </rPh>
    <phoneticPr fontId="5"/>
  </si>
  <si>
    <t>研修会、国民体育大会におけるアウトリーチ、個別団体訪問等の機会を通じて競技者、団体役員、指導者等に対してスポーツ仲裁についての研修・説明の実施や、仲裁活動の中核的人材の育成を行い、スポーツ仲裁の趣旨や手続などについての理解増進を図る。</t>
    <rPh sb="69" eb="71">
      <t>ジッシ</t>
    </rPh>
    <phoneticPr fontId="5"/>
  </si>
  <si>
    <t>主要なスポーツ団体におけるスポーツに関する紛争解決の仕組みの整備</t>
    <rPh sb="0" eb="2">
      <t>シュヨウ</t>
    </rPh>
    <phoneticPr fontId="5"/>
  </si>
  <si>
    <t>スポーツに関する紛争解決の仕組みが整備されている主要なスポーツ団体の割合</t>
    <rPh sb="24" eb="26">
      <t>シュヨウ</t>
    </rPh>
    <phoneticPr fontId="5"/>
  </si>
  <si>
    <t>本事業の活動を通じて、参加者がスポーツ仲裁の仕組みを理解することにより、スポーツに関する紛争解決の仕組みの整備の必要性についての認識の向上が図られ、スポーツに関する紛争解決の仕組みが整備されるスポーツ団体の割合が増加することによる、クリーンでフェアなスポーツの推進によるスポーツの価値の向上が図られる。</t>
    <phoneticPr fontId="5"/>
  </si>
  <si>
    <t>本事業は、スポーツ基本法及びスポーツ基本計画にその必要性が明記されており、政策の優先度がきわめて高く、国民や社会のニーズを反映したものである。支出（委託）先の選定に当たっては、十分な公告期間を確保した上で公募（企画競争）を実施しており、その妥当性や競争性を確保しているが、結果的に一者応札となった。事業の実施に当たっては、民間の保有するノウハウ等を利用することで低コストかつ効果的な事業遂行が可能となっているが、予算が限られる現状を踏まえ、より効率的なスポーツ仲裁推進活動を行っていく必要がある。</t>
    <rPh sb="100" eb="101">
      <t>ウエ</t>
    </rPh>
    <rPh sb="149" eb="151">
      <t>ジギョウ</t>
    </rPh>
    <rPh sb="152" eb="154">
      <t>ジッシ</t>
    </rPh>
    <rPh sb="155" eb="156">
      <t>ア</t>
    </rPh>
    <rPh sb="206" eb="208">
      <t>ヨサン</t>
    </rPh>
    <rPh sb="209" eb="210">
      <t>カギ</t>
    </rPh>
    <rPh sb="213" eb="215">
      <t>ゲンジョウ</t>
    </rPh>
    <rPh sb="216" eb="217">
      <t>フ</t>
    </rPh>
    <rPh sb="222" eb="225">
      <t>コウリツテキ</t>
    </rPh>
    <rPh sb="230" eb="232">
      <t>チュウサイ</t>
    </rPh>
    <rPh sb="232" eb="234">
      <t>スイシン</t>
    </rPh>
    <rPh sb="234" eb="236">
      <t>カツドウ</t>
    </rPh>
    <rPh sb="237" eb="238">
      <t>オコナ</t>
    </rPh>
    <rPh sb="242" eb="244">
      <t>ヒツヨウ</t>
    </rPh>
    <phoneticPr fontId="5"/>
  </si>
  <si>
    <t>-</t>
    <phoneticPr fontId="5"/>
  </si>
  <si>
    <t>現在の仲裁の自動受託条項の整備状況等を踏まえ、都道府県体育協会等の団体に対して積極的に働きかけを行うとともに、より分かりやすい情報発信を行うなど、限られた予算の範囲内で効率的・効果的にスポーツ仲裁活動を推進していくため、委託先や日本仲裁機構などと検討する。また、2020東京オリパラ大会が迫る中、国際スポーツ裁判所（CAS）との連携なども視野に入れ、対応策を推進する。また、一者応札とならないよう公募期間を確保するなどの対応を図る。</t>
    <rPh sb="17" eb="18">
      <t>トウ</t>
    </rPh>
    <rPh sb="23" eb="27">
      <t>トドウフケン</t>
    </rPh>
    <rPh sb="27" eb="29">
      <t>タイイク</t>
    </rPh>
    <rPh sb="29" eb="31">
      <t>キョウカイ</t>
    </rPh>
    <rPh sb="31" eb="32">
      <t>トウ</t>
    </rPh>
    <rPh sb="33" eb="35">
      <t>ダンタイ</t>
    </rPh>
    <rPh sb="57" eb="58">
      <t>ワ</t>
    </rPh>
    <rPh sb="63" eb="65">
      <t>ジョウホウ</t>
    </rPh>
    <rPh sb="65" eb="67">
      <t>ハッシン</t>
    </rPh>
    <rPh sb="68" eb="69">
      <t>オコナ</t>
    </rPh>
    <rPh sb="88" eb="91">
      <t>コウカテキ</t>
    </rPh>
    <rPh sb="110" eb="113">
      <t>イタクサキ</t>
    </rPh>
    <rPh sb="114" eb="116">
      <t>ニホン</t>
    </rPh>
    <rPh sb="116" eb="118">
      <t>チュウサイ</t>
    </rPh>
    <rPh sb="118" eb="120">
      <t>キコウ</t>
    </rPh>
    <rPh sb="123" eb="125">
      <t>ケントウ</t>
    </rPh>
    <rPh sb="135" eb="137">
      <t>トウキョウ</t>
    </rPh>
    <rPh sb="141" eb="143">
      <t>タイカイ</t>
    </rPh>
    <rPh sb="144" eb="145">
      <t>セマ</t>
    </rPh>
    <rPh sb="146" eb="147">
      <t>ナカ</t>
    </rPh>
    <rPh sb="148" eb="150">
      <t>コクサイ</t>
    </rPh>
    <rPh sb="154" eb="157">
      <t>サイバンショ</t>
    </rPh>
    <rPh sb="164" eb="166">
      <t>レンケイ</t>
    </rPh>
    <rPh sb="169" eb="171">
      <t>シヤ</t>
    </rPh>
    <rPh sb="172" eb="173">
      <t>イ</t>
    </rPh>
    <rPh sb="175" eb="177">
      <t>タイオウ</t>
    </rPh>
    <rPh sb="177" eb="178">
      <t>サク</t>
    </rPh>
    <rPh sb="179" eb="181">
      <t>スイシン</t>
    </rPh>
    <phoneticPr fontId="5"/>
  </si>
  <si>
    <t>-</t>
    <phoneticPr fontId="5"/>
  </si>
  <si>
    <t>※金額は単位未満四捨五入して記載していることから、合計が一致しない場合がある
32年度要求から「スポーツ・インテグリティ推進事業」に統合。</t>
    <rPh sb="60" eb="62">
      <t>スイシン</t>
    </rPh>
    <phoneticPr fontId="5"/>
  </si>
  <si>
    <t>外部有識者による点検対象外</t>
    <phoneticPr fontId="5"/>
  </si>
  <si>
    <t>当該事業に係る契約の競争性、公平性、透明性を確保するため、公募要領において、公募期間の延長等の見直しを検討する。
令和2年度概算要求においては事業の見直しに伴い、他事業と統合するため▲9百万円反映した。</t>
    <phoneticPr fontId="5"/>
  </si>
  <si>
    <t>１．事業評価の観点：この事業は、競技者及び競技団体等に対する「仲裁」の普及・啓発活動を行い、仲裁活動の中核的な人材育成・体制充実を図り、仲裁活動の実効性を高めることを目的とするものであり、契約・執行手続きの観点から検証を行った。
２．所見：この事業は、スポーツ仲裁の趣旨や手続などの理解増進を図るとともに、仲裁活動の中核的人材を育成することは重要であり、統括競技団体、中央競技団体、日本スポーツ仲裁機構等と連携を図りながら、国が総合的に事業を進める必要性は認められる。しかしながら、一者応募となった委託契約があることについては、原因を分析し、公告期間は十分に確保しているようであるため、引き続き競争参加条件等のより一層の見直しを図るなど、契約の競争性、公平性、透明性を確保するとともに、決算において不用額が生じていることから、要因を分析したうえで、概算要求に反映すべきである。</t>
    <phoneticPr fontId="5"/>
  </si>
  <si>
    <t>-</t>
    <phoneticPr fontId="5"/>
  </si>
  <si>
    <t>縮減</t>
  </si>
  <si>
    <t>参事官（民間スポーツ担当）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</si>
</sst>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15</xdr:col>
      <xdr:colOff>176893</xdr:colOff>
      <xdr:row>740</xdr:row>
      <xdr:rowOff>258536</xdr:rowOff>
    </xdr:from>
    <xdr:to>
      <xdr:col>40</xdr:col>
      <xdr:colOff>122464</xdr:colOff>
      <xdr:row>760</xdr:row>
      <xdr:rowOff>212226</xdr:rowOff>
    </xdr:to>
    <xdr:pic>
      <xdr:nvPicPr>
        <xdr:cNvPr id="4" name="図 3">
          <a:extLst>
            <a:ext uri="{FF2B5EF4-FFF2-40B4-BE49-F238E27FC236}">
              <a16:creationId xmlns:a16="http://schemas.microsoft.com/office/drawing/2014/main" id="{B7E540B8-BF3D-4011-A68D-C011D45F5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7268" y="40692161"/>
          <a:ext cx="4946196" cy="7964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1"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329</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659</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1.5" customHeight="1" x14ac:dyDescent="0.15">
      <c r="A10" s="660" t="s">
        <v>30</v>
      </c>
      <c r="B10" s="661"/>
      <c r="C10" s="661"/>
      <c r="D10" s="661"/>
      <c r="E10" s="661"/>
      <c r="F10" s="661"/>
      <c r="G10" s="754" t="s">
        <v>645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v>
      </c>
      <c r="Q13" s="658"/>
      <c r="R13" s="658"/>
      <c r="S13" s="658"/>
      <c r="T13" s="658"/>
      <c r="U13" s="658"/>
      <c r="V13" s="659"/>
      <c r="W13" s="657">
        <v>14</v>
      </c>
      <c r="X13" s="658"/>
      <c r="Y13" s="658"/>
      <c r="Z13" s="658"/>
      <c r="AA13" s="658"/>
      <c r="AB13" s="658"/>
      <c r="AC13" s="659"/>
      <c r="AD13" s="657">
        <v>9.5</v>
      </c>
      <c r="AE13" s="658"/>
      <c r="AF13" s="658"/>
      <c r="AG13" s="658"/>
      <c r="AH13" s="658"/>
      <c r="AI13" s="658"/>
      <c r="AJ13" s="659"/>
      <c r="AK13" s="657">
        <v>9.4</v>
      </c>
      <c r="AL13" s="658"/>
      <c r="AM13" s="658"/>
      <c r="AN13" s="658"/>
      <c r="AO13" s="658"/>
      <c r="AP13" s="658"/>
      <c r="AQ13" s="659"/>
      <c r="AR13" s="919" t="s">
        <v>652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608</v>
      </c>
      <c r="AE14" s="658"/>
      <c r="AF14" s="658"/>
      <c r="AG14" s="658"/>
      <c r="AH14" s="658"/>
      <c r="AI14" s="658"/>
      <c r="AJ14" s="659"/>
      <c r="AK14" s="657" t="s">
        <v>657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568</v>
      </c>
      <c r="X15" s="658"/>
      <c r="Y15" s="658"/>
      <c r="Z15" s="658"/>
      <c r="AA15" s="658"/>
      <c r="AB15" s="658"/>
      <c r="AC15" s="659"/>
      <c r="AD15" s="657" t="s">
        <v>579</v>
      </c>
      <c r="AE15" s="658"/>
      <c r="AF15" s="658"/>
      <c r="AG15" s="658"/>
      <c r="AH15" s="658"/>
      <c r="AI15" s="658"/>
      <c r="AJ15" s="659"/>
      <c r="AK15" s="657" t="s">
        <v>657</v>
      </c>
      <c r="AL15" s="658"/>
      <c r="AM15" s="658"/>
      <c r="AN15" s="658"/>
      <c r="AO15" s="658"/>
      <c r="AP15" s="658"/>
      <c r="AQ15" s="659"/>
      <c r="AR15" s="657" t="s">
        <v>657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657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657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14</v>
      </c>
      <c r="Q18" s="879"/>
      <c r="R18" s="879"/>
      <c r="S18" s="879"/>
      <c r="T18" s="879"/>
      <c r="U18" s="879"/>
      <c r="V18" s="880"/>
      <c r="W18" s="878">
        <f>SUM(W13:AC17)</f>
        <v>14</v>
      </c>
      <c r="X18" s="879"/>
      <c r="Y18" s="879"/>
      <c r="Z18" s="879"/>
      <c r="AA18" s="879"/>
      <c r="AB18" s="879"/>
      <c r="AC18" s="880"/>
      <c r="AD18" s="878">
        <f>SUM(AD13:AJ17)</f>
        <v>9.5</v>
      </c>
      <c r="AE18" s="879"/>
      <c r="AF18" s="879"/>
      <c r="AG18" s="879"/>
      <c r="AH18" s="879"/>
      <c r="AI18" s="879"/>
      <c r="AJ18" s="880"/>
      <c r="AK18" s="878">
        <f>SUM(AK13:AQ17)</f>
        <v>9.4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13.999000000000001</v>
      </c>
      <c r="Q19" s="658"/>
      <c r="R19" s="658"/>
      <c r="S19" s="658"/>
      <c r="T19" s="658"/>
      <c r="U19" s="658"/>
      <c r="V19" s="659"/>
      <c r="W19" s="657">
        <v>14</v>
      </c>
      <c r="X19" s="658"/>
      <c r="Y19" s="658"/>
      <c r="Z19" s="658"/>
      <c r="AA19" s="658"/>
      <c r="AB19" s="658"/>
      <c r="AC19" s="659"/>
      <c r="AD19" s="657">
        <v>7.2282770000000003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0.9999285714285715</v>
      </c>
      <c r="Q20" s="318"/>
      <c r="R20" s="318"/>
      <c r="S20" s="318"/>
      <c r="T20" s="318"/>
      <c r="U20" s="318"/>
      <c r="V20" s="318"/>
      <c r="W20" s="318">
        <f t="shared" ref="W20" si="0">IF(W18=0, "-", SUM(W19)/W18)</f>
        <v>1</v>
      </c>
      <c r="X20" s="318"/>
      <c r="Y20" s="318"/>
      <c r="Z20" s="318"/>
      <c r="AA20" s="318"/>
      <c r="AB20" s="318"/>
      <c r="AC20" s="318"/>
      <c r="AD20" s="318">
        <f t="shared" ref="AD20" si="1">IF(AD18=0, "-", SUM(AD19)/AD18)</f>
        <v>0.76087126315789477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0.9999285714285715</v>
      </c>
      <c r="Q21" s="318"/>
      <c r="R21" s="318"/>
      <c r="S21" s="318"/>
      <c r="T21" s="318"/>
      <c r="U21" s="318"/>
      <c r="V21" s="318"/>
      <c r="W21" s="318">
        <f t="shared" ref="W21" si="2">IF(W19=0, "-", SUM(W19)/SUM(W13,W14))</f>
        <v>1</v>
      </c>
      <c r="X21" s="318"/>
      <c r="Y21" s="318"/>
      <c r="Z21" s="318"/>
      <c r="AA21" s="318"/>
      <c r="AB21" s="318"/>
      <c r="AC21" s="318"/>
      <c r="AD21" s="318">
        <f t="shared" ref="AD21" si="3">IF(AD19=0, "-", SUM(AD19)/SUM(AD13,AD14))</f>
        <v>0.76087126315789477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9.3780000000000001</v>
      </c>
      <c r="Q23" s="920"/>
      <c r="R23" s="920"/>
      <c r="S23" s="920"/>
      <c r="T23" s="920"/>
      <c r="U23" s="920"/>
      <c r="V23" s="937"/>
      <c r="W23" s="919" t="s">
        <v>652</v>
      </c>
      <c r="X23" s="920"/>
      <c r="Y23" s="920"/>
      <c r="Z23" s="920"/>
      <c r="AA23" s="920"/>
      <c r="AB23" s="920"/>
      <c r="AC23" s="937"/>
      <c r="AD23" s="974" t="s">
        <v>653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2.2000000000000242E-2</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9.4</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v>33</v>
      </c>
      <c r="AV31" s="199"/>
      <c r="AW31" s="398" t="s">
        <v>300</v>
      </c>
      <c r="AX31" s="399"/>
    </row>
    <row r="32" spans="1:50" ht="30" customHeight="1" x14ac:dyDescent="0.15">
      <c r="A32" s="403"/>
      <c r="B32" s="401"/>
      <c r="C32" s="401"/>
      <c r="D32" s="401"/>
      <c r="E32" s="401"/>
      <c r="F32" s="402"/>
      <c r="G32" s="564" t="s">
        <v>646</v>
      </c>
      <c r="H32" s="565"/>
      <c r="I32" s="565"/>
      <c r="J32" s="565"/>
      <c r="K32" s="565"/>
      <c r="L32" s="565"/>
      <c r="M32" s="565"/>
      <c r="N32" s="565"/>
      <c r="O32" s="566"/>
      <c r="P32" s="105" t="s">
        <v>647</v>
      </c>
      <c r="Q32" s="105"/>
      <c r="R32" s="105"/>
      <c r="S32" s="105"/>
      <c r="T32" s="105"/>
      <c r="U32" s="105"/>
      <c r="V32" s="105"/>
      <c r="W32" s="105"/>
      <c r="X32" s="106"/>
      <c r="Y32" s="471" t="s">
        <v>12</v>
      </c>
      <c r="Z32" s="531"/>
      <c r="AA32" s="532"/>
      <c r="AB32" s="461" t="s">
        <v>582</v>
      </c>
      <c r="AC32" s="461"/>
      <c r="AD32" s="461"/>
      <c r="AE32" s="218">
        <v>46.1</v>
      </c>
      <c r="AF32" s="219"/>
      <c r="AG32" s="219"/>
      <c r="AH32" s="219"/>
      <c r="AI32" s="218">
        <v>54.9</v>
      </c>
      <c r="AJ32" s="219"/>
      <c r="AK32" s="219"/>
      <c r="AL32" s="219"/>
      <c r="AM32" s="218">
        <v>56.8</v>
      </c>
      <c r="AN32" s="219"/>
      <c r="AO32" s="219"/>
      <c r="AP32" s="219"/>
      <c r="AQ32" s="340" t="s">
        <v>568</v>
      </c>
      <c r="AR32" s="207"/>
      <c r="AS32" s="207"/>
      <c r="AT32" s="341"/>
      <c r="AU32" s="219" t="s">
        <v>583</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566</v>
      </c>
      <c r="AF33" s="219"/>
      <c r="AG33" s="219"/>
      <c r="AH33" s="219"/>
      <c r="AI33" s="218" t="s">
        <v>566</v>
      </c>
      <c r="AJ33" s="219"/>
      <c r="AK33" s="219"/>
      <c r="AL33" s="219"/>
      <c r="AM33" s="218" t="s">
        <v>609</v>
      </c>
      <c r="AN33" s="219"/>
      <c r="AO33" s="219"/>
      <c r="AP33" s="219"/>
      <c r="AQ33" s="340" t="s">
        <v>566</v>
      </c>
      <c r="AR33" s="207"/>
      <c r="AS33" s="207"/>
      <c r="AT33" s="341"/>
      <c r="AU33" s="219">
        <v>100</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t="s">
        <v>566</v>
      </c>
      <c r="AJ34" s="219"/>
      <c r="AK34" s="219"/>
      <c r="AL34" s="219"/>
      <c r="AM34" s="218" t="s">
        <v>610</v>
      </c>
      <c r="AN34" s="219"/>
      <c r="AO34" s="219"/>
      <c r="AP34" s="219"/>
      <c r="AQ34" s="340" t="s">
        <v>568</v>
      </c>
      <c r="AR34" s="207"/>
      <c r="AS34" s="207"/>
      <c r="AT34" s="341"/>
      <c r="AU34" s="219" t="s">
        <v>583</v>
      </c>
      <c r="AV34" s="219"/>
      <c r="AW34" s="219"/>
      <c r="AX34" s="221"/>
    </row>
    <row r="35" spans="1:50" ht="37.5" customHeight="1" x14ac:dyDescent="0.15">
      <c r="A35" s="226" t="s">
        <v>501</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612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12</v>
      </c>
      <c r="AF101" s="219"/>
      <c r="AG101" s="219"/>
      <c r="AH101" s="220"/>
      <c r="AI101" s="218">
        <v>11</v>
      </c>
      <c r="AJ101" s="219"/>
      <c r="AK101" s="219"/>
      <c r="AL101" s="220"/>
      <c r="AM101" s="218">
        <v>7</v>
      </c>
      <c r="AN101" s="219"/>
      <c r="AO101" s="219"/>
      <c r="AP101" s="220"/>
      <c r="AQ101" s="218" t="s">
        <v>566</v>
      </c>
      <c r="AR101" s="219"/>
      <c r="AS101" s="219"/>
      <c r="AT101" s="220"/>
      <c r="AU101" s="218" t="s">
        <v>650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14</v>
      </c>
      <c r="AF102" s="418"/>
      <c r="AG102" s="418"/>
      <c r="AH102" s="418"/>
      <c r="AI102" s="418">
        <v>14</v>
      </c>
      <c r="AJ102" s="418"/>
      <c r="AK102" s="418"/>
      <c r="AL102" s="418"/>
      <c r="AM102" s="418">
        <v>7</v>
      </c>
      <c r="AN102" s="418"/>
      <c r="AO102" s="418"/>
      <c r="AP102" s="418"/>
      <c r="AQ102" s="273">
        <v>14</v>
      </c>
      <c r="AR102" s="274"/>
      <c r="AS102" s="274"/>
      <c r="AT102" s="319"/>
      <c r="AU102" s="273" t="s">
        <v>650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616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1166637</v>
      </c>
      <c r="AF116" s="418"/>
      <c r="AG116" s="418"/>
      <c r="AH116" s="418"/>
      <c r="AI116" s="418">
        <v>1271505</v>
      </c>
      <c r="AJ116" s="418"/>
      <c r="AK116" s="418"/>
      <c r="AL116" s="418"/>
      <c r="AM116" s="418">
        <v>1032611</v>
      </c>
      <c r="AN116" s="418"/>
      <c r="AO116" s="418"/>
      <c r="AP116" s="418"/>
      <c r="AQ116" s="218">
        <v>669857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613</v>
      </c>
      <c r="AF117" s="551"/>
      <c r="AG117" s="551"/>
      <c r="AH117" s="551"/>
      <c r="AI117" s="551" t="s">
        <v>614</v>
      </c>
      <c r="AJ117" s="551"/>
      <c r="AK117" s="551"/>
      <c r="AL117" s="551"/>
      <c r="AM117" s="551" t="s">
        <v>615</v>
      </c>
      <c r="AN117" s="551"/>
      <c r="AO117" s="551"/>
      <c r="AP117" s="551"/>
      <c r="AQ117" s="551" t="s">
        <v>639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588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46.1</v>
      </c>
      <c r="AF134" s="207"/>
      <c r="AG134" s="207"/>
      <c r="AH134" s="207"/>
      <c r="AI134" s="206">
        <v>54.9</v>
      </c>
      <c r="AJ134" s="207"/>
      <c r="AK134" s="207"/>
      <c r="AL134" s="207"/>
      <c r="AM134" s="206"/>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568</v>
      </c>
      <c r="AF135" s="207"/>
      <c r="AG135" s="207"/>
      <c r="AH135" s="207"/>
      <c r="AI135" s="206" t="s">
        <v>568</v>
      </c>
      <c r="AJ135" s="207"/>
      <c r="AK135" s="207"/>
      <c r="AL135" s="207"/>
      <c r="AM135" s="206" t="s">
        <v>650</v>
      </c>
      <c r="AN135" s="207"/>
      <c r="AO135" s="207"/>
      <c r="AP135" s="207"/>
      <c r="AQ135" s="206" t="s">
        <v>583</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1"/>
      <c r="E430" s="174" t="s">
        <v>541</v>
      </c>
      <c r="F430" s="898"/>
      <c r="G430" s="899" t="s">
        <v>374</v>
      </c>
      <c r="H430" s="123"/>
      <c r="I430" s="123"/>
      <c r="J430" s="900" t="s">
        <v>583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0" t="s">
        <v>568</v>
      </c>
      <c r="AR432" s="200"/>
      <c r="AS432" s="133" t="s">
        <v>355</v>
      </c>
      <c r="AT432" s="134"/>
      <c r="AU432" s="200" t="s">
        <v>568</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583</v>
      </c>
      <c r="AF433" s="207"/>
      <c r="AG433" s="207"/>
      <c r="AH433" s="341"/>
      <c r="AI433" s="340" t="s">
        <v>593</v>
      </c>
      <c r="AJ433" s="207"/>
      <c r="AK433" s="207"/>
      <c r="AL433" s="207"/>
      <c r="AM433" s="340" t="s">
        <v>566</v>
      </c>
      <c r="AN433" s="207"/>
      <c r="AO433" s="207"/>
      <c r="AP433" s="341"/>
      <c r="AQ433" s="340" t="s">
        <v>568</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568</v>
      </c>
      <c r="AF434" s="207"/>
      <c r="AG434" s="207"/>
      <c r="AH434" s="341"/>
      <c r="AI434" s="340" t="s">
        <v>568</v>
      </c>
      <c r="AJ434" s="207"/>
      <c r="AK434" s="207"/>
      <c r="AL434" s="207"/>
      <c r="AM434" s="340" t="s">
        <v>566</v>
      </c>
      <c r="AN434" s="207"/>
      <c r="AO434" s="207"/>
      <c r="AP434" s="341"/>
      <c r="AQ434" s="340" t="s">
        <v>568</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568</v>
      </c>
      <c r="AJ435" s="207"/>
      <c r="AK435" s="207"/>
      <c r="AL435" s="207"/>
      <c r="AM435" s="340" t="s">
        <v>566</v>
      </c>
      <c r="AN435" s="207"/>
      <c r="AO435" s="207"/>
      <c r="AP435" s="341"/>
      <c r="AQ435" s="340" t="s">
        <v>583</v>
      </c>
      <c r="AR435" s="207"/>
      <c r="AS435" s="207"/>
      <c r="AT435" s="341"/>
      <c r="AU435" s="207" t="s">
        <v>568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0" t="s">
        <v>568</v>
      </c>
      <c r="AR457" s="200"/>
      <c r="AS457" s="133" t="s">
        <v>355</v>
      </c>
      <c r="AT457" s="134"/>
      <c r="AU457" s="200" t="s">
        <v>583</v>
      </c>
      <c r="AV457" s="200"/>
      <c r="AW457" s="133" t="s">
        <v>300</v>
      </c>
      <c r="AX457" s="195"/>
    </row>
    <row r="458" spans="1:50" ht="23.25"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583</v>
      </c>
      <c r="AF458" s="207"/>
      <c r="AG458" s="207"/>
      <c r="AH458" s="207"/>
      <c r="AI458" s="340" t="s">
        <v>593</v>
      </c>
      <c r="AJ458" s="207"/>
      <c r="AK458" s="207"/>
      <c r="AL458" s="207"/>
      <c r="AM458" s="340" t="s">
        <v>566</v>
      </c>
      <c r="AN458" s="207"/>
      <c r="AO458" s="207"/>
      <c r="AP458" s="341"/>
      <c r="AQ458" s="340" t="s">
        <v>568</v>
      </c>
      <c r="AR458" s="207"/>
      <c r="AS458" s="207"/>
      <c r="AT458" s="341"/>
      <c r="AU458" s="207" t="s">
        <v>568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568</v>
      </c>
      <c r="AF459" s="207"/>
      <c r="AG459" s="207"/>
      <c r="AH459" s="341"/>
      <c r="AI459" s="340" t="s">
        <v>568</v>
      </c>
      <c r="AJ459" s="207"/>
      <c r="AK459" s="207"/>
      <c r="AL459" s="207"/>
      <c r="AM459" s="340" t="s">
        <v>566</v>
      </c>
      <c r="AN459" s="207"/>
      <c r="AO459" s="207"/>
      <c r="AP459" s="341"/>
      <c r="AQ459" s="340" t="s">
        <v>593</v>
      </c>
      <c r="AR459" s="207"/>
      <c r="AS459" s="207"/>
      <c r="AT459" s="341"/>
      <c r="AU459" s="207" t="s">
        <v>568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568</v>
      </c>
      <c r="AF460" s="207"/>
      <c r="AG460" s="207"/>
      <c r="AH460" s="341"/>
      <c r="AI460" s="340" t="s">
        <v>568</v>
      </c>
      <c r="AJ460" s="207"/>
      <c r="AK460" s="207"/>
      <c r="AL460" s="207"/>
      <c r="AM460" s="340" t="s">
        <v>566</v>
      </c>
      <c r="AN460" s="207"/>
      <c r="AO460" s="207"/>
      <c r="AP460" s="341"/>
      <c r="AQ460" s="340" t="s">
        <v>568</v>
      </c>
      <c r="AR460" s="207"/>
      <c r="AS460" s="207"/>
      <c r="AT460" s="341"/>
      <c r="AU460" s="207" t="s">
        <v>568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636</v>
      </c>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74.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635</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48.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620</v>
      </c>
      <c r="AE713" s="329"/>
      <c r="AF713" s="663"/>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5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638</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640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641</v>
      </c>
      <c r="AH716" s="102"/>
      <c r="AI716" s="102"/>
      <c r="AJ716" s="102"/>
      <c r="AK716" s="102"/>
      <c r="AL716" s="102"/>
      <c r="AM716" s="102"/>
      <c r="AN716" s="102"/>
      <c r="AO716" s="102"/>
      <c r="AP716" s="102"/>
      <c r="AQ716" s="102"/>
      <c r="AR716" s="102"/>
      <c r="AS716" s="102"/>
      <c r="AT716" s="102"/>
      <c r="AU716" s="102"/>
      <c r="AV716" s="102"/>
      <c r="AW716" s="102"/>
      <c r="AX716" s="103"/>
    </row>
    <row r="717" spans="1:50" ht="56.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642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568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620</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56.75" customHeight="1" thickBot="1" x14ac:dyDescent="0.2">
      <c r="A731" s="799" t="s">
        <v>256</v>
      </c>
      <c r="B731" s="800"/>
      <c r="C731" s="800"/>
      <c r="D731" s="800"/>
      <c r="E731" s="801"/>
      <c r="F731" s="729" t="s">
        <v>656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658</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568</v>
      </c>
      <c r="F737" s="990"/>
      <c r="G737" s="990"/>
      <c r="H737" s="990"/>
      <c r="I737" s="990"/>
      <c r="J737" s="990"/>
      <c r="K737" s="990"/>
      <c r="L737" s="990"/>
      <c r="M737" s="990"/>
      <c r="N737" s="365" t="s">
        <v>538</v>
      </c>
      <c r="O737" s="365"/>
      <c r="P737" s="365"/>
      <c r="Q737" s="365"/>
      <c r="R737" s="990" t="s">
        <v>597</v>
      </c>
      <c r="S737" s="990"/>
      <c r="T737" s="990"/>
      <c r="U737" s="990"/>
      <c r="V737" s="990"/>
      <c r="W737" s="990"/>
      <c r="X737" s="990"/>
      <c r="Y737" s="990"/>
      <c r="Z737" s="990"/>
      <c r="AA737" s="365" t="s">
        <v>537</v>
      </c>
      <c r="AB737" s="365"/>
      <c r="AC737" s="365"/>
      <c r="AD737" s="365"/>
      <c r="AE737" s="990" t="s">
        <v>598</v>
      </c>
      <c r="AF737" s="990"/>
      <c r="AG737" s="990"/>
      <c r="AH737" s="990"/>
      <c r="AI737" s="990"/>
      <c r="AJ737" s="990"/>
      <c r="AK737" s="990"/>
      <c r="AL737" s="990"/>
      <c r="AM737" s="990"/>
      <c r="AN737" s="365" t="s">
        <v>536</v>
      </c>
      <c r="AO737" s="365"/>
      <c r="AP737" s="365"/>
      <c r="AQ737" s="365"/>
      <c r="AR737" s="982" t="s">
        <v>599</v>
      </c>
      <c r="AS737" s="983"/>
      <c r="AT737" s="983"/>
      <c r="AU737" s="983"/>
      <c r="AV737" s="983"/>
      <c r="AW737" s="983"/>
      <c r="AX737" s="984"/>
      <c r="AY737" s="89"/>
      <c r="AZ737" s="89"/>
    </row>
    <row r="738" spans="1:52" ht="24.75" customHeight="1" x14ac:dyDescent="0.15">
      <c r="A738" s="991" t="s">
        <v>535</v>
      </c>
      <c r="B738" s="210"/>
      <c r="C738" s="210"/>
      <c r="D738" s="211"/>
      <c r="E738" s="990" t="s">
        <v>600</v>
      </c>
      <c r="F738" s="990"/>
      <c r="G738" s="990"/>
      <c r="H738" s="990"/>
      <c r="I738" s="990"/>
      <c r="J738" s="990"/>
      <c r="K738" s="990"/>
      <c r="L738" s="990"/>
      <c r="M738" s="990"/>
      <c r="N738" s="365" t="s">
        <v>534</v>
      </c>
      <c r="O738" s="365"/>
      <c r="P738" s="365"/>
      <c r="Q738" s="365"/>
      <c r="R738" s="990" t="s">
        <v>601</v>
      </c>
      <c r="S738" s="990"/>
      <c r="T738" s="990"/>
      <c r="U738" s="990"/>
      <c r="V738" s="990"/>
      <c r="W738" s="990"/>
      <c r="X738" s="990"/>
      <c r="Y738" s="990"/>
      <c r="Z738" s="990"/>
      <c r="AA738" s="365" t="s">
        <v>533</v>
      </c>
      <c r="AB738" s="365"/>
      <c r="AC738" s="365"/>
      <c r="AD738" s="365"/>
      <c r="AE738" s="990" t="s">
        <v>602</v>
      </c>
      <c r="AF738" s="990"/>
      <c r="AG738" s="990"/>
      <c r="AH738" s="990"/>
      <c r="AI738" s="990"/>
      <c r="AJ738" s="990"/>
      <c r="AK738" s="990"/>
      <c r="AL738" s="990"/>
      <c r="AM738" s="990"/>
      <c r="AN738" s="365" t="s">
        <v>529</v>
      </c>
      <c r="AO738" s="365"/>
      <c r="AP738" s="365"/>
      <c r="AQ738" s="365"/>
      <c r="AR738" s="982">
        <v>336</v>
      </c>
      <c r="AS738" s="983"/>
      <c r="AT738" s="983"/>
      <c r="AU738" s="983"/>
      <c r="AV738" s="983"/>
      <c r="AW738" s="983"/>
      <c r="AX738" s="984"/>
    </row>
    <row r="739" spans="1:52" ht="24.75" customHeight="1" thickBot="1" x14ac:dyDescent="0.2">
      <c r="A739" s="992" t="s">
        <v>525</v>
      </c>
      <c r="B739" s="993"/>
      <c r="C739" s="993"/>
      <c r="D739" s="994"/>
      <c r="E739" s="995" t="s">
        <v>603</v>
      </c>
      <c r="F739" s="985"/>
      <c r="G739" s="985"/>
      <c r="H739" s="93" t="str">
        <f>IF(E739="", "", "(")</f>
        <v>(</v>
      </c>
      <c r="I739" s="985"/>
      <c r="J739" s="985"/>
      <c r="K739" s="93" t="str">
        <f>IF(OR(I739="　", I739=""), "", "-")</f>
        <v/>
      </c>
      <c r="L739" s="986">
        <v>336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623</v>
      </c>
      <c r="H781" s="671"/>
      <c r="I781" s="671"/>
      <c r="J781" s="671"/>
      <c r="K781" s="672"/>
      <c r="L781" s="664" t="s">
        <v>628</v>
      </c>
      <c r="M781" s="665"/>
      <c r="N781" s="665"/>
      <c r="O781" s="665"/>
      <c r="P781" s="665"/>
      <c r="Q781" s="665"/>
      <c r="R781" s="665"/>
      <c r="S781" s="665"/>
      <c r="T781" s="665"/>
      <c r="U781" s="665"/>
      <c r="V781" s="665"/>
      <c r="W781" s="665"/>
      <c r="X781" s="666"/>
      <c r="Y781" s="388">
        <v>6.5324920000000004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629</v>
      </c>
      <c r="H782" s="607"/>
      <c r="I782" s="607"/>
      <c r="J782" s="607"/>
      <c r="K782" s="608"/>
      <c r="L782" s="598" t="s">
        <v>624</v>
      </c>
      <c r="M782" s="599"/>
      <c r="N782" s="599"/>
      <c r="O782" s="599"/>
      <c r="P782" s="599"/>
      <c r="Q782" s="599"/>
      <c r="R782" s="599"/>
      <c r="S782" s="599"/>
      <c r="T782" s="599"/>
      <c r="U782" s="599"/>
      <c r="V782" s="599"/>
      <c r="W782" s="599"/>
      <c r="X782" s="600"/>
      <c r="Y782" s="601">
        <v>0.24582599999999999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625</v>
      </c>
      <c r="H783" s="607"/>
      <c r="I783" s="607"/>
      <c r="J783" s="607"/>
      <c r="K783" s="608"/>
      <c r="L783" s="598" t="s">
        <v>630</v>
      </c>
      <c r="M783" s="599"/>
      <c r="N783" s="599"/>
      <c r="O783" s="599"/>
      <c r="P783" s="599"/>
      <c r="Q783" s="599"/>
      <c r="R783" s="599"/>
      <c r="S783" s="599"/>
      <c r="T783" s="599"/>
      <c r="U783" s="599"/>
      <c r="V783" s="599"/>
      <c r="W783" s="599"/>
      <c r="X783" s="600"/>
      <c r="Y783" s="601">
        <v>0.17280000000000001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626</v>
      </c>
      <c r="H784" s="607"/>
      <c r="I784" s="607"/>
      <c r="J784" s="607"/>
      <c r="K784" s="608"/>
      <c r="L784" s="598" t="s">
        <v>631</v>
      </c>
      <c r="M784" s="599"/>
      <c r="N784" s="599"/>
      <c r="O784" s="599"/>
      <c r="P784" s="599"/>
      <c r="Q784" s="599"/>
      <c r="R784" s="599"/>
      <c r="S784" s="599"/>
      <c r="T784" s="599"/>
      <c r="U784" s="599"/>
      <c r="V784" s="599"/>
      <c r="W784" s="599"/>
      <c r="X784" s="600"/>
      <c r="Y784" s="601">
        <v>0.122174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627</v>
      </c>
      <c r="H785" s="607"/>
      <c r="I785" s="607"/>
      <c r="J785" s="607"/>
      <c r="K785" s="608"/>
      <c r="L785" s="598" t="s">
        <v>632</v>
      </c>
      <c r="M785" s="599"/>
      <c r="N785" s="599"/>
      <c r="O785" s="599"/>
      <c r="P785" s="599"/>
      <c r="Q785" s="599"/>
      <c r="R785" s="599"/>
      <c r="S785" s="599"/>
      <c r="T785" s="599"/>
      <c r="U785" s="599"/>
      <c r="V785" s="599"/>
      <c r="W785" s="599"/>
      <c r="X785" s="600"/>
      <c r="Y785" s="601">
        <v>0.15498500000000001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7.2282770000000003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82.5" customHeight="1" x14ac:dyDescent="0.15">
      <c r="A837" s="376">
        <v>1</v>
      </c>
      <c r="B837" s="376">
        <v>1</v>
      </c>
      <c r="C837" s="361" t="s">
        <v>633</v>
      </c>
      <c r="D837" s="347"/>
      <c r="E837" s="347"/>
      <c r="F837" s="347"/>
      <c r="G837" s="347"/>
      <c r="H837" s="347"/>
      <c r="I837" s="347"/>
      <c r="J837" s="348">
        <v>4011005002761</v>
      </c>
      <c r="K837" s="349"/>
      <c r="L837" s="349"/>
      <c r="M837" s="349"/>
      <c r="N837" s="349"/>
      <c r="O837" s="349"/>
      <c r="P837" s="362" t="s">
        <v>634</v>
      </c>
      <c r="Q837" s="350"/>
      <c r="R837" s="350"/>
      <c r="S837" s="350"/>
      <c r="T837" s="350"/>
      <c r="U837" s="350"/>
      <c r="V837" s="350"/>
      <c r="W837" s="350"/>
      <c r="X837" s="350"/>
      <c r="Y837" s="351">
        <v>7.2282770000000003</v>
      </c>
      <c r="Z837" s="352"/>
      <c r="AA837" s="352"/>
      <c r="AB837" s="353"/>
      <c r="AC837" s="363" t="s">
        <v>497</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2019-05-30T08:35:30Z</cp:lastPrinted>
  <dcterms:created xsi:type="dcterms:W3CDTF">2012-03-13T00:50:25Z</dcterms:created>
  <dcterms:modified xsi:type="dcterms:W3CDTF">2020-11-15T07:09:14Z</dcterms:modified>
</cp:coreProperties>
</file>