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<sst xmlns="http://schemas.openxmlformats.org/spreadsheetml/2006/main" count="3000" uniqueCount="713">
  <si>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</si>
  <si>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</si>
  <si>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</si>
  <si>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</si>
  <si>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</si>
  <si>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</si>
  <si>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</si>
  <si>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</si>
  <si>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</si>
  <si>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</si>
  <si>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</si>
  <si>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</si>
  <si>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</si>
  <si>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</si>
  <si>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</si>
  <si>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</si>
  <si>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</si>
  <si>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</si>
  <si>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</si>
  <si>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</si>
  <si>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</si>
  <si>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</si>
  <si>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</si>
  <si>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</si>
  <si>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</si>
  <si>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</si>
  <si>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</si>
  <si>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</si>
  <si>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</si>
  <si>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</si>
  <si>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</si>
  <si>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</si>
  <si>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</si>
  <si>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</si>
  <si>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</si>
  <si>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</si>
  <si>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</si>
  <si>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</si>
  <si>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</si>
  <si>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</si>
  <si>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</si>
  <si>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</si>
  <si>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</si>
  <si>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</si>
  <si>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</si>
  <si>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</si>
  <si>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</si>
  <si>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</si>
  <si>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</si>
  <si>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</si>
  <si>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</si>
  <si>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</si>
  <si>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</si>
  <si>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</si>
  <si>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</si>
  <si>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</si>
  <si>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</si>
  <si>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</si>
  <si>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</si>
  <si>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</si>
  <si>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</si>
  <si>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</si>
  <si>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</si>
  <si>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</si>
  <si>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</si>
  <si>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</si>
  <si>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</si>
  <si>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</si>
  <si>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</si>
  <si>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</si>
  <si>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</si>
  <si>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</si>
  <si>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</si>
  <si>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</si>
  <si>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</si>
  <si>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</si>
  <si>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</si>
  <si>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</si>
  <si>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</si>
  <si>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</si>
  <si>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</si>
  <si>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</si>
  <si>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</si>
  <si>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</si>
  <si>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</si>
  <si>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</si>
  <si>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</si>
  <si>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</si>
  <si>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</si>
  <si>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</si>
  <si>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</si>
  <si>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</si>
  <si>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</si>
  <si>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</si>
  <si>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</si>
  <si>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</si>
  <si>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</si>
  <si>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</si>
  <si>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</si>
  <si>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</si>
  <si>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</si>
  <si>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</si>
  <si>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</si>
  <si>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</si>
  <si>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</si>
  <si>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</si>
  <si>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</si>
  <si>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</si>
  <si>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</si>
  <si>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</si>
  <si>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</si>
  <si>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</si>
  <si>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</si>
  <si>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</si>
  <si>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</si>
  <si>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</si>
  <si>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</si>
  <si>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</si>
  <si>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</si>
  <si>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</si>
  <si>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</si>
  <si>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</si>
  <si>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</si>
  <si>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</si>
  <si>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</si>
  <si>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</si>
  <si>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</si>
  <si>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</si>
  <si>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</si>
  <si>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</si>
  <si>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</si>
  <si>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</si>
  <si>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</si>
  <si>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</si>
  <si>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</si>
  <si>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</si>
  <si>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</si>
  <si>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</si>
  <si>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</si>
  <si>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</si>
  <si>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</si>
  <si>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</si>
  <si>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</si>
  <si>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</si>
  <si>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</si>
  <si>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</si>
  <si>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</si>
  <si>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</si>
  <si>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</si>
  <si>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</si>
  <si>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</si>
  <si>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</si>
  <si>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</si>
  <si>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</si>
  <si>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</si>
  <si>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</si>
  <si>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</si>
  <si>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</si>
  <si>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</si>
  <si>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</si>
  <si>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</si>
  <si>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</si>
  <si>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</si>
  <si>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</si>
  <si>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</si>
  <si>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</si>
  <si>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</si>
  <si>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</si>
  <si>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</si>
  <si>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</si>
  <si>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</si>
  <si>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</si>
  <si>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</si>
  <si>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</si>
  <si>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</si>
  <si>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</si>
  <si>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</si>
  <si>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</si>
  <si>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</si>
  <si>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</si>
  <si>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</si>
  <si>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</si>
  <si>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</si>
  <si>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</si>
  <si>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</si>
  <si>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</si>
  <si>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</si>
  <si>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</si>
  <si>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</si>
  <si>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</si>
  <si>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</si>
  <si>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</si>
  <si>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</si>
  <si>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</si>
  <si>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</si>
  <si>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</si>
  <si>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</si>
  <si>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</si>
  <si>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</si>
  <si>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</si>
  <si>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</si>
  <si>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</si>
  <si>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</si>
  <si>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</si>
  <si>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</si>
  <si>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</si>
  <si>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</si>
  <si>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</si>
  <si>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</si>
  <si>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</si>
  <si>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</si>
  <si>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</si>
  <si>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</si>
  <si>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</si>
  <si>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</si>
  <si>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</si>
  <si>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</si>
  <si>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</si>
  <si>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</si>
  <si>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</si>
  <si>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</si>
  <si>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</si>
  <si>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</si>
  <si>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</si>
  <si>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</si>
  <si>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</si>
  <si>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</si>
  <si>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</si>
  <si>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</si>
  <si>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</si>
  <si>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</si>
  <si>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</si>
  <si>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</si>
  <si>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</si>
  <si>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</si>
  <si>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</si>
  <si>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</si>
  <si>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</si>
  <si>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</si>
  <si>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</si>
  <si>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</si>
  <si>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</si>
  <si>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</si>
  <si>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</si>
  <si>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</si>
  <si>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</si>
  <si>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</si>
  <si>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</si>
  <si>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</si>
  <si>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</si>
  <si>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</si>
  <si>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</si>
  <si>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</si>
  <si>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</si>
  <si>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</si>
  <si>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</si>
  <si>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</si>
  <si>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</si>
  <si>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</si>
  <si>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</si>
  <si>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</si>
  <si>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</si>
  <si>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</si>
  <si>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</si>
  <si>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</si>
  <si>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</si>
  <si>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</si>
  <si>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</si>
  <si>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</si>
  <si>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</si>
  <si>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</si>
  <si>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</si>
  <si>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</si>
  <si>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</si>
  <si>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</si>
  <si>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</si>
  <si>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</si>
  <si>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</si>
  <si>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</si>
  <si>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</si>
  <si>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</si>
  <si>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</si>
  <si>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</si>
  <si>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</si>
  <si>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</si>
  <si>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</si>
  <si>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</si>
  <si>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</si>
  <si>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</si>
  <si>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</si>
  <si>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</si>
  <si>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</si>
  <si>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</si>
  <si>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</si>
  <si>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</si>
  <si>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</si>
  <si>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</si>
  <si>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</si>
  <si>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</si>
  <si>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</si>
  <si>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</si>
  <si>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</si>
  <si>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</si>
  <si>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</si>
  <si>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</si>
  <si>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</si>
  <si>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</si>
  <si>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</si>
  <si>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</si>
  <si>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</si>
  <si>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</si>
  <si>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</si>
  <si>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</si>
  <si>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</si>
  <si>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</si>
  <si>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</si>
  <si>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</si>
  <si>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</si>
  <si>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</si>
  <si>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</si>
  <si>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</si>
  <si>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</si>
  <si>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</si>
  <si>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</si>
  <si>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</si>
  <si>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</si>
  <si>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</si>
  <si>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</si>
  <si>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</si>
  <si>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</si>
  <si>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</si>
  <si>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</si>
  <si>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</si>
  <si>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</si>
  <si>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</si>
  <si>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</si>
  <si>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</si>
  <si>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</si>
  <si>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</si>
  <si>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</si>
  <si>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</si>
  <si>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</si>
  <si>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</si>
  <si>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</si>
  <si>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</si>
  <si>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</si>
  <si>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</si>
  <si>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</si>
  <si>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</si>
  <si>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</si>
  <si>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</si>
  <si>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</si>
  <si>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</si>
  <si>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</si>
  <si>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</si>
  <si>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</si>
  <si>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</si>
  <si>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</si>
  <si>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</si>
  <si>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</si>
  <si>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</si>
  <si>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</si>
  <si>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</si>
  <si>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</si>
  <si>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</si>
  <si>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</si>
  <si>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</si>
  <si>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</si>
  <si>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</si>
  <si>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</si>
  <si>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</si>
  <si>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</si>
  <si>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</si>
  <si>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</si>
  <si>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</si>
  <si>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</si>
  <si>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</si>
  <si>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</si>
  <si>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</si>
  <si>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</si>
  <si>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</si>
  <si>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</si>
  <si>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</si>
  <si>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</si>
  <si>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</si>
  <si>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</si>
  <si>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</si>
  <si>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</si>
  <si>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</si>
  <si>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</si>
  <si>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</si>
  <si>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</si>
  <si>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</si>
  <si>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</si>
  <si>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</si>
  <si>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</si>
  <si>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</si>
  <si>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</si>
  <si>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</si>
  <si>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</si>
  <si>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</si>
  <si>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</si>
  <si>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</si>
  <si>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</si>
  <si>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</si>
  <si>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</si>
  <si>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</si>
  <si>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</si>
  <si>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</si>
  <si>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</si>
  <si>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</si>
  <si>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</si>
  <si>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</si>
  <si>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</si>
  <si>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</si>
  <si>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</si>
  <si>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</si>
  <si>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</si>
  <si>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</si>
  <si>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</si>
  <si>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</si>
  <si>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</si>
  <si>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</si>
  <si>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</si>
  <si>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</si>
  <si>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</si>
  <si>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</si>
  <si>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</si>
  <si>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</si>
  <si>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</si>
  <si>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</si>
  <si>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</si>
  <si>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</si>
  <si>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</si>
  <si>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</si>
  <si>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</si>
  <si>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</si>
  <si>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</si>
  <si>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</si>
  <si>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</si>
  <si>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</si>
  <si>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</si>
  <si>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</si>
  <si>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</si>
  <si>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</si>
  <si>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</si>
  <si>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</si>
  <si>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</si>
  <si>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</si>
  <si>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</si>
  <si>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</si>
  <si>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</si>
  <si>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</si>
  <si>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</si>
  <si>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</si>
  <si>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</si>
  <si>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</si>
  <si>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</si>
  <si>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</si>
  <si>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</si>
  <si>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</si>
  <si>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</si>
  <si>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</si>
  <si>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</si>
  <si>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</si>
  <si>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</si>
  <si>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</si>
  <si>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</si>
  <si>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</si>
  <si>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</si>
  <si>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</si>
  <si>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</si>
  <si>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</si>
  <si>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</si>
  <si>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</si>
  <si>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</si>
  <si>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</si>
  <si>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</si>
  <si>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</si>
  <si>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</si>
  <si>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</si>
  <si>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</si>
  <si>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</si>
  <si>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</si>
  <si>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</si>
  <si>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</si>
  <si>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</si>
  <si>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</si>
  <si>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</si>
  <si>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</si>
  <si>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</si>
  <si>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</si>
  <si>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</si>
  <si>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</si>
  <si>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</si>
  <si>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</si>
  <si>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</si>
  <si>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</si>
  <si>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</si>
  <si>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</si>
  <si>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</si>
  <si>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</si>
  <si>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</si>
  <si>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</si>
  <si>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</si>
  <si>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</si>
  <si>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</si>
  <si>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</si>
  <si>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</si>
  <si>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</si>
  <si>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</si>
  <si>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</si>
  <si>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</si>
  <si>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</si>
  <si>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</si>
  <si>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</si>
  <si>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</si>
  <si>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</si>
  <si>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</si>
  <si>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</si>
  <si>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</si>
  <si>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</si>
  <si>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</si>
  <si>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</si>
  <si>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</si>
  <si>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</si>
  <si>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</si>
  <si>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</si>
  <si>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</si>
  <si>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</si>
  <si>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</si>
  <si>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</si>
  <si>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</si>
  <si>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</si>
  <si>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</si>
  <si>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</si>
  <si>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</si>
  <si>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</si>
  <si>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</si>
  <si>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</si>
  <si>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</si>
  <si>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</si>
  <si>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</si>
  <si>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</si>
  <si>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</si>
  <si>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</si>
  <si>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</si>
  <si>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</si>
  <si>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</si>
  <si>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</si>
  <si>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</si>
  <si>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</si>
  <si>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</si>
  <si>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</si>
  <si>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</si>
  <si>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</si>
  <si>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</si>
  <si>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</si>
  <si>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</si>
  <si>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</si>
  <si>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</si>
  <si>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</si>
  <si>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</si>
  <si>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</si>
  <si>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</si>
  <si>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</si>
  <si>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</si>
  <si>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</si>
  <si>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平成２７年度</t>
    <phoneticPr fontId="5"/>
  </si>
  <si>
    <t>終了予定なし</t>
    <phoneticPr fontId="5"/>
  </si>
  <si>
    <t>スポーツ基本法　第25条2項</t>
    <phoneticPr fontId="5"/>
  </si>
  <si>
    <t>第2期スポーツ基本計画（平成28年3月24日改定）
スポーツ立国戦略（平成22年8月26日策定）</t>
    <phoneticPr fontId="5"/>
  </si>
  <si>
    <t>-</t>
    <phoneticPr fontId="5"/>
  </si>
  <si>
    <t>-</t>
    <phoneticPr fontId="5"/>
  </si>
  <si>
    <t>-</t>
    <phoneticPr fontId="5"/>
  </si>
  <si>
    <t>スポーツ振興事業委託費</t>
    <phoneticPr fontId="5"/>
  </si>
  <si>
    <t>庁費</t>
  </si>
  <si>
    <t>職員旅費</t>
  </si>
  <si>
    <t>諸謝金</t>
  </si>
  <si>
    <t>委員等旅費</t>
  </si>
  <si>
    <t>デュアルキャリア教育プログラムを実施できるファシリテ―タ―の養成者数を32年度までに20名に増やす。</t>
    <phoneticPr fontId="5"/>
  </si>
  <si>
    <t>ファシリテーター養成者数</t>
    <phoneticPr fontId="5"/>
  </si>
  <si>
    <t>人</t>
  </si>
  <si>
    <t>人</t>
    <phoneticPr fontId="5"/>
  </si>
  <si>
    <t>ファシリテ―タ―養成プログラム日数</t>
    <phoneticPr fontId="5"/>
  </si>
  <si>
    <t>日数</t>
    <phoneticPr fontId="5"/>
  </si>
  <si>
    <t>-</t>
    <phoneticPr fontId="5"/>
  </si>
  <si>
    <t>執行額（Ａ）／ファシリテ―タ―養成プログラム日数（Ｂ）　　　　　　　　　　　　　　</t>
    <phoneticPr fontId="5"/>
  </si>
  <si>
    <t>円</t>
  </si>
  <si>
    <t>円</t>
    <phoneticPr fontId="5"/>
  </si>
  <si>
    <t>（Ａ）/（Ｂ）</t>
    <phoneticPr fontId="5"/>
  </si>
  <si>
    <t>20,850,000/１</t>
    <phoneticPr fontId="5"/>
  </si>
  <si>
    <t>14,000,000/２</t>
    <phoneticPr fontId="5"/>
  </si>
  <si>
    <t>　　　　　　　　　　</t>
    <phoneticPr fontId="5"/>
  </si>
  <si>
    <t>　　/</t>
    <phoneticPr fontId="5"/>
  </si>
  <si>
    <t>／　　　　　　　　　　　　　　</t>
    <phoneticPr fontId="5"/>
  </si>
  <si>
    <t>　　/</t>
    <phoneticPr fontId="5"/>
  </si>
  <si>
    <t>―</t>
    <phoneticPr fontId="5"/>
  </si>
  <si>
    <t>-</t>
    <phoneticPr fontId="5"/>
  </si>
  <si>
    <t>―</t>
    <phoneticPr fontId="5"/>
  </si>
  <si>
    <t>最終的な受益者となるアスリートやその保護者について、セミナー等の参加に係る旅費などは自己負担としており、妥当である。</t>
    <phoneticPr fontId="5"/>
  </si>
  <si>
    <t>各費目について、支出基準を適切に採用している。</t>
    <phoneticPr fontId="5"/>
  </si>
  <si>
    <t>新27-0033</t>
    <phoneticPr fontId="5"/>
  </si>
  <si>
    <t>309</t>
    <phoneticPr fontId="5"/>
  </si>
  <si>
    <t>文部科学省</t>
    <phoneticPr fontId="5"/>
  </si>
  <si>
    <t>１１．スポーツの振興</t>
  </si>
  <si>
    <t>１１－１スポーツを「する」「みる」「ささえる」スポーツ参画人口の拡大と、そのための人材育成・場の充実</t>
  </si>
  <si>
    <t>①モデル・コア・カリキュラムの導入団体数（大学含む）</t>
  </si>
  <si>
    <t>本事業の実施により、指導者のみならず幅広い分野でアスリートが活躍することが見込まれ、それにより国民がスポーツをより身近に感じることができ、ひいてはスポーツ実施率の向上に繋がる</t>
  </si>
  <si>
    <t>スポーツキャリアサポート戦略</t>
    <phoneticPr fontId="5"/>
  </si>
  <si>
    <t>スポーツ庁</t>
    <phoneticPr fontId="5"/>
  </si>
  <si>
    <t>-</t>
    <phoneticPr fontId="5"/>
  </si>
  <si>
    <t>-</t>
    <phoneticPr fontId="5"/>
  </si>
  <si>
    <t>スポーツキャリアコンソーシアム会員数を32年までに50団体に増やす。</t>
    <rPh sb="15" eb="17">
      <t>カイイン</t>
    </rPh>
    <rPh sb="17" eb="18">
      <t>スウ</t>
    </rPh>
    <rPh sb="21" eb="22">
      <t>ネン</t>
    </rPh>
    <rPh sb="27" eb="29">
      <t>ダンタイ</t>
    </rPh>
    <rPh sb="30" eb="31">
      <t>フ</t>
    </rPh>
    <phoneticPr fontId="5"/>
  </si>
  <si>
    <t>10,895,044/2</t>
  </si>
  <si>
    <t>17,001,000/2</t>
    <phoneticPr fontId="5"/>
  </si>
  <si>
    <t>①モデル・コア・カリキュラムの導入団体数（大学含む）</t>
    <phoneticPr fontId="5"/>
  </si>
  <si>
    <t>％</t>
    <phoneticPr fontId="5"/>
  </si>
  <si>
    <t>％</t>
    <phoneticPr fontId="5"/>
  </si>
  <si>
    <t>-</t>
    <phoneticPr fontId="5"/>
  </si>
  <si>
    <t>有</t>
  </si>
  <si>
    <t>無</t>
  </si>
  <si>
    <t>‐</t>
  </si>
  <si>
    <t>国としてアスリートの競技力向上を推進している中、トップアスリートが安心してスポーツに専念できるよう、アスリートのキャリアについて、関係者が協働して効果的な支援を行うための仕組みを構築することは国民、社会のニーズを的確に反映している</t>
    <phoneticPr fontId="5"/>
  </si>
  <si>
    <t>第2期スポーツ基本計画において、国はアスリート等の人間的成長やデュアルキャリアの取組を促進することとされているため、国が自ら実施するべき事業である。</t>
    <phoneticPr fontId="5"/>
  </si>
  <si>
    <t>本事業は第２期スポーツ基本計画の「スポーツを「する」「みる」「ささえる」スポーツ参画人口の拡大と， そのための人材育成・場の充実」において、その必要性が明記されており、政策の優先度が極めて高い事業である。</t>
    <phoneticPr fontId="5"/>
  </si>
  <si>
    <t>△</t>
  </si>
  <si>
    <t>スポーツキャリアコンソーシアム会員数</t>
    <phoneticPr fontId="5"/>
  </si>
  <si>
    <t>キャリアデザインの意識啓発も目的の一つであり、活動情報等をHPやSNSを通じて発信し、活用している。</t>
    <rPh sb="23" eb="25">
      <t>カツドウ</t>
    </rPh>
    <phoneticPr fontId="5"/>
  </si>
  <si>
    <t>成果目標を下回った成果実績となったため、これまでの課題を踏まえ、研修の回数や内容を検討する。</t>
    <rPh sb="25" eb="27">
      <t>カダイ</t>
    </rPh>
    <rPh sb="28" eb="29">
      <t>フ</t>
    </rPh>
    <rPh sb="32" eb="34">
      <t>ケンシュウ</t>
    </rPh>
    <rPh sb="35" eb="37">
      <t>カイスウ</t>
    </rPh>
    <rPh sb="38" eb="40">
      <t>ナイヨウ</t>
    </rPh>
    <rPh sb="41" eb="43">
      <t>ケントウ</t>
    </rPh>
    <phoneticPr fontId="5"/>
  </si>
  <si>
    <t>A.独立行政法人日本スポーツ振興センター</t>
    <rPh sb="2" eb="4">
      <t>ドクリツ</t>
    </rPh>
    <rPh sb="4" eb="6">
      <t>ギョウセイ</t>
    </rPh>
    <rPh sb="6" eb="8">
      <t>ホウジン</t>
    </rPh>
    <rPh sb="8" eb="10">
      <t>ニホン</t>
    </rPh>
    <rPh sb="14" eb="16">
      <t>シンコウ</t>
    </rPh>
    <phoneticPr fontId="5"/>
  </si>
  <si>
    <t>B.学校法人国際学園</t>
    <rPh sb="2" eb="4">
      <t>ガッコウ</t>
    </rPh>
    <rPh sb="4" eb="6">
      <t>ホウジン</t>
    </rPh>
    <rPh sb="6" eb="8">
      <t>コクサイ</t>
    </rPh>
    <rPh sb="8" eb="10">
      <t>ガクエン</t>
    </rPh>
    <phoneticPr fontId="5"/>
  </si>
  <si>
    <t>C.一般社団法人日本トップリーグ連携機構</t>
    <rPh sb="2" eb="4">
      <t>イッパン</t>
    </rPh>
    <rPh sb="4" eb="6">
      <t>シャダン</t>
    </rPh>
    <rPh sb="6" eb="8">
      <t>ホウジン</t>
    </rPh>
    <rPh sb="8" eb="10">
      <t>ニホン</t>
    </rPh>
    <rPh sb="16" eb="18">
      <t>レンケイ</t>
    </rPh>
    <rPh sb="18" eb="20">
      <t>キコウ</t>
    </rPh>
    <phoneticPr fontId="5"/>
  </si>
  <si>
    <t>D.株式会社スポーツビズ</t>
    <rPh sb="2" eb="6">
      <t>カブシキガイシャ</t>
    </rPh>
    <phoneticPr fontId="5"/>
  </si>
  <si>
    <t>E.株式会社ADKマーケティングソリューションズ</t>
    <rPh sb="2" eb="6">
      <t>カブシキガイシャ</t>
    </rPh>
    <phoneticPr fontId="5"/>
  </si>
  <si>
    <t>雑役務費</t>
    <rPh sb="0" eb="1">
      <t>ザツ</t>
    </rPh>
    <rPh sb="1" eb="4">
      <t>エキムヒ</t>
    </rPh>
    <phoneticPr fontId="5"/>
  </si>
  <si>
    <t>賃金</t>
    <rPh sb="0" eb="2">
      <t>チンギン</t>
    </rPh>
    <phoneticPr fontId="5"/>
  </si>
  <si>
    <t>旅費</t>
    <rPh sb="0" eb="2">
      <t>リョヒ</t>
    </rPh>
    <phoneticPr fontId="5"/>
  </si>
  <si>
    <t>諸謝金</t>
    <rPh sb="0" eb="3">
      <t>ショシャキン</t>
    </rPh>
    <phoneticPr fontId="5"/>
  </si>
  <si>
    <t>印刷製本費</t>
    <rPh sb="0" eb="2">
      <t>インサツ</t>
    </rPh>
    <rPh sb="2" eb="4">
      <t>セイホン</t>
    </rPh>
    <rPh sb="4" eb="5">
      <t>ヒ</t>
    </rPh>
    <phoneticPr fontId="5"/>
  </si>
  <si>
    <t>その他</t>
    <rPh sb="2" eb="3">
      <t>タ</t>
    </rPh>
    <phoneticPr fontId="5"/>
  </si>
  <si>
    <t>人件費</t>
    <rPh sb="0" eb="3">
      <t>ジンケンヒ</t>
    </rPh>
    <phoneticPr fontId="5"/>
  </si>
  <si>
    <t>交通費</t>
    <rPh sb="0" eb="3">
      <t>コウツウヒ</t>
    </rPh>
    <phoneticPr fontId="5"/>
  </si>
  <si>
    <t>講師謝金</t>
    <rPh sb="0" eb="2">
      <t>コウシ</t>
    </rPh>
    <rPh sb="2" eb="4">
      <t>シャキン</t>
    </rPh>
    <phoneticPr fontId="5"/>
  </si>
  <si>
    <t>会議出席謝金、講師謝金</t>
    <rPh sb="0" eb="2">
      <t>カイギ</t>
    </rPh>
    <rPh sb="2" eb="4">
      <t>シュッセキ</t>
    </rPh>
    <rPh sb="4" eb="6">
      <t>シャキン</t>
    </rPh>
    <rPh sb="7" eb="9">
      <t>コウシ</t>
    </rPh>
    <rPh sb="9" eb="11">
      <t>シャキン</t>
    </rPh>
    <phoneticPr fontId="5"/>
  </si>
  <si>
    <t>教材印刷費</t>
    <rPh sb="0" eb="2">
      <t>キョウザイ</t>
    </rPh>
    <rPh sb="2" eb="4">
      <t>インサツ</t>
    </rPh>
    <rPh sb="4" eb="5">
      <t>ヒ</t>
    </rPh>
    <phoneticPr fontId="5"/>
  </si>
  <si>
    <t>会場設営等、WEBサイト作成費</t>
    <rPh sb="0" eb="2">
      <t>カイジョウ</t>
    </rPh>
    <rPh sb="2" eb="4">
      <t>セツエイ</t>
    </rPh>
    <rPh sb="4" eb="5">
      <t>トウ</t>
    </rPh>
    <rPh sb="12" eb="14">
      <t>サクセイ</t>
    </rPh>
    <rPh sb="14" eb="15">
      <t>ヒ</t>
    </rPh>
    <phoneticPr fontId="5"/>
  </si>
  <si>
    <t>借損料、消耗品費、会議費、消費税相当額、一般管理費</t>
    <rPh sb="0" eb="3">
      <t>シャクソンリョウ</t>
    </rPh>
    <rPh sb="4" eb="7">
      <t>ショウモウヒン</t>
    </rPh>
    <rPh sb="7" eb="8">
      <t>ヒ</t>
    </rPh>
    <rPh sb="9" eb="12">
      <t>カイギヒ</t>
    </rPh>
    <rPh sb="13" eb="16">
      <t>ショウヒゼイ</t>
    </rPh>
    <rPh sb="16" eb="18">
      <t>ソウトウ</t>
    </rPh>
    <rPh sb="18" eb="19">
      <t>ガク</t>
    </rPh>
    <rPh sb="20" eb="22">
      <t>イッパン</t>
    </rPh>
    <rPh sb="22" eb="25">
      <t>カンリヒ</t>
    </rPh>
    <phoneticPr fontId="5"/>
  </si>
  <si>
    <t>WEBサイト作成費</t>
    <rPh sb="6" eb="8">
      <t>サクセイ</t>
    </rPh>
    <rPh sb="8" eb="9">
      <t>ヒ</t>
    </rPh>
    <phoneticPr fontId="5"/>
  </si>
  <si>
    <t>消耗品費、会議費</t>
    <rPh sb="0" eb="3">
      <t>ショウモウヒン</t>
    </rPh>
    <rPh sb="3" eb="4">
      <t>ヒ</t>
    </rPh>
    <rPh sb="5" eb="8">
      <t>カイギヒ</t>
    </rPh>
    <phoneticPr fontId="5"/>
  </si>
  <si>
    <t>再委託費</t>
    <rPh sb="0" eb="3">
      <t>サイイタク</t>
    </rPh>
    <rPh sb="3" eb="4">
      <t>ヒ</t>
    </rPh>
    <phoneticPr fontId="5"/>
  </si>
  <si>
    <t>旅費、借損料、印刷製本費、消耗品費、会議費、雑役務費</t>
    <rPh sb="0" eb="2">
      <t>リョヒ</t>
    </rPh>
    <rPh sb="3" eb="6">
      <t>シャクソンリョウ</t>
    </rPh>
    <rPh sb="7" eb="9">
      <t>インサツ</t>
    </rPh>
    <rPh sb="9" eb="11">
      <t>セイホン</t>
    </rPh>
    <rPh sb="11" eb="12">
      <t>ヒ</t>
    </rPh>
    <rPh sb="13" eb="16">
      <t>ショウモウヒン</t>
    </rPh>
    <rPh sb="16" eb="17">
      <t>ヒ</t>
    </rPh>
    <rPh sb="18" eb="21">
      <t>カイギヒ</t>
    </rPh>
    <rPh sb="22" eb="23">
      <t>ザツ</t>
    </rPh>
    <rPh sb="23" eb="26">
      <t>エキムヒ</t>
    </rPh>
    <phoneticPr fontId="5"/>
  </si>
  <si>
    <t>異業費（雑役務費）</t>
    <rPh sb="0" eb="1">
      <t>イ</t>
    </rPh>
    <rPh sb="1" eb="2">
      <t>ギョウ</t>
    </rPh>
    <rPh sb="2" eb="3">
      <t>ヒ</t>
    </rPh>
    <rPh sb="4" eb="5">
      <t>ザツ</t>
    </rPh>
    <rPh sb="5" eb="8">
      <t>エキムヒ</t>
    </rPh>
    <phoneticPr fontId="5"/>
  </si>
  <si>
    <t>借損料、会議費、一般管理費、消費税相当額、一般管理費</t>
    <rPh sb="0" eb="3">
      <t>シャクソンリョウ</t>
    </rPh>
    <rPh sb="4" eb="7">
      <t>カイギヒ</t>
    </rPh>
    <rPh sb="8" eb="10">
      <t>イッパン</t>
    </rPh>
    <rPh sb="10" eb="13">
      <t>カンリヒ</t>
    </rPh>
    <rPh sb="14" eb="17">
      <t>ショウヒゼイ</t>
    </rPh>
    <rPh sb="17" eb="19">
      <t>ソウトウ</t>
    </rPh>
    <rPh sb="19" eb="20">
      <t>ガク</t>
    </rPh>
    <rPh sb="21" eb="23">
      <t>イッパン</t>
    </rPh>
    <rPh sb="23" eb="26">
      <t>カンリヒ</t>
    </rPh>
    <phoneticPr fontId="5"/>
  </si>
  <si>
    <t>報告書印刷費</t>
    <rPh sb="0" eb="3">
      <t>ホウコクショ</t>
    </rPh>
    <rPh sb="3" eb="5">
      <t>インサツ</t>
    </rPh>
    <rPh sb="5" eb="6">
      <t>ヒ</t>
    </rPh>
    <phoneticPr fontId="5"/>
  </si>
  <si>
    <t>データ集計費</t>
    <phoneticPr fontId="5"/>
  </si>
  <si>
    <t>消費税相当額、一般管理費</t>
    <rPh sb="0" eb="3">
      <t>ショウヒゼイ</t>
    </rPh>
    <rPh sb="3" eb="5">
      <t>ソウトウ</t>
    </rPh>
    <rPh sb="5" eb="6">
      <t>ガク</t>
    </rPh>
    <rPh sb="7" eb="9">
      <t>イッパン</t>
    </rPh>
    <rPh sb="9" eb="12">
      <t>カンリヒ</t>
    </rPh>
    <phoneticPr fontId="5"/>
  </si>
  <si>
    <t>講演謝金</t>
    <rPh sb="0" eb="2">
      <t>コウエン</t>
    </rPh>
    <rPh sb="2" eb="4">
      <t>シャキン</t>
    </rPh>
    <phoneticPr fontId="5"/>
  </si>
  <si>
    <t>動画作成経費</t>
    <rPh sb="0" eb="2">
      <t>ドウガ</t>
    </rPh>
    <rPh sb="2" eb="4">
      <t>サクセイ</t>
    </rPh>
    <rPh sb="4" eb="6">
      <t>ケイヒ</t>
    </rPh>
    <phoneticPr fontId="5"/>
  </si>
  <si>
    <t>人件費、印刷製本費、雑役務費、旅費</t>
    <rPh sb="0" eb="3">
      <t>ジンケンヒ</t>
    </rPh>
    <rPh sb="4" eb="6">
      <t>インサツ</t>
    </rPh>
    <rPh sb="6" eb="8">
      <t>セイホン</t>
    </rPh>
    <rPh sb="8" eb="9">
      <t>ヒ</t>
    </rPh>
    <rPh sb="10" eb="12">
      <t>ザツエキ</t>
    </rPh>
    <rPh sb="15" eb="17">
      <t>リョヒ</t>
    </rPh>
    <phoneticPr fontId="5"/>
  </si>
  <si>
    <t>学校法人国際学園</t>
    <phoneticPr fontId="5"/>
  </si>
  <si>
    <t>アスリートのスポーツキャリア全体を効果的に支援する体制の構築及びアスリートのデュアルキャリアに関するプログラムを実施・普及等を行う。</t>
    <rPh sb="30" eb="31">
      <t>オヨ</t>
    </rPh>
    <rPh sb="61" eb="62">
      <t>トウ</t>
    </rPh>
    <phoneticPr fontId="5"/>
  </si>
  <si>
    <t>JOCエリートアカデミー事業におけるジュニアアスリートを対象とした学習及び生活面に対するサポート体制を確立するための取組を実施。</t>
    <phoneticPr fontId="5"/>
  </si>
  <si>
    <t>アスリートが持つスキルやキャリア形成に対するニーズ等について調査を行うほか、引退移行期のアスリートを対象とした教育研修プログラムを開発し、実施する。</t>
    <phoneticPr fontId="5"/>
  </si>
  <si>
    <t>競技引退後のセカンドキャリアをより充実させるための幅広い職域の開拓を行うため、先進的なロールモデルを創出し、引退移行期のアスリートと新たな職域の企業等とのマッチングを実施する。</t>
    <phoneticPr fontId="5"/>
  </si>
  <si>
    <t>個人、民間企業及びスポーツ団体が連携し、引退後のトップアスリートが一定期間支援を受けられる仕組みの構築のため、スポーツの魅力発信やアスリートの発掘、セカンドキャリア支援などを連動して展開するプログラムを開発する。</t>
    <phoneticPr fontId="5"/>
  </si>
  <si>
    <t>-</t>
    <phoneticPr fontId="5"/>
  </si>
  <si>
    <t>-</t>
    <phoneticPr fontId="5"/>
  </si>
  <si>
    <t>-</t>
    <phoneticPr fontId="5"/>
  </si>
  <si>
    <t>-</t>
    <phoneticPr fontId="5"/>
  </si>
  <si>
    <t>スポーツ庁委託事業スポーツキャリアサポート推進戦略報告書</t>
    <phoneticPr fontId="5"/>
  </si>
  <si>
    <t>スポーツ庁委託事業スポーツキャリアサポート推進戦略報告書</t>
    <phoneticPr fontId="5"/>
  </si>
  <si>
    <t>委託事業の契約及び委託額の確定手続に当たっては、事業経費の費目・使途の内容を厳正に審査するなど、その合理性について適切にチェックを行っている。</t>
    <phoneticPr fontId="5"/>
  </si>
  <si>
    <t>事業経費の費目・使途の内容については、厳正に審査し、必要なものに限定している。</t>
    <phoneticPr fontId="5"/>
  </si>
  <si>
    <t>スポーツ関係団体に直接委託することにより、キャリアデザインの意識啓発が必要な対象に適切にアプローチされ、効果的・効率的な事業となっている。</t>
    <phoneticPr fontId="5"/>
  </si>
  <si>
    <t>人</t>
    <phoneticPr fontId="5"/>
  </si>
  <si>
    <t>団体</t>
    <rPh sb="0" eb="2">
      <t>ダンタイ</t>
    </rPh>
    <phoneticPr fontId="5"/>
  </si>
  <si>
    <t>見込みより多少下回るが、概ね見合ったものである。</t>
    <phoneticPr fontId="5"/>
  </si>
  <si>
    <t>本事業は、スポーツ基本法及びスポーツ基本計画にその必要性が明記されており、政策の優先度が高く、国民や社会のニーズを反映したものである。委託契約を締結する前には事業計画書等で、事業内容や経費を適正に審査を行った。</t>
  </si>
  <si>
    <t>２０２０年東京オリンピック・パラリンピック競技大会に向け、国としてアスリートの競技力向上を推進している中、トップアスリートを始めとするアスリートが安心してスポーツに専念できるよう、アスリートのキャリアについて、関係者が協働して効果的な支援を行うための仕組みを構築する。また、アスリートのデュアルキャリアに関する関係者の意識改革を促す。</t>
    <rPh sb="62" eb="63">
      <t>ハジ</t>
    </rPh>
    <rPh sb="164" eb="165">
      <t>ウナガ</t>
    </rPh>
    <phoneticPr fontId="5"/>
  </si>
  <si>
    <t>　関係団体・機関等の連携・協働を推進し、アスリートのスポーツキャリア全体を効果的に支援する体制を構築するほか、アスリートのデュアルキャリア教育プログラムを実施・普及する。
　アスリートが持つスキルやキャリア形成に対するニーズ等について調査を行うほか、引退移行期のアスリートを対象とした教育研修プログラムの開発、実施を行い、引退移行期のアスリートと新たな職域の企業等とのマッチングを支援する。
　また、ＪＯＣエリートアカデミー事業におけるジュニアアスリートを対象とした学習及び生活面に対するサポートプログラムを提供する。</t>
    <rPh sb="190" eb="192">
      <t>シエン</t>
    </rPh>
    <phoneticPr fontId="5"/>
  </si>
  <si>
    <t>額の確定に当たっては、使用された経費の使途等について厳正にチェックを行っている。</t>
    <rPh sb="5" eb="6">
      <t>ア</t>
    </rPh>
    <phoneticPr fontId="5"/>
  </si>
  <si>
    <t>参事官（民間スポーツ担当）川合　現</t>
    <phoneticPr fontId="5"/>
  </si>
  <si>
    <t>支出先の選定に当たっては、十分な公告期間を確保した上で、公募（企画競争）を行い、その妥当性・競争性を確保したが、結果的に一者応札となった。</t>
    <rPh sb="61" eb="62">
      <t>シャ</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</si>
  <si>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また、一者応札とならないよう公募期間を確保するなどの対応を図る。</t>
    <phoneticPr fontId="5"/>
  </si>
  <si>
    <t>一般社団法人日本トップリーグ連携機構</t>
    <rPh sb="0" eb="2">
      <t>イッパン</t>
    </rPh>
    <rPh sb="2" eb="4">
      <t>シャダン</t>
    </rPh>
    <rPh sb="4" eb="6">
      <t>ホウジン</t>
    </rPh>
    <phoneticPr fontId="5"/>
  </si>
  <si>
    <t>独立行政法人日本スポーツ振興センター</t>
    <rPh sb="0" eb="6">
      <t>ドクリツギョウセイホウジン</t>
    </rPh>
    <rPh sb="6" eb="8">
      <t>ニホン</t>
    </rPh>
    <rPh sb="12" eb="14">
      <t>シンコウ</t>
    </rPh>
    <phoneticPr fontId="5"/>
  </si>
  <si>
    <t>株式会社スポーツビズ</t>
    <rPh sb="0" eb="4">
      <t>カブシキカイシャ</t>
    </rPh>
    <phoneticPr fontId="5"/>
  </si>
  <si>
    <t>株式会社ADKマーケティング・ソリューションズ</t>
    <rPh sb="0" eb="4">
      <t>カブシキカイシャ</t>
    </rPh>
    <phoneticPr fontId="5"/>
  </si>
  <si>
    <t>11　スポーツの振興</t>
    <phoneticPr fontId="5"/>
  </si>
  <si>
    <t>11-1 スポーツを「する」「みる」「ささえる」スポーツ参画人口の拡大と、そのための人材育成・場の充実</t>
    <phoneticPr fontId="5"/>
  </si>
  <si>
    <t>外部有識者による点検対象外</t>
    <phoneticPr fontId="5"/>
  </si>
  <si>
    <t>執行等改善</t>
  </si>
  <si>
    <t>当該事業に係る契約の競争性、公平性、透明性を確保するため、令和2年度公募要領において、公募期間の延長等の見直しを検討する。
なお、目標に達していない成果指標については、これまでの事業の成果を踏まえ、更なる事業内容の充実を図る。</t>
    <phoneticPr fontId="5"/>
  </si>
  <si>
    <t>-</t>
    <phoneticPr fontId="5"/>
  </si>
  <si>
    <t>成果物について：スポーツ庁HP（http://www.mext.go.jp/sports/b_menu/sports/mcatetop05/list/detail/1419295.htm）</t>
    <rPh sb="0" eb="3">
      <t>セイカブツ</t>
    </rPh>
    <rPh sb="12" eb="13">
      <t>チョウ</t>
    </rPh>
    <phoneticPr fontId="5"/>
  </si>
  <si>
    <t>適切な審査を行うとともに委託先に対して効率的な執行を求めたことにより生じた不用であり、妥当である。</t>
    <rPh sb="0" eb="2">
      <t>テキセツ</t>
    </rPh>
    <rPh sb="3" eb="5">
      <t>シンサ</t>
    </rPh>
    <rPh sb="6" eb="7">
      <t>オコナ</t>
    </rPh>
    <rPh sb="12" eb="15">
      <t>イタクサキ</t>
    </rPh>
    <rPh sb="16" eb="17">
      <t>タイ</t>
    </rPh>
    <rPh sb="19" eb="22">
      <t>コウリツテキ</t>
    </rPh>
    <rPh sb="23" eb="25">
      <t>シッコウ</t>
    </rPh>
    <rPh sb="26" eb="27">
      <t>モト</t>
    </rPh>
    <rPh sb="34" eb="35">
      <t>ショウ</t>
    </rPh>
    <rPh sb="37" eb="39">
      <t>フヨウ</t>
    </rPh>
    <rPh sb="43" eb="45">
      <t>ダトウ</t>
    </rPh>
    <phoneticPr fontId="5"/>
  </si>
  <si>
    <t>再委託【随意契約（その他）】</t>
    <rPh sb="4" eb="6">
      <t>ズイイ</t>
    </rPh>
    <rPh sb="6" eb="8">
      <t>ケイヤク</t>
    </rPh>
    <rPh sb="11" eb="12">
      <t>タ</t>
    </rPh>
    <phoneticPr fontId="5"/>
  </si>
  <si>
    <t>再委託【随意契約（その他）】</t>
  </si>
  <si>
    <t>F.株式会社アスリートプランニング</t>
    <rPh sb="2" eb="6">
      <t>カブシキガイシャ</t>
    </rPh>
    <phoneticPr fontId="5"/>
  </si>
  <si>
    <t>雑役務費</t>
    <rPh sb="0" eb="1">
      <t>ザツ</t>
    </rPh>
    <rPh sb="1" eb="4">
      <t>エキムヒ</t>
    </rPh>
    <phoneticPr fontId="5"/>
  </si>
  <si>
    <t>事務局管理</t>
    <rPh sb="0" eb="3">
      <t>ジムキョク</t>
    </rPh>
    <rPh sb="3" eb="5">
      <t>カンリ</t>
    </rPh>
    <phoneticPr fontId="5"/>
  </si>
  <si>
    <t>G.（株）ADKクリエイティブ・ワン</t>
    <rPh sb="3" eb="4">
      <t>カブ</t>
    </rPh>
    <phoneticPr fontId="5"/>
  </si>
  <si>
    <t>出張講座運営、告知チラシ作成、音響機材手配</t>
    <rPh sb="0" eb="2">
      <t>シュッチョウ</t>
    </rPh>
    <rPh sb="2" eb="4">
      <t>コウザ</t>
    </rPh>
    <rPh sb="4" eb="6">
      <t>ウンエイ</t>
    </rPh>
    <rPh sb="7" eb="9">
      <t>コクチ</t>
    </rPh>
    <rPh sb="12" eb="14">
      <t>サクセイ</t>
    </rPh>
    <rPh sb="15" eb="17">
      <t>オンキョウ</t>
    </rPh>
    <rPh sb="17" eb="19">
      <t>キザイ</t>
    </rPh>
    <rPh sb="19" eb="21">
      <t>テハイ</t>
    </rPh>
    <phoneticPr fontId="5"/>
  </si>
  <si>
    <t>人件費</t>
    <rPh sb="0" eb="3">
      <t>ジンケンヒ</t>
    </rPh>
    <phoneticPr fontId="5"/>
  </si>
  <si>
    <t>旅費、印刷製本費、消費税相当額</t>
    <rPh sb="0" eb="2">
      <t>リョヒ</t>
    </rPh>
    <rPh sb="3" eb="5">
      <t>インサツ</t>
    </rPh>
    <rPh sb="5" eb="7">
      <t>セイホン</t>
    </rPh>
    <rPh sb="7" eb="8">
      <t>ヒ</t>
    </rPh>
    <rPh sb="9" eb="12">
      <t>ショウヒゼイ</t>
    </rPh>
    <rPh sb="12" eb="14">
      <t>ソウトウ</t>
    </rPh>
    <rPh sb="14" eb="15">
      <t>ガク</t>
    </rPh>
    <phoneticPr fontId="5"/>
  </si>
  <si>
    <t>株式会社アスリートプラン二ング</t>
    <rPh sb="0" eb="4">
      <t>カブシキガイシャ</t>
    </rPh>
    <rPh sb="12" eb="13">
      <t>ニ</t>
    </rPh>
    <phoneticPr fontId="5"/>
  </si>
  <si>
    <t xml:space="preserve">検討会議運営、セミナー開催、チームへのヒアリング、適性検査実施に関わる業務を実施
</t>
    <phoneticPr fontId="5"/>
  </si>
  <si>
    <t xml:space="preserve">アスリートによる出張講座の運営、活動記録撮影、Webデザインディレクション等を実施
</t>
    <phoneticPr fontId="5"/>
  </si>
  <si>
    <t>株式会社ADKクリエイティブ・ワン</t>
    <rPh sb="0" eb="4">
      <t>カブシキガイシャ</t>
    </rPh>
    <phoneticPr fontId="5"/>
  </si>
  <si>
    <t>-</t>
    <phoneticPr fontId="5"/>
  </si>
  <si>
    <t>参事官（民間スポーツ担当）</t>
    <phoneticPr fontId="5"/>
  </si>
  <si>
    <t>１．事業評価の観点：この事業は、トップアスリートが安心してスポーツに専念できるよう、アスリートのキャリアについて関係者が協働して効果的な支援を行うための仕組みを構築することを目的とするものであり、事業評価にあたっては契約・執行手続きのの観点から検証を行った。
２．所見：この事業はスポーツ基本法において、国はアスリートのスポーツキャリア形成のための支援を推進することとされていることから、国の事業としての必要性は認められている。しかしながら、一者応募となった委託契約があることについては、原因を分析し、引き続き競争参加条件等のより一層の見直しを図るなど、契約の競争性、公平性、透明性を確保すべきである。また、目標値に達しない成果実績が見受けられることから、目標達成に向けて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</si>
</sst>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193221</xdr:colOff>
      <xdr:row>740</xdr:row>
      <xdr:rowOff>315686</xdr:rowOff>
    </xdr:from>
    <xdr:to>
      <xdr:col>33</xdr:col>
      <xdr:colOff>40820</xdr:colOff>
      <xdr:row>744</xdr:row>
      <xdr:rowOff>152400</xdr:rowOff>
    </xdr:to>
    <xdr:sp macro="" textlink="">
      <xdr:nvSpPr>
        <xdr:cNvPr id="187" name="正方形/長方形 186">
          <a:extLst>
            <a:ext uri="{FF2B5EF4-FFF2-40B4-BE49-F238E27FC236}">
              <a16:creationId xmlns:a16="http://schemas.microsoft.com/office/drawing/2014/main" id="{29AE3313-AB80-498F-94AB-67F7706C8132}"/>
            </a:ext>
          </a:extLst>
        </xdr:cNvPr>
        <xdr:cNvSpPr/>
      </xdr:nvSpPr>
      <xdr:spPr>
        <a:xfrm>
          <a:off x="3444421" y="38352186"/>
          <a:ext cx="3301999" cy="12591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horz" rtlCol="0" anchor="t"/>
        <a:lstStyle/>
        <a:p>
          <a:pPr algn="ctr"/>
          <a:r>
            <a:rPr kumimoji="1" lang="ja-JP" altLang="en-US" sz="2800"/>
            <a:t>スポーツ庁</a:t>
          </a:r>
          <a:endParaRPr kumimoji="1" lang="en-US" altLang="ja-JP" sz="2800"/>
        </a:p>
        <a:p>
          <a:pPr algn="ctr"/>
          <a:r>
            <a:rPr kumimoji="1" lang="en-US" altLang="ja-JP" sz="2800"/>
            <a:t>37.6</a:t>
          </a:r>
          <a:r>
            <a:rPr kumimoji="1" lang="ja-JP" altLang="en-US" sz="2800"/>
            <a:t>百万円</a:t>
          </a:r>
        </a:p>
      </xdr:txBody>
    </xdr:sp>
    <xdr:clientData/>
  </xdr:twoCellAnchor>
  <xdr:twoCellAnchor>
    <xdr:from>
      <xdr:col>26</xdr:col>
      <xdr:colOff>151493</xdr:colOff>
      <xdr:row>745</xdr:row>
      <xdr:rowOff>169637</xdr:rowOff>
    </xdr:from>
    <xdr:to>
      <xdr:col>47</xdr:col>
      <xdr:colOff>38100</xdr:colOff>
      <xdr:row>748</xdr:row>
      <xdr:rowOff>111580</xdr:rowOff>
    </xdr:to>
    <xdr:sp macro="" textlink="">
      <xdr:nvSpPr>
        <xdr:cNvPr id="188" name="テキスト ボックス 187">
          <a:extLst>
            <a:ext uri="{FF2B5EF4-FFF2-40B4-BE49-F238E27FC236}">
              <a16:creationId xmlns:a16="http://schemas.microsoft.com/office/drawing/2014/main" id="{FAF49B92-C346-4615-8317-E9CB1AD476BB}"/>
            </a:ext>
          </a:extLst>
        </xdr:cNvPr>
        <xdr:cNvSpPr txBox="1"/>
      </xdr:nvSpPr>
      <xdr:spPr>
        <a:xfrm>
          <a:off x="5434693" y="39984137"/>
          <a:ext cx="4153807" cy="1008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関係団体・機関等の連携・協働を推進し、アスリートのスポーツキャリア全体を効果的に支援する体制を構築するほか、アスリートのデュアルキャリアに関するプログラムを実施・普及等を行う。</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26307</xdr:colOff>
      <xdr:row>745</xdr:row>
      <xdr:rowOff>182335</xdr:rowOff>
    </xdr:from>
    <xdr:to>
      <xdr:col>25</xdr:col>
      <xdr:colOff>12700</xdr:colOff>
      <xdr:row>748</xdr:row>
      <xdr:rowOff>1</xdr:rowOff>
    </xdr:to>
    <xdr:sp macro="" textlink="">
      <xdr:nvSpPr>
        <xdr:cNvPr id="189" name="正方形/長方形 188">
          <a:extLst>
            <a:ext uri="{FF2B5EF4-FFF2-40B4-BE49-F238E27FC236}">
              <a16:creationId xmlns:a16="http://schemas.microsoft.com/office/drawing/2014/main" id="{57A5FC12-AE33-49C6-81E3-D59571E65E69}"/>
            </a:ext>
          </a:extLst>
        </xdr:cNvPr>
        <xdr:cNvSpPr/>
      </xdr:nvSpPr>
      <xdr:spPr>
        <a:xfrm>
          <a:off x="1855107" y="39996835"/>
          <a:ext cx="3237593" cy="88446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スポーツキャリアサポート推進戦略</a:t>
          </a:r>
          <a:endParaRPr kumimoji="1" lang="en-US" altLang="ja-JP" sz="1400"/>
        </a:p>
        <a:p>
          <a:pPr algn="l"/>
          <a:r>
            <a:rPr kumimoji="1" lang="ja-JP" altLang="en-US" sz="1400"/>
            <a:t>　</a:t>
          </a:r>
          <a:r>
            <a:rPr kumimoji="1" lang="en-US" altLang="ja-JP" sz="1400"/>
            <a:t>10.9</a:t>
          </a:r>
          <a:r>
            <a:rPr kumimoji="1" lang="ja-JP" altLang="en-US" sz="1400"/>
            <a:t>百万円</a:t>
          </a:r>
          <a:endParaRPr kumimoji="1" lang="en-US" altLang="ja-JP" sz="1400"/>
        </a:p>
        <a:p>
          <a:pPr algn="l"/>
          <a:r>
            <a:rPr kumimoji="1" lang="ja-JP" altLang="en-US" sz="1400"/>
            <a:t>（独）日本スポーツ振興センター</a:t>
          </a:r>
        </a:p>
      </xdr:txBody>
    </xdr:sp>
    <xdr:clientData/>
  </xdr:twoCellAnchor>
  <xdr:twoCellAnchor>
    <xdr:from>
      <xdr:col>9</xdr:col>
      <xdr:colOff>52614</xdr:colOff>
      <xdr:row>748</xdr:row>
      <xdr:rowOff>321129</xdr:rowOff>
    </xdr:from>
    <xdr:to>
      <xdr:col>24</xdr:col>
      <xdr:colOff>202292</xdr:colOff>
      <xdr:row>751</xdr:row>
      <xdr:rowOff>203200</xdr:rowOff>
    </xdr:to>
    <xdr:sp macro="" textlink="">
      <xdr:nvSpPr>
        <xdr:cNvPr id="190" name="正方形/長方形 189">
          <a:extLst>
            <a:ext uri="{FF2B5EF4-FFF2-40B4-BE49-F238E27FC236}">
              <a16:creationId xmlns:a16="http://schemas.microsoft.com/office/drawing/2014/main" id="{4DDE011C-BC33-4C99-B73C-F3B3564FC483}"/>
            </a:ext>
          </a:extLst>
        </xdr:cNvPr>
        <xdr:cNvSpPr/>
      </xdr:nvSpPr>
      <xdr:spPr>
        <a:xfrm>
          <a:off x="1881414" y="41202429"/>
          <a:ext cx="3197678" cy="9488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エリートアカデミー生の学習等支援</a:t>
          </a:r>
          <a:endParaRPr kumimoji="1" lang="en-US" altLang="ja-JP" sz="1400"/>
        </a:p>
        <a:p>
          <a:pPr algn="l"/>
          <a:r>
            <a:rPr kumimoji="1" lang="ja-JP" altLang="en-US" sz="1400"/>
            <a:t>　</a:t>
          </a:r>
          <a:r>
            <a:rPr kumimoji="1" lang="en-US" altLang="ja-JP" sz="1400"/>
            <a:t>2.6</a:t>
          </a:r>
          <a:r>
            <a:rPr kumimoji="1" lang="ja-JP" altLang="en-US" sz="1400"/>
            <a:t>百万円</a:t>
          </a:r>
          <a:endParaRPr kumimoji="1" lang="en-US" altLang="ja-JP" sz="1400"/>
        </a:p>
        <a:p>
          <a:pPr algn="l"/>
          <a:r>
            <a:rPr kumimoji="1" lang="ja-JP" altLang="en-US" sz="1400"/>
            <a:t>学校法人国際学園</a:t>
          </a:r>
          <a:endParaRPr kumimoji="1" lang="en-US" altLang="ja-JP" sz="1400"/>
        </a:p>
      </xdr:txBody>
    </xdr:sp>
    <xdr:clientData/>
  </xdr:twoCellAnchor>
  <xdr:twoCellAnchor>
    <xdr:from>
      <xdr:col>9</xdr:col>
      <xdr:colOff>52615</xdr:colOff>
      <xdr:row>752</xdr:row>
      <xdr:rowOff>156027</xdr:rowOff>
    </xdr:from>
    <xdr:to>
      <xdr:col>24</xdr:col>
      <xdr:colOff>202293</xdr:colOff>
      <xdr:row>755</xdr:row>
      <xdr:rowOff>215900</xdr:rowOff>
    </xdr:to>
    <xdr:sp macro="" textlink="">
      <xdr:nvSpPr>
        <xdr:cNvPr id="191" name="正方形/長方形 190">
          <a:extLst>
            <a:ext uri="{FF2B5EF4-FFF2-40B4-BE49-F238E27FC236}">
              <a16:creationId xmlns:a16="http://schemas.microsoft.com/office/drawing/2014/main" id="{08E19E6A-A903-40FD-B271-AB0E97BACA4F}"/>
            </a:ext>
          </a:extLst>
        </xdr:cNvPr>
        <xdr:cNvSpPr/>
      </xdr:nvSpPr>
      <xdr:spPr>
        <a:xfrm>
          <a:off x="1881415" y="42459727"/>
          <a:ext cx="3197678" cy="11266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latin typeface="+mn-lt"/>
            </a:rPr>
            <a:t>C</a:t>
          </a:r>
          <a:r>
            <a:rPr kumimoji="1" lang="en-US" altLang="ja-JP" sz="1400"/>
            <a:t>.</a:t>
          </a:r>
          <a:r>
            <a:rPr kumimoji="1" lang="ja-JP" altLang="en-US" sz="1400"/>
            <a:t>アスリートに対する調査及び教育プログラムの開発実施</a:t>
          </a:r>
          <a:endParaRPr kumimoji="1" lang="en-US" altLang="ja-JP" sz="1400"/>
        </a:p>
        <a:p>
          <a:pPr algn="l"/>
          <a:r>
            <a:rPr kumimoji="1" lang="ja-JP" altLang="en-US" sz="1400"/>
            <a:t>　</a:t>
          </a:r>
          <a:r>
            <a:rPr kumimoji="1" lang="en-US" altLang="ja-JP" sz="1400"/>
            <a:t>4.8</a:t>
          </a:r>
          <a:r>
            <a:rPr kumimoji="1" lang="ja-JP" altLang="en-US" sz="1400"/>
            <a:t>百万円</a:t>
          </a:r>
          <a:endParaRPr kumimoji="1" lang="en-US" altLang="ja-JP" sz="1400"/>
        </a:p>
        <a:p>
          <a:pPr algn="l"/>
          <a:r>
            <a:rPr kumimoji="1" lang="ja-JP" altLang="en-US" sz="1400"/>
            <a:t>（一社）日本トップリーグ連携機構</a:t>
          </a:r>
          <a:endParaRPr kumimoji="1" lang="en-US" altLang="ja-JP" sz="1400"/>
        </a:p>
        <a:p>
          <a:pPr algn="l"/>
          <a:endParaRPr kumimoji="1" lang="en-US" altLang="ja-JP" sz="1400"/>
        </a:p>
      </xdr:txBody>
    </xdr:sp>
    <xdr:clientData/>
  </xdr:twoCellAnchor>
  <xdr:twoCellAnchor>
    <xdr:from>
      <xdr:col>9</xdr:col>
      <xdr:colOff>39915</xdr:colOff>
      <xdr:row>756</xdr:row>
      <xdr:rowOff>271234</xdr:rowOff>
    </xdr:from>
    <xdr:to>
      <xdr:col>25</xdr:col>
      <xdr:colOff>0</xdr:colOff>
      <xdr:row>757</xdr:row>
      <xdr:rowOff>641350</xdr:rowOff>
    </xdr:to>
    <xdr:sp macro="" textlink="">
      <xdr:nvSpPr>
        <xdr:cNvPr id="192" name="正方形/長方形 191">
          <a:extLst>
            <a:ext uri="{FF2B5EF4-FFF2-40B4-BE49-F238E27FC236}">
              <a16:creationId xmlns:a16="http://schemas.microsoft.com/office/drawing/2014/main" id="{1861A649-EFAD-413E-8324-9987FDB5C775}"/>
            </a:ext>
          </a:extLst>
        </xdr:cNvPr>
        <xdr:cNvSpPr/>
      </xdr:nvSpPr>
      <xdr:spPr>
        <a:xfrm>
          <a:off x="1868715" y="43997334"/>
          <a:ext cx="3211285" cy="1043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F.</a:t>
          </a:r>
          <a:r>
            <a:rPr kumimoji="1" lang="ja-JP" altLang="en-US" sz="1400"/>
            <a:t>（株）アスリートプラン二ング</a:t>
          </a:r>
          <a:endParaRPr kumimoji="1" lang="en-US" altLang="ja-JP" sz="1400"/>
        </a:p>
        <a:p>
          <a:pPr algn="l"/>
          <a:r>
            <a:rPr kumimoji="1" lang="ja-JP" altLang="en-US" sz="1400"/>
            <a:t>　</a:t>
          </a:r>
          <a:r>
            <a:rPr kumimoji="1" lang="en-US" altLang="ja-JP" sz="1400"/>
            <a:t>1.9</a:t>
          </a:r>
          <a:r>
            <a:rPr kumimoji="1" lang="ja-JP" altLang="en-US" sz="1400"/>
            <a:t>百万円</a:t>
          </a:r>
          <a:endParaRPr kumimoji="1" lang="en-US" altLang="ja-JP" sz="1400"/>
        </a:p>
      </xdr:txBody>
    </xdr:sp>
    <xdr:clientData/>
  </xdr:twoCellAnchor>
  <xdr:twoCellAnchor>
    <xdr:from>
      <xdr:col>9</xdr:col>
      <xdr:colOff>65315</xdr:colOff>
      <xdr:row>765</xdr:row>
      <xdr:rowOff>241300</xdr:rowOff>
    </xdr:from>
    <xdr:to>
      <xdr:col>25</xdr:col>
      <xdr:colOff>25399</xdr:colOff>
      <xdr:row>769</xdr:row>
      <xdr:rowOff>114300</xdr:rowOff>
    </xdr:to>
    <xdr:sp macro="" textlink="">
      <xdr:nvSpPr>
        <xdr:cNvPr id="193" name="正方形/長方形 192">
          <a:extLst>
            <a:ext uri="{FF2B5EF4-FFF2-40B4-BE49-F238E27FC236}">
              <a16:creationId xmlns:a16="http://schemas.microsoft.com/office/drawing/2014/main" id="{E30B7AFB-F59C-4FC7-BF5A-8D7368F9E4B4}"/>
            </a:ext>
          </a:extLst>
        </xdr:cNvPr>
        <xdr:cNvSpPr/>
      </xdr:nvSpPr>
      <xdr:spPr>
        <a:xfrm>
          <a:off x="1894115" y="48044100"/>
          <a:ext cx="3211284"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G.</a:t>
          </a:r>
          <a:r>
            <a:rPr kumimoji="1" lang="ja-JP" altLang="en-US" sz="1400"/>
            <a:t>（株）</a:t>
          </a:r>
          <a:r>
            <a:rPr kumimoji="1" lang="en-US" altLang="ja-JP" sz="1400"/>
            <a:t>ADK</a:t>
          </a:r>
          <a:r>
            <a:rPr kumimoji="1" lang="ja-JP" altLang="en-US" sz="1400"/>
            <a:t>クリエイティブ・ワン</a:t>
          </a:r>
          <a:endParaRPr kumimoji="1" lang="en-US" altLang="ja-JP" sz="1400"/>
        </a:p>
        <a:p>
          <a:pPr algn="l"/>
          <a:r>
            <a:rPr kumimoji="1" lang="ja-JP" altLang="en-US" sz="1400"/>
            <a:t>　</a:t>
          </a:r>
          <a:r>
            <a:rPr kumimoji="1" lang="en-US" altLang="ja-JP" sz="1400"/>
            <a:t>4.1</a:t>
          </a:r>
          <a:r>
            <a:rPr kumimoji="1" lang="ja-JP" altLang="en-US" sz="1400"/>
            <a:t>百万円</a:t>
          </a:r>
          <a:endParaRPr kumimoji="1" lang="en-US" altLang="ja-JP" sz="1400"/>
        </a:p>
      </xdr:txBody>
    </xdr:sp>
    <xdr:clientData/>
  </xdr:twoCellAnchor>
  <xdr:twoCellAnchor>
    <xdr:from>
      <xdr:col>7</xdr:col>
      <xdr:colOff>192314</xdr:colOff>
      <xdr:row>745</xdr:row>
      <xdr:rowOff>38099</xdr:rowOff>
    </xdr:from>
    <xdr:to>
      <xdr:col>24</xdr:col>
      <xdr:colOff>189592</xdr:colOff>
      <xdr:row>745</xdr:row>
      <xdr:rowOff>38099</xdr:rowOff>
    </xdr:to>
    <xdr:cxnSp macro="">
      <xdr:nvCxnSpPr>
        <xdr:cNvPr id="194" name="直線コネクタ 193">
          <a:extLst>
            <a:ext uri="{FF2B5EF4-FFF2-40B4-BE49-F238E27FC236}">
              <a16:creationId xmlns:a16="http://schemas.microsoft.com/office/drawing/2014/main" id="{34328220-2892-4961-BC06-64687C17760E}"/>
            </a:ext>
          </a:extLst>
        </xdr:cNvPr>
        <xdr:cNvCxnSpPr/>
      </xdr:nvCxnSpPr>
      <xdr:spPr>
        <a:xfrm flipH="1">
          <a:off x="1614714" y="39852599"/>
          <a:ext cx="34516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745</xdr:row>
      <xdr:rowOff>63500</xdr:rowOff>
    </xdr:from>
    <xdr:to>
      <xdr:col>8</xdr:col>
      <xdr:colOff>1</xdr:colOff>
      <xdr:row>762</xdr:row>
      <xdr:rowOff>228600</xdr:rowOff>
    </xdr:to>
    <xdr:cxnSp macro="">
      <xdr:nvCxnSpPr>
        <xdr:cNvPr id="195" name="直線コネクタ 194">
          <a:extLst>
            <a:ext uri="{FF2B5EF4-FFF2-40B4-BE49-F238E27FC236}">
              <a16:creationId xmlns:a16="http://schemas.microsoft.com/office/drawing/2014/main" id="{F80DD97A-2A47-419B-84F1-5E8B97F88E41}"/>
            </a:ext>
          </a:extLst>
        </xdr:cNvPr>
        <xdr:cNvCxnSpPr/>
      </xdr:nvCxnSpPr>
      <xdr:spPr>
        <a:xfrm>
          <a:off x="1625600" y="39878000"/>
          <a:ext cx="1" cy="7137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754</xdr:row>
      <xdr:rowOff>8164</xdr:rowOff>
    </xdr:from>
    <xdr:to>
      <xdr:col>9</xdr:col>
      <xdr:colOff>52615</xdr:colOff>
      <xdr:row>754</xdr:row>
      <xdr:rowOff>12700</xdr:rowOff>
    </xdr:to>
    <xdr:cxnSp macro="">
      <xdr:nvCxnSpPr>
        <xdr:cNvPr id="198" name="直線コネクタ 197">
          <a:extLst>
            <a:ext uri="{FF2B5EF4-FFF2-40B4-BE49-F238E27FC236}">
              <a16:creationId xmlns:a16="http://schemas.microsoft.com/office/drawing/2014/main" id="{429E1AAE-0B7B-41A7-B8B4-16F500A75AC4}"/>
            </a:ext>
          </a:extLst>
        </xdr:cNvPr>
        <xdr:cNvCxnSpPr>
          <a:stCxn id="191" idx="1"/>
        </xdr:cNvCxnSpPr>
      </xdr:nvCxnSpPr>
      <xdr:spPr>
        <a:xfrm flipH="1">
          <a:off x="1651000" y="43023064"/>
          <a:ext cx="230415" cy="4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759</xdr:row>
      <xdr:rowOff>63500</xdr:rowOff>
    </xdr:from>
    <xdr:to>
      <xdr:col>9</xdr:col>
      <xdr:colOff>38100</xdr:colOff>
      <xdr:row>759</xdr:row>
      <xdr:rowOff>64408</xdr:rowOff>
    </xdr:to>
    <xdr:cxnSp macro="">
      <xdr:nvCxnSpPr>
        <xdr:cNvPr id="199" name="直線コネクタ 198">
          <a:extLst>
            <a:ext uri="{FF2B5EF4-FFF2-40B4-BE49-F238E27FC236}">
              <a16:creationId xmlns:a16="http://schemas.microsoft.com/office/drawing/2014/main" id="{59953E43-58F7-4785-8756-BDAD60069C98}"/>
            </a:ext>
          </a:extLst>
        </xdr:cNvPr>
        <xdr:cNvCxnSpPr>
          <a:stCxn id="54" idx="1"/>
        </xdr:cNvCxnSpPr>
      </xdr:nvCxnSpPr>
      <xdr:spPr>
        <a:xfrm flipH="1" flipV="1">
          <a:off x="1638300" y="45808900"/>
          <a:ext cx="228600" cy="9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195942</xdr:colOff>
      <xdr:row>764</xdr:row>
      <xdr:rowOff>165100</xdr:rowOff>
    </xdr:from>
    <xdr:to>
      <xdr:col>17</xdr:col>
      <xdr:colOff>197757</xdr:colOff>
      <xdr:row>765</xdr:row>
      <xdr:rowOff>241300</xdr:rowOff>
    </xdr:to>
    <xdr:cxnSp macro="">
      <xdr:nvCxnSpPr>
        <xdr:cNvPr id="200" name="直線コネクタ 199">
          <a:extLst>
            <a:ext uri="{FF2B5EF4-FFF2-40B4-BE49-F238E27FC236}">
              <a16:creationId xmlns:a16="http://schemas.microsoft.com/office/drawing/2014/main" id="{88B09E2E-1F93-4BA0-892D-8E874371B104}"/>
            </a:ext>
          </a:extLst>
        </xdr:cNvPr>
        <xdr:cNvCxnSpPr/>
      </xdr:nvCxnSpPr>
      <xdr:spPr>
        <a:xfrm flipH="1" flipV="1">
          <a:off x="3650342" y="52933600"/>
          <a:ext cx="1815" cy="393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150585</xdr:colOff>
      <xdr:row>749</xdr:row>
      <xdr:rowOff>48079</xdr:rowOff>
    </xdr:from>
    <xdr:to>
      <xdr:col>47</xdr:col>
      <xdr:colOff>28120</xdr:colOff>
      <xdr:row>751</xdr:row>
      <xdr:rowOff>266701</xdr:rowOff>
    </xdr:to>
    <xdr:sp macro="" textlink="">
      <xdr:nvSpPr>
        <xdr:cNvPr id="203" name="テキスト ボックス 202">
          <a:extLst>
            <a:ext uri="{FF2B5EF4-FFF2-40B4-BE49-F238E27FC236}">
              <a16:creationId xmlns:a16="http://schemas.microsoft.com/office/drawing/2014/main" id="{CC29352A-E6A0-4960-97EA-C8EB9D0DDDAD}"/>
            </a:ext>
          </a:extLst>
        </xdr:cNvPr>
        <xdr:cNvSpPr txBox="1"/>
      </xdr:nvSpPr>
      <xdr:spPr>
        <a:xfrm>
          <a:off x="5433785" y="41284979"/>
          <a:ext cx="4144735" cy="92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HGｺﾞｼｯｸM" panose="020B0609000000000000" pitchFamily="49" charset="-128"/>
              <a:ea typeface="HGｺﾞｼｯｸM" panose="020B0609000000000000" pitchFamily="49" charset="-128"/>
            </a:rPr>
            <a:t>JOC</a:t>
          </a:r>
          <a:r>
            <a:rPr kumimoji="1" lang="ja-JP" altLang="en-US" sz="1200">
              <a:latin typeface="HGｺﾞｼｯｸM" panose="020B0609000000000000" pitchFamily="49" charset="-128"/>
              <a:ea typeface="HGｺﾞｼｯｸM" panose="020B0609000000000000" pitchFamily="49" charset="-128"/>
            </a:rPr>
            <a:t>エリートアカデミー事業におけるジュニアアスリートを対象とした学校教育支援、心のケアや進路相談等、関係者と連携した学習及び生活面に対するサポート体制を確立するための取り組みを実施。</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26</xdr:col>
      <xdr:colOff>203199</xdr:colOff>
      <xdr:row>753</xdr:row>
      <xdr:rowOff>14513</xdr:rowOff>
    </xdr:from>
    <xdr:to>
      <xdr:col>47</xdr:col>
      <xdr:colOff>26306</xdr:colOff>
      <xdr:row>755</xdr:row>
      <xdr:rowOff>203200</xdr:rowOff>
    </xdr:to>
    <xdr:sp macro="" textlink="">
      <xdr:nvSpPr>
        <xdr:cNvPr id="204" name="テキスト ボックス 203">
          <a:extLst>
            <a:ext uri="{FF2B5EF4-FFF2-40B4-BE49-F238E27FC236}">
              <a16:creationId xmlns:a16="http://schemas.microsoft.com/office/drawing/2014/main" id="{AC4DA8A9-0769-451C-9745-3DC89A08CCB5}"/>
            </a:ext>
          </a:extLst>
        </xdr:cNvPr>
        <xdr:cNvSpPr txBox="1"/>
      </xdr:nvSpPr>
      <xdr:spPr>
        <a:xfrm>
          <a:off x="5486399" y="42673813"/>
          <a:ext cx="4090307" cy="899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b="0" i="0">
              <a:solidFill>
                <a:schemeClr val="dk1"/>
              </a:solidFill>
              <a:effectLst/>
              <a:latin typeface="HGｺﾞｼｯｸM" panose="020B0609000000000000" pitchFamily="49" charset="-128"/>
              <a:ea typeface="HGｺﾞｼｯｸM" panose="020B0609000000000000" pitchFamily="49" charset="-128"/>
              <a:cs typeface="+mn-cs"/>
            </a:rPr>
            <a:t>アスリートが持つスキルやキャリア形成に対するニーズ等について調査を行うほか、引退移行期のアスリートを対象とした教育研修プログラムを開発し、実施する。</a:t>
          </a:r>
          <a:endParaRPr kumimoji="1" lang="en-US" altLang="ja-JP" sz="1200" b="0" i="0">
            <a:latin typeface="HGｺﾞｼｯｸM" panose="020B0609000000000000" pitchFamily="49" charset="-128"/>
            <a:ea typeface="HGｺﾞｼｯｸM" panose="020B0609000000000000" pitchFamily="49" charset="-128"/>
          </a:endParaRPr>
        </a:p>
      </xdr:txBody>
    </xdr:sp>
    <xdr:clientData/>
  </xdr:twoCellAnchor>
  <xdr:twoCellAnchor>
    <xdr:from>
      <xdr:col>26</xdr:col>
      <xdr:colOff>88900</xdr:colOff>
      <xdr:row>758</xdr:row>
      <xdr:rowOff>144235</xdr:rowOff>
    </xdr:from>
    <xdr:to>
      <xdr:col>47</xdr:col>
      <xdr:colOff>25400</xdr:colOff>
      <xdr:row>760</xdr:row>
      <xdr:rowOff>63500</xdr:rowOff>
    </xdr:to>
    <xdr:sp macro="" textlink="">
      <xdr:nvSpPr>
        <xdr:cNvPr id="205" name="テキスト ボックス 204">
          <a:extLst>
            <a:ext uri="{FF2B5EF4-FFF2-40B4-BE49-F238E27FC236}">
              <a16:creationId xmlns:a16="http://schemas.microsoft.com/office/drawing/2014/main" id="{6456C490-B0D0-4C46-9E7A-FE8D77E6DC6B}"/>
            </a:ext>
          </a:extLst>
        </xdr:cNvPr>
        <xdr:cNvSpPr txBox="1"/>
      </xdr:nvSpPr>
      <xdr:spPr>
        <a:xfrm>
          <a:off x="5372100" y="45216535"/>
          <a:ext cx="4203700" cy="96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b="0" i="0">
              <a:solidFill>
                <a:schemeClr val="dk1"/>
              </a:solidFill>
              <a:effectLst/>
              <a:latin typeface="HGｺﾞｼｯｸM" panose="020B0609000000000000" pitchFamily="49" charset="-128"/>
              <a:ea typeface="HGｺﾞｼｯｸM" panose="020B0609000000000000" pitchFamily="49" charset="-128"/>
              <a:cs typeface="+mn-cs"/>
            </a:rPr>
            <a:t>競技引退後のセカンドキャリアをより充実させるため</a:t>
          </a:r>
          <a:r>
            <a:rPr lang="ja-JP" altLang="en-US" sz="1200" b="0" i="0">
              <a:solidFill>
                <a:schemeClr val="dk1"/>
              </a:solidFill>
              <a:effectLst/>
              <a:latin typeface="HGｺﾞｼｯｸM" panose="020B0609000000000000" pitchFamily="49" charset="-128"/>
              <a:ea typeface="HGｺﾞｼｯｸM" panose="020B0609000000000000" pitchFamily="49" charset="-128"/>
              <a:cs typeface="+mn-cs"/>
            </a:rPr>
            <a:t>の</a:t>
          </a:r>
          <a:r>
            <a:rPr lang="ja-JP" altLang="ja-JP" sz="1200" b="0" i="0">
              <a:solidFill>
                <a:schemeClr val="dk1"/>
              </a:solidFill>
              <a:effectLst/>
              <a:latin typeface="HGｺﾞｼｯｸM" panose="020B0609000000000000" pitchFamily="49" charset="-128"/>
              <a:ea typeface="HGｺﾞｼｯｸM" panose="020B0609000000000000" pitchFamily="49" charset="-128"/>
              <a:cs typeface="+mn-cs"/>
            </a:rPr>
            <a:t>幅広い職域の開拓を行う</a:t>
          </a:r>
          <a:r>
            <a:rPr lang="ja-JP" altLang="en-US" sz="1200" b="0" i="0">
              <a:solidFill>
                <a:schemeClr val="dk1"/>
              </a:solidFill>
              <a:effectLst/>
              <a:latin typeface="HGｺﾞｼｯｸM" panose="020B0609000000000000" pitchFamily="49" charset="-128"/>
              <a:ea typeface="HGｺﾞｼｯｸM" panose="020B0609000000000000" pitchFamily="49" charset="-128"/>
              <a:cs typeface="+mn-cs"/>
            </a:rPr>
            <a:t>ため、</a:t>
          </a:r>
          <a:r>
            <a:rPr lang="ja-JP" altLang="ja-JP" sz="1200" b="0" i="0">
              <a:solidFill>
                <a:schemeClr val="dk1"/>
              </a:solidFill>
              <a:effectLst/>
              <a:latin typeface="HGｺﾞｼｯｸM" panose="020B0609000000000000" pitchFamily="49" charset="-128"/>
              <a:ea typeface="HGｺﾞｼｯｸM" panose="020B0609000000000000" pitchFamily="49" charset="-128"/>
              <a:cs typeface="+mn-cs"/>
            </a:rPr>
            <a:t>先進的なロールモデルを創出</a:t>
          </a:r>
          <a:r>
            <a:rPr lang="ja-JP" altLang="en-US" sz="1200" b="0" i="0">
              <a:solidFill>
                <a:schemeClr val="dk1"/>
              </a:solidFill>
              <a:effectLst/>
              <a:latin typeface="HGｺﾞｼｯｸM" panose="020B0609000000000000" pitchFamily="49" charset="-128"/>
              <a:ea typeface="HGｺﾞｼｯｸM" panose="020B0609000000000000" pitchFamily="49" charset="-128"/>
              <a:cs typeface="+mn-cs"/>
            </a:rPr>
            <a:t>し、</a:t>
          </a:r>
          <a:r>
            <a:rPr lang="ja-JP" altLang="ja-JP" sz="1200" b="0" i="0">
              <a:solidFill>
                <a:schemeClr val="dk1"/>
              </a:solidFill>
              <a:effectLst/>
              <a:latin typeface="HGｺﾞｼｯｸM" panose="020B0609000000000000" pitchFamily="49" charset="-128"/>
              <a:ea typeface="HGｺﾞｼｯｸM" panose="020B0609000000000000" pitchFamily="49" charset="-128"/>
              <a:cs typeface="+mn-cs"/>
            </a:rPr>
            <a:t>引退移行期のアスリートと新たな職域の企業等とのマッチングを実施する。</a:t>
          </a:r>
          <a:endParaRPr kumimoji="1" lang="en-US" altLang="ja-JP" sz="1200" b="0" i="0">
            <a:latin typeface="HGｺﾞｼｯｸM" panose="020B0609000000000000" pitchFamily="49" charset="-128"/>
            <a:ea typeface="HGｺﾞｼｯｸM" panose="020B0609000000000000" pitchFamily="49" charset="-128"/>
          </a:endParaRPr>
        </a:p>
      </xdr:txBody>
    </xdr:sp>
    <xdr:clientData/>
  </xdr:twoCellAnchor>
  <xdr:twoCellAnchor>
    <xdr:from>
      <xdr:col>26</xdr:col>
      <xdr:colOff>48078</xdr:colOff>
      <xdr:row>761</xdr:row>
      <xdr:rowOff>140607</xdr:rowOff>
    </xdr:from>
    <xdr:to>
      <xdr:col>47</xdr:col>
      <xdr:colOff>0</xdr:colOff>
      <xdr:row>765</xdr:row>
      <xdr:rowOff>0</xdr:rowOff>
    </xdr:to>
    <xdr:sp macro="" textlink="">
      <xdr:nvSpPr>
        <xdr:cNvPr id="206" name="テキスト ボックス 205">
          <a:extLst>
            <a:ext uri="{FF2B5EF4-FFF2-40B4-BE49-F238E27FC236}">
              <a16:creationId xmlns:a16="http://schemas.microsoft.com/office/drawing/2014/main" id="{AE6203D1-B68E-4753-80F2-45DC94A86BB0}"/>
            </a:ext>
          </a:extLst>
        </xdr:cNvPr>
        <xdr:cNvSpPr txBox="1"/>
      </xdr:nvSpPr>
      <xdr:spPr>
        <a:xfrm>
          <a:off x="5331278" y="46482907"/>
          <a:ext cx="4219122" cy="1319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a:latin typeface="HGｺﾞｼｯｸM" panose="020B0609000000000000" pitchFamily="49" charset="-128"/>
              <a:ea typeface="HGｺﾞｼｯｸM" panose="020B0609000000000000" pitchFamily="49" charset="-128"/>
            </a:rPr>
            <a:t>個人、民間企業及びスポーツ団体が連携し、引退後のトップアスリートが一定期間支援を受けられる仕組みの構築のため、広く資金提供を受けることを目指して、スポーツの魅力発信やアスリートの発掘、セカンドキャリア支援などを連動して展開するプログラムを開発する。</a:t>
          </a:r>
          <a:endParaRPr kumimoji="1" lang="en-US" altLang="ja-JP" sz="1200" b="0" i="0">
            <a:latin typeface="HGｺﾞｼｯｸM" panose="020B0609000000000000" pitchFamily="49" charset="-128"/>
            <a:ea typeface="HGｺﾞｼｯｸM" panose="020B0609000000000000" pitchFamily="49" charset="-128"/>
          </a:endParaRPr>
        </a:p>
      </xdr:txBody>
    </xdr:sp>
    <xdr:clientData/>
  </xdr:twoCellAnchor>
  <xdr:twoCellAnchor>
    <xdr:from>
      <xdr:col>25</xdr:col>
      <xdr:colOff>907</xdr:colOff>
      <xdr:row>744</xdr:row>
      <xdr:rowOff>177800</xdr:rowOff>
    </xdr:from>
    <xdr:to>
      <xdr:col>25</xdr:col>
      <xdr:colOff>909</xdr:colOff>
      <xdr:row>745</xdr:row>
      <xdr:rowOff>39914</xdr:rowOff>
    </xdr:to>
    <xdr:cxnSp macro="">
      <xdr:nvCxnSpPr>
        <xdr:cNvPr id="207" name="直線コネクタ 206">
          <a:extLst>
            <a:ext uri="{FF2B5EF4-FFF2-40B4-BE49-F238E27FC236}">
              <a16:creationId xmlns:a16="http://schemas.microsoft.com/office/drawing/2014/main" id="{E8C163DF-5898-4509-8737-0085D40EC4FF}"/>
            </a:ext>
          </a:extLst>
        </xdr:cNvPr>
        <xdr:cNvCxnSpPr/>
      </xdr:nvCxnSpPr>
      <xdr:spPr>
        <a:xfrm flipH="1">
          <a:off x="5080907" y="39636700"/>
          <a:ext cx="2" cy="2177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750</xdr:row>
      <xdr:rowOff>84365</xdr:rowOff>
    </xdr:from>
    <xdr:to>
      <xdr:col>9</xdr:col>
      <xdr:colOff>52614</xdr:colOff>
      <xdr:row>750</xdr:row>
      <xdr:rowOff>88900</xdr:rowOff>
    </xdr:to>
    <xdr:cxnSp macro="">
      <xdr:nvCxnSpPr>
        <xdr:cNvPr id="212" name="直線コネクタ 211">
          <a:extLst>
            <a:ext uri="{FF2B5EF4-FFF2-40B4-BE49-F238E27FC236}">
              <a16:creationId xmlns:a16="http://schemas.microsoft.com/office/drawing/2014/main" id="{6C2F8791-4769-4310-87FA-B0F95AC03A62}"/>
            </a:ext>
          </a:extLst>
        </xdr:cNvPr>
        <xdr:cNvCxnSpPr>
          <a:stCxn id="190" idx="1"/>
        </xdr:cNvCxnSpPr>
      </xdr:nvCxnSpPr>
      <xdr:spPr>
        <a:xfrm flipH="1">
          <a:off x="1638300" y="41676865"/>
          <a:ext cx="243114" cy="45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746</xdr:row>
      <xdr:rowOff>266700</xdr:rowOff>
    </xdr:from>
    <xdr:to>
      <xdr:col>9</xdr:col>
      <xdr:colOff>26307</xdr:colOff>
      <xdr:row>746</xdr:row>
      <xdr:rowOff>268968</xdr:rowOff>
    </xdr:to>
    <xdr:cxnSp macro="">
      <xdr:nvCxnSpPr>
        <xdr:cNvPr id="213" name="直線コネクタ 212">
          <a:extLst>
            <a:ext uri="{FF2B5EF4-FFF2-40B4-BE49-F238E27FC236}">
              <a16:creationId xmlns:a16="http://schemas.microsoft.com/office/drawing/2014/main" id="{74CCA69F-75C0-435D-B2EE-132B7D995A82}"/>
            </a:ext>
          </a:extLst>
        </xdr:cNvPr>
        <xdr:cNvCxnSpPr>
          <a:stCxn id="189" idx="1"/>
        </xdr:cNvCxnSpPr>
      </xdr:nvCxnSpPr>
      <xdr:spPr>
        <a:xfrm flipH="1" flipV="1">
          <a:off x="1651000" y="40436800"/>
          <a:ext cx="204107" cy="22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81642</xdr:colOff>
      <xdr:row>745</xdr:row>
      <xdr:rowOff>110671</xdr:rowOff>
    </xdr:from>
    <xdr:to>
      <xdr:col>48</xdr:col>
      <xdr:colOff>12700</xdr:colOff>
      <xdr:row>747</xdr:row>
      <xdr:rowOff>342900</xdr:rowOff>
    </xdr:to>
    <xdr:sp macro="" textlink="">
      <xdr:nvSpPr>
        <xdr:cNvPr id="214" name="右大かっこ 213">
          <a:extLst>
            <a:ext uri="{FF2B5EF4-FFF2-40B4-BE49-F238E27FC236}">
              <a16:creationId xmlns:a16="http://schemas.microsoft.com/office/drawing/2014/main" id="{0F706D75-47BA-44BE-BE2B-9349954106B8}"/>
            </a:ext>
          </a:extLst>
        </xdr:cNvPr>
        <xdr:cNvSpPr/>
      </xdr:nvSpPr>
      <xdr:spPr>
        <a:xfrm>
          <a:off x="9632042" y="39925171"/>
          <a:ext cx="134258" cy="9434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192314</xdr:colOff>
      <xdr:row>745</xdr:row>
      <xdr:rowOff>143331</xdr:rowOff>
    </xdr:from>
    <xdr:to>
      <xdr:col>26</xdr:col>
      <xdr:colOff>101600</xdr:colOff>
      <xdr:row>748</xdr:row>
      <xdr:rowOff>12700</xdr:rowOff>
    </xdr:to>
    <xdr:sp macro="" textlink="">
      <xdr:nvSpPr>
        <xdr:cNvPr id="215" name="左大かっこ 214">
          <a:extLst>
            <a:ext uri="{FF2B5EF4-FFF2-40B4-BE49-F238E27FC236}">
              <a16:creationId xmlns:a16="http://schemas.microsoft.com/office/drawing/2014/main" id="{4C4A5FAD-28D9-41CE-ACC8-B78752633AEB}"/>
            </a:ext>
          </a:extLst>
        </xdr:cNvPr>
        <xdr:cNvSpPr/>
      </xdr:nvSpPr>
      <xdr:spPr>
        <a:xfrm>
          <a:off x="5272314" y="39957831"/>
          <a:ext cx="112486" cy="9361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177800</xdr:colOff>
      <xdr:row>748</xdr:row>
      <xdr:rowOff>335643</xdr:rowOff>
    </xdr:from>
    <xdr:to>
      <xdr:col>26</xdr:col>
      <xdr:colOff>101600</xdr:colOff>
      <xdr:row>751</xdr:row>
      <xdr:rowOff>177800</xdr:rowOff>
    </xdr:to>
    <xdr:sp macro="" textlink="">
      <xdr:nvSpPr>
        <xdr:cNvPr id="216" name="左大かっこ 215">
          <a:extLst>
            <a:ext uri="{FF2B5EF4-FFF2-40B4-BE49-F238E27FC236}">
              <a16:creationId xmlns:a16="http://schemas.microsoft.com/office/drawing/2014/main" id="{82AD8A77-EE5A-49EE-9187-275ED4FA2F30}"/>
            </a:ext>
          </a:extLst>
        </xdr:cNvPr>
        <xdr:cNvSpPr/>
      </xdr:nvSpPr>
      <xdr:spPr>
        <a:xfrm>
          <a:off x="5257800" y="41216943"/>
          <a:ext cx="127000" cy="9089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177800</xdr:colOff>
      <xdr:row>752</xdr:row>
      <xdr:rowOff>240393</xdr:rowOff>
    </xdr:from>
    <xdr:to>
      <xdr:col>26</xdr:col>
      <xdr:colOff>101600</xdr:colOff>
      <xdr:row>755</xdr:row>
      <xdr:rowOff>266701</xdr:rowOff>
    </xdr:to>
    <xdr:sp macro="" textlink="">
      <xdr:nvSpPr>
        <xdr:cNvPr id="217" name="左大かっこ 216">
          <a:extLst>
            <a:ext uri="{FF2B5EF4-FFF2-40B4-BE49-F238E27FC236}">
              <a16:creationId xmlns:a16="http://schemas.microsoft.com/office/drawing/2014/main" id="{C7868B34-7F0E-4C6E-8182-EFA3DC3A7509}"/>
            </a:ext>
          </a:extLst>
        </xdr:cNvPr>
        <xdr:cNvSpPr/>
      </xdr:nvSpPr>
      <xdr:spPr>
        <a:xfrm>
          <a:off x="5257800" y="42544093"/>
          <a:ext cx="127000" cy="109310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166007</xdr:colOff>
      <xdr:row>758</xdr:row>
      <xdr:rowOff>145142</xdr:rowOff>
    </xdr:from>
    <xdr:to>
      <xdr:col>26</xdr:col>
      <xdr:colOff>76200</xdr:colOff>
      <xdr:row>760</xdr:row>
      <xdr:rowOff>139699</xdr:rowOff>
    </xdr:to>
    <xdr:sp macro="" textlink="">
      <xdr:nvSpPr>
        <xdr:cNvPr id="218" name="左大かっこ 217">
          <a:extLst>
            <a:ext uri="{FF2B5EF4-FFF2-40B4-BE49-F238E27FC236}">
              <a16:creationId xmlns:a16="http://schemas.microsoft.com/office/drawing/2014/main" id="{6DE0EB7B-78E8-4474-9010-A5831E49B6A8}"/>
            </a:ext>
          </a:extLst>
        </xdr:cNvPr>
        <xdr:cNvSpPr/>
      </xdr:nvSpPr>
      <xdr:spPr>
        <a:xfrm>
          <a:off x="5246007" y="45217442"/>
          <a:ext cx="113393" cy="103595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165099</xdr:colOff>
      <xdr:row>761</xdr:row>
      <xdr:rowOff>134257</xdr:rowOff>
    </xdr:from>
    <xdr:to>
      <xdr:col>26</xdr:col>
      <xdr:colOff>38100</xdr:colOff>
      <xdr:row>764</xdr:row>
      <xdr:rowOff>139701</xdr:rowOff>
    </xdr:to>
    <xdr:sp macro="" textlink="">
      <xdr:nvSpPr>
        <xdr:cNvPr id="219" name="左大かっこ 218">
          <a:extLst>
            <a:ext uri="{FF2B5EF4-FFF2-40B4-BE49-F238E27FC236}">
              <a16:creationId xmlns:a16="http://schemas.microsoft.com/office/drawing/2014/main" id="{D1B851E2-7C3D-414F-99CC-C9F897BBB560}"/>
            </a:ext>
          </a:extLst>
        </xdr:cNvPr>
        <xdr:cNvSpPr/>
      </xdr:nvSpPr>
      <xdr:spPr>
        <a:xfrm>
          <a:off x="5245099" y="46476557"/>
          <a:ext cx="76201" cy="114844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81643</xdr:colOff>
      <xdr:row>749</xdr:row>
      <xdr:rowOff>54428</xdr:rowOff>
    </xdr:from>
    <xdr:to>
      <xdr:col>47</xdr:col>
      <xdr:colOff>177800</xdr:colOff>
      <xdr:row>751</xdr:row>
      <xdr:rowOff>165100</xdr:rowOff>
    </xdr:to>
    <xdr:sp macro="" textlink="">
      <xdr:nvSpPr>
        <xdr:cNvPr id="220" name="右大かっこ 219">
          <a:extLst>
            <a:ext uri="{FF2B5EF4-FFF2-40B4-BE49-F238E27FC236}">
              <a16:creationId xmlns:a16="http://schemas.microsoft.com/office/drawing/2014/main" id="{803BF968-E031-495D-8481-820F7028BCD2}"/>
            </a:ext>
          </a:extLst>
        </xdr:cNvPr>
        <xdr:cNvSpPr/>
      </xdr:nvSpPr>
      <xdr:spPr>
        <a:xfrm>
          <a:off x="9632043" y="41291328"/>
          <a:ext cx="96157" cy="82187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68943</xdr:colOff>
      <xdr:row>752</xdr:row>
      <xdr:rowOff>212272</xdr:rowOff>
    </xdr:from>
    <xdr:to>
      <xdr:col>47</xdr:col>
      <xdr:colOff>165100</xdr:colOff>
      <xdr:row>755</xdr:row>
      <xdr:rowOff>241300</xdr:rowOff>
    </xdr:to>
    <xdr:sp macro="" textlink="">
      <xdr:nvSpPr>
        <xdr:cNvPr id="221" name="右大かっこ 220">
          <a:extLst>
            <a:ext uri="{FF2B5EF4-FFF2-40B4-BE49-F238E27FC236}">
              <a16:creationId xmlns:a16="http://schemas.microsoft.com/office/drawing/2014/main" id="{448B1D1A-17D1-48E4-95B4-2237DD5855E4}"/>
            </a:ext>
          </a:extLst>
        </xdr:cNvPr>
        <xdr:cNvSpPr/>
      </xdr:nvSpPr>
      <xdr:spPr>
        <a:xfrm>
          <a:off x="9619343" y="42515972"/>
          <a:ext cx="96157" cy="109582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94343</xdr:colOff>
      <xdr:row>758</xdr:row>
      <xdr:rowOff>177801</xdr:rowOff>
    </xdr:from>
    <xdr:to>
      <xdr:col>47</xdr:col>
      <xdr:colOff>189592</xdr:colOff>
      <xdr:row>760</xdr:row>
      <xdr:rowOff>95251</xdr:rowOff>
    </xdr:to>
    <xdr:sp macro="" textlink="">
      <xdr:nvSpPr>
        <xdr:cNvPr id="222" name="右大かっこ 221">
          <a:extLst>
            <a:ext uri="{FF2B5EF4-FFF2-40B4-BE49-F238E27FC236}">
              <a16:creationId xmlns:a16="http://schemas.microsoft.com/office/drawing/2014/main" id="{9A29706D-F65E-44AA-B5F0-917203FE0C4A}"/>
            </a:ext>
          </a:extLst>
        </xdr:cNvPr>
        <xdr:cNvSpPr/>
      </xdr:nvSpPr>
      <xdr:spPr>
        <a:xfrm>
          <a:off x="9644743" y="45250101"/>
          <a:ext cx="95249" cy="9588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81642</xdr:colOff>
      <xdr:row>761</xdr:row>
      <xdr:rowOff>123371</xdr:rowOff>
    </xdr:from>
    <xdr:to>
      <xdr:col>47</xdr:col>
      <xdr:colOff>190500</xdr:colOff>
      <xdr:row>764</xdr:row>
      <xdr:rowOff>50800</xdr:rowOff>
    </xdr:to>
    <xdr:sp macro="" textlink="">
      <xdr:nvSpPr>
        <xdr:cNvPr id="223" name="右大かっこ 222">
          <a:extLst>
            <a:ext uri="{FF2B5EF4-FFF2-40B4-BE49-F238E27FC236}">
              <a16:creationId xmlns:a16="http://schemas.microsoft.com/office/drawing/2014/main" id="{1338E9A9-EE0D-4ED2-ACF3-D4DB185BB151}"/>
            </a:ext>
          </a:extLst>
        </xdr:cNvPr>
        <xdr:cNvSpPr/>
      </xdr:nvSpPr>
      <xdr:spPr>
        <a:xfrm>
          <a:off x="9632042" y="46465671"/>
          <a:ext cx="108858" cy="10704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54428</xdr:colOff>
      <xdr:row>741</xdr:row>
      <xdr:rowOff>81644</xdr:rowOff>
    </xdr:from>
    <xdr:to>
      <xdr:col>43</xdr:col>
      <xdr:colOff>95251</xdr:colOff>
      <xdr:row>743</xdr:row>
      <xdr:rowOff>217715</xdr:rowOff>
    </xdr:to>
    <xdr:sp macro="" textlink="">
      <xdr:nvSpPr>
        <xdr:cNvPr id="224" name="正方形/長方形 223">
          <a:extLst>
            <a:ext uri="{FF2B5EF4-FFF2-40B4-BE49-F238E27FC236}">
              <a16:creationId xmlns:a16="http://schemas.microsoft.com/office/drawing/2014/main" id="{AE5DC4FF-A259-49B7-A0AF-66D56939CF0D}"/>
            </a:ext>
          </a:extLst>
        </xdr:cNvPr>
        <xdr:cNvSpPr/>
      </xdr:nvSpPr>
      <xdr:spPr>
        <a:xfrm>
          <a:off x="6994071" y="47556965"/>
          <a:ext cx="1877787" cy="843643"/>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職員旅費：</a:t>
          </a:r>
          <a:r>
            <a:rPr kumimoji="1" lang="en-US" altLang="ja-JP" sz="1400"/>
            <a:t>0.1</a:t>
          </a:r>
          <a:r>
            <a:rPr kumimoji="1" lang="ja-JP" altLang="en-US" sz="1400"/>
            <a:t>百万円</a:t>
          </a:r>
          <a:endParaRPr kumimoji="1" lang="en-US" altLang="ja-JP" sz="1400"/>
        </a:p>
        <a:p>
          <a:pPr algn="l"/>
          <a:r>
            <a:rPr kumimoji="1" lang="ja-JP" altLang="en-US" sz="1400"/>
            <a:t>庁費：</a:t>
          </a:r>
          <a:r>
            <a:rPr kumimoji="1" lang="en-US" altLang="ja-JP" sz="1400"/>
            <a:t>0.3</a:t>
          </a:r>
          <a:r>
            <a:rPr kumimoji="1" lang="ja-JP" altLang="en-US" sz="1400"/>
            <a:t>百万円</a:t>
          </a:r>
          <a:endParaRPr kumimoji="1" lang="en-US" altLang="ja-JP" sz="1400"/>
        </a:p>
        <a:p>
          <a:pPr algn="l"/>
          <a:r>
            <a:rPr kumimoji="1" lang="ja-JP" altLang="en-US" sz="1400"/>
            <a:t>を含む</a:t>
          </a:r>
        </a:p>
      </xdr:txBody>
    </xdr:sp>
    <xdr:clientData/>
  </xdr:twoCellAnchor>
  <xdr:twoCellAnchor editAs="oneCell">
    <xdr:from>
      <xdr:col>7</xdr:col>
      <xdr:colOff>0</xdr:colOff>
      <xdr:row>741</xdr:row>
      <xdr:rowOff>114300</xdr:rowOff>
    </xdr:from>
    <xdr:to>
      <xdr:col>49</xdr:col>
      <xdr:colOff>190500</xdr:colOff>
      <xdr:row>762</xdr:row>
      <xdr:rowOff>295274</xdr:rowOff>
    </xdr:to>
    <xdr:sp macro="" textlink="">
      <xdr:nvSpPr>
        <xdr:cNvPr id="1028" name="AutoShape 4">
          <a:extLst>
            <a:ext uri="{FF2B5EF4-FFF2-40B4-BE49-F238E27FC236}">
              <a16:creationId xmlns:a16="http://schemas.microsoft.com/office/drawing/2014/main" id="{C201693B-B390-4633-826B-02AB26FE6031}"/>
            </a:ext>
          </a:extLst>
        </xdr:cNvPr>
        <xdr:cNvSpPr>
          <a:spLocks noChangeAspect="1" noChangeArrowheads="1"/>
        </xdr:cNvSpPr>
      </xdr:nvSpPr>
      <xdr:spPr bwMode="auto">
        <a:xfrm>
          <a:off x="1400175" y="47377350"/>
          <a:ext cx="8591550" cy="8515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741</xdr:row>
      <xdr:rowOff>114300</xdr:rowOff>
    </xdr:from>
    <xdr:to>
      <xdr:col>49</xdr:col>
      <xdr:colOff>190500</xdr:colOff>
      <xdr:row>762</xdr:row>
      <xdr:rowOff>295274</xdr:rowOff>
    </xdr:to>
    <xdr:sp macro="" textlink="">
      <xdr:nvSpPr>
        <xdr:cNvPr id="1119" name="AutoShape 95">
          <a:extLst>
            <a:ext uri="{FF2B5EF4-FFF2-40B4-BE49-F238E27FC236}">
              <a16:creationId xmlns:a16="http://schemas.microsoft.com/office/drawing/2014/main" id="{7C167083-DCB5-401F-9B04-D94B93150FFF}"/>
            </a:ext>
          </a:extLst>
        </xdr:cNvPr>
        <xdr:cNvSpPr>
          <a:spLocks noChangeAspect="1" noChangeArrowheads="1"/>
        </xdr:cNvSpPr>
      </xdr:nvSpPr>
      <xdr:spPr bwMode="auto">
        <a:xfrm>
          <a:off x="1400175" y="47377350"/>
          <a:ext cx="8591550" cy="8515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156882</xdr:colOff>
      <xdr:row>743</xdr:row>
      <xdr:rowOff>123264</xdr:rowOff>
    </xdr:from>
    <xdr:to>
      <xdr:col>16</xdr:col>
      <xdr:colOff>0</xdr:colOff>
      <xdr:row>744</xdr:row>
      <xdr:rowOff>78440</xdr:rowOff>
    </xdr:to>
    <xdr:sp macro="" textlink="">
      <xdr:nvSpPr>
        <xdr:cNvPr id="3" name="テキスト ボックス 2">
          <a:extLst>
            <a:ext uri="{FF2B5EF4-FFF2-40B4-BE49-F238E27FC236}">
              <a16:creationId xmlns:a16="http://schemas.microsoft.com/office/drawing/2014/main" id="{E0CCCC73-F14E-4B67-89EC-DC675D6BFF78}"/>
            </a:ext>
          </a:extLst>
        </xdr:cNvPr>
        <xdr:cNvSpPr txBox="1"/>
      </xdr:nvSpPr>
      <xdr:spPr>
        <a:xfrm>
          <a:off x="1770529" y="38245676"/>
          <a:ext cx="1456765"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委託（企画競争）</a:t>
          </a:r>
        </a:p>
      </xdr:txBody>
    </xdr:sp>
    <xdr:clientData/>
  </xdr:twoCellAnchor>
  <xdr:twoCellAnchor>
    <xdr:from>
      <xdr:col>9</xdr:col>
      <xdr:colOff>38100</xdr:colOff>
      <xdr:row>758</xdr:row>
      <xdr:rowOff>215900</xdr:rowOff>
    </xdr:from>
    <xdr:to>
      <xdr:col>24</xdr:col>
      <xdr:colOff>201385</xdr:colOff>
      <xdr:row>760</xdr:row>
      <xdr:rowOff>217716</xdr:rowOff>
    </xdr:to>
    <xdr:sp macro="" textlink="">
      <xdr:nvSpPr>
        <xdr:cNvPr id="54" name="正方形/長方形 53">
          <a:extLst>
            <a:ext uri="{FF2B5EF4-FFF2-40B4-BE49-F238E27FC236}">
              <a16:creationId xmlns:a16="http://schemas.microsoft.com/office/drawing/2014/main" id="{1861A649-EFAD-413E-8324-9987FDB5C775}"/>
            </a:ext>
          </a:extLst>
        </xdr:cNvPr>
        <xdr:cNvSpPr/>
      </xdr:nvSpPr>
      <xdr:spPr>
        <a:xfrm>
          <a:off x="1866900" y="45288200"/>
          <a:ext cx="3211285" cy="1043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D.</a:t>
          </a:r>
          <a:r>
            <a:rPr kumimoji="1" lang="ja-JP" altLang="en-US" sz="1400"/>
            <a:t>アスリートと企業等とのマッチング支援</a:t>
          </a:r>
          <a:endParaRPr kumimoji="1" lang="en-US" altLang="ja-JP" sz="1400"/>
        </a:p>
        <a:p>
          <a:pPr algn="l"/>
          <a:r>
            <a:rPr kumimoji="1" lang="ja-JP" altLang="en-US" sz="1400"/>
            <a:t>　</a:t>
          </a:r>
          <a:r>
            <a:rPr kumimoji="1" lang="en-US" altLang="ja-JP" sz="1400"/>
            <a:t>6.6</a:t>
          </a:r>
          <a:r>
            <a:rPr kumimoji="1" lang="ja-JP" altLang="en-US" sz="1400"/>
            <a:t>百万円</a:t>
          </a:r>
          <a:endParaRPr kumimoji="1" lang="en-US" altLang="ja-JP" sz="1400"/>
        </a:p>
        <a:p>
          <a:pPr algn="l"/>
          <a:r>
            <a:rPr kumimoji="1" lang="ja-JP" altLang="en-US" sz="1400"/>
            <a:t>（株）スポーツビズ</a:t>
          </a:r>
          <a:endParaRPr kumimoji="1" lang="en-US" altLang="ja-JP" sz="1400"/>
        </a:p>
        <a:p>
          <a:pPr algn="l"/>
          <a:endParaRPr kumimoji="1" lang="en-US" altLang="ja-JP" sz="1400"/>
        </a:p>
      </xdr:txBody>
    </xdr:sp>
    <xdr:clientData/>
  </xdr:twoCellAnchor>
  <xdr:twoCellAnchor>
    <xdr:from>
      <xdr:col>17</xdr:col>
      <xdr:colOff>121558</xdr:colOff>
      <xdr:row>755</xdr:row>
      <xdr:rowOff>215900</xdr:rowOff>
    </xdr:from>
    <xdr:to>
      <xdr:col>17</xdr:col>
      <xdr:colOff>127454</xdr:colOff>
      <xdr:row>756</xdr:row>
      <xdr:rowOff>271234</xdr:rowOff>
    </xdr:to>
    <xdr:cxnSp macro="">
      <xdr:nvCxnSpPr>
        <xdr:cNvPr id="55" name="直線コネクタ 54">
          <a:extLst>
            <a:ext uri="{FF2B5EF4-FFF2-40B4-BE49-F238E27FC236}">
              <a16:creationId xmlns:a16="http://schemas.microsoft.com/office/drawing/2014/main" id="{59953E43-58F7-4785-8756-BDAD60069C98}"/>
            </a:ext>
          </a:extLst>
        </xdr:cNvPr>
        <xdr:cNvCxnSpPr/>
      </xdr:nvCxnSpPr>
      <xdr:spPr>
        <a:xfrm flipV="1">
          <a:off x="3575958" y="48869600"/>
          <a:ext cx="5896" cy="410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63500</xdr:colOff>
      <xdr:row>761</xdr:row>
      <xdr:rowOff>165100</xdr:rowOff>
    </xdr:from>
    <xdr:to>
      <xdr:col>25</xdr:col>
      <xdr:colOff>23584</xdr:colOff>
      <xdr:row>764</xdr:row>
      <xdr:rowOff>165100</xdr:rowOff>
    </xdr:to>
    <xdr:sp macro="" textlink="">
      <xdr:nvSpPr>
        <xdr:cNvPr id="63" name="正方形/長方形 62">
          <a:extLst>
            <a:ext uri="{FF2B5EF4-FFF2-40B4-BE49-F238E27FC236}">
              <a16:creationId xmlns:a16="http://schemas.microsoft.com/office/drawing/2014/main" id="{E30B7AFB-F59C-4FC7-BF5A-8D7368F9E4B4}"/>
            </a:ext>
          </a:extLst>
        </xdr:cNvPr>
        <xdr:cNvSpPr/>
      </xdr:nvSpPr>
      <xdr:spPr>
        <a:xfrm>
          <a:off x="1892300" y="46507400"/>
          <a:ext cx="3211284"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E.</a:t>
          </a:r>
          <a:r>
            <a:rPr kumimoji="1" lang="ja-JP" altLang="en-US" sz="1400"/>
            <a:t>アスリートに対する支援者等からの　　資金拠出</a:t>
          </a:r>
          <a:endParaRPr kumimoji="1" lang="en-US" altLang="ja-JP" sz="1400"/>
        </a:p>
        <a:p>
          <a:pPr algn="l"/>
          <a:r>
            <a:rPr kumimoji="1" lang="ja-JP" altLang="en-US" sz="1400"/>
            <a:t>　</a:t>
          </a:r>
          <a:r>
            <a:rPr kumimoji="1" lang="en-US" altLang="ja-JP" sz="1400"/>
            <a:t>12.4</a:t>
          </a:r>
          <a:r>
            <a:rPr kumimoji="1" lang="ja-JP" altLang="en-US" sz="1400"/>
            <a:t>百万円</a:t>
          </a:r>
          <a:endParaRPr kumimoji="1" lang="en-US" altLang="ja-JP" sz="1400"/>
        </a:p>
        <a:p>
          <a:pPr algn="l"/>
          <a:r>
            <a:rPr kumimoji="1" lang="ja-JP" altLang="en-US" sz="1400"/>
            <a:t>（株）</a:t>
          </a:r>
          <a:r>
            <a:rPr kumimoji="1" lang="en-US" altLang="ja-JP" sz="1400"/>
            <a:t>ADK</a:t>
          </a:r>
          <a:r>
            <a:rPr kumimoji="1" lang="ja-JP" altLang="en-US" sz="1400"/>
            <a:t>マーケティング・ソリューションズ</a:t>
          </a:r>
          <a:endParaRPr kumimoji="1" lang="en-US" altLang="ja-JP" sz="1400"/>
        </a:p>
      </xdr:txBody>
    </xdr:sp>
    <xdr:clientData/>
  </xdr:twoCellAnchor>
  <xdr:twoCellAnchor>
    <xdr:from>
      <xdr:col>8</xdr:col>
      <xdr:colOff>25400</xdr:colOff>
      <xdr:row>762</xdr:row>
      <xdr:rowOff>228600</xdr:rowOff>
    </xdr:from>
    <xdr:to>
      <xdr:col>9</xdr:col>
      <xdr:colOff>50800</xdr:colOff>
      <xdr:row>762</xdr:row>
      <xdr:rowOff>229508</xdr:rowOff>
    </xdr:to>
    <xdr:cxnSp macro="">
      <xdr:nvCxnSpPr>
        <xdr:cNvPr id="73" name="直線コネクタ 72">
          <a:extLst>
            <a:ext uri="{FF2B5EF4-FFF2-40B4-BE49-F238E27FC236}">
              <a16:creationId xmlns:a16="http://schemas.microsoft.com/office/drawing/2014/main" id="{59953E43-58F7-4785-8756-BDAD60069C98}"/>
            </a:ext>
          </a:extLst>
        </xdr:cNvPr>
        <xdr:cNvCxnSpPr/>
      </xdr:nvCxnSpPr>
      <xdr:spPr>
        <a:xfrm flipH="1" flipV="1">
          <a:off x="1651000" y="47015400"/>
          <a:ext cx="228600" cy="9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165100</xdr:colOff>
      <xdr:row>756</xdr:row>
      <xdr:rowOff>266700</xdr:rowOff>
    </xdr:from>
    <xdr:to>
      <xdr:col>26</xdr:col>
      <xdr:colOff>88900</xdr:colOff>
      <xdr:row>758</xdr:row>
      <xdr:rowOff>13608</xdr:rowOff>
    </xdr:to>
    <xdr:sp macro="" textlink="">
      <xdr:nvSpPr>
        <xdr:cNvPr id="74" name="左大かっこ 73">
          <a:extLst>
            <a:ext uri="{FF2B5EF4-FFF2-40B4-BE49-F238E27FC236}">
              <a16:creationId xmlns:a16="http://schemas.microsoft.com/office/drawing/2014/main" id="{C7868B34-7F0E-4C6E-8182-EFA3DC3A7509}"/>
            </a:ext>
          </a:extLst>
        </xdr:cNvPr>
        <xdr:cNvSpPr/>
      </xdr:nvSpPr>
      <xdr:spPr>
        <a:xfrm>
          <a:off x="5245100" y="43992800"/>
          <a:ext cx="127000" cy="109310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50800</xdr:colOff>
      <xdr:row>756</xdr:row>
      <xdr:rowOff>254000</xdr:rowOff>
    </xdr:from>
    <xdr:to>
      <xdr:col>47</xdr:col>
      <xdr:colOff>146957</xdr:colOff>
      <xdr:row>758</xdr:row>
      <xdr:rowOff>3628</xdr:rowOff>
    </xdr:to>
    <xdr:sp macro="" textlink="">
      <xdr:nvSpPr>
        <xdr:cNvPr id="75" name="右大かっこ 74">
          <a:extLst>
            <a:ext uri="{FF2B5EF4-FFF2-40B4-BE49-F238E27FC236}">
              <a16:creationId xmlns:a16="http://schemas.microsoft.com/office/drawing/2014/main" id="{448B1D1A-17D1-48E4-95B4-2237DD5855E4}"/>
            </a:ext>
          </a:extLst>
        </xdr:cNvPr>
        <xdr:cNvSpPr/>
      </xdr:nvSpPr>
      <xdr:spPr>
        <a:xfrm>
          <a:off x="9601200" y="43980100"/>
          <a:ext cx="96157" cy="109582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765</xdr:row>
      <xdr:rowOff>279400</xdr:rowOff>
    </xdr:from>
    <xdr:to>
      <xdr:col>26</xdr:col>
      <xdr:colOff>152400</xdr:colOff>
      <xdr:row>769</xdr:row>
      <xdr:rowOff>76200</xdr:rowOff>
    </xdr:to>
    <xdr:sp macro="" textlink="">
      <xdr:nvSpPr>
        <xdr:cNvPr id="76" name="左大かっこ 75">
          <a:extLst>
            <a:ext uri="{FF2B5EF4-FFF2-40B4-BE49-F238E27FC236}">
              <a16:creationId xmlns:a16="http://schemas.microsoft.com/office/drawing/2014/main" id="{C7868B34-7F0E-4C6E-8182-EFA3DC3A7509}"/>
            </a:ext>
          </a:extLst>
        </xdr:cNvPr>
        <xdr:cNvSpPr/>
      </xdr:nvSpPr>
      <xdr:spPr>
        <a:xfrm>
          <a:off x="5283200" y="48082200"/>
          <a:ext cx="152400" cy="1066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63500</xdr:colOff>
      <xdr:row>765</xdr:row>
      <xdr:rowOff>241300</xdr:rowOff>
    </xdr:from>
    <xdr:to>
      <xdr:col>47</xdr:col>
      <xdr:colOff>172358</xdr:colOff>
      <xdr:row>769</xdr:row>
      <xdr:rowOff>41729</xdr:rowOff>
    </xdr:to>
    <xdr:sp macro="" textlink="">
      <xdr:nvSpPr>
        <xdr:cNvPr id="78" name="右大かっこ 77">
          <a:extLst>
            <a:ext uri="{FF2B5EF4-FFF2-40B4-BE49-F238E27FC236}">
              <a16:creationId xmlns:a16="http://schemas.microsoft.com/office/drawing/2014/main" id="{1338E9A9-EE0D-4ED2-ACF3-D4DB185BB151}"/>
            </a:ext>
          </a:extLst>
        </xdr:cNvPr>
        <xdr:cNvSpPr/>
      </xdr:nvSpPr>
      <xdr:spPr>
        <a:xfrm>
          <a:off x="9613900" y="48044100"/>
          <a:ext cx="108858" cy="10704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756</xdr:row>
      <xdr:rowOff>482600</xdr:rowOff>
    </xdr:from>
    <xdr:to>
      <xdr:col>46</xdr:col>
      <xdr:colOff>140607</xdr:colOff>
      <xdr:row>757</xdr:row>
      <xdr:rowOff>556987</xdr:rowOff>
    </xdr:to>
    <xdr:sp macro="" textlink="">
      <xdr:nvSpPr>
        <xdr:cNvPr id="84" name="テキスト ボックス 83">
          <a:extLst>
            <a:ext uri="{FF2B5EF4-FFF2-40B4-BE49-F238E27FC236}">
              <a16:creationId xmlns:a16="http://schemas.microsoft.com/office/drawing/2014/main" id="{AC4DA8A9-0769-451C-9745-3DC89A08CCB5}"/>
            </a:ext>
          </a:extLst>
        </xdr:cNvPr>
        <xdr:cNvSpPr txBox="1"/>
      </xdr:nvSpPr>
      <xdr:spPr>
        <a:xfrm>
          <a:off x="5397500" y="44208700"/>
          <a:ext cx="4090307" cy="747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ja-JP" altLang="en-US" sz="1200" b="0" i="0">
              <a:solidFill>
                <a:schemeClr val="dk1"/>
              </a:solidFill>
              <a:effectLst/>
              <a:latin typeface="HGｺﾞｼｯｸM" panose="020B0609000000000000" pitchFamily="49" charset="-128"/>
              <a:ea typeface="HGｺﾞｼｯｸM" panose="020B0609000000000000" pitchFamily="49" charset="-128"/>
              <a:cs typeface="+mn-cs"/>
            </a:rPr>
            <a:t>検討会議運営、セミナー開催、チームへのヒアリング、適性検査実施に関わる業務を実施</a:t>
          </a:r>
          <a:endParaRPr kumimoji="1" lang="en-US" altLang="ja-JP" sz="1200" b="0" i="0">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0</xdr:colOff>
      <xdr:row>766</xdr:row>
      <xdr:rowOff>1</xdr:rowOff>
    </xdr:from>
    <xdr:to>
      <xdr:col>47</xdr:col>
      <xdr:colOff>12700</xdr:colOff>
      <xdr:row>768</xdr:row>
      <xdr:rowOff>203201</xdr:rowOff>
    </xdr:to>
    <xdr:sp macro="" textlink="">
      <xdr:nvSpPr>
        <xdr:cNvPr id="85" name="テキスト ボックス 84">
          <a:extLst>
            <a:ext uri="{FF2B5EF4-FFF2-40B4-BE49-F238E27FC236}">
              <a16:creationId xmlns:a16="http://schemas.microsoft.com/office/drawing/2014/main" id="{AE6203D1-B68E-4753-80F2-45DC94A86BB0}"/>
            </a:ext>
          </a:extLst>
        </xdr:cNvPr>
        <xdr:cNvSpPr txBox="1"/>
      </xdr:nvSpPr>
      <xdr:spPr>
        <a:xfrm>
          <a:off x="5486400" y="48120301"/>
          <a:ext cx="407670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a:latin typeface="HGｺﾞｼｯｸM" panose="020B0609000000000000" pitchFamily="49" charset="-128"/>
              <a:ea typeface="HGｺﾞｼｯｸM" panose="020B0609000000000000" pitchFamily="49" charset="-128"/>
            </a:rPr>
            <a:t>アスリートによる出張講座の運営、活動記録撮影、</a:t>
          </a:r>
          <a:r>
            <a:rPr kumimoji="1" lang="en-US" altLang="ja-JP" sz="1200" b="0" i="0">
              <a:latin typeface="HGｺﾞｼｯｸM" panose="020B0609000000000000" pitchFamily="49" charset="-128"/>
              <a:ea typeface="HGｺﾞｼｯｸM" panose="020B0609000000000000" pitchFamily="49" charset="-128"/>
            </a:rPr>
            <a:t>Web</a:t>
          </a:r>
          <a:r>
            <a:rPr kumimoji="1" lang="ja-JP" altLang="en-US" sz="1200" b="0" i="0">
              <a:latin typeface="HGｺﾞｼｯｸM" panose="020B0609000000000000" pitchFamily="49" charset="-128"/>
              <a:ea typeface="HGｺﾞｼｯｸM" panose="020B0609000000000000" pitchFamily="49" charset="-128"/>
            </a:rPr>
            <a:t>デザインディレクション等を実施</a:t>
          </a:r>
          <a:endParaRPr kumimoji="1" lang="en-US" altLang="ja-JP" sz="1200" b="0" i="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BF730" sqref="BF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299</v>
      </c>
      <c r="AT2" s="940"/>
      <c r="AU2" s="940"/>
      <c r="AV2" s="52" t="str">
        <f>IF(AW2="", "", "-")</f>
        <v/>
      </c>
      <c r="AW2" s="911"/>
      <c r="AX2" s="911"/>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568</v>
      </c>
      <c r="H5" s="840"/>
      <c r="I5" s="840"/>
      <c r="J5" s="840"/>
      <c r="K5" s="840"/>
      <c r="L5" s="840"/>
      <c r="M5" s="841" t="s">
        <v>66</v>
      </c>
      <c r="N5" s="842"/>
      <c r="O5" s="842"/>
      <c r="P5" s="842"/>
      <c r="Q5" s="842"/>
      <c r="R5" s="843"/>
      <c r="S5" s="844" t="s">
        <v>569</v>
      </c>
      <c r="T5" s="840"/>
      <c r="U5" s="840"/>
      <c r="V5" s="840"/>
      <c r="W5" s="840"/>
      <c r="X5" s="845"/>
      <c r="Y5" s="698" t="s">
        <v>3</v>
      </c>
      <c r="Z5" s="543"/>
      <c r="AA5" s="543"/>
      <c r="AB5" s="543"/>
      <c r="AC5" s="543"/>
      <c r="AD5" s="544"/>
      <c r="AE5" s="699" t="s">
        <v>711</v>
      </c>
      <c r="AF5" s="699"/>
      <c r="AG5" s="699"/>
      <c r="AH5" s="699"/>
      <c r="AI5" s="699"/>
      <c r="AJ5" s="699"/>
      <c r="AK5" s="699"/>
      <c r="AL5" s="699"/>
      <c r="AM5" s="699"/>
      <c r="AN5" s="699"/>
      <c r="AO5" s="699"/>
      <c r="AP5" s="700"/>
      <c r="AQ5" s="701" t="s">
        <v>682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505</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31.547000000000001</v>
      </c>
      <c r="Q13" s="658"/>
      <c r="R13" s="658"/>
      <c r="S13" s="658"/>
      <c r="T13" s="658"/>
      <c r="U13" s="658"/>
      <c r="V13" s="659"/>
      <c r="W13" s="657">
        <v>37.606000000000002</v>
      </c>
      <c r="X13" s="658"/>
      <c r="Y13" s="658"/>
      <c r="Z13" s="658"/>
      <c r="AA13" s="658"/>
      <c r="AB13" s="658"/>
      <c r="AC13" s="659"/>
      <c r="AD13" s="657">
        <v>45.1</v>
      </c>
      <c r="AE13" s="658"/>
      <c r="AF13" s="658"/>
      <c r="AG13" s="658"/>
      <c r="AH13" s="658"/>
      <c r="AI13" s="658"/>
      <c r="AJ13" s="659"/>
      <c r="AK13" s="657">
        <v>45.9</v>
      </c>
      <c r="AL13" s="658"/>
      <c r="AM13" s="658"/>
      <c r="AN13" s="658"/>
      <c r="AO13" s="658"/>
      <c r="AP13" s="658"/>
      <c r="AQ13" s="659"/>
      <c r="AR13" s="919">
        <v>68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574</v>
      </c>
      <c r="AE14" s="658"/>
      <c r="AF14" s="658"/>
      <c r="AG14" s="658"/>
      <c r="AH14" s="658"/>
      <c r="AI14" s="658"/>
      <c r="AJ14" s="659"/>
      <c r="AK14" s="657" t="s">
        <v>694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t="s">
        <v>574</v>
      </c>
      <c r="X15" s="658"/>
      <c r="Y15" s="658"/>
      <c r="Z15" s="658"/>
      <c r="AA15" s="658"/>
      <c r="AB15" s="658"/>
      <c r="AC15" s="659"/>
      <c r="AD15" s="657" t="s">
        <v>563</v>
      </c>
      <c r="AE15" s="658"/>
      <c r="AF15" s="658"/>
      <c r="AG15" s="658"/>
      <c r="AH15" s="658"/>
      <c r="AI15" s="658"/>
      <c r="AJ15" s="659"/>
      <c r="AK15" s="657" t="s">
        <v>694</v>
      </c>
      <c r="AL15" s="658"/>
      <c r="AM15" s="658"/>
      <c r="AN15" s="658"/>
      <c r="AO15" s="658"/>
      <c r="AP15" s="658"/>
      <c r="AQ15" s="659"/>
      <c r="AR15" s="657" t="s">
        <v>694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694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574</v>
      </c>
      <c r="X17" s="658"/>
      <c r="Y17" s="658"/>
      <c r="Z17" s="658"/>
      <c r="AA17" s="658"/>
      <c r="AB17" s="658"/>
      <c r="AC17" s="659"/>
      <c r="AD17" s="657" t="s">
        <v>563</v>
      </c>
      <c r="AE17" s="658"/>
      <c r="AF17" s="658"/>
      <c r="AG17" s="658"/>
      <c r="AH17" s="658"/>
      <c r="AI17" s="658"/>
      <c r="AJ17" s="659"/>
      <c r="AK17" s="657" t="s">
        <v>694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31.547000000000001</v>
      </c>
      <c r="Q18" s="879"/>
      <c r="R18" s="879"/>
      <c r="S18" s="879"/>
      <c r="T18" s="879"/>
      <c r="U18" s="879"/>
      <c r="V18" s="880"/>
      <c r="W18" s="878">
        <f>SUM(W13:AC17)</f>
        <v>37.606000000000002</v>
      </c>
      <c r="X18" s="879"/>
      <c r="Y18" s="879"/>
      <c r="Z18" s="879"/>
      <c r="AA18" s="879"/>
      <c r="AB18" s="879"/>
      <c r="AC18" s="880"/>
      <c r="AD18" s="878">
        <f>SUM(AD13:AJ17)</f>
        <v>45.1</v>
      </c>
      <c r="AE18" s="879"/>
      <c r="AF18" s="879"/>
      <c r="AG18" s="879"/>
      <c r="AH18" s="879"/>
      <c r="AI18" s="879"/>
      <c r="AJ18" s="880"/>
      <c r="AK18" s="878">
        <f>SUM(AK13:AQ17)</f>
        <v>45.9</v>
      </c>
      <c r="AL18" s="879"/>
      <c r="AM18" s="879"/>
      <c r="AN18" s="879"/>
      <c r="AO18" s="879"/>
      <c r="AP18" s="879"/>
      <c r="AQ18" s="880"/>
      <c r="AR18" s="878">
        <f>SUM(AR13:AX17)</f>
        <v>68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31.547000000000001</v>
      </c>
      <c r="Q19" s="658"/>
      <c r="R19" s="658"/>
      <c r="S19" s="658"/>
      <c r="T19" s="658"/>
      <c r="U19" s="658"/>
      <c r="V19" s="659"/>
      <c r="W19" s="657">
        <v>29.625926</v>
      </c>
      <c r="X19" s="658"/>
      <c r="Y19" s="658"/>
      <c r="Z19" s="658"/>
      <c r="AA19" s="658"/>
      <c r="AB19" s="658"/>
      <c r="AC19" s="659"/>
      <c r="AD19" s="657">
        <v>37.586781000000002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0.78779785140669034</v>
      </c>
      <c r="X20" s="318"/>
      <c r="Y20" s="318"/>
      <c r="Z20" s="318"/>
      <c r="AA20" s="318"/>
      <c r="AB20" s="318"/>
      <c r="AC20" s="318"/>
      <c r="AD20" s="318">
        <f t="shared" ref="AD20" si="1">IF(AD18=0, "-", SUM(AD19)/AD18)</f>
        <v>0.83340977827050999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1</v>
      </c>
      <c r="Q21" s="318"/>
      <c r="R21" s="318"/>
      <c r="S21" s="318"/>
      <c r="T21" s="318"/>
      <c r="U21" s="318"/>
      <c r="V21" s="318"/>
      <c r="W21" s="318">
        <f t="shared" ref="W21" si="2">IF(W19=0, "-", SUM(W19)/SUM(W13,W14))</f>
        <v>0.78779785140669034</v>
      </c>
      <c r="X21" s="318"/>
      <c r="Y21" s="318"/>
      <c r="Z21" s="318"/>
      <c r="AA21" s="318"/>
      <c r="AB21" s="318"/>
      <c r="AC21" s="318"/>
      <c r="AD21" s="318">
        <f t="shared" ref="AD21" si="3">IF(AD19=0, "-", SUM(AD19)/SUM(AD13,AD14))</f>
        <v>0.83340977827050999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549</v>
      </c>
      <c r="B22" s="965"/>
      <c r="C22" s="965"/>
      <c r="D22" s="965"/>
      <c r="E22" s="965"/>
      <c r="F22" s="966"/>
      <c r="G22" s="951" t="s">
        <v>451</v>
      </c>
      <c r="H22" s="222"/>
      <c r="I22" s="222"/>
      <c r="J22" s="222"/>
      <c r="K22" s="222"/>
      <c r="L22" s="222"/>
      <c r="M22" s="222"/>
      <c r="N22" s="222"/>
      <c r="O22" s="223"/>
      <c r="P22" s="936" t="s">
        <v>510</v>
      </c>
      <c r="Q22" s="222"/>
      <c r="R22" s="222"/>
      <c r="S22" s="222"/>
      <c r="T22" s="222"/>
      <c r="U22" s="222"/>
      <c r="V22" s="223"/>
      <c r="W22" s="936" t="s">
        <v>506</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575</v>
      </c>
      <c r="H23" s="953"/>
      <c r="I23" s="953"/>
      <c r="J23" s="953"/>
      <c r="K23" s="953"/>
      <c r="L23" s="953"/>
      <c r="M23" s="953"/>
      <c r="N23" s="953"/>
      <c r="O23" s="954"/>
      <c r="P23" s="919">
        <v>44.136000000000003</v>
      </c>
      <c r="Q23" s="920"/>
      <c r="R23" s="920"/>
      <c r="S23" s="920"/>
      <c r="T23" s="920"/>
      <c r="U23" s="920"/>
      <c r="V23" s="937"/>
      <c r="W23" s="919">
        <v>66.236000000000004</v>
      </c>
      <c r="X23" s="920"/>
      <c r="Y23" s="920"/>
      <c r="Z23" s="920"/>
      <c r="AA23" s="920"/>
      <c r="AB23" s="920"/>
      <c r="AC23" s="937"/>
      <c r="AD23" s="974" t="s">
        <v>560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576</v>
      </c>
      <c r="H24" s="956"/>
      <c r="I24" s="956"/>
      <c r="J24" s="956"/>
      <c r="K24" s="956"/>
      <c r="L24" s="956"/>
      <c r="M24" s="956"/>
      <c r="N24" s="956"/>
      <c r="O24" s="957"/>
      <c r="P24" s="657">
        <v>0.84599999999999997</v>
      </c>
      <c r="Q24" s="658"/>
      <c r="R24" s="658"/>
      <c r="S24" s="658"/>
      <c r="T24" s="658"/>
      <c r="U24" s="658"/>
      <c r="V24" s="659"/>
      <c r="W24" s="657">
        <v>0.85599999999999998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577</v>
      </c>
      <c r="H25" s="956"/>
      <c r="I25" s="956"/>
      <c r="J25" s="956"/>
      <c r="K25" s="956"/>
      <c r="L25" s="956"/>
      <c r="M25" s="956"/>
      <c r="N25" s="956"/>
      <c r="O25" s="957"/>
      <c r="P25" s="657">
        <v>0.70199999999999996</v>
      </c>
      <c r="Q25" s="658"/>
      <c r="R25" s="658"/>
      <c r="S25" s="658"/>
      <c r="T25" s="658"/>
      <c r="U25" s="658"/>
      <c r="V25" s="659"/>
      <c r="W25" s="657">
        <v>0.71699999999999997</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578</v>
      </c>
      <c r="H26" s="956"/>
      <c r="I26" s="956"/>
      <c r="J26" s="956"/>
      <c r="K26" s="956"/>
      <c r="L26" s="956"/>
      <c r="M26" s="956"/>
      <c r="N26" s="956"/>
      <c r="O26" s="957"/>
      <c r="P26" s="657">
        <v>0.14000000000000001</v>
      </c>
      <c r="Q26" s="658"/>
      <c r="R26" s="658"/>
      <c r="S26" s="658"/>
      <c r="T26" s="658"/>
      <c r="U26" s="658"/>
      <c r="V26" s="659"/>
      <c r="W26" s="657">
        <v>0.14000000000000001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579</v>
      </c>
      <c r="H27" s="956"/>
      <c r="I27" s="956"/>
      <c r="J27" s="956"/>
      <c r="K27" s="956"/>
      <c r="L27" s="956"/>
      <c r="M27" s="956"/>
      <c r="N27" s="956"/>
      <c r="O27" s="957"/>
      <c r="P27" s="657">
        <v>5.0999999999999997E-2</v>
      </c>
      <c r="Q27" s="658"/>
      <c r="R27" s="658"/>
      <c r="S27" s="658"/>
      <c r="T27" s="658"/>
      <c r="U27" s="658"/>
      <c r="V27" s="659"/>
      <c r="W27" s="657">
        <v>5.0999999999999997E-2</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455</v>
      </c>
      <c r="H28" s="959"/>
      <c r="I28" s="959"/>
      <c r="J28" s="959"/>
      <c r="K28" s="959"/>
      <c r="L28" s="959"/>
      <c r="M28" s="959"/>
      <c r="N28" s="959"/>
      <c r="O28" s="960"/>
      <c r="P28" s="878">
        <f>P29-SUM(P23:P27)</f>
        <v>2.4999999999998579E-2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657">
        <f>AK13</f>
        <v>45.9</v>
      </c>
      <c r="Q29" s="658"/>
      <c r="R29" s="658"/>
      <c r="S29" s="658"/>
      <c r="T29" s="658"/>
      <c r="U29" s="658"/>
      <c r="V29" s="659"/>
      <c r="W29" s="933">
        <f>AR13</f>
        <v>68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525</v>
      </c>
      <c r="AF30" s="859"/>
      <c r="AG30" s="859"/>
      <c r="AH30" s="860"/>
      <c r="AI30" s="858" t="s">
        <v>522</v>
      </c>
      <c r="AJ30" s="859"/>
      <c r="AK30" s="859"/>
      <c r="AL30" s="860"/>
      <c r="AM30" s="915" t="s">
        <v>517</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611</v>
      </c>
      <c r="AR31" s="200"/>
      <c r="AS31" s="133" t="s">
        <v>354</v>
      </c>
      <c r="AT31" s="134"/>
      <c r="AU31" s="199">
        <v>32</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675</v>
      </c>
      <c r="AC32" s="461"/>
      <c r="AD32" s="461"/>
      <c r="AE32" s="218">
        <v>7</v>
      </c>
      <c r="AF32" s="219"/>
      <c r="AG32" s="219"/>
      <c r="AH32" s="219"/>
      <c r="AI32" s="218">
        <v>12</v>
      </c>
      <c r="AJ32" s="219"/>
      <c r="AK32" s="219"/>
      <c r="AL32" s="219"/>
      <c r="AM32" s="218">
        <v>12</v>
      </c>
      <c r="AN32" s="219"/>
      <c r="AO32" s="219"/>
      <c r="AP32" s="219"/>
      <c r="AQ32" s="340" t="s">
        <v>563</v>
      </c>
      <c r="AR32" s="207"/>
      <c r="AS32" s="207"/>
      <c r="AT32" s="341"/>
      <c r="AU32" s="219" t="s">
        <v>563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561</v>
      </c>
      <c r="AF33" s="219"/>
      <c r="AG33" s="219"/>
      <c r="AH33" s="219"/>
      <c r="AI33" s="218" t="s">
        <v>561</v>
      </c>
      <c r="AJ33" s="219"/>
      <c r="AK33" s="219"/>
      <c r="AL33" s="219"/>
      <c r="AM33" s="218">
        <v>15</v>
      </c>
      <c r="AN33" s="219"/>
      <c r="AO33" s="219"/>
      <c r="AP33" s="219"/>
      <c r="AQ33" s="340" t="s">
        <v>612</v>
      </c>
      <c r="AR33" s="207"/>
      <c r="AS33" s="207"/>
      <c r="AT33" s="341"/>
      <c r="AU33" s="219">
        <v>20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561</v>
      </c>
      <c r="AF34" s="219"/>
      <c r="AG34" s="219"/>
      <c r="AH34" s="219"/>
      <c r="AI34" s="218" t="s">
        <v>561</v>
      </c>
      <c r="AJ34" s="219"/>
      <c r="AK34" s="219"/>
      <c r="AL34" s="219"/>
      <c r="AM34" s="218">
        <v>80</v>
      </c>
      <c r="AN34" s="219"/>
      <c r="AO34" s="219"/>
      <c r="AP34" s="219"/>
      <c r="AQ34" s="340" t="s">
        <v>574</v>
      </c>
      <c r="AR34" s="207"/>
      <c r="AS34" s="207"/>
      <c r="AT34" s="341"/>
      <c r="AU34" s="219" t="s">
        <v>563</v>
      </c>
      <c r="AV34" s="219"/>
      <c r="AW34" s="219"/>
      <c r="AX34" s="221"/>
    </row>
    <row r="35" spans="1:50" ht="23.25" customHeight="1" x14ac:dyDescent="0.15">
      <c r="A35" s="226" t="s">
        <v>495</v>
      </c>
      <c r="B35" s="227"/>
      <c r="C35" s="227"/>
      <c r="D35" s="227"/>
      <c r="E35" s="227"/>
      <c r="F35" s="228"/>
      <c r="G35" s="232" t="s">
        <v>670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611</v>
      </c>
      <c r="AR38" s="200"/>
      <c r="AS38" s="133" t="s">
        <v>354</v>
      </c>
      <c r="AT38" s="134"/>
      <c r="AU38" s="199">
        <v>32</v>
      </c>
      <c r="AV38" s="199"/>
      <c r="AW38" s="398" t="s">
        <v>300</v>
      </c>
      <c r="AX38" s="399"/>
    </row>
    <row r="39" spans="1:50" ht="23.25" customHeight="1" x14ac:dyDescent="0.15">
      <c r="A39" s="403"/>
      <c r="B39" s="401"/>
      <c r="C39" s="401"/>
      <c r="D39" s="401"/>
      <c r="E39" s="401"/>
      <c r="F39" s="402"/>
      <c r="G39" s="564" t="s">
        <v>613</v>
      </c>
      <c r="H39" s="565"/>
      <c r="I39" s="565"/>
      <c r="J39" s="565"/>
      <c r="K39" s="565"/>
      <c r="L39" s="565"/>
      <c r="M39" s="565"/>
      <c r="N39" s="565"/>
      <c r="O39" s="566"/>
      <c r="P39" s="105" t="s">
        <v>627</v>
      </c>
      <c r="Q39" s="105"/>
      <c r="R39" s="105"/>
      <c r="S39" s="105"/>
      <c r="T39" s="105"/>
      <c r="U39" s="105"/>
      <c r="V39" s="105"/>
      <c r="W39" s="105"/>
      <c r="X39" s="106"/>
      <c r="Y39" s="471" t="s">
        <v>12</v>
      </c>
      <c r="Z39" s="531"/>
      <c r="AA39" s="532"/>
      <c r="AB39" s="461" t="s">
        <v>676</v>
      </c>
      <c r="AC39" s="461"/>
      <c r="AD39" s="461"/>
      <c r="AE39" s="218">
        <v>13</v>
      </c>
      <c r="AF39" s="219"/>
      <c r="AG39" s="219"/>
      <c r="AH39" s="219"/>
      <c r="AI39" s="218">
        <v>16</v>
      </c>
      <c r="AJ39" s="219"/>
      <c r="AK39" s="219"/>
      <c r="AL39" s="219"/>
      <c r="AM39" s="218">
        <v>31</v>
      </c>
      <c r="AN39" s="219"/>
      <c r="AO39" s="219"/>
      <c r="AP39" s="219"/>
      <c r="AQ39" s="340" t="s">
        <v>563</v>
      </c>
      <c r="AR39" s="207"/>
      <c r="AS39" s="207"/>
      <c r="AT39" s="341"/>
      <c r="AU39" s="219" t="s">
        <v>563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676</v>
      </c>
      <c r="AC40" s="461"/>
      <c r="AD40" s="461"/>
      <c r="AE40" s="218" t="s">
        <v>561</v>
      </c>
      <c r="AF40" s="219"/>
      <c r="AG40" s="219"/>
      <c r="AH40" s="219"/>
      <c r="AI40" s="218" t="s">
        <v>561</v>
      </c>
      <c r="AJ40" s="219"/>
      <c r="AK40" s="219"/>
      <c r="AL40" s="219"/>
      <c r="AM40" s="218" t="s">
        <v>611</v>
      </c>
      <c r="AN40" s="219"/>
      <c r="AO40" s="219"/>
      <c r="AP40" s="219"/>
      <c r="AQ40" s="340" t="s">
        <v>611</v>
      </c>
      <c r="AR40" s="207"/>
      <c r="AS40" s="207"/>
      <c r="AT40" s="341"/>
      <c r="AU40" s="219">
        <v>50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561</v>
      </c>
      <c r="AF41" s="219"/>
      <c r="AG41" s="219"/>
      <c r="AH41" s="219"/>
      <c r="AI41" s="218" t="s">
        <v>561</v>
      </c>
      <c r="AJ41" s="219"/>
      <c r="AK41" s="219"/>
      <c r="AL41" s="219"/>
      <c r="AM41" s="218" t="s">
        <v>612</v>
      </c>
      <c r="AN41" s="219"/>
      <c r="AO41" s="219"/>
      <c r="AP41" s="219"/>
      <c r="AQ41" s="340" t="s">
        <v>563</v>
      </c>
      <c r="AR41" s="207"/>
      <c r="AS41" s="207"/>
      <c r="AT41" s="341"/>
      <c r="AU41" s="219" t="s">
        <v>563</v>
      </c>
      <c r="AV41" s="219"/>
      <c r="AW41" s="219"/>
      <c r="AX41" s="221"/>
    </row>
    <row r="42" spans="1:50" ht="23.25" customHeight="1" x14ac:dyDescent="0.15">
      <c r="A42" s="226" t="s">
        <v>495</v>
      </c>
      <c r="B42" s="227"/>
      <c r="C42" s="227"/>
      <c r="D42" s="227"/>
      <c r="E42" s="227"/>
      <c r="F42" s="228"/>
      <c r="G42" s="232" t="s">
        <v>671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30</v>
      </c>
      <c r="AR45" s="200"/>
      <c r="AS45" s="133" t="s">
        <v>354</v>
      </c>
      <c r="AT45" s="134"/>
      <c r="AU45" s="199">
        <v>32</v>
      </c>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t="s">
        <v>582</v>
      </c>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582</v>
      </c>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498</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525</v>
      </c>
      <c r="AF100" s="540"/>
      <c r="AG100" s="540"/>
      <c r="AH100" s="541"/>
      <c r="AI100" s="539" t="s">
        <v>522</v>
      </c>
      <c r="AJ100" s="540"/>
      <c r="AK100" s="540"/>
      <c r="AL100" s="541"/>
      <c r="AM100" s="539" t="s">
        <v>518</v>
      </c>
      <c r="AN100" s="540"/>
      <c r="AO100" s="540"/>
      <c r="AP100" s="541"/>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v>
      </c>
      <c r="AF101" s="219"/>
      <c r="AG101" s="219"/>
      <c r="AH101" s="220"/>
      <c r="AI101" s="218">
        <v>2</v>
      </c>
      <c r="AJ101" s="219"/>
      <c r="AK101" s="219"/>
      <c r="AL101" s="220"/>
      <c r="AM101" s="218">
        <v>2</v>
      </c>
      <c r="AN101" s="219"/>
      <c r="AO101" s="219"/>
      <c r="AP101" s="220"/>
      <c r="AQ101" s="218" t="s">
        <v>611</v>
      </c>
      <c r="AR101" s="219"/>
      <c r="AS101" s="219"/>
      <c r="AT101" s="220"/>
      <c r="AU101" s="218" t="s">
        <v>611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561</v>
      </c>
      <c r="AF102" s="418"/>
      <c r="AG102" s="418"/>
      <c r="AH102" s="418"/>
      <c r="AI102" s="418" t="s">
        <v>561</v>
      </c>
      <c r="AJ102" s="418"/>
      <c r="AK102" s="418"/>
      <c r="AL102" s="418"/>
      <c r="AM102" s="418">
        <v>2</v>
      </c>
      <c r="AN102" s="418"/>
      <c r="AO102" s="418"/>
      <c r="AP102" s="418"/>
      <c r="AQ102" s="273">
        <v>2</v>
      </c>
      <c r="AR102" s="274"/>
      <c r="AS102" s="274"/>
      <c r="AT102" s="319"/>
      <c r="AU102" s="273">
        <v>2</v>
      </c>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t="s">
        <v>561</v>
      </c>
      <c r="AR104" s="219"/>
      <c r="AS104" s="219"/>
      <c r="AT104" s="220"/>
      <c r="AU104" s="218" t="s">
        <v>612</v>
      </c>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20850000</v>
      </c>
      <c r="AF116" s="418"/>
      <c r="AG116" s="418"/>
      <c r="AH116" s="418"/>
      <c r="AI116" s="418">
        <v>7000000</v>
      </c>
      <c r="AJ116" s="418"/>
      <c r="AK116" s="418"/>
      <c r="AL116" s="418"/>
      <c r="AM116" s="418">
        <v>5447522</v>
      </c>
      <c r="AN116" s="418"/>
      <c r="AO116" s="418"/>
      <c r="AP116" s="418"/>
      <c r="AQ116" s="218">
        <v>8500500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614</v>
      </c>
      <c r="AN117" s="551"/>
      <c r="AO117" s="551"/>
      <c r="AP117" s="551"/>
      <c r="AQ117" s="551" t="s">
        <v>615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15">
      <c r="A125" s="439"/>
      <c r="B125" s="440"/>
      <c r="C125" s="440"/>
      <c r="D125" s="440"/>
      <c r="E125" s="440"/>
      <c r="F125" s="441"/>
      <c r="G125" s="393" t="s">
        <v>595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15">
      <c r="A128" s="439"/>
      <c r="B128" s="440"/>
      <c r="C128" s="440"/>
      <c r="D128" s="440"/>
      <c r="E128" s="440"/>
      <c r="F128" s="441"/>
      <c r="G128" s="393" t="s">
        <v>595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555</v>
      </c>
      <c r="B130" s="185"/>
      <c r="C130" s="184" t="s">
        <v>357</v>
      </c>
      <c r="D130" s="185"/>
      <c r="E130" s="169" t="s">
        <v>386</v>
      </c>
      <c r="F130" s="170"/>
      <c r="G130" s="171" t="s">
        <v>689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619</v>
      </c>
      <c r="AR133" s="199"/>
      <c r="AS133" s="133" t="s">
        <v>354</v>
      </c>
      <c r="AT133" s="134"/>
      <c r="AU133" s="200">
        <v>33</v>
      </c>
      <c r="AV133" s="200"/>
      <c r="AW133" s="133" t="s">
        <v>300</v>
      </c>
      <c r="AX133" s="195"/>
    </row>
    <row r="134" spans="1:50" ht="39.75" customHeight="1" x14ac:dyDescent="0.15">
      <c r="A134" s="189"/>
      <c r="B134" s="186"/>
      <c r="C134" s="180"/>
      <c r="D134" s="186"/>
      <c r="E134" s="180"/>
      <c r="F134" s="181"/>
      <c r="G134" s="104" t="s">
        <v>616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618</v>
      </c>
      <c r="AC134" s="205"/>
      <c r="AD134" s="205"/>
      <c r="AE134" s="206">
        <v>2</v>
      </c>
      <c r="AF134" s="207"/>
      <c r="AG134" s="207"/>
      <c r="AH134" s="207"/>
      <c r="AI134" s="206">
        <v>2</v>
      </c>
      <c r="AJ134" s="207"/>
      <c r="AK134" s="207"/>
      <c r="AL134" s="207"/>
      <c r="AM134" s="206">
        <v>3</v>
      </c>
      <c r="AN134" s="207"/>
      <c r="AO134" s="207"/>
      <c r="AP134" s="207"/>
      <c r="AQ134" s="206" t="s">
        <v>611</v>
      </c>
      <c r="AR134" s="207"/>
      <c r="AS134" s="207"/>
      <c r="AT134" s="207"/>
      <c r="AU134" s="206"/>
      <c r="AV134" s="207"/>
      <c r="AW134" s="207"/>
      <c r="AX134" s="208"/>
    </row>
    <row r="135" spans="1:50" ht="39.75" customHeight="1" thickBo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617</v>
      </c>
      <c r="AC135" s="213"/>
      <c r="AD135" s="213"/>
      <c r="AE135" s="206">
        <v>2</v>
      </c>
      <c r="AF135" s="207"/>
      <c r="AG135" s="207"/>
      <c r="AH135" s="207"/>
      <c r="AI135" s="206">
        <v>2</v>
      </c>
      <c r="AJ135" s="207"/>
      <c r="AK135" s="207"/>
      <c r="AL135" s="207"/>
      <c r="AM135" s="206">
        <v>3</v>
      </c>
      <c r="AN135" s="207"/>
      <c r="AO135" s="207"/>
      <c r="AP135" s="207"/>
      <c r="AQ135" s="206" t="s">
        <v>611</v>
      </c>
      <c r="AR135" s="207"/>
      <c r="AS135" s="207"/>
      <c r="AT135" s="207"/>
      <c r="AU135" s="206">
        <v>60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386</v>
      </c>
      <c r="F190" s="170"/>
      <c r="G190" s="171" t="s">
        <v>605</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385</v>
      </c>
      <c r="F191" s="175"/>
      <c r="G191" s="110" t="s">
        <v>606</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561</v>
      </c>
      <c r="AR193" s="199"/>
      <c r="AS193" s="133" t="s">
        <v>354</v>
      </c>
      <c r="AT193" s="134"/>
      <c r="AU193" s="200">
        <v>33</v>
      </c>
      <c r="AV193" s="200"/>
      <c r="AW193" s="133" t="s">
        <v>300</v>
      </c>
      <c r="AX193" s="195"/>
    </row>
    <row r="194" spans="1:50" ht="39.75" customHeight="1" x14ac:dyDescent="0.15">
      <c r="A194" s="189"/>
      <c r="B194" s="186"/>
      <c r="C194" s="180"/>
      <c r="D194" s="186"/>
      <c r="E194" s="180"/>
      <c r="F194" s="181"/>
      <c r="G194" s="104" t="s">
        <v>607</v>
      </c>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t="s">
        <v>486</v>
      </c>
      <c r="AC194" s="205"/>
      <c r="AD194" s="205"/>
      <c r="AE194" s="206">
        <v>2</v>
      </c>
      <c r="AF194" s="207"/>
      <c r="AG194" s="207"/>
      <c r="AH194" s="207"/>
      <c r="AI194" s="206">
        <v>2</v>
      </c>
      <c r="AJ194" s="207"/>
      <c r="AK194" s="207"/>
      <c r="AL194" s="207"/>
      <c r="AM194" s="206"/>
      <c r="AN194" s="207"/>
      <c r="AO194" s="207"/>
      <c r="AP194" s="207"/>
      <c r="AQ194" s="206" t="s">
        <v>561</v>
      </c>
      <c r="AR194" s="207"/>
      <c r="AS194" s="207"/>
      <c r="AT194" s="207"/>
      <c r="AU194" s="206" t="s">
        <v>561</v>
      </c>
      <c r="AV194" s="207"/>
      <c r="AW194" s="207"/>
      <c r="AX194" s="208"/>
    </row>
    <row r="195" spans="1:50" ht="39.75" customHeight="1" thickBo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486</v>
      </c>
      <c r="AC195" s="213"/>
      <c r="AD195" s="213"/>
      <c r="AE195" s="206">
        <v>2</v>
      </c>
      <c r="AF195" s="207"/>
      <c r="AG195" s="207"/>
      <c r="AH195" s="207"/>
      <c r="AI195" s="206">
        <v>2</v>
      </c>
      <c r="AJ195" s="207"/>
      <c r="AK195" s="207"/>
      <c r="AL195" s="207"/>
      <c r="AM195" s="206"/>
      <c r="AN195" s="207"/>
      <c r="AO195" s="207"/>
      <c r="AP195" s="207"/>
      <c r="AQ195" s="206" t="s">
        <v>561</v>
      </c>
      <c r="AR195" s="207"/>
      <c r="AS195" s="207"/>
      <c r="AT195" s="207"/>
      <c r="AU195" s="206">
        <v>60</v>
      </c>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t="s">
        <v>561</v>
      </c>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t="s">
        <v>561</v>
      </c>
      <c r="AF199" s="207"/>
      <c r="AG199" s="207"/>
      <c r="AH199" s="207"/>
      <c r="AI199" s="206" t="s">
        <v>561</v>
      </c>
      <c r="AJ199" s="207"/>
      <c r="AK199" s="207"/>
      <c r="AL199" s="207"/>
      <c r="AM199" s="206"/>
      <c r="AN199" s="207"/>
      <c r="AO199" s="207"/>
      <c r="AP199" s="207"/>
      <c r="AQ199" s="206" t="s">
        <v>561</v>
      </c>
      <c r="AR199" s="207"/>
      <c r="AS199" s="207"/>
      <c r="AT199" s="207"/>
      <c r="AU199" s="206" t="s">
        <v>561</v>
      </c>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608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551</v>
      </c>
      <c r="D430" s="931"/>
      <c r="E430" s="174" t="s">
        <v>535</v>
      </c>
      <c r="F430" s="898"/>
      <c r="G430" s="899" t="s">
        <v>373</v>
      </c>
      <c r="H430" s="123"/>
      <c r="I430" s="123"/>
      <c r="J430" s="900" t="s">
        <v>563</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354</v>
      </c>
      <c r="AH432" s="134"/>
      <c r="AI432" s="156"/>
      <c r="AJ432" s="156"/>
      <c r="AK432" s="156"/>
      <c r="AL432" s="154"/>
      <c r="AM432" s="156"/>
      <c r="AN432" s="156"/>
      <c r="AO432" s="156"/>
      <c r="AP432" s="154"/>
      <c r="AQ432" s="590" t="s">
        <v>598</v>
      </c>
      <c r="AR432" s="200"/>
      <c r="AS432" s="133" t="s">
        <v>354</v>
      </c>
      <c r="AT432" s="134"/>
      <c r="AU432" s="200" t="s">
        <v>598</v>
      </c>
      <c r="AV432" s="200"/>
      <c r="AW432" s="133" t="s">
        <v>300</v>
      </c>
      <c r="AX432" s="195"/>
    </row>
    <row r="433" spans="1:50" ht="23.25" hidden="1"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563</v>
      </c>
      <c r="AF433" s="207"/>
      <c r="AG433" s="207"/>
      <c r="AH433" s="341"/>
      <c r="AI433" s="340" t="s">
        <v>563</v>
      </c>
      <c r="AJ433" s="207"/>
      <c r="AK433" s="207"/>
      <c r="AL433" s="207"/>
      <c r="AM433" s="340" t="s">
        <v>561</v>
      </c>
      <c r="AN433" s="207"/>
      <c r="AO433" s="207"/>
      <c r="AP433" s="341"/>
      <c r="AQ433" s="340" t="s">
        <v>574</v>
      </c>
      <c r="AR433" s="207"/>
      <c r="AS433" s="207"/>
      <c r="AT433" s="341"/>
      <c r="AU433" s="207" t="s">
        <v>563</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563</v>
      </c>
      <c r="AF434" s="207"/>
      <c r="AG434" s="207"/>
      <c r="AH434" s="341"/>
      <c r="AI434" s="340" t="s">
        <v>563</v>
      </c>
      <c r="AJ434" s="207"/>
      <c r="AK434" s="207"/>
      <c r="AL434" s="207"/>
      <c r="AM434" s="340" t="s">
        <v>561</v>
      </c>
      <c r="AN434" s="207"/>
      <c r="AO434" s="207"/>
      <c r="AP434" s="341"/>
      <c r="AQ434" s="340" t="s">
        <v>563</v>
      </c>
      <c r="AR434" s="207"/>
      <c r="AS434" s="207"/>
      <c r="AT434" s="341"/>
      <c r="AU434" s="207" t="s">
        <v>574</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563</v>
      </c>
      <c r="AF435" s="207"/>
      <c r="AG435" s="207"/>
      <c r="AH435" s="341"/>
      <c r="AI435" s="340" t="s">
        <v>598</v>
      </c>
      <c r="AJ435" s="207"/>
      <c r="AK435" s="207"/>
      <c r="AL435" s="207"/>
      <c r="AM435" s="340" t="s">
        <v>561</v>
      </c>
      <c r="AN435" s="207"/>
      <c r="AO435" s="207"/>
      <c r="AP435" s="341"/>
      <c r="AQ435" s="340" t="s">
        <v>563</v>
      </c>
      <c r="AR435" s="207"/>
      <c r="AS435" s="207"/>
      <c r="AT435" s="341"/>
      <c r="AU435" s="207" t="s">
        <v>563</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354</v>
      </c>
      <c r="AH457" s="134"/>
      <c r="AI457" s="156"/>
      <c r="AJ457" s="156"/>
      <c r="AK457" s="156"/>
      <c r="AL457" s="154"/>
      <c r="AM457" s="156"/>
      <c r="AN457" s="156"/>
      <c r="AO457" s="156"/>
      <c r="AP457" s="154"/>
      <c r="AQ457" s="590" t="s">
        <v>563</v>
      </c>
      <c r="AR457" s="200"/>
      <c r="AS457" s="133" t="s">
        <v>354</v>
      </c>
      <c r="AT457" s="134"/>
      <c r="AU457" s="200" t="s">
        <v>563</v>
      </c>
      <c r="AV457" s="200"/>
      <c r="AW457" s="133" t="s">
        <v>300</v>
      </c>
      <c r="AX457" s="195"/>
    </row>
    <row r="458" spans="1:50" ht="23.25" hidden="1" customHeight="1" x14ac:dyDescent="0.15">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563</v>
      </c>
      <c r="AF458" s="207"/>
      <c r="AG458" s="207"/>
      <c r="AH458" s="207"/>
      <c r="AI458" s="340" t="s">
        <v>574</v>
      </c>
      <c r="AJ458" s="207"/>
      <c r="AK458" s="207"/>
      <c r="AL458" s="207"/>
      <c r="AM458" s="340" t="s">
        <v>561</v>
      </c>
      <c r="AN458" s="207"/>
      <c r="AO458" s="207"/>
      <c r="AP458" s="341"/>
      <c r="AQ458" s="340" t="s">
        <v>563</v>
      </c>
      <c r="AR458" s="207"/>
      <c r="AS458" s="207"/>
      <c r="AT458" s="341"/>
      <c r="AU458" s="207" t="s">
        <v>563</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563</v>
      </c>
      <c r="AF459" s="207"/>
      <c r="AG459" s="207"/>
      <c r="AH459" s="341"/>
      <c r="AI459" s="340" t="s">
        <v>574</v>
      </c>
      <c r="AJ459" s="207"/>
      <c r="AK459" s="207"/>
      <c r="AL459" s="207"/>
      <c r="AM459" s="340" t="s">
        <v>561</v>
      </c>
      <c r="AN459" s="207"/>
      <c r="AO459" s="207"/>
      <c r="AP459" s="341"/>
      <c r="AQ459" s="340" t="s">
        <v>563</v>
      </c>
      <c r="AR459" s="207"/>
      <c r="AS459" s="207"/>
      <c r="AT459" s="341"/>
      <c r="AU459" s="207" t="s">
        <v>574</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563</v>
      </c>
      <c r="AF460" s="207"/>
      <c r="AG460" s="207"/>
      <c r="AH460" s="341"/>
      <c r="AI460" s="340" t="s">
        <v>574</v>
      </c>
      <c r="AJ460" s="207"/>
      <c r="AK460" s="207"/>
      <c r="AL460" s="207"/>
      <c r="AM460" s="340" t="s">
        <v>561</v>
      </c>
      <c r="AN460" s="207"/>
      <c r="AO460" s="207"/>
      <c r="AP460" s="341"/>
      <c r="AQ460" s="340" t="s">
        <v>563</v>
      </c>
      <c r="AR460" s="207"/>
      <c r="AS460" s="207"/>
      <c r="AT460" s="341"/>
      <c r="AU460" s="207" t="s">
        <v>598</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8.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566</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5" t="s">
        <v>683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566</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63.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566</v>
      </c>
      <c r="AE710" s="329"/>
      <c r="AF710" s="329"/>
      <c r="AG710" s="101" t="s">
        <v>672</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566</v>
      </c>
      <c r="AE711" s="329"/>
      <c r="AF711" s="329"/>
      <c r="AG711" s="101" t="s">
        <v>673</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566</v>
      </c>
      <c r="AE712" s="783"/>
      <c r="AF712" s="783"/>
      <c r="AG712" s="810" t="s">
        <v>696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622</v>
      </c>
      <c r="AE713" s="329"/>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36.7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681</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626</v>
      </c>
      <c r="AE715" s="605"/>
      <c r="AF715" s="656"/>
      <c r="AG715" s="742" t="s">
        <v>629</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566</v>
      </c>
      <c r="AE716" s="627"/>
      <c r="AF716" s="627"/>
      <c r="AG716" s="101" t="s">
        <v>674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566</v>
      </c>
      <c r="AE717" s="329"/>
      <c r="AF717" s="329"/>
      <c r="AG717" s="101" t="s">
        <v>677</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566</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622</v>
      </c>
      <c r="AE719" s="605"/>
      <c r="AF719" s="605"/>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691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7" customHeight="1" thickBot="1" x14ac:dyDescent="0.2">
      <c r="A731" s="799" t="s">
        <v>256</v>
      </c>
      <c r="B731" s="800"/>
      <c r="C731" s="800"/>
      <c r="D731" s="800"/>
      <c r="E731" s="801"/>
      <c r="F731" s="729" t="s">
        <v>712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692</v>
      </c>
      <c r="B733" s="674"/>
      <c r="C733" s="674"/>
      <c r="D733" s="674"/>
      <c r="E733" s="675"/>
      <c r="F733" s="637" t="s">
        <v>693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695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539</v>
      </c>
      <c r="B737" s="210"/>
      <c r="C737" s="210"/>
      <c r="D737" s="211"/>
      <c r="E737" s="990" t="s">
        <v>563</v>
      </c>
      <c r="F737" s="990"/>
      <c r="G737" s="990"/>
      <c r="H737" s="990"/>
      <c r="I737" s="990"/>
      <c r="J737" s="990"/>
      <c r="K737" s="990"/>
      <c r="L737" s="990"/>
      <c r="M737" s="990"/>
      <c r="N737" s="365" t="s">
        <v>532</v>
      </c>
      <c r="O737" s="365"/>
      <c r="P737" s="365"/>
      <c r="Q737" s="365"/>
      <c r="R737" s="990" t="s">
        <v>563</v>
      </c>
      <c r="S737" s="990"/>
      <c r="T737" s="990"/>
      <c r="U737" s="990"/>
      <c r="V737" s="990"/>
      <c r="W737" s="990"/>
      <c r="X737" s="990"/>
      <c r="Y737" s="990"/>
      <c r="Z737" s="990"/>
      <c r="AA737" s="365" t="s">
        <v>531</v>
      </c>
      <c r="AB737" s="365"/>
      <c r="AC737" s="365"/>
      <c r="AD737" s="365"/>
      <c r="AE737" s="990" t="s">
        <v>563</v>
      </c>
      <c r="AF737" s="990"/>
      <c r="AG737" s="990"/>
      <c r="AH737" s="990"/>
      <c r="AI737" s="990"/>
      <c r="AJ737" s="990"/>
      <c r="AK737" s="990"/>
      <c r="AL737" s="990"/>
      <c r="AM737" s="990"/>
      <c r="AN737" s="365" t="s">
        <v>530</v>
      </c>
      <c r="AO737" s="365"/>
      <c r="AP737" s="365"/>
      <c r="AQ737" s="365"/>
      <c r="AR737" s="982" t="s">
        <v>563</v>
      </c>
      <c r="AS737" s="983"/>
      <c r="AT737" s="983"/>
      <c r="AU737" s="983"/>
      <c r="AV737" s="983"/>
      <c r="AW737" s="983"/>
      <c r="AX737" s="984"/>
      <c r="AY737" s="89"/>
      <c r="AZ737" s="89"/>
    </row>
    <row r="738" spans="1:52" ht="24.75" customHeight="1" x14ac:dyDescent="0.15">
      <c r="A738" s="991" t="s">
        <v>529</v>
      </c>
      <c r="B738" s="210"/>
      <c r="C738" s="210"/>
      <c r="D738" s="211"/>
      <c r="E738" s="990" t="s">
        <v>563</v>
      </c>
      <c r="F738" s="990"/>
      <c r="G738" s="990"/>
      <c r="H738" s="990"/>
      <c r="I738" s="990"/>
      <c r="J738" s="990"/>
      <c r="K738" s="990"/>
      <c r="L738" s="990"/>
      <c r="M738" s="990"/>
      <c r="N738" s="365" t="s">
        <v>528</v>
      </c>
      <c r="O738" s="365"/>
      <c r="P738" s="365"/>
      <c r="Q738" s="365"/>
      <c r="R738" s="990" t="s">
        <v>602</v>
      </c>
      <c r="S738" s="990"/>
      <c r="T738" s="990"/>
      <c r="U738" s="990"/>
      <c r="V738" s="990"/>
      <c r="W738" s="990"/>
      <c r="X738" s="990"/>
      <c r="Y738" s="990"/>
      <c r="Z738" s="990"/>
      <c r="AA738" s="365" t="s">
        <v>527</v>
      </c>
      <c r="AB738" s="365"/>
      <c r="AC738" s="365"/>
      <c r="AD738" s="365"/>
      <c r="AE738" s="990" t="s">
        <v>603</v>
      </c>
      <c r="AF738" s="990"/>
      <c r="AG738" s="990"/>
      <c r="AH738" s="990"/>
      <c r="AI738" s="990"/>
      <c r="AJ738" s="990"/>
      <c r="AK738" s="990"/>
      <c r="AL738" s="990"/>
      <c r="AM738" s="990"/>
      <c r="AN738" s="365" t="s">
        <v>523</v>
      </c>
      <c r="AO738" s="365"/>
      <c r="AP738" s="365"/>
      <c r="AQ738" s="365"/>
      <c r="AR738" s="982">
        <v>309</v>
      </c>
      <c r="AS738" s="983"/>
      <c r="AT738" s="983"/>
      <c r="AU738" s="983"/>
      <c r="AV738" s="983"/>
      <c r="AW738" s="983"/>
      <c r="AX738" s="984"/>
    </row>
    <row r="739" spans="1:52" ht="24.75" customHeight="1" thickBot="1" x14ac:dyDescent="0.2">
      <c r="A739" s="992" t="s">
        <v>519</v>
      </c>
      <c r="B739" s="993"/>
      <c r="C739" s="993"/>
      <c r="D739" s="994"/>
      <c r="E739" s="995" t="s">
        <v>604</v>
      </c>
      <c r="F739" s="985"/>
      <c r="G739" s="985"/>
      <c r="H739" s="93" t="str">
        <f>IF(E739="", "", "(")</f>
        <v>(</v>
      </c>
      <c r="I739" s="985"/>
      <c r="J739" s="985"/>
      <c r="K739" s="93" t="str">
        <f>IF(OR(I739="　", I739=""), "", "-")</f>
        <v/>
      </c>
      <c r="L739" s="986">
        <v>305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t="s">
        <v>697</v>
      </c>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t="s">
        <v>698</v>
      </c>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635</v>
      </c>
      <c r="H781" s="671"/>
      <c r="I781" s="671"/>
      <c r="J781" s="671"/>
      <c r="K781" s="672"/>
      <c r="L781" s="664" t="s">
        <v>646</v>
      </c>
      <c r="M781" s="665"/>
      <c r="N781" s="665"/>
      <c r="O781" s="665"/>
      <c r="P781" s="665"/>
      <c r="Q781" s="665"/>
      <c r="R781" s="665"/>
      <c r="S781" s="665"/>
      <c r="T781" s="665"/>
      <c r="U781" s="665"/>
      <c r="V781" s="665"/>
      <c r="W781" s="665"/>
      <c r="X781" s="666"/>
      <c r="Y781" s="388">
        <v>3.7618320000000001</v>
      </c>
      <c r="Z781" s="389"/>
      <c r="AA781" s="389"/>
      <c r="AB781" s="805"/>
      <c r="AC781" s="670" t="s">
        <v>635</v>
      </c>
      <c r="AD781" s="671"/>
      <c r="AE781" s="671"/>
      <c r="AF781" s="671"/>
      <c r="AG781" s="672"/>
      <c r="AH781" s="664" t="s">
        <v>648</v>
      </c>
      <c r="AI781" s="665"/>
      <c r="AJ781" s="665"/>
      <c r="AK781" s="665"/>
      <c r="AL781" s="665"/>
      <c r="AM781" s="665"/>
      <c r="AN781" s="665"/>
      <c r="AO781" s="665"/>
      <c r="AP781" s="665"/>
      <c r="AQ781" s="665"/>
      <c r="AR781" s="665"/>
      <c r="AS781" s="665"/>
      <c r="AT781" s="666"/>
      <c r="AU781" s="388">
        <v>1.6274759999999999</v>
      </c>
      <c r="AV781" s="389"/>
      <c r="AW781" s="389"/>
      <c r="AX781" s="390"/>
    </row>
    <row r="782" spans="1:50" ht="24.75" customHeight="1" x14ac:dyDescent="0.15">
      <c r="A782" s="631"/>
      <c r="B782" s="632"/>
      <c r="C782" s="632"/>
      <c r="D782" s="632"/>
      <c r="E782" s="632"/>
      <c r="F782" s="633"/>
      <c r="G782" s="606" t="s">
        <v>641</v>
      </c>
      <c r="H782" s="607"/>
      <c r="I782" s="607"/>
      <c r="J782" s="607"/>
      <c r="K782" s="608"/>
      <c r="L782" s="598" t="s">
        <v>636</v>
      </c>
      <c r="M782" s="599"/>
      <c r="N782" s="599"/>
      <c r="O782" s="599"/>
      <c r="P782" s="599"/>
      <c r="Q782" s="599"/>
      <c r="R782" s="599"/>
      <c r="S782" s="599"/>
      <c r="T782" s="599"/>
      <c r="U782" s="599"/>
      <c r="V782" s="599"/>
      <c r="W782" s="599"/>
      <c r="X782" s="600"/>
      <c r="Y782" s="601">
        <v>2.7588599999999999</v>
      </c>
      <c r="Z782" s="602"/>
      <c r="AA782" s="602"/>
      <c r="AB782" s="612"/>
      <c r="AC782" s="606" t="s">
        <v>638</v>
      </c>
      <c r="AD782" s="607"/>
      <c r="AE782" s="607"/>
      <c r="AF782" s="607"/>
      <c r="AG782" s="608"/>
      <c r="AH782" s="598" t="s">
        <v>643</v>
      </c>
      <c r="AI782" s="599"/>
      <c r="AJ782" s="599"/>
      <c r="AK782" s="599"/>
      <c r="AL782" s="599"/>
      <c r="AM782" s="599"/>
      <c r="AN782" s="599"/>
      <c r="AO782" s="599"/>
      <c r="AP782" s="599"/>
      <c r="AQ782" s="599"/>
      <c r="AR782" s="599"/>
      <c r="AS782" s="599"/>
      <c r="AT782" s="600"/>
      <c r="AU782" s="601">
        <v>0.79920000000000002</v>
      </c>
      <c r="AV782" s="602"/>
      <c r="AW782" s="602"/>
      <c r="AX782" s="603"/>
    </row>
    <row r="783" spans="1:50" ht="24.75" customHeight="1" x14ac:dyDescent="0.15">
      <c r="A783" s="631"/>
      <c r="B783" s="632"/>
      <c r="C783" s="632"/>
      <c r="D783" s="632"/>
      <c r="E783" s="632"/>
      <c r="F783" s="633"/>
      <c r="G783" s="606" t="s">
        <v>637</v>
      </c>
      <c r="H783" s="607"/>
      <c r="I783" s="607"/>
      <c r="J783" s="607"/>
      <c r="K783" s="608"/>
      <c r="L783" s="598" t="s">
        <v>642</v>
      </c>
      <c r="M783" s="599"/>
      <c r="N783" s="599"/>
      <c r="O783" s="599"/>
      <c r="P783" s="599"/>
      <c r="Q783" s="599"/>
      <c r="R783" s="599"/>
      <c r="S783" s="599"/>
      <c r="T783" s="599"/>
      <c r="U783" s="599"/>
      <c r="V783" s="599"/>
      <c r="W783" s="599"/>
      <c r="X783" s="600"/>
      <c r="Y783" s="601">
        <v>2.3804799999999999</v>
      </c>
      <c r="Z783" s="602"/>
      <c r="AA783" s="602"/>
      <c r="AB783" s="612"/>
      <c r="AC783" s="606" t="s">
        <v>637</v>
      </c>
      <c r="AD783" s="607"/>
      <c r="AE783" s="607"/>
      <c r="AF783" s="607"/>
      <c r="AG783" s="608"/>
      <c r="AH783" s="598" t="s">
        <v>642</v>
      </c>
      <c r="AI783" s="599"/>
      <c r="AJ783" s="599"/>
      <c r="AK783" s="599"/>
      <c r="AL783" s="599"/>
      <c r="AM783" s="599"/>
      <c r="AN783" s="599"/>
      <c r="AO783" s="599"/>
      <c r="AP783" s="599"/>
      <c r="AQ783" s="599"/>
      <c r="AR783" s="599"/>
      <c r="AS783" s="599"/>
      <c r="AT783" s="600"/>
      <c r="AU783" s="601">
        <v>7.6980000000000007E-2</v>
      </c>
      <c r="AV783" s="602"/>
      <c r="AW783" s="602"/>
      <c r="AX783" s="603"/>
    </row>
    <row r="784" spans="1:50" ht="24.75" customHeight="1" x14ac:dyDescent="0.15">
      <c r="A784" s="631"/>
      <c r="B784" s="632"/>
      <c r="C784" s="632"/>
      <c r="D784" s="632"/>
      <c r="E784" s="632"/>
      <c r="F784" s="633"/>
      <c r="G784" s="606" t="s">
        <v>638</v>
      </c>
      <c r="H784" s="607"/>
      <c r="I784" s="607"/>
      <c r="J784" s="607"/>
      <c r="K784" s="608"/>
      <c r="L784" s="598" t="s">
        <v>644</v>
      </c>
      <c r="M784" s="599"/>
      <c r="N784" s="599"/>
      <c r="O784" s="599"/>
      <c r="P784" s="599"/>
      <c r="Q784" s="599"/>
      <c r="R784" s="599"/>
      <c r="S784" s="599"/>
      <c r="T784" s="599"/>
      <c r="U784" s="599"/>
      <c r="V784" s="599"/>
      <c r="W784" s="599"/>
      <c r="X784" s="600"/>
      <c r="Y784" s="601">
        <v>0.80700000000000005</v>
      </c>
      <c r="Z784" s="602"/>
      <c r="AA784" s="602"/>
      <c r="AB784" s="612"/>
      <c r="AC784" s="606" t="s">
        <v>640</v>
      </c>
      <c r="AD784" s="607"/>
      <c r="AE784" s="607"/>
      <c r="AF784" s="607"/>
      <c r="AG784" s="608"/>
      <c r="AH784" s="598" t="s">
        <v>649</v>
      </c>
      <c r="AI784" s="599"/>
      <c r="AJ784" s="599"/>
      <c r="AK784" s="599"/>
      <c r="AL784" s="599"/>
      <c r="AM784" s="599"/>
      <c r="AN784" s="599"/>
      <c r="AO784" s="599"/>
      <c r="AP784" s="599"/>
      <c r="AQ784" s="599"/>
      <c r="AR784" s="599"/>
      <c r="AS784" s="599"/>
      <c r="AT784" s="600"/>
      <c r="AU784" s="601">
        <v>5.8533000000000002E-2</v>
      </c>
      <c r="AV784" s="602"/>
      <c r="AW784" s="602"/>
      <c r="AX784" s="603"/>
    </row>
    <row r="785" spans="1:50" ht="24.75" customHeight="1" x14ac:dyDescent="0.15">
      <c r="A785" s="631"/>
      <c r="B785" s="632"/>
      <c r="C785" s="632"/>
      <c r="D785" s="632"/>
      <c r="E785" s="632"/>
      <c r="F785" s="633"/>
      <c r="G785" s="606" t="s">
        <v>639</v>
      </c>
      <c r="H785" s="607"/>
      <c r="I785" s="607"/>
      <c r="J785" s="607"/>
      <c r="K785" s="608"/>
      <c r="L785" s="598" t="s">
        <v>645</v>
      </c>
      <c r="M785" s="599"/>
      <c r="N785" s="599"/>
      <c r="O785" s="599"/>
      <c r="P785" s="599"/>
      <c r="Q785" s="599"/>
      <c r="R785" s="599"/>
      <c r="S785" s="599"/>
      <c r="T785" s="599"/>
      <c r="U785" s="599"/>
      <c r="V785" s="599"/>
      <c r="W785" s="599"/>
      <c r="X785" s="600"/>
      <c r="Y785" s="601">
        <v>0.33582600000000001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640</v>
      </c>
      <c r="H786" s="607"/>
      <c r="I786" s="607"/>
      <c r="J786" s="607"/>
      <c r="K786" s="608"/>
      <c r="L786" s="598" t="s">
        <v>647</v>
      </c>
      <c r="M786" s="599"/>
      <c r="N786" s="599"/>
      <c r="O786" s="599"/>
      <c r="P786" s="599"/>
      <c r="Q786" s="599"/>
      <c r="R786" s="599"/>
      <c r="S786" s="599"/>
      <c r="T786" s="599"/>
      <c r="U786" s="599"/>
      <c r="V786" s="599"/>
      <c r="W786" s="599"/>
      <c r="X786" s="600"/>
      <c r="Y786" s="601">
        <v>0.85104599999999997</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10.895044000000002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2.562189</v>
      </c>
      <c r="AV791" s="832"/>
      <c r="AW791" s="832"/>
      <c r="AX791" s="834"/>
    </row>
    <row r="792" spans="1:50" ht="24.75" customHeight="1" x14ac:dyDescent="0.15">
      <c r="A792" s="631"/>
      <c r="B792" s="632"/>
      <c r="C792" s="632"/>
      <c r="D792" s="632"/>
      <c r="E792" s="632"/>
      <c r="F792" s="633"/>
      <c r="G792" s="595" t="s">
        <v>632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650</v>
      </c>
      <c r="H794" s="671"/>
      <c r="I794" s="671"/>
      <c r="J794" s="671"/>
      <c r="K794" s="672"/>
      <c r="L794" s="664" t="s">
        <v>652</v>
      </c>
      <c r="M794" s="665"/>
      <c r="N794" s="665"/>
      <c r="O794" s="665"/>
      <c r="P794" s="665"/>
      <c r="Q794" s="665"/>
      <c r="R794" s="665"/>
      <c r="S794" s="665"/>
      <c r="T794" s="665"/>
      <c r="U794" s="665"/>
      <c r="V794" s="665"/>
      <c r="W794" s="665"/>
      <c r="X794" s="666"/>
      <c r="Y794" s="388">
        <v>1.870363</v>
      </c>
      <c r="Z794" s="389"/>
      <c r="AA794" s="389"/>
      <c r="AB794" s="805"/>
      <c r="AC794" s="670" t="s">
        <v>635</v>
      </c>
      <c r="AD794" s="671"/>
      <c r="AE794" s="671"/>
      <c r="AF794" s="671"/>
      <c r="AG794" s="672"/>
      <c r="AH794" s="664" t="s">
        <v>655</v>
      </c>
      <c r="AI794" s="665"/>
      <c r="AJ794" s="665"/>
      <c r="AK794" s="665"/>
      <c r="AL794" s="665"/>
      <c r="AM794" s="665"/>
      <c r="AN794" s="665"/>
      <c r="AO794" s="665"/>
      <c r="AP794" s="665"/>
      <c r="AQ794" s="665"/>
      <c r="AR794" s="665"/>
      <c r="AS794" s="665"/>
      <c r="AT794" s="666"/>
      <c r="AU794" s="388">
        <v>2.6214840000000001</v>
      </c>
      <c r="AV794" s="389"/>
      <c r="AW794" s="389"/>
      <c r="AX794" s="390"/>
    </row>
    <row r="795" spans="1:50" ht="24.75" customHeight="1" x14ac:dyDescent="0.15">
      <c r="A795" s="631"/>
      <c r="B795" s="632"/>
      <c r="C795" s="632"/>
      <c r="D795" s="632"/>
      <c r="E795" s="632"/>
      <c r="F795" s="633"/>
      <c r="G795" s="606" t="s">
        <v>638</v>
      </c>
      <c r="H795" s="607"/>
      <c r="I795" s="607"/>
      <c r="J795" s="607"/>
      <c r="K795" s="608"/>
      <c r="L795" s="598" t="s">
        <v>643</v>
      </c>
      <c r="M795" s="599"/>
      <c r="N795" s="599"/>
      <c r="O795" s="599"/>
      <c r="P795" s="599"/>
      <c r="Q795" s="599"/>
      <c r="R795" s="599"/>
      <c r="S795" s="599"/>
      <c r="T795" s="599"/>
      <c r="U795" s="599"/>
      <c r="V795" s="599"/>
      <c r="W795" s="599"/>
      <c r="X795" s="600"/>
      <c r="Y795" s="601">
        <v>1.71644</v>
      </c>
      <c r="Z795" s="602"/>
      <c r="AA795" s="602"/>
      <c r="AB795" s="612"/>
      <c r="AC795" s="606" t="s">
        <v>641</v>
      </c>
      <c r="AD795" s="607"/>
      <c r="AE795" s="607"/>
      <c r="AF795" s="607"/>
      <c r="AG795" s="608"/>
      <c r="AH795" s="598" t="s">
        <v>636</v>
      </c>
      <c r="AI795" s="599"/>
      <c r="AJ795" s="599"/>
      <c r="AK795" s="599"/>
      <c r="AL795" s="599"/>
      <c r="AM795" s="599"/>
      <c r="AN795" s="599"/>
      <c r="AO795" s="599"/>
      <c r="AP795" s="599"/>
      <c r="AQ795" s="599"/>
      <c r="AR795" s="599"/>
      <c r="AS795" s="599"/>
      <c r="AT795" s="600"/>
      <c r="AU795" s="601">
        <v>1.46475</v>
      </c>
      <c r="AV795" s="602"/>
      <c r="AW795" s="602"/>
      <c r="AX795" s="603"/>
    </row>
    <row r="796" spans="1:50" ht="24.75" customHeight="1" x14ac:dyDescent="0.15">
      <c r="A796" s="631"/>
      <c r="B796" s="632"/>
      <c r="C796" s="632"/>
      <c r="D796" s="632"/>
      <c r="E796" s="632"/>
      <c r="F796" s="633"/>
      <c r="G796" s="606" t="s">
        <v>640</v>
      </c>
      <c r="H796" s="607"/>
      <c r="I796" s="607"/>
      <c r="J796" s="607"/>
      <c r="K796" s="608"/>
      <c r="L796" s="598" t="s">
        <v>651</v>
      </c>
      <c r="M796" s="599"/>
      <c r="N796" s="599"/>
      <c r="O796" s="599"/>
      <c r="P796" s="599"/>
      <c r="Q796" s="599"/>
      <c r="R796" s="599"/>
      <c r="S796" s="599"/>
      <c r="T796" s="599"/>
      <c r="U796" s="599"/>
      <c r="V796" s="599"/>
      <c r="W796" s="599"/>
      <c r="X796" s="600"/>
      <c r="Y796" s="601">
        <v>1.1954549999999999</v>
      </c>
      <c r="Z796" s="602"/>
      <c r="AA796" s="602"/>
      <c r="AB796" s="612"/>
      <c r="AC796" s="606" t="s">
        <v>637</v>
      </c>
      <c r="AD796" s="607"/>
      <c r="AE796" s="607"/>
      <c r="AF796" s="607"/>
      <c r="AG796" s="608"/>
      <c r="AH796" s="598" t="s">
        <v>642</v>
      </c>
      <c r="AI796" s="599"/>
      <c r="AJ796" s="599"/>
      <c r="AK796" s="599"/>
      <c r="AL796" s="599"/>
      <c r="AM796" s="599"/>
      <c r="AN796" s="599"/>
      <c r="AO796" s="599"/>
      <c r="AP796" s="599"/>
      <c r="AQ796" s="599"/>
      <c r="AR796" s="599"/>
      <c r="AS796" s="599"/>
      <c r="AT796" s="600"/>
      <c r="AU796" s="601">
        <v>0.82210000000000005</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639</v>
      </c>
      <c r="AD797" s="607"/>
      <c r="AE797" s="607"/>
      <c r="AF797" s="607"/>
      <c r="AG797" s="608"/>
      <c r="AH797" s="598" t="s">
        <v>654</v>
      </c>
      <c r="AI797" s="599"/>
      <c r="AJ797" s="599"/>
      <c r="AK797" s="599"/>
      <c r="AL797" s="599"/>
      <c r="AM797" s="599"/>
      <c r="AN797" s="599"/>
      <c r="AO797" s="599"/>
      <c r="AP797" s="599"/>
      <c r="AQ797" s="599"/>
      <c r="AR797" s="599"/>
      <c r="AS797" s="599"/>
      <c r="AT797" s="600"/>
      <c r="AU797" s="601">
        <v>0.50284399999999996</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638</v>
      </c>
      <c r="AD798" s="607"/>
      <c r="AE798" s="607"/>
      <c r="AF798" s="607"/>
      <c r="AG798" s="608"/>
      <c r="AH798" s="598" t="s">
        <v>644</v>
      </c>
      <c r="AI798" s="599"/>
      <c r="AJ798" s="599"/>
      <c r="AK798" s="599"/>
      <c r="AL798" s="599"/>
      <c r="AM798" s="599"/>
      <c r="AN798" s="599"/>
      <c r="AO798" s="599"/>
      <c r="AP798" s="599"/>
      <c r="AQ798" s="599"/>
      <c r="AR798" s="599"/>
      <c r="AS798" s="599"/>
      <c r="AT798" s="600"/>
      <c r="AU798" s="601">
        <v>0.442</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640</v>
      </c>
      <c r="AD799" s="607"/>
      <c r="AE799" s="607"/>
      <c r="AF799" s="607"/>
      <c r="AG799" s="608"/>
      <c r="AH799" s="598" t="s">
        <v>653</v>
      </c>
      <c r="AI799" s="599"/>
      <c r="AJ799" s="599"/>
      <c r="AK799" s="599"/>
      <c r="AL799" s="599"/>
      <c r="AM799" s="599"/>
      <c r="AN799" s="599"/>
      <c r="AO799" s="599"/>
      <c r="AP799" s="599"/>
      <c r="AQ799" s="599"/>
      <c r="AR799" s="599"/>
      <c r="AS799" s="599"/>
      <c r="AT799" s="600"/>
      <c r="AU799" s="601">
        <v>0.77510599999999996</v>
      </c>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4.7822579999999997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6.6282839999999998</v>
      </c>
      <c r="AV804" s="832"/>
      <c r="AW804" s="832"/>
      <c r="AX804" s="834"/>
    </row>
    <row r="805" spans="1:50" ht="24.75" customHeight="1" x14ac:dyDescent="0.15">
      <c r="A805" s="631"/>
      <c r="B805" s="632"/>
      <c r="C805" s="632"/>
      <c r="D805" s="632"/>
      <c r="E805" s="632"/>
      <c r="F805" s="633"/>
      <c r="G805" s="595" t="s">
        <v>634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699</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635</v>
      </c>
      <c r="H807" s="671"/>
      <c r="I807" s="671"/>
      <c r="J807" s="671"/>
      <c r="K807" s="672"/>
      <c r="L807" s="664" t="s">
        <v>658</v>
      </c>
      <c r="M807" s="665"/>
      <c r="N807" s="665"/>
      <c r="O807" s="665"/>
      <c r="P807" s="665"/>
      <c r="Q807" s="665"/>
      <c r="R807" s="665"/>
      <c r="S807" s="665"/>
      <c r="T807" s="665"/>
      <c r="U807" s="665"/>
      <c r="V807" s="665"/>
      <c r="W807" s="665"/>
      <c r="X807" s="666"/>
      <c r="Y807" s="388">
        <v>6.2370000000000001</v>
      </c>
      <c r="Z807" s="389"/>
      <c r="AA807" s="389"/>
      <c r="AB807" s="805"/>
      <c r="AC807" s="670" t="s">
        <v>700</v>
      </c>
      <c r="AD807" s="671"/>
      <c r="AE807" s="671"/>
      <c r="AF807" s="671"/>
      <c r="AG807" s="672"/>
      <c r="AH807" s="664" t="s">
        <v>701</v>
      </c>
      <c r="AI807" s="665"/>
      <c r="AJ807" s="665"/>
      <c r="AK807" s="665"/>
      <c r="AL807" s="665"/>
      <c r="AM807" s="665"/>
      <c r="AN807" s="665"/>
      <c r="AO807" s="665"/>
      <c r="AP807" s="665"/>
      <c r="AQ807" s="665"/>
      <c r="AR807" s="665"/>
      <c r="AS807" s="665"/>
      <c r="AT807" s="666"/>
      <c r="AU807" s="388">
        <v>1.9</v>
      </c>
      <c r="AV807" s="389"/>
      <c r="AW807" s="389"/>
      <c r="AX807" s="390"/>
    </row>
    <row r="808" spans="1:50" ht="24.75" customHeight="1" x14ac:dyDescent="0.15">
      <c r="A808" s="631"/>
      <c r="B808" s="632"/>
      <c r="C808" s="632"/>
      <c r="D808" s="632"/>
      <c r="E808" s="632"/>
      <c r="F808" s="633"/>
      <c r="G808" s="606" t="s">
        <v>650</v>
      </c>
      <c r="H808" s="607"/>
      <c r="I808" s="607"/>
      <c r="J808" s="607"/>
      <c r="K808" s="608"/>
      <c r="L808" s="598" t="s">
        <v>659</v>
      </c>
      <c r="M808" s="599"/>
      <c r="N808" s="599"/>
      <c r="O808" s="599"/>
      <c r="P808" s="599"/>
      <c r="Q808" s="599"/>
      <c r="R808" s="599"/>
      <c r="S808" s="599"/>
      <c r="T808" s="599"/>
      <c r="U808" s="599"/>
      <c r="V808" s="599"/>
      <c r="W808" s="599"/>
      <c r="X808" s="600"/>
      <c r="Y808" s="601">
        <v>4.0754950000000001</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641</v>
      </c>
      <c r="H809" s="607"/>
      <c r="I809" s="607"/>
      <c r="J809" s="607"/>
      <c r="K809" s="608"/>
      <c r="L809" s="598" t="s">
        <v>636</v>
      </c>
      <c r="M809" s="599"/>
      <c r="N809" s="599"/>
      <c r="O809" s="599"/>
      <c r="P809" s="599"/>
      <c r="Q809" s="599"/>
      <c r="R809" s="599"/>
      <c r="S809" s="599"/>
      <c r="T809" s="599"/>
      <c r="U809" s="599"/>
      <c r="V809" s="599"/>
      <c r="W809" s="599"/>
      <c r="X809" s="600"/>
      <c r="Y809" s="601">
        <v>0.78052600000000005</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638</v>
      </c>
      <c r="H810" s="607"/>
      <c r="I810" s="607"/>
      <c r="J810" s="607"/>
      <c r="K810" s="608"/>
      <c r="L810" s="598" t="s">
        <v>657</v>
      </c>
      <c r="M810" s="599"/>
      <c r="N810" s="599"/>
      <c r="O810" s="599"/>
      <c r="P810" s="599"/>
      <c r="Q810" s="599"/>
      <c r="R810" s="599"/>
      <c r="S810" s="599"/>
      <c r="T810" s="599"/>
      <c r="U810" s="599"/>
      <c r="V810" s="599"/>
      <c r="W810" s="599"/>
      <c r="X810" s="600"/>
      <c r="Y810" s="601">
        <v>0.32400000000000001</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637</v>
      </c>
      <c r="H811" s="607"/>
      <c r="I811" s="607"/>
      <c r="J811" s="607"/>
      <c r="K811" s="608"/>
      <c r="L811" s="598" t="s">
        <v>642</v>
      </c>
      <c r="M811" s="599"/>
      <c r="N811" s="599"/>
      <c r="O811" s="599"/>
      <c r="P811" s="599"/>
      <c r="Q811" s="599"/>
      <c r="R811" s="599"/>
      <c r="S811" s="599"/>
      <c r="T811" s="599"/>
      <c r="U811" s="599"/>
      <c r="V811" s="599"/>
      <c r="W811" s="599"/>
      <c r="X811" s="600"/>
      <c r="Y811" s="601">
        <v>0.155364</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t="s">
        <v>640</v>
      </c>
      <c r="H812" s="607"/>
      <c r="I812" s="607"/>
      <c r="J812" s="607"/>
      <c r="K812" s="608"/>
      <c r="L812" s="598" t="s">
        <v>656</v>
      </c>
      <c r="M812" s="599"/>
      <c r="N812" s="599"/>
      <c r="O812" s="599"/>
      <c r="P812" s="599"/>
      <c r="Q812" s="599"/>
      <c r="R812" s="599"/>
      <c r="S812" s="599"/>
      <c r="T812" s="599"/>
      <c r="U812" s="599"/>
      <c r="V812" s="599"/>
      <c r="W812" s="599"/>
      <c r="X812" s="600"/>
      <c r="Y812" s="601">
        <v>0.81837499999999996</v>
      </c>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12.39076</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1.9</v>
      </c>
      <c r="AV817" s="832"/>
      <c r="AW817" s="832"/>
      <c r="AX817" s="834"/>
    </row>
    <row r="818" spans="1:50" ht="24.75" customHeight="1" x14ac:dyDescent="0.15">
      <c r="A818" s="631"/>
      <c r="B818" s="632"/>
      <c r="C818" s="632"/>
      <c r="D818" s="632"/>
      <c r="E818" s="632"/>
      <c r="F818" s="633"/>
      <c r="G818" s="595" t="s">
        <v>702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700</v>
      </c>
      <c r="H820" s="671"/>
      <c r="I820" s="671"/>
      <c r="J820" s="671"/>
      <c r="K820" s="672"/>
      <c r="L820" s="664" t="s">
        <v>703</v>
      </c>
      <c r="M820" s="665"/>
      <c r="N820" s="665"/>
      <c r="O820" s="665"/>
      <c r="P820" s="665"/>
      <c r="Q820" s="665"/>
      <c r="R820" s="665"/>
      <c r="S820" s="665"/>
      <c r="T820" s="665"/>
      <c r="U820" s="665"/>
      <c r="V820" s="665"/>
      <c r="W820" s="665"/>
      <c r="X820" s="666"/>
      <c r="Y820" s="388">
        <v>2.6</v>
      </c>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customHeight="1" x14ac:dyDescent="0.15">
      <c r="A821" s="631"/>
      <c r="B821" s="632"/>
      <c r="C821" s="632"/>
      <c r="D821" s="632"/>
      <c r="E821" s="632"/>
      <c r="F821" s="633"/>
      <c r="G821" s="606" t="s">
        <v>704</v>
      </c>
      <c r="H821" s="607"/>
      <c r="I821" s="607"/>
      <c r="J821" s="607"/>
      <c r="K821" s="608"/>
      <c r="L821" s="598" t="s">
        <v>704</v>
      </c>
      <c r="M821" s="599"/>
      <c r="N821" s="599"/>
      <c r="O821" s="599"/>
      <c r="P821" s="599"/>
      <c r="Q821" s="599"/>
      <c r="R821" s="599"/>
      <c r="S821" s="599"/>
      <c r="T821" s="599"/>
      <c r="U821" s="599"/>
      <c r="V821" s="599"/>
      <c r="W821" s="599"/>
      <c r="X821" s="600"/>
      <c r="Y821" s="601">
        <v>1.2</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t="s">
        <v>196</v>
      </c>
      <c r="H822" s="607"/>
      <c r="I822" s="607"/>
      <c r="J822" s="607"/>
      <c r="K822" s="608"/>
      <c r="L822" s="598" t="s">
        <v>705</v>
      </c>
      <c r="M822" s="599"/>
      <c r="N822" s="599"/>
      <c r="O822" s="599"/>
      <c r="P822" s="599"/>
      <c r="Q822" s="599"/>
      <c r="R822" s="599"/>
      <c r="S822" s="599"/>
      <c r="T822" s="599"/>
      <c r="U822" s="599"/>
      <c r="V822" s="599"/>
      <c r="W822" s="599"/>
      <c r="X822" s="600"/>
      <c r="Y822" s="601">
        <v>0.3</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4.0999999999999996</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482</v>
      </c>
      <c r="AI836" s="364"/>
      <c r="AJ836" s="364"/>
      <c r="AK836" s="364"/>
      <c r="AL836" s="364" t="s">
        <v>21</v>
      </c>
      <c r="AM836" s="364"/>
      <c r="AN836" s="364"/>
      <c r="AO836" s="369"/>
      <c r="AP836" s="370" t="s">
        <v>418</v>
      </c>
      <c r="AQ836" s="370"/>
      <c r="AR836" s="370"/>
      <c r="AS836" s="370"/>
      <c r="AT836" s="370"/>
      <c r="AU836" s="370"/>
      <c r="AV836" s="370"/>
      <c r="AW836" s="370"/>
      <c r="AX836" s="370"/>
    </row>
    <row r="837" spans="1:50" ht="124.5" customHeight="1" x14ac:dyDescent="0.15">
      <c r="A837" s="376">
        <v>1</v>
      </c>
      <c r="B837" s="376">
        <v>1</v>
      </c>
      <c r="C837" s="361" t="s">
        <v>686</v>
      </c>
      <c r="D837" s="347"/>
      <c r="E837" s="347"/>
      <c r="F837" s="347"/>
      <c r="G837" s="347"/>
      <c r="H837" s="347"/>
      <c r="I837" s="347"/>
      <c r="J837" s="348">
        <v>5011105002256</v>
      </c>
      <c r="K837" s="349"/>
      <c r="L837" s="349"/>
      <c r="M837" s="349"/>
      <c r="N837" s="349"/>
      <c r="O837" s="349"/>
      <c r="P837" s="362" t="s">
        <v>661</v>
      </c>
      <c r="Q837" s="350"/>
      <c r="R837" s="350"/>
      <c r="S837" s="350"/>
      <c r="T837" s="350"/>
      <c r="U837" s="350"/>
      <c r="V837" s="350"/>
      <c r="W837" s="350"/>
      <c r="X837" s="350"/>
      <c r="Y837" s="351">
        <v>10.9</v>
      </c>
      <c r="Z837" s="352"/>
      <c r="AA837" s="352"/>
      <c r="AB837" s="353"/>
      <c r="AC837" s="363" t="s">
        <v>491</v>
      </c>
      <c r="AD837" s="371"/>
      <c r="AE837" s="371"/>
      <c r="AF837" s="371"/>
      <c r="AG837" s="371"/>
      <c r="AH837" s="372">
        <v>1</v>
      </c>
      <c r="AI837" s="373"/>
      <c r="AJ837" s="373"/>
      <c r="AK837" s="373"/>
      <c r="AL837" s="357">
        <v>100</v>
      </c>
      <c r="AM837" s="358"/>
      <c r="AN837" s="358"/>
      <c r="AO837" s="359"/>
      <c r="AP837" s="360" t="s">
        <v>666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482</v>
      </c>
      <c r="AI869" s="364"/>
      <c r="AJ869" s="364"/>
      <c r="AK869" s="364"/>
      <c r="AL869" s="364" t="s">
        <v>21</v>
      </c>
      <c r="AM869" s="364"/>
      <c r="AN869" s="364"/>
      <c r="AO869" s="369"/>
      <c r="AP869" s="370" t="s">
        <v>418</v>
      </c>
      <c r="AQ869" s="370"/>
      <c r="AR869" s="370"/>
      <c r="AS869" s="370"/>
      <c r="AT869" s="370"/>
      <c r="AU869" s="370"/>
      <c r="AV869" s="370"/>
      <c r="AW869" s="370"/>
      <c r="AX869" s="370"/>
    </row>
    <row r="870" spans="1:50" ht="88.5" customHeight="1" x14ac:dyDescent="0.15">
      <c r="A870" s="376">
        <v>1</v>
      </c>
      <c r="B870" s="376">
        <v>1</v>
      </c>
      <c r="C870" s="361" t="s">
        <v>660</v>
      </c>
      <c r="D870" s="347"/>
      <c r="E870" s="347"/>
      <c r="F870" s="347"/>
      <c r="G870" s="347"/>
      <c r="H870" s="347"/>
      <c r="I870" s="347"/>
      <c r="J870" s="348">
        <v>5020005005005</v>
      </c>
      <c r="K870" s="349"/>
      <c r="L870" s="349"/>
      <c r="M870" s="349"/>
      <c r="N870" s="349"/>
      <c r="O870" s="349"/>
      <c r="P870" s="362" t="s">
        <v>662</v>
      </c>
      <c r="Q870" s="350"/>
      <c r="R870" s="350"/>
      <c r="S870" s="350"/>
      <c r="T870" s="350"/>
      <c r="U870" s="350"/>
      <c r="V870" s="350"/>
      <c r="W870" s="350"/>
      <c r="X870" s="350"/>
      <c r="Y870" s="351">
        <v>2.6</v>
      </c>
      <c r="Z870" s="352"/>
      <c r="AA870" s="352"/>
      <c r="AB870" s="353"/>
      <c r="AC870" s="363" t="s">
        <v>491</v>
      </c>
      <c r="AD870" s="371"/>
      <c r="AE870" s="371"/>
      <c r="AF870" s="371"/>
      <c r="AG870" s="371"/>
      <c r="AH870" s="372">
        <v>1</v>
      </c>
      <c r="AI870" s="373"/>
      <c r="AJ870" s="373"/>
      <c r="AK870" s="373"/>
      <c r="AL870" s="357">
        <v>100</v>
      </c>
      <c r="AM870" s="358"/>
      <c r="AN870" s="358"/>
      <c r="AO870" s="359"/>
      <c r="AP870" s="360" t="s">
        <v>667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53.2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482</v>
      </c>
      <c r="AI902" s="364"/>
      <c r="AJ902" s="364"/>
      <c r="AK902" s="364"/>
      <c r="AL902" s="364" t="s">
        <v>21</v>
      </c>
      <c r="AM902" s="364"/>
      <c r="AN902" s="364"/>
      <c r="AO902" s="369"/>
      <c r="AP902" s="370" t="s">
        <v>418</v>
      </c>
      <c r="AQ902" s="370"/>
      <c r="AR902" s="370"/>
      <c r="AS902" s="370"/>
      <c r="AT902" s="370"/>
      <c r="AU902" s="370"/>
      <c r="AV902" s="370"/>
      <c r="AW902" s="370"/>
      <c r="AX902" s="370"/>
    </row>
    <row r="903" spans="1:50" ht="116.25" customHeight="1" x14ac:dyDescent="0.15">
      <c r="A903" s="376">
        <v>1</v>
      </c>
      <c r="B903" s="376">
        <v>1</v>
      </c>
      <c r="C903" s="361" t="s">
        <v>685</v>
      </c>
      <c r="D903" s="347"/>
      <c r="E903" s="347"/>
      <c r="F903" s="347"/>
      <c r="G903" s="347"/>
      <c r="H903" s="347"/>
      <c r="I903" s="347"/>
      <c r="J903" s="348">
        <v>1011005003473</v>
      </c>
      <c r="K903" s="349"/>
      <c r="L903" s="349"/>
      <c r="M903" s="349"/>
      <c r="N903" s="349"/>
      <c r="O903" s="349"/>
      <c r="P903" s="362" t="s">
        <v>663</v>
      </c>
      <c r="Q903" s="350"/>
      <c r="R903" s="350"/>
      <c r="S903" s="350"/>
      <c r="T903" s="350"/>
      <c r="U903" s="350"/>
      <c r="V903" s="350"/>
      <c r="W903" s="350"/>
      <c r="X903" s="350"/>
      <c r="Y903" s="351">
        <v>4.8</v>
      </c>
      <c r="Z903" s="352"/>
      <c r="AA903" s="352"/>
      <c r="AB903" s="353"/>
      <c r="AC903" s="363" t="s">
        <v>491</v>
      </c>
      <c r="AD903" s="371"/>
      <c r="AE903" s="371"/>
      <c r="AF903" s="371"/>
      <c r="AG903" s="371"/>
      <c r="AH903" s="372">
        <v>3</v>
      </c>
      <c r="AI903" s="373"/>
      <c r="AJ903" s="373"/>
      <c r="AK903" s="373"/>
      <c r="AL903" s="357">
        <v>100</v>
      </c>
      <c r="AM903" s="358"/>
      <c r="AN903" s="358"/>
      <c r="AO903" s="359"/>
      <c r="AP903" s="360" t="s">
        <v>668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482</v>
      </c>
      <c r="AI935" s="364"/>
      <c r="AJ935" s="364"/>
      <c r="AK935" s="364"/>
      <c r="AL935" s="364" t="s">
        <v>21</v>
      </c>
      <c r="AM935" s="364"/>
      <c r="AN935" s="364"/>
      <c r="AO935" s="369"/>
      <c r="AP935" s="370" t="s">
        <v>418</v>
      </c>
      <c r="AQ935" s="370"/>
      <c r="AR935" s="370"/>
      <c r="AS935" s="370"/>
      <c r="AT935" s="370"/>
      <c r="AU935" s="370"/>
      <c r="AV935" s="370"/>
      <c r="AW935" s="370"/>
      <c r="AX935" s="370"/>
    </row>
    <row r="936" spans="1:50" ht="111" customHeight="1" x14ac:dyDescent="0.15">
      <c r="A936" s="376">
        <v>1</v>
      </c>
      <c r="B936" s="376">
        <v>1</v>
      </c>
      <c r="C936" s="361" t="s">
        <v>687</v>
      </c>
      <c r="D936" s="347"/>
      <c r="E936" s="347"/>
      <c r="F936" s="347"/>
      <c r="G936" s="347"/>
      <c r="H936" s="347"/>
      <c r="I936" s="347"/>
      <c r="J936" s="348">
        <v>3010001071755</v>
      </c>
      <c r="K936" s="349"/>
      <c r="L936" s="349"/>
      <c r="M936" s="349"/>
      <c r="N936" s="349"/>
      <c r="O936" s="349"/>
      <c r="P936" s="362" t="s">
        <v>664</v>
      </c>
      <c r="Q936" s="350"/>
      <c r="R936" s="350"/>
      <c r="S936" s="350"/>
      <c r="T936" s="350"/>
      <c r="U936" s="350"/>
      <c r="V936" s="350"/>
      <c r="W936" s="350"/>
      <c r="X936" s="350"/>
      <c r="Y936" s="351">
        <v>6.6</v>
      </c>
      <c r="Z936" s="352"/>
      <c r="AA936" s="352"/>
      <c r="AB936" s="353"/>
      <c r="AC936" s="363" t="s">
        <v>491</v>
      </c>
      <c r="AD936" s="371"/>
      <c r="AE936" s="371"/>
      <c r="AF936" s="371"/>
      <c r="AG936" s="371"/>
      <c r="AH936" s="372">
        <v>2</v>
      </c>
      <c r="AI936" s="373"/>
      <c r="AJ936" s="373"/>
      <c r="AK936" s="373"/>
      <c r="AL936" s="357">
        <v>100</v>
      </c>
      <c r="AM936" s="358"/>
      <c r="AN936" s="358"/>
      <c r="AO936" s="359"/>
      <c r="AP936" s="360" t="s">
        <v>669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482</v>
      </c>
      <c r="AI968" s="364"/>
      <c r="AJ968" s="364"/>
      <c r="AK968" s="364"/>
      <c r="AL968" s="364" t="s">
        <v>21</v>
      </c>
      <c r="AM968" s="364"/>
      <c r="AN968" s="364"/>
      <c r="AO968" s="369"/>
      <c r="AP968" s="370" t="s">
        <v>418</v>
      </c>
      <c r="AQ968" s="370"/>
      <c r="AR968" s="370"/>
      <c r="AS968" s="370"/>
      <c r="AT968" s="370"/>
      <c r="AU968" s="370"/>
      <c r="AV968" s="370"/>
      <c r="AW968" s="370"/>
      <c r="AX968" s="370"/>
    </row>
    <row r="969" spans="1:50" ht="126" customHeight="1" x14ac:dyDescent="0.15">
      <c r="A969" s="376">
        <v>1</v>
      </c>
      <c r="B969" s="376">
        <v>1</v>
      </c>
      <c r="C969" s="361" t="s">
        <v>688</v>
      </c>
      <c r="D969" s="347"/>
      <c r="E969" s="347"/>
      <c r="F969" s="347"/>
      <c r="G969" s="347"/>
      <c r="H969" s="347"/>
      <c r="I969" s="347"/>
      <c r="J969" s="348">
        <v>3010001035099</v>
      </c>
      <c r="K969" s="349"/>
      <c r="L969" s="349"/>
      <c r="M969" s="349"/>
      <c r="N969" s="349"/>
      <c r="O969" s="349"/>
      <c r="P969" s="362" t="s">
        <v>665</v>
      </c>
      <c r="Q969" s="350"/>
      <c r="R969" s="350"/>
      <c r="S969" s="350"/>
      <c r="T969" s="350"/>
      <c r="U969" s="350"/>
      <c r="V969" s="350"/>
      <c r="W969" s="350"/>
      <c r="X969" s="350"/>
      <c r="Y969" s="351">
        <v>12.4</v>
      </c>
      <c r="Z969" s="352"/>
      <c r="AA969" s="352"/>
      <c r="AB969" s="353"/>
      <c r="AC969" s="363" t="s">
        <v>491</v>
      </c>
      <c r="AD969" s="371"/>
      <c r="AE969" s="371"/>
      <c r="AF969" s="371"/>
      <c r="AG969" s="371"/>
      <c r="AH969" s="372">
        <v>1</v>
      </c>
      <c r="AI969" s="373"/>
      <c r="AJ969" s="373"/>
      <c r="AK969" s="373"/>
      <c r="AL969" s="357">
        <v>100</v>
      </c>
      <c r="AM969" s="358"/>
      <c r="AN969" s="358"/>
      <c r="AO969" s="359"/>
      <c r="AP969" s="360" t="s">
        <v>668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482</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84.75" customHeight="1" x14ac:dyDescent="0.15">
      <c r="A1002" s="376">
        <v>1</v>
      </c>
      <c r="B1002" s="376">
        <v>1</v>
      </c>
      <c r="C1002" s="361" t="s">
        <v>706</v>
      </c>
      <c r="D1002" s="347"/>
      <c r="E1002" s="347"/>
      <c r="F1002" s="347"/>
      <c r="G1002" s="347"/>
      <c r="H1002" s="347"/>
      <c r="I1002" s="347"/>
      <c r="J1002" s="348">
        <v>9010001128855</v>
      </c>
      <c r="K1002" s="349"/>
      <c r="L1002" s="349"/>
      <c r="M1002" s="349"/>
      <c r="N1002" s="349"/>
      <c r="O1002" s="349"/>
      <c r="P1002" s="362" t="s">
        <v>707</v>
      </c>
      <c r="Q1002" s="350"/>
      <c r="R1002" s="350"/>
      <c r="S1002" s="350"/>
      <c r="T1002" s="350"/>
      <c r="U1002" s="350"/>
      <c r="V1002" s="350"/>
      <c r="W1002" s="350"/>
      <c r="X1002" s="350"/>
      <c r="Y1002" s="351">
        <v>1.9</v>
      </c>
      <c r="Z1002" s="352"/>
      <c r="AA1002" s="352"/>
      <c r="AB1002" s="353"/>
      <c r="AC1002" s="363" t="s">
        <v>494</v>
      </c>
      <c r="AD1002" s="371"/>
      <c r="AE1002" s="371"/>
      <c r="AF1002" s="371"/>
      <c r="AG1002" s="371"/>
      <c r="AH1002" s="372">
        <v>1</v>
      </c>
      <c r="AI1002" s="373"/>
      <c r="AJ1002" s="373"/>
      <c r="AK1002" s="373"/>
      <c r="AL1002" s="357">
        <v>100</v>
      </c>
      <c r="AM1002" s="358"/>
      <c r="AN1002" s="358"/>
      <c r="AO1002" s="359"/>
      <c r="AP1002" s="360" t="s">
        <v>710</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482</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63" customHeight="1" x14ac:dyDescent="0.15">
      <c r="A1035" s="376">
        <v>1</v>
      </c>
      <c r="B1035" s="376">
        <v>1</v>
      </c>
      <c r="C1035" s="361" t="s">
        <v>709</v>
      </c>
      <c r="D1035" s="347"/>
      <c r="E1035" s="347"/>
      <c r="F1035" s="347"/>
      <c r="G1035" s="347"/>
      <c r="H1035" s="347"/>
      <c r="I1035" s="347"/>
      <c r="J1035" s="348">
        <v>7010001035070</v>
      </c>
      <c r="K1035" s="349"/>
      <c r="L1035" s="349"/>
      <c r="M1035" s="349"/>
      <c r="N1035" s="349"/>
      <c r="O1035" s="349"/>
      <c r="P1035" s="362" t="s">
        <v>708</v>
      </c>
      <c r="Q1035" s="350"/>
      <c r="R1035" s="350"/>
      <c r="S1035" s="350"/>
      <c r="T1035" s="350"/>
      <c r="U1035" s="350"/>
      <c r="V1035" s="350"/>
      <c r="W1035" s="350"/>
      <c r="X1035" s="350"/>
      <c r="Y1035" s="351">
        <v>4.0999999999999996</v>
      </c>
      <c r="Z1035" s="352"/>
      <c r="AA1035" s="352"/>
      <c r="AB1035" s="353"/>
      <c r="AC1035" s="363" t="s">
        <v>494</v>
      </c>
      <c r="AD1035" s="371"/>
      <c r="AE1035" s="371"/>
      <c r="AF1035" s="371"/>
      <c r="AG1035" s="371"/>
      <c r="AH1035" s="372">
        <v>1</v>
      </c>
      <c r="AI1035" s="373"/>
      <c r="AJ1035" s="373"/>
      <c r="AK1035" s="373"/>
      <c r="AL1035" s="357">
        <v>100</v>
      </c>
      <c r="AM1035" s="358"/>
      <c r="AN1035" s="358"/>
      <c r="AO1035" s="359"/>
      <c r="AP1035" s="360" t="s">
        <v>710</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482</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562</v>
      </c>
      <c r="F1102" s="375"/>
      <c r="G1102" s="375"/>
      <c r="H1102" s="375"/>
      <c r="I1102" s="375"/>
      <c r="J1102" s="348" t="s">
        <v>563</v>
      </c>
      <c r="K1102" s="349"/>
      <c r="L1102" s="349"/>
      <c r="M1102" s="349"/>
      <c r="N1102" s="349"/>
      <c r="O1102" s="349"/>
      <c r="P1102" s="362" t="s">
        <v>562</v>
      </c>
      <c r="Q1102" s="350"/>
      <c r="R1102" s="350"/>
      <c r="S1102" s="350"/>
      <c r="T1102" s="350"/>
      <c r="U1102" s="350"/>
      <c r="V1102" s="350"/>
      <c r="W1102" s="350"/>
      <c r="X1102" s="350"/>
      <c r="Y1102" s="351" t="s">
        <v>564</v>
      </c>
      <c r="Z1102" s="352"/>
      <c r="AA1102" s="352"/>
      <c r="AB1102" s="353"/>
      <c r="AC1102" s="354"/>
      <c r="AD1102" s="354"/>
      <c r="AE1102" s="354"/>
      <c r="AF1102" s="354"/>
      <c r="AG1102" s="354"/>
      <c r="AH1102" s="355" t="s">
        <v>563</v>
      </c>
      <c r="AI1102" s="356"/>
      <c r="AJ1102" s="356"/>
      <c r="AK1102" s="356"/>
      <c r="AL1102" s="357" t="s">
        <v>565</v>
      </c>
      <c r="AM1102" s="358"/>
      <c r="AN1102" s="358"/>
      <c r="AO1102" s="359"/>
      <c r="AP1102" s="360" t="s">
        <v>562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27" max="49" man="1"/>
    <brk id="735" max="49" man="1"/>
    <brk id="778" max="49" man="1"/>
    <brk id="831"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566</v>
      </c>
      <c r="M3" s="13" t="str">
        <f t="shared" ref="M3:M11" si="2">IF(L3="","",K3)</f>
        <v>文教及び科学振興</v>
      </c>
      <c r="N3" s="13" t="str">
        <f>IF(M3="",N2,IF(N2&lt;&gt;"",CONCATENATE(N2,"、",M3),M3))</f>
        <v>文教及び科学振興</v>
      </c>
      <c r="O3" s="13"/>
      <c r="P3" s="12" t="s">
        <v>191</v>
      </c>
      <c r="Q3" s="17" t="s">
        <v>566</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546</v>
      </c>
      <c r="AF2" s="1032"/>
      <c r="AG2" s="1032"/>
      <c r="AH2" s="1032"/>
      <c r="AI2" s="1032" t="s">
        <v>543</v>
      </c>
      <c r="AJ2" s="1032"/>
      <c r="AK2" s="1032"/>
      <c r="AL2" s="1032"/>
      <c r="AM2" s="1032" t="s">
        <v>517</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547</v>
      </c>
      <c r="AF9" s="1032"/>
      <c r="AG9" s="1032"/>
      <c r="AH9" s="1032"/>
      <c r="AI9" s="1032" t="s">
        <v>543</v>
      </c>
      <c r="AJ9" s="1032"/>
      <c r="AK9" s="1032"/>
      <c r="AL9" s="1032"/>
      <c r="AM9" s="1032" t="s">
        <v>517</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546</v>
      </c>
      <c r="AF16" s="1032"/>
      <c r="AG16" s="1032"/>
      <c r="AH16" s="1032"/>
      <c r="AI16" s="1032" t="s">
        <v>544</v>
      </c>
      <c r="AJ16" s="1032"/>
      <c r="AK16" s="1032"/>
      <c r="AL16" s="1032"/>
      <c r="AM16" s="1032" t="s">
        <v>517</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548</v>
      </c>
      <c r="AF23" s="1032"/>
      <c r="AG23" s="1032"/>
      <c r="AH23" s="1032"/>
      <c r="AI23" s="1032" t="s">
        <v>543</v>
      </c>
      <c r="AJ23" s="1032"/>
      <c r="AK23" s="1032"/>
      <c r="AL23" s="1032"/>
      <c r="AM23" s="1032" t="s">
        <v>517</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546</v>
      </c>
      <c r="AF30" s="1032"/>
      <c r="AG30" s="1032"/>
      <c r="AH30" s="1032"/>
      <c r="AI30" s="1032" t="s">
        <v>543</v>
      </c>
      <c r="AJ30" s="1032"/>
      <c r="AK30" s="1032"/>
      <c r="AL30" s="1032"/>
      <c r="AM30" s="1032" t="s">
        <v>541</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548</v>
      </c>
      <c r="AF37" s="1032"/>
      <c r="AG37" s="1032"/>
      <c r="AH37" s="1032"/>
      <c r="AI37" s="1032" t="s">
        <v>545</v>
      </c>
      <c r="AJ37" s="1032"/>
      <c r="AK37" s="1032"/>
      <c r="AL37" s="1032"/>
      <c r="AM37" s="1032" t="s">
        <v>542</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546</v>
      </c>
      <c r="AF44" s="1032"/>
      <c r="AG44" s="1032"/>
      <c r="AH44" s="1032"/>
      <c r="AI44" s="1032" t="s">
        <v>543</v>
      </c>
      <c r="AJ44" s="1032"/>
      <c r="AK44" s="1032"/>
      <c r="AL44" s="1032"/>
      <c r="AM44" s="1032" t="s">
        <v>517</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546</v>
      </c>
      <c r="AF51" s="1032"/>
      <c r="AG51" s="1032"/>
      <c r="AH51" s="1032"/>
      <c r="AI51" s="1032" t="s">
        <v>543</v>
      </c>
      <c r="AJ51" s="1032"/>
      <c r="AK51" s="1032"/>
      <c r="AL51" s="1032"/>
      <c r="AM51" s="1032" t="s">
        <v>517</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546</v>
      </c>
      <c r="AF58" s="1032"/>
      <c r="AG58" s="1032"/>
      <c r="AH58" s="1032"/>
      <c r="AI58" s="1032" t="s">
        <v>543</v>
      </c>
      <c r="AJ58" s="1032"/>
      <c r="AK58" s="1032"/>
      <c r="AL58" s="1032"/>
      <c r="AM58" s="1032" t="s">
        <v>517</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546</v>
      </c>
      <c r="AF65" s="1032"/>
      <c r="AG65" s="1032"/>
      <c r="AH65" s="1032"/>
      <c r="AI65" s="1032" t="s">
        <v>543</v>
      </c>
      <c r="AJ65" s="1032"/>
      <c r="AK65" s="1032"/>
      <c r="AL65" s="1032"/>
      <c r="AM65" s="1032" t="s">
        <v>517</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481</v>
      </c>
      <c r="H2" s="596"/>
      <c r="I2" s="596"/>
      <c r="J2" s="596"/>
      <c r="K2" s="596"/>
      <c r="L2" s="596"/>
      <c r="M2" s="596"/>
      <c r="N2" s="596"/>
      <c r="O2" s="596"/>
      <c r="P2" s="596"/>
      <c r="Q2" s="596"/>
      <c r="R2" s="596"/>
      <c r="S2" s="596"/>
      <c r="T2" s="596"/>
      <c r="U2" s="596"/>
      <c r="V2" s="596"/>
      <c r="W2" s="596"/>
      <c r="X2" s="596"/>
      <c r="Y2" s="596"/>
      <c r="Z2" s="596"/>
      <c r="AA2" s="596"/>
      <c r="AB2" s="597"/>
      <c r="AC2" s="595" t="s">
        <v>483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2020-11-16T10:02:20Z</cp:lastPrinted>
  <dcterms:created xsi:type="dcterms:W3CDTF">2012-03-13T00:50:25Z</dcterms:created>
  <dcterms:modified xsi:type="dcterms:W3CDTF">2020-11-30T11:32:30Z</dcterms:modified>
</cp:coreProperties>
</file>