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8800" windowHeight="131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<sst xmlns="http://schemas.openxmlformats.org/spreadsheetml/2006/main" count="3050" uniqueCount="720">
  <si>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</si>
  <si>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</si>
  <si>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</si>
  <si>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</si>
  <si>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</si>
  <si>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</si>
  <si>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</si>
  <si>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</si>
  <si>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</si>
  <si>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</si>
  <si>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</si>
  <si>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</si>
  <si>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</si>
  <si>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</si>
  <si>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</si>
  <si>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</si>
  <si>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</si>
  <si>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</si>
  <si>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</si>
  <si>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</si>
  <si>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</si>
  <si>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</si>
  <si>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</si>
  <si>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</si>
  <si>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</si>
  <si>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</si>
  <si>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</si>
  <si>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</si>
  <si>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</si>
  <si>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</si>
  <si>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</si>
  <si>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</si>
  <si>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</si>
  <si>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</si>
  <si>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</si>
  <si>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</si>
  <si>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</si>
  <si>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</si>
  <si>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</si>
  <si>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</si>
  <si>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</si>
  <si>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</si>
  <si>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</si>
  <si>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</si>
  <si>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</si>
  <si>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</si>
  <si>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</si>
  <si>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</si>
  <si>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</si>
  <si>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</si>
  <si>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</si>
  <si>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</si>
  <si>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</si>
  <si>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</si>
  <si>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</si>
  <si>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</si>
  <si>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</si>
  <si>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</si>
  <si>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</si>
  <si>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</si>
  <si>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</si>
  <si>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</si>
  <si>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</si>
  <si>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</si>
  <si>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</si>
  <si>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</si>
  <si>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</si>
  <si>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</si>
  <si>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</si>
  <si>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</si>
  <si>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</si>
  <si>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</si>
  <si>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</si>
  <si>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</si>
  <si>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</si>
  <si>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</si>
  <si>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</si>
  <si>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</si>
  <si>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</si>
  <si>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</si>
  <si>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</si>
  <si>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</si>
  <si>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</si>
  <si>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</si>
  <si>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</si>
  <si>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</si>
  <si>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</si>
  <si>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</si>
  <si>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</si>
  <si>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</si>
  <si>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</si>
  <si>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</si>
  <si>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</si>
  <si>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</si>
  <si>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</si>
  <si>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</si>
  <si>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</si>
  <si>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</si>
  <si>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</si>
  <si>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</si>
  <si>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</si>
  <si>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</si>
  <si>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</si>
  <si>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</si>
  <si>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</si>
  <si>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</si>
  <si>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</si>
  <si>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</si>
  <si>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</si>
  <si>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</si>
  <si>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</si>
  <si>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</si>
  <si>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</si>
  <si>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</si>
  <si>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</si>
  <si>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</si>
  <si>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</si>
  <si>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</si>
  <si>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</si>
  <si>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</si>
  <si>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</si>
  <si>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</si>
  <si>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</si>
  <si>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</si>
  <si>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</si>
  <si>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</si>
  <si>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</si>
  <si>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</si>
  <si>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</si>
  <si>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</si>
  <si>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</si>
  <si>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</si>
  <si>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</si>
  <si>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</si>
  <si>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</si>
  <si>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</si>
  <si>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</si>
  <si>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</si>
  <si>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</si>
  <si>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</si>
  <si>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</si>
  <si>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</si>
  <si>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</si>
  <si>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</si>
  <si>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</si>
  <si>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</si>
  <si>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</si>
  <si>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</si>
  <si>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</si>
  <si>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</si>
  <si>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</si>
  <si>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</si>
  <si>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</si>
  <si>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</si>
  <si>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</si>
  <si>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</si>
  <si>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</si>
  <si>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</si>
  <si>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</si>
  <si>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</si>
  <si>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</si>
  <si>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</si>
  <si>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</si>
  <si>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</si>
  <si>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</si>
  <si>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</si>
  <si>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</si>
  <si>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</si>
  <si>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</si>
  <si>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</si>
  <si>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</si>
  <si>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</si>
  <si>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</si>
  <si>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</si>
  <si>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</si>
  <si>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</si>
  <si>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</si>
  <si>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</si>
  <si>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</si>
  <si>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</si>
  <si>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</si>
  <si>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</si>
  <si>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</si>
  <si>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</si>
  <si>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</si>
  <si>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</si>
  <si>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</si>
  <si>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</si>
  <si>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</si>
  <si>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</si>
  <si>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</si>
  <si>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</si>
  <si>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</si>
  <si>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</si>
  <si>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</si>
  <si>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</si>
  <si>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</si>
  <si>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</si>
  <si>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</si>
  <si>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</si>
  <si>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</si>
  <si>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</si>
  <si>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</si>
  <si>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</si>
  <si>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</si>
  <si>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</si>
  <si>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</si>
  <si>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</si>
  <si>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</si>
  <si>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</si>
  <si>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</si>
  <si>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</si>
  <si>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</si>
  <si>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</si>
  <si>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</si>
  <si>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</si>
  <si>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</si>
  <si>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</si>
  <si>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</si>
  <si>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</si>
  <si>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</si>
  <si>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</si>
  <si>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</si>
  <si>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</si>
  <si>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</si>
  <si>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</si>
  <si>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</si>
  <si>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</si>
  <si>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</si>
  <si>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</si>
  <si>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</si>
  <si>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</si>
  <si>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</si>
  <si>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</si>
  <si>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</si>
  <si>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</si>
  <si>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</si>
  <si>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</si>
  <si>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</si>
  <si>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</si>
  <si>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</si>
  <si>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</si>
  <si>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</si>
  <si>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</si>
  <si>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</si>
  <si>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</si>
  <si>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</si>
  <si>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</si>
  <si>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</si>
  <si>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</si>
  <si>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</si>
  <si>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</si>
  <si>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</si>
  <si>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</si>
  <si>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</si>
  <si>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</si>
  <si>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</si>
  <si>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</si>
  <si>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</si>
  <si>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</si>
  <si>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</si>
  <si>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</si>
  <si>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</si>
  <si>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</si>
  <si>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</si>
  <si>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</si>
  <si>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</si>
  <si>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</si>
  <si>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</si>
  <si>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</si>
  <si>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</si>
  <si>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</si>
  <si>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</si>
  <si>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</si>
  <si>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</si>
  <si>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</si>
  <si>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</si>
  <si>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</si>
  <si>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</si>
  <si>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</si>
  <si>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</si>
  <si>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</si>
  <si>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</si>
  <si>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</si>
  <si>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</si>
  <si>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</si>
  <si>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</si>
  <si>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</si>
  <si>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</si>
  <si>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</si>
  <si>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</si>
  <si>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</si>
  <si>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</si>
  <si>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</si>
  <si>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</si>
  <si>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</si>
  <si>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</si>
  <si>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</si>
  <si>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</si>
  <si>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</si>
  <si>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</si>
  <si>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</si>
  <si>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</si>
  <si>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</si>
  <si>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</si>
  <si>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</si>
  <si>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</si>
  <si>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</si>
  <si>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</si>
  <si>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</si>
  <si>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</si>
  <si>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</si>
  <si>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</si>
  <si>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</si>
  <si>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</si>
  <si>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</si>
  <si>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</si>
  <si>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</si>
  <si>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</si>
  <si>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</si>
  <si>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</si>
  <si>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</si>
  <si>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</si>
  <si>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</si>
  <si>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</si>
  <si>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</si>
  <si>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</si>
  <si>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</si>
  <si>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</si>
  <si>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</si>
  <si>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</si>
  <si>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</si>
  <si>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</si>
  <si>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</si>
  <si>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</si>
  <si>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</si>
  <si>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</si>
  <si>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</si>
  <si>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</si>
  <si>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</si>
  <si>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</si>
  <si>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</si>
  <si>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</si>
  <si>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</si>
  <si>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</si>
  <si>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</si>
  <si>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</si>
  <si>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</si>
  <si>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</si>
  <si>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</si>
  <si>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</si>
  <si>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</si>
  <si>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</si>
  <si>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</si>
  <si>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</si>
  <si>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</si>
  <si>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</si>
  <si>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</si>
  <si>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</si>
  <si>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</si>
  <si>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</si>
  <si>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</si>
  <si>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</si>
  <si>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</si>
  <si>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</si>
  <si>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</si>
  <si>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</si>
  <si>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</si>
  <si>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</si>
  <si>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</si>
  <si>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</si>
  <si>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</si>
  <si>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</si>
  <si>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</si>
  <si>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</si>
  <si>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</si>
  <si>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</si>
  <si>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</si>
  <si>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</si>
  <si>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</si>
  <si>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</si>
  <si>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</si>
  <si>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</si>
  <si>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</si>
  <si>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</si>
  <si>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</si>
  <si>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</si>
  <si>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</si>
  <si>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</si>
  <si>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</si>
  <si>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</si>
  <si>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</si>
  <si>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</si>
  <si>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</si>
  <si>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</si>
  <si>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</si>
  <si>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</si>
  <si>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</si>
  <si>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</si>
  <si>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</si>
  <si>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</si>
  <si>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</si>
  <si>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</si>
  <si>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</si>
  <si>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</si>
  <si>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</si>
  <si>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</si>
  <si>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</si>
  <si>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</si>
  <si>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</si>
  <si>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</si>
  <si>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</si>
  <si>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</si>
  <si>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</si>
  <si>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</si>
  <si>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</si>
  <si>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</si>
  <si>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</si>
  <si>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</si>
  <si>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</si>
  <si>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</si>
  <si>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</si>
  <si>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</si>
  <si>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</si>
  <si>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</si>
  <si>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</si>
  <si>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</si>
  <si>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</si>
  <si>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</si>
  <si>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</si>
  <si>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</si>
  <si>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</si>
  <si>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</si>
  <si>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</si>
  <si>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</si>
  <si>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</si>
  <si>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</si>
  <si>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</si>
  <si>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</si>
  <si>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</si>
  <si>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</si>
  <si>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</si>
  <si>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</si>
  <si>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</si>
  <si>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</si>
  <si>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</si>
  <si>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</si>
  <si>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</si>
  <si>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</si>
  <si>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</si>
  <si>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</si>
  <si>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</si>
  <si>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</si>
  <si>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</si>
  <si>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</si>
  <si>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</si>
  <si>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</si>
  <si>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</si>
  <si>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</si>
  <si>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</si>
  <si>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</si>
  <si>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</si>
  <si>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</si>
  <si>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</si>
  <si>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</si>
  <si>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</si>
  <si>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</si>
  <si>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</si>
  <si>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</si>
  <si>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</si>
  <si>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</si>
  <si>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</si>
  <si>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</si>
  <si>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</si>
  <si>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</si>
  <si>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</si>
  <si>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</si>
  <si>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</si>
  <si>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</si>
  <si>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</si>
  <si>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</si>
  <si>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</si>
  <si>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</si>
  <si>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</si>
  <si>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</si>
  <si>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</si>
  <si>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</si>
  <si>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</si>
  <si>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</si>
  <si>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</si>
  <si>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</si>
  <si>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</si>
  <si>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</si>
  <si>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</si>
  <si>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</si>
  <si>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</si>
  <si>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</si>
  <si>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</si>
  <si>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</si>
  <si>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</si>
  <si>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</si>
  <si>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</si>
  <si>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</si>
  <si>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</si>
  <si>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</si>
  <si>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</si>
  <si>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</si>
  <si>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</si>
  <si>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</si>
  <si>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</si>
  <si>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</si>
  <si>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</si>
  <si>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</si>
  <si>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</si>
  <si>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</si>
  <si>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</si>
  <si>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</si>
  <si>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</si>
  <si>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</si>
  <si>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</si>
  <si>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</si>
  <si>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</si>
  <si>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</si>
  <si>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</si>
  <si>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</si>
  <si>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</si>
  <si>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</si>
  <si>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</si>
  <si>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</si>
  <si>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</si>
  <si>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</si>
  <si>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</si>
  <si>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</si>
  <si>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</si>
  <si>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</si>
  <si>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</si>
  <si>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</si>
  <si>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</si>
  <si>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</si>
  <si>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</si>
  <si>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</si>
  <si>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</si>
  <si>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</si>
  <si>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</si>
  <si>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</si>
  <si>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</si>
  <si>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</si>
  <si>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</si>
  <si>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</si>
  <si>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</si>
  <si>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</si>
  <si>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</si>
  <si>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</si>
  <si>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</si>
  <si>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</si>
  <si>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</si>
  <si>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</si>
  <si>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</si>
  <si>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</si>
  <si>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</si>
  <si>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</si>
  <si>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</si>
  <si>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t>
  </si>
  <si>
    <t>-</t>
    <phoneticPr fontId="5"/>
  </si>
  <si>
    <t>-</t>
    <phoneticPr fontId="5"/>
  </si>
  <si>
    <t>-</t>
    <phoneticPr fontId="5"/>
  </si>
  <si>
    <t>-</t>
    <phoneticPr fontId="5"/>
  </si>
  <si>
    <t>○</t>
  </si>
  <si>
    <t>文部科学省</t>
    <phoneticPr fontId="5"/>
  </si>
  <si>
    <t>平成２７年度</t>
    <phoneticPr fontId="5"/>
  </si>
  <si>
    <t>-</t>
    <phoneticPr fontId="5"/>
  </si>
  <si>
    <t>第3期海洋基本計画(平成30年5月閣議決定)
第5期科学技術基本計画（平成28年1月閣議決定）
我が国の北極政策(平成27年10月総合海洋政策本部決定）</t>
    <phoneticPr fontId="5"/>
  </si>
  <si>
    <t>人間活動の影響を含め、気候、物質循環等幅広い観点から北極域の変化が全球に与える影響について、包括的・総合的に捉え、変化の原因やメカニズムを明らかにし、精緻な将来予測を行い、社会・経済的インパクトを明らかにし、これらの科学に基づく情報及び課題解決のための手法や選択肢を適切に内外の利害関係者に伝えることを目指す。同時に、戦略的に北極圏国における拠点を設置し、国際的な取組を主導するとともに、国際的な議論の場で活躍できる若手研究者の養成を目指す。</t>
    <phoneticPr fontId="5"/>
  </si>
  <si>
    <t>北極域は、気候変動の影響が最も顕著に表れる地域であり、北極域の環境の急激な変化は北極域にとどまる問題ではなく地球全体の環境や生態系に大きな影響を与えることが懸念される一方で、海氷の減少に伴い、北極海航路や新たな資源開発の可能性への期待も高まり、世界的な注目を集めている。しかし、北極域の科学データは不足しており、科学的理解が未だ十分でないため、利害関係者が環境保全を前提としつつ北極域の持続可能な利用のあり方を考える上で必要な科学的知見を蓄積することが必要となる。このため、北極圏国に国際連携拠点を整備し、国際的に関心が高く、また日本の強みが活かせる分野での国際共同研究を実施するとともに、我が国の北極研究の発展に向けて若手研究者養成に取り組む。（補助率：定額）</t>
    <phoneticPr fontId="5"/>
  </si>
  <si>
    <t>-</t>
    <phoneticPr fontId="5"/>
  </si>
  <si>
    <t>-</t>
    <phoneticPr fontId="5"/>
  </si>
  <si>
    <t>環境技術等研究開発推進事業費補助金</t>
    <phoneticPr fontId="5"/>
  </si>
  <si>
    <t>国際共同研究参画者数</t>
    <phoneticPr fontId="5"/>
  </si>
  <si>
    <t>人</t>
    <phoneticPr fontId="5"/>
  </si>
  <si>
    <t>人</t>
    <phoneticPr fontId="5"/>
  </si>
  <si>
    <t>事業実施機関へのヒアリング</t>
    <phoneticPr fontId="5"/>
  </si>
  <si>
    <t>国際的な枠組みへの日本人研究者等の参画状況</t>
    <phoneticPr fontId="5"/>
  </si>
  <si>
    <t>人</t>
    <phoneticPr fontId="5"/>
  </si>
  <si>
    <t>人</t>
    <phoneticPr fontId="5"/>
  </si>
  <si>
    <t>国際共同研究の課題数</t>
    <phoneticPr fontId="5"/>
  </si>
  <si>
    <t>件</t>
    <phoneticPr fontId="5"/>
  </si>
  <si>
    <t>件</t>
    <phoneticPr fontId="5"/>
  </si>
  <si>
    <t>国際連携の拠点数</t>
    <phoneticPr fontId="5"/>
  </si>
  <si>
    <t>拠点</t>
    <phoneticPr fontId="5"/>
  </si>
  <si>
    <t>拠点</t>
    <phoneticPr fontId="5"/>
  </si>
  <si>
    <t>執行額／国際共同研究の課題数　　　　　　　　　　　　　　</t>
    <phoneticPr fontId="5"/>
  </si>
  <si>
    <t>百万円</t>
    <phoneticPr fontId="5"/>
  </si>
  <si>
    <t>百万円/件</t>
    <phoneticPr fontId="5"/>
  </si>
  <si>
    <t>760/8</t>
    <phoneticPr fontId="5"/>
  </si>
  <si>
    <t>824/8</t>
    <phoneticPr fontId="5"/>
  </si>
  <si>
    <t>／　</t>
    <phoneticPr fontId="5"/>
  </si>
  <si>
    <t>　　/</t>
    <phoneticPr fontId="5"/>
  </si>
  <si>
    <t>／　　　　　　　　　　　　　　</t>
    <phoneticPr fontId="5"/>
  </si>
  <si>
    <t>「北極域研究推進プロジェクト」における国際的な枠組みへの日本人研究者等の参画状況</t>
    <phoneticPr fontId="5"/>
  </si>
  <si>
    <t>本事業は北極域研究に関する国際連携拠点の整備、若手研究者等の育成、国際共同研究の推進等を実施することで、北極域の環境変動についての科学的知見の蓄積を図るものであり、本事業により得られる知見は施策目標の達成目標「地球環境変動を解明し、信頼性の高い気候変動予測等を実現」の達成に貢献するものと見込まれるため、本事業を施策目標の達成手段の一つとして位置づけている。また、本事業の推進により、北極域研究に携わる研究人材が増加し、上位施策の測定指標の増加が見込まれる。</t>
    <phoneticPr fontId="5"/>
  </si>
  <si>
    <t>-</t>
    <phoneticPr fontId="5"/>
  </si>
  <si>
    <t>-</t>
    <phoneticPr fontId="5"/>
  </si>
  <si>
    <t>北極の環境変化は、日本の気候変動にも影響を及ぼすため、我が国も北極研究を推進する必要がある。</t>
    <phoneticPr fontId="5"/>
  </si>
  <si>
    <t>政策決定権者等、利害関係者へ科学的知見を提供し、国の国際プレゼンス向上を図る必要がある。</t>
    <phoneticPr fontId="5"/>
  </si>
  <si>
    <t>各国が北極戦略を打ち出す中、我が国も国際的な議論をリードできるよう、優先的に取り組む必要がある。</t>
    <phoneticPr fontId="5"/>
  </si>
  <si>
    <t>本事業は公募により実施し、外部有識者で構成される委員会により、補助機関からの委託機関も含め事業実施機関を選定しており、競争性の確保に努めている。</t>
    <phoneticPr fontId="5"/>
  </si>
  <si>
    <t>各課題の研究内容や経費が妥当であるか、これまでの実績が十分あるか等について、外部有識者で構成される委員会において定期的に見直している。</t>
    <phoneticPr fontId="5"/>
  </si>
  <si>
    <t>補助機関に対しては、補助金交付決定前にヒアリング等により支出の確認・指導を行っているほか、書面及び現地調査による額の確定調査を実施し、委託先も含め全ての支出先・使途の把握を行っている。</t>
    <phoneticPr fontId="5"/>
  </si>
  <si>
    <t>外部有識者が参画する委員会により、事業の助言等を実施している。また、定期的に事業者間の会合を開催し、事業内でのコスト削減や効率化に取り組んでいる。</t>
    <phoneticPr fontId="5"/>
  </si>
  <si>
    <t>成果目標に対して、概ね見合った実績を挙げている。</t>
    <phoneticPr fontId="5"/>
  </si>
  <si>
    <t>外部有識者が参画する委員会により、事業の助言等を実施している。また、定期的に事業者間の会合を開催し、事業計画の見直しを行うことで、より低コストかつ効果的に事業を実施している。</t>
    <phoneticPr fontId="5"/>
  </si>
  <si>
    <t>活動実績は概ね見込み通り実施している。</t>
    <phoneticPr fontId="5"/>
  </si>
  <si>
    <t>整備された研究・観測拠点は様々な国際共同研究に活用されている。</t>
    <phoneticPr fontId="5"/>
  </si>
  <si>
    <t>56</t>
    <phoneticPr fontId="5"/>
  </si>
  <si>
    <t>291</t>
    <phoneticPr fontId="5"/>
  </si>
  <si>
    <t>252</t>
    <phoneticPr fontId="5"/>
  </si>
  <si>
    <t>35</t>
    <phoneticPr fontId="5"/>
  </si>
  <si>
    <t>新27-0027</t>
    <phoneticPr fontId="5"/>
  </si>
  <si>
    <t>251</t>
    <phoneticPr fontId="5"/>
  </si>
  <si>
    <t>文部科学省</t>
    <phoneticPr fontId="5"/>
  </si>
  <si>
    <t>○</t>
    <phoneticPr fontId="5"/>
  </si>
  <si>
    <t>○</t>
    <phoneticPr fontId="5"/>
  </si>
  <si>
    <t>9　未来社会に向けた価値創出の取組と経済・社会的課題への対応</t>
    <phoneticPr fontId="5"/>
  </si>
  <si>
    <t>9-5 国家戦略上重要な基幹技術の推進</t>
    <phoneticPr fontId="5"/>
  </si>
  <si>
    <t>北極域研究推進プロジェクト</t>
    <phoneticPr fontId="5"/>
  </si>
  <si>
    <t>研究開発局</t>
    <phoneticPr fontId="5"/>
  </si>
  <si>
    <t>海洋地球課</t>
    <phoneticPr fontId="5"/>
  </si>
  <si>
    <t>-</t>
    <phoneticPr fontId="5"/>
  </si>
  <si>
    <t>海洋地球課長
福井　俊英</t>
    <rPh sb="7" eb="9">
      <t>フクイ</t>
    </rPh>
    <rPh sb="10" eb="12">
      <t>トシヒデ</t>
    </rPh>
    <phoneticPr fontId="5"/>
  </si>
  <si>
    <t>○</t>
    <phoneticPr fontId="5"/>
  </si>
  <si>
    <t>○</t>
    <phoneticPr fontId="5"/>
  </si>
  <si>
    <t>○</t>
    <phoneticPr fontId="5"/>
  </si>
  <si>
    <t>○</t>
    <phoneticPr fontId="5"/>
  </si>
  <si>
    <t>無</t>
    <rPh sb="0" eb="1">
      <t>ナシ</t>
    </rPh>
    <phoneticPr fontId="5"/>
  </si>
  <si>
    <t>-</t>
    <phoneticPr fontId="5"/>
  </si>
  <si>
    <t>‐</t>
  </si>
  <si>
    <t>各国が北極戦略を打ち出し政策を推進する中、我が国も国際プレゼンス向上を図るため、利害関係者に適切な科学的知見を提供できる研究を国として推進する必要がある。また、事業の効率性や有効性については、外部評価委員会等による評価を行うことで、事業の効率的な実施が図れる仕組みが担保されており、効率性や有効性の高い事業遂行に努めている。</t>
    <phoneticPr fontId="5"/>
  </si>
  <si>
    <t>上記の点検結果を踏まえつつ、本事業の目的を達成するため、計画策定・検討に反映させながら予算を効果的かつ適切に執行する。</t>
    <phoneticPr fontId="5"/>
  </si>
  <si>
    <t>A-１.大学共同利用機関法人
情報・システム研究機構国立極地研究所</t>
  </si>
  <si>
    <t>A-2.国立研究開発法人海洋研究開発機構</t>
  </si>
  <si>
    <t>事業実施費</t>
  </si>
  <si>
    <t>設備整備費</t>
    <rPh sb="0" eb="2">
      <t>セツビ</t>
    </rPh>
    <rPh sb="2" eb="5">
      <t>セイビヒ</t>
    </rPh>
    <phoneticPr fontId="25"/>
  </si>
  <si>
    <t>人件費</t>
    <rPh sb="0" eb="3">
      <t>ジンケンヒ</t>
    </rPh>
    <phoneticPr fontId="25"/>
  </si>
  <si>
    <t>委託費</t>
    <rPh sb="0" eb="2">
      <t>イタク</t>
    </rPh>
    <rPh sb="2" eb="3">
      <t>ヒ</t>
    </rPh>
    <phoneticPr fontId="25"/>
  </si>
  <si>
    <t>国際共同研究等に伴う消耗品費、旅費、借損料等</t>
    <rPh sb="0" eb="2">
      <t>コクサイ</t>
    </rPh>
    <rPh sb="2" eb="4">
      <t>キョウドウ</t>
    </rPh>
    <rPh sb="4" eb="6">
      <t>ケンキュウ</t>
    </rPh>
    <rPh sb="6" eb="7">
      <t>トウ</t>
    </rPh>
    <rPh sb="8" eb="9">
      <t>トモナ</t>
    </rPh>
    <rPh sb="10" eb="12">
      <t>ショウモウ</t>
    </rPh>
    <rPh sb="12" eb="13">
      <t>ヒン</t>
    </rPh>
    <rPh sb="13" eb="14">
      <t>ヒ</t>
    </rPh>
    <rPh sb="15" eb="17">
      <t>リョヒ</t>
    </rPh>
    <rPh sb="18" eb="20">
      <t>シャクソン</t>
    </rPh>
    <rPh sb="20" eb="21">
      <t>リョウ</t>
    </rPh>
    <rPh sb="21" eb="22">
      <t>トウ</t>
    </rPh>
    <phoneticPr fontId="25"/>
  </si>
  <si>
    <t>各拠点整備における設備の調達</t>
    <rPh sb="0" eb="3">
      <t>カクキョテン</t>
    </rPh>
    <rPh sb="3" eb="5">
      <t>セイビ</t>
    </rPh>
    <rPh sb="9" eb="11">
      <t>セツビ</t>
    </rPh>
    <rPh sb="12" eb="14">
      <t>チョウタツ</t>
    </rPh>
    <phoneticPr fontId="25"/>
  </si>
  <si>
    <t>国際共同研究に伴う人件費</t>
    <rPh sb="0" eb="2">
      <t>コクサイ</t>
    </rPh>
    <rPh sb="2" eb="4">
      <t>キョウドウ</t>
    </rPh>
    <rPh sb="4" eb="6">
      <t>ケンキュウ</t>
    </rPh>
    <rPh sb="7" eb="8">
      <t>トモナ</t>
    </rPh>
    <rPh sb="9" eb="12">
      <t>ジンケンヒ</t>
    </rPh>
    <phoneticPr fontId="25"/>
  </si>
  <si>
    <t>国際共同研究等の委託</t>
    <rPh sb="0" eb="2">
      <t>コクサイ</t>
    </rPh>
    <rPh sb="2" eb="4">
      <t>キョウドウ</t>
    </rPh>
    <rPh sb="4" eb="6">
      <t>ケンキュウ</t>
    </rPh>
    <rPh sb="6" eb="7">
      <t>トウ</t>
    </rPh>
    <rPh sb="8" eb="10">
      <t>イタク</t>
    </rPh>
    <phoneticPr fontId="25"/>
  </si>
  <si>
    <t>A-3.国立大学法人北海道大学</t>
  </si>
  <si>
    <t>B.国立大学法人東京大学</t>
    <rPh sb="2" eb="4">
      <t>コクリツ</t>
    </rPh>
    <rPh sb="4" eb="6">
      <t>ダイガク</t>
    </rPh>
    <rPh sb="6" eb="8">
      <t>ホウジン</t>
    </rPh>
    <rPh sb="8" eb="10">
      <t>トウキョウ</t>
    </rPh>
    <rPh sb="10" eb="12">
      <t>ダイガク</t>
    </rPh>
    <phoneticPr fontId="5"/>
  </si>
  <si>
    <t>事業実施費</t>
    <rPh sb="0" eb="2">
      <t>ジギョウ</t>
    </rPh>
    <rPh sb="2" eb="4">
      <t>ジッシ</t>
    </rPh>
    <rPh sb="4" eb="5">
      <t>ヒ</t>
    </rPh>
    <phoneticPr fontId="25"/>
  </si>
  <si>
    <t>設備整備費</t>
  </si>
  <si>
    <t>人件費</t>
  </si>
  <si>
    <t>国際共同研究等に伴う消耗品費、旅費、借損料等</t>
  </si>
  <si>
    <t>各拠点整備における設備の調達</t>
  </si>
  <si>
    <t>国際共同研究に伴う人件費</t>
  </si>
  <si>
    <t>国際共同研究等の委託</t>
  </si>
  <si>
    <t>C.国立大学法人東京大学</t>
    <rPh sb="2" eb="4">
      <t>コクリツ</t>
    </rPh>
    <rPh sb="4" eb="6">
      <t>ダイガク</t>
    </rPh>
    <rPh sb="6" eb="8">
      <t>ホウジン</t>
    </rPh>
    <rPh sb="8" eb="10">
      <t>トウキョウ</t>
    </rPh>
    <rPh sb="10" eb="12">
      <t>ダイガク</t>
    </rPh>
    <phoneticPr fontId="5"/>
  </si>
  <si>
    <t>D. 国立大学法人横浜国立大学</t>
  </si>
  <si>
    <t>大学共同利用機関法人情報・システム研究機構国立極地研究所</t>
    <rPh sb="10" eb="12">
      <t>ジョウホウ</t>
    </rPh>
    <rPh sb="17" eb="19">
      <t>ケンキュウ</t>
    </rPh>
    <rPh sb="19" eb="21">
      <t>キコウ</t>
    </rPh>
    <phoneticPr fontId="25"/>
  </si>
  <si>
    <t>国際連携拠点の整備・北極関連会合への専門家派遣・国際共同研究等</t>
  </si>
  <si>
    <t>国立研究開発法人海洋研究開発機構</t>
  </si>
  <si>
    <t>国際共同研究等</t>
  </si>
  <si>
    <t>国立大学法人北海道大学</t>
  </si>
  <si>
    <t>若手研究者派遣による人材育成・国際共同研究等</t>
  </si>
  <si>
    <t>補助金等交付</t>
    <rPh sb="0" eb="3">
      <t>ホジョキン</t>
    </rPh>
    <rPh sb="3" eb="4">
      <t>トウ</t>
    </rPh>
    <rPh sb="4" eb="6">
      <t>コウフ</t>
    </rPh>
    <phoneticPr fontId="5"/>
  </si>
  <si>
    <t>-</t>
    <phoneticPr fontId="5"/>
  </si>
  <si>
    <t>-</t>
    <phoneticPr fontId="5"/>
  </si>
  <si>
    <t>-</t>
    <phoneticPr fontId="5"/>
  </si>
  <si>
    <t>-</t>
    <phoneticPr fontId="5"/>
  </si>
  <si>
    <t>国立大学法人東京大学</t>
    <rPh sb="0" eb="2">
      <t>コクリツ</t>
    </rPh>
    <rPh sb="2" eb="4">
      <t>ダイガク</t>
    </rPh>
    <rPh sb="4" eb="6">
      <t>ホウジン</t>
    </rPh>
    <rPh sb="6" eb="8">
      <t>トウキョウ</t>
    </rPh>
    <rPh sb="8" eb="10">
      <t>ダイガク</t>
    </rPh>
    <phoneticPr fontId="5"/>
  </si>
  <si>
    <t>国際共同研究の実施</t>
    <phoneticPr fontId="5"/>
  </si>
  <si>
    <t>-</t>
    <phoneticPr fontId="5"/>
  </si>
  <si>
    <t>-</t>
    <phoneticPr fontId="5"/>
  </si>
  <si>
    <t>国立大学法人名古屋大学</t>
    <rPh sb="0" eb="2">
      <t>コクリツ</t>
    </rPh>
    <rPh sb="2" eb="4">
      <t>ダイガク</t>
    </rPh>
    <rPh sb="4" eb="6">
      <t>ホウジン</t>
    </rPh>
    <rPh sb="6" eb="9">
      <t>ナゴヤ</t>
    </rPh>
    <rPh sb="9" eb="11">
      <t>ダイガク</t>
    </rPh>
    <phoneticPr fontId="5"/>
  </si>
  <si>
    <t>国立大学法人長岡技術科学大学</t>
    <rPh sb="0" eb="2">
      <t>コクリツ</t>
    </rPh>
    <rPh sb="2" eb="4">
      <t>ダイガク</t>
    </rPh>
    <rPh sb="4" eb="6">
      <t>ホウジン</t>
    </rPh>
    <rPh sb="6" eb="8">
      <t>ナガオカ</t>
    </rPh>
    <rPh sb="8" eb="10">
      <t>ギジュツ</t>
    </rPh>
    <rPh sb="10" eb="12">
      <t>カガク</t>
    </rPh>
    <rPh sb="12" eb="14">
      <t>ダイガク</t>
    </rPh>
    <phoneticPr fontId="5"/>
  </si>
  <si>
    <t>公立大学法人大阪府立大学</t>
    <rPh sb="0" eb="2">
      <t>コウリツ</t>
    </rPh>
    <rPh sb="2" eb="4">
      <t>ダイガク</t>
    </rPh>
    <rPh sb="4" eb="6">
      <t>ホウジン</t>
    </rPh>
    <rPh sb="6" eb="8">
      <t>オオサカ</t>
    </rPh>
    <rPh sb="8" eb="10">
      <t>フリツ</t>
    </rPh>
    <rPh sb="10" eb="12">
      <t>ダイガク</t>
    </rPh>
    <phoneticPr fontId="5"/>
  </si>
  <si>
    <t>国立大学法人東北大学</t>
    <rPh sb="0" eb="2">
      <t>コクリツ</t>
    </rPh>
    <rPh sb="2" eb="4">
      <t>ダイガク</t>
    </rPh>
    <rPh sb="4" eb="6">
      <t>ホウジン</t>
    </rPh>
    <rPh sb="6" eb="8">
      <t>トウホク</t>
    </rPh>
    <rPh sb="8" eb="10">
      <t>ダイガク</t>
    </rPh>
    <phoneticPr fontId="5"/>
  </si>
  <si>
    <t>国立大学法人筑波大学</t>
    <rPh sb="0" eb="2">
      <t>コクリツ</t>
    </rPh>
    <rPh sb="2" eb="4">
      <t>ダイガク</t>
    </rPh>
    <rPh sb="4" eb="6">
      <t>ホウジン</t>
    </rPh>
    <rPh sb="6" eb="8">
      <t>ツクバ</t>
    </rPh>
    <rPh sb="8" eb="10">
      <t>ダイガク</t>
    </rPh>
    <phoneticPr fontId="5"/>
  </si>
  <si>
    <t>国立大学法人富山大学</t>
    <rPh sb="0" eb="2">
      <t>コクリツ</t>
    </rPh>
    <rPh sb="2" eb="4">
      <t>ダイガク</t>
    </rPh>
    <rPh sb="4" eb="6">
      <t>ホウジン</t>
    </rPh>
    <rPh sb="6" eb="8">
      <t>トヤマ</t>
    </rPh>
    <rPh sb="8" eb="10">
      <t>ダイガク</t>
    </rPh>
    <phoneticPr fontId="5"/>
  </si>
  <si>
    <t>国立大学法人九州大学</t>
    <rPh sb="0" eb="2">
      <t>コクリツ</t>
    </rPh>
    <rPh sb="2" eb="4">
      <t>ダイガク</t>
    </rPh>
    <rPh sb="4" eb="6">
      <t>ホウジン</t>
    </rPh>
    <rPh sb="6" eb="8">
      <t>キュウシュウ</t>
    </rPh>
    <rPh sb="8" eb="10">
      <t>ダイガク</t>
    </rPh>
    <phoneticPr fontId="5"/>
  </si>
  <si>
    <t>国立大学法人神戸大学</t>
    <rPh sb="0" eb="2">
      <t>コクリツ</t>
    </rPh>
    <rPh sb="2" eb="4">
      <t>ダイガク</t>
    </rPh>
    <rPh sb="4" eb="6">
      <t>ホウジン</t>
    </rPh>
    <rPh sb="6" eb="8">
      <t>コウベ</t>
    </rPh>
    <rPh sb="8" eb="10">
      <t>ダイガク</t>
    </rPh>
    <phoneticPr fontId="5"/>
  </si>
  <si>
    <t>国際共同研究の実施</t>
    <phoneticPr fontId="5"/>
  </si>
  <si>
    <t>国際共同研究の実施</t>
    <phoneticPr fontId="5"/>
  </si>
  <si>
    <t>国際共同研究の実施</t>
    <phoneticPr fontId="5"/>
  </si>
  <si>
    <t>国際共同研究の実施</t>
    <phoneticPr fontId="5"/>
  </si>
  <si>
    <t>-</t>
    <phoneticPr fontId="5"/>
  </si>
  <si>
    <t>-</t>
    <phoneticPr fontId="5"/>
  </si>
  <si>
    <t>-</t>
    <phoneticPr fontId="5"/>
  </si>
  <si>
    <t>-</t>
    <phoneticPr fontId="5"/>
  </si>
  <si>
    <t>-</t>
    <phoneticPr fontId="5"/>
  </si>
  <si>
    <t>-</t>
    <phoneticPr fontId="5"/>
  </si>
  <si>
    <t>-</t>
    <phoneticPr fontId="5"/>
  </si>
  <si>
    <t>-</t>
    <phoneticPr fontId="5"/>
  </si>
  <si>
    <t>国立大学法人東京海洋大学</t>
    <rPh sb="0" eb="2">
      <t>コクリツ</t>
    </rPh>
    <rPh sb="2" eb="4">
      <t>ダイガク</t>
    </rPh>
    <rPh sb="4" eb="6">
      <t>ホウジン</t>
    </rPh>
    <rPh sb="6" eb="8">
      <t>トウキョウ</t>
    </rPh>
    <rPh sb="8" eb="10">
      <t>カイヨウ</t>
    </rPh>
    <rPh sb="10" eb="12">
      <t>ダイガク</t>
    </rPh>
    <phoneticPr fontId="5"/>
  </si>
  <si>
    <t>国立大学法人新潟大学</t>
    <rPh sb="0" eb="2">
      <t>コクリツ</t>
    </rPh>
    <rPh sb="2" eb="4">
      <t>ダイガク</t>
    </rPh>
    <rPh sb="4" eb="6">
      <t>ホウジン</t>
    </rPh>
    <rPh sb="6" eb="8">
      <t>ニイガタ</t>
    </rPh>
    <rPh sb="8" eb="10">
      <t>ダイガク</t>
    </rPh>
    <phoneticPr fontId="5"/>
  </si>
  <si>
    <t>国立大学法人横浜国立大学</t>
    <rPh sb="0" eb="2">
      <t>コクリツ</t>
    </rPh>
    <rPh sb="2" eb="4">
      <t>ダイガク</t>
    </rPh>
    <rPh sb="4" eb="6">
      <t>ホウジン</t>
    </rPh>
    <rPh sb="6" eb="7">
      <t>ヨコ</t>
    </rPh>
    <rPh sb="7" eb="8">
      <t>ハマ</t>
    </rPh>
    <rPh sb="8" eb="10">
      <t>コクリツ</t>
    </rPh>
    <rPh sb="10" eb="12">
      <t>ダイガク</t>
    </rPh>
    <phoneticPr fontId="5"/>
  </si>
  <si>
    <t>国立研究開発法人宇宙航空研究開発機構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</si>
  <si>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t>国際共同研究の実施</t>
    <phoneticPr fontId="5"/>
  </si>
  <si>
    <t>-</t>
    <phoneticPr fontId="5"/>
  </si>
  <si>
    <t>-</t>
    <phoneticPr fontId="5"/>
  </si>
  <si>
    <t>758/8</t>
    <phoneticPr fontId="25"/>
  </si>
  <si>
    <t>人件費</t>
    <rPh sb="0" eb="3">
      <t>ジンケンヒ</t>
    </rPh>
    <phoneticPr fontId="25"/>
  </si>
  <si>
    <t>国債共同研究に伴う人件費</t>
    <rPh sb="0" eb="2">
      <t>コクサイ</t>
    </rPh>
    <rPh sb="2" eb="4">
      <t>キョウドウ</t>
    </rPh>
    <rPh sb="4" eb="6">
      <t>ケンキュウ</t>
    </rPh>
    <rPh sb="7" eb="8">
      <t>トモナ</t>
    </rPh>
    <rPh sb="9" eb="12">
      <t>ジンケンヒ</t>
    </rPh>
    <phoneticPr fontId="25"/>
  </si>
  <si>
    <t>無</t>
  </si>
  <si>
    <t>利害関係者への知見の提供の観点から、北極評議会（AC）の各ワーキンググループをはじめとする国際会議へ平成31年に20人の参加を目指す。
※事業初年度（27年度）の実績（8人）を踏まえて最終年度目標を設定している。</t>
    <rPh sb="85" eb="86">
      <t>ニン</t>
    </rPh>
    <phoneticPr fontId="5"/>
  </si>
  <si>
    <t>利害関係者の適切な判断材料の前提となる科学的知見を得る観点から、平成31年に科学者250人の国際共同研究参画を目指す。
※事業初年度（27年度）の実績（195人）を踏まえて最終年度目標を設定している。</t>
    <rPh sb="79" eb="80">
      <t>ニン</t>
    </rPh>
    <phoneticPr fontId="5"/>
  </si>
  <si>
    <t>828/8</t>
    <phoneticPr fontId="25"/>
  </si>
  <si>
    <t>（参考）北極域研究推進プロジェクト：https://www.arcs-pro.jp/</t>
    <rPh sb="1" eb="3">
      <t>サンコウ</t>
    </rPh>
    <rPh sb="4" eb="6">
      <t>ホッキョク</t>
    </rPh>
    <rPh sb="6" eb="7">
      <t>イキ</t>
    </rPh>
    <rPh sb="7" eb="9">
      <t>ケンキュウ</t>
    </rPh>
    <rPh sb="9" eb="11">
      <t>スイシン</t>
    </rPh>
    <phoneticPr fontId="25"/>
  </si>
  <si>
    <t>-</t>
    <phoneticPr fontId="25"/>
  </si>
  <si>
    <t>国際会議開催等委託費</t>
    <rPh sb="0" eb="2">
      <t>コクサイ</t>
    </rPh>
    <rPh sb="2" eb="4">
      <t>カイギ</t>
    </rPh>
    <rPh sb="4" eb="6">
      <t>カイサイ</t>
    </rPh>
    <rPh sb="6" eb="7">
      <t>トウ</t>
    </rPh>
    <rPh sb="7" eb="9">
      <t>イタク</t>
    </rPh>
    <rPh sb="9" eb="10">
      <t>ヒ</t>
    </rPh>
    <phoneticPr fontId="25"/>
  </si>
  <si>
    <t>職員旅費</t>
    <rPh sb="0" eb="2">
      <t>ショクイン</t>
    </rPh>
    <rPh sb="2" eb="4">
      <t>リョヒ</t>
    </rPh>
    <phoneticPr fontId="25"/>
  </si>
  <si>
    <t>諸謝金</t>
    <rPh sb="0" eb="3">
      <t>ショシャキン</t>
    </rPh>
    <phoneticPr fontId="25"/>
  </si>
  <si>
    <t>委員等旅費</t>
    <rPh sb="0" eb="2">
      <t>イイン</t>
    </rPh>
    <rPh sb="2" eb="3">
      <t>トウ</t>
    </rPh>
    <rPh sb="3" eb="5">
      <t>リョヒ</t>
    </rPh>
    <phoneticPr fontId="25"/>
  </si>
  <si>
    <t>「新しい日本のための優先課題推進枠」1647</t>
    <rPh sb="1" eb="2">
      <t>アタラ</t>
    </rPh>
    <rPh sb="4" eb="6">
      <t>ニホン</t>
    </rPh>
    <rPh sb="10" eb="12">
      <t>ユウセン</t>
    </rPh>
    <rPh sb="12" eb="14">
      <t>カダイ</t>
    </rPh>
    <rPh sb="14" eb="16">
      <t>スイシン</t>
    </rPh>
    <rPh sb="16" eb="17">
      <t>ワク</t>
    </rPh>
    <phoneticPr fontId="25"/>
  </si>
  <si>
    <t>成果指標については事業の成果を適切に測るため一層の工夫が必要であり、成果目標値についても水準の妥当性について判断できないため、検証する必要がある。事業の成果については、事業目的の達成に向け十分な成果をあげており、成果や課題の検証が行われているものの、活用方策を明らかにすべきである。また、アウトカムの設定については、人員数のみでなくどのように役立っているか国民に説明しやすい成果指標を検討されたい。</t>
    <phoneticPr fontId="25"/>
  </si>
  <si>
    <t>１．事業評価の観点：この事業は北極域の変化が全球に与える影響の原因やメカニズムの解明、戦略的に北極圏国における拠点を設置し、国際的な取組を主導するとともに、国際的な議論の場で活躍できる若手研究者の養成を目指すために、必要な経費を補助するものであり、事業評価に当たっては事業成果等の検証及び成果把握方法等の工夫・改善等の観点から検証を行った。
２．所見：この事業の成果については、事業の目的達成に向けて十分な成果をあげており、課題等についても検証が適切に行われている。今後は、外部有識者の所見を踏まえ、事業成果の活用方策の明確化、成果指標を適切に測るための一層の工夫を検討すべきである。</t>
    <phoneticPr fontId="25"/>
  </si>
  <si>
    <t>所見を踏まえ、事業成果の活用方策を明確化するとともに、成果をより適切に測るための成果指標について検討する。
本事業の実施に当たっては、引き続き事業の進捗を適切に管理し、計画的、効率的な予算執行を実施することで、高い成果の創出を目指しながらコストの縮減を図るよう努める。</t>
    <phoneticPr fontId="25"/>
  </si>
  <si>
    <t>執行等改善</t>
  </si>
  <si>
    <t>国立大学法人北見工業大学</t>
    <rPh sb="0" eb="2">
      <t>コクリツ</t>
    </rPh>
    <rPh sb="2" eb="4">
      <t>ダイガク</t>
    </rPh>
    <rPh sb="4" eb="6">
      <t>ホウジン</t>
    </rPh>
    <rPh sb="6" eb="8">
      <t>キタミ</t>
    </rPh>
    <rPh sb="8" eb="10">
      <t>コウギョウ</t>
    </rPh>
    <rPh sb="10" eb="12">
      <t>ダイガク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</si>
</sst>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FF66FF"/>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7</xdr:col>
      <xdr:colOff>33619</xdr:colOff>
      <xdr:row>741</xdr:row>
      <xdr:rowOff>100854</xdr:rowOff>
    </xdr:from>
    <xdr:to>
      <xdr:col>49</xdr:col>
      <xdr:colOff>270964</xdr:colOff>
      <xdr:row>749</xdr:row>
      <xdr:rowOff>224120</xdr:rowOff>
    </xdr:to>
    <xdr:pic>
      <xdr:nvPicPr>
        <xdr:cNvPr id="51" name="図 50">
          <a:extLst>
            <a:ext uri="{FF2B5EF4-FFF2-40B4-BE49-F238E27FC236}">
              <a16:creationId xmlns:a16="http://schemas.microsoft.com/office/drawing/2014/main" id="{5EC08886-11F7-496B-83B1-3B220B271D6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5560" y="48286148"/>
          <a:ext cx="8708992" cy="2902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8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251</v>
      </c>
      <c r="AT2" s="940"/>
      <c r="AU2" s="940"/>
      <c r="AV2" s="52" t="str">
        <f>IF(AW2="", "", "-")</f>
        <v/>
      </c>
      <c r="AW2" s="911"/>
      <c r="AX2" s="911"/>
    </row>
    <row r="3" spans="1:50" ht="21" customHeight="1" thickBot="1" x14ac:dyDescent="0.2">
      <c r="A3" s="867" t="s">
        <v>535</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568</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624</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625</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569</v>
      </c>
      <c r="H5" s="840"/>
      <c r="I5" s="840"/>
      <c r="J5" s="840"/>
      <c r="K5" s="840"/>
      <c r="L5" s="840"/>
      <c r="M5" s="841" t="s">
        <v>66</v>
      </c>
      <c r="N5" s="842"/>
      <c r="O5" s="842"/>
      <c r="P5" s="842"/>
      <c r="Q5" s="842"/>
      <c r="R5" s="843"/>
      <c r="S5" s="844" t="s">
        <v>91</v>
      </c>
      <c r="T5" s="840"/>
      <c r="U5" s="840"/>
      <c r="V5" s="840"/>
      <c r="W5" s="840"/>
      <c r="X5" s="845"/>
      <c r="Y5" s="698" t="s">
        <v>3</v>
      </c>
      <c r="Z5" s="543"/>
      <c r="AA5" s="543"/>
      <c r="AB5" s="543"/>
      <c r="AC5" s="543"/>
      <c r="AD5" s="544"/>
      <c r="AE5" s="699" t="s">
        <v>626</v>
      </c>
      <c r="AF5" s="699"/>
      <c r="AG5" s="699"/>
      <c r="AH5" s="699"/>
      <c r="AI5" s="699"/>
      <c r="AJ5" s="699"/>
      <c r="AK5" s="699"/>
      <c r="AL5" s="699"/>
      <c r="AM5" s="699"/>
      <c r="AN5" s="699"/>
      <c r="AO5" s="699"/>
      <c r="AP5" s="700"/>
      <c r="AQ5" s="701" t="s">
        <v>628</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570</v>
      </c>
      <c r="H7" s="499"/>
      <c r="I7" s="499"/>
      <c r="J7" s="499"/>
      <c r="K7" s="499"/>
      <c r="L7" s="499"/>
      <c r="M7" s="499"/>
      <c r="N7" s="499"/>
      <c r="O7" s="499"/>
      <c r="P7" s="499"/>
      <c r="Q7" s="499"/>
      <c r="R7" s="499"/>
      <c r="S7" s="499"/>
      <c r="T7" s="499"/>
      <c r="U7" s="499"/>
      <c r="V7" s="499"/>
      <c r="W7" s="499"/>
      <c r="X7" s="500"/>
      <c r="Y7" s="922" t="s">
        <v>507</v>
      </c>
      <c r="Z7" s="443"/>
      <c r="AA7" s="443"/>
      <c r="AB7" s="443"/>
      <c r="AC7" s="443"/>
      <c r="AD7" s="923"/>
      <c r="AE7" s="912" t="s">
        <v>571</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378</v>
      </c>
      <c r="B8" s="496"/>
      <c r="C8" s="496"/>
      <c r="D8" s="496"/>
      <c r="E8" s="496"/>
      <c r="F8" s="497"/>
      <c r="G8" s="941" t="str">
        <f>入力規則等!A28</f>
        <v>海洋政策、科学技術・イノベーション</v>
      </c>
      <c r="H8" s="720"/>
      <c r="I8" s="720"/>
      <c r="J8" s="720"/>
      <c r="K8" s="720"/>
      <c r="L8" s="720"/>
      <c r="M8" s="720"/>
      <c r="N8" s="720"/>
      <c r="O8" s="720"/>
      <c r="P8" s="720"/>
      <c r="Q8" s="720"/>
      <c r="R8" s="720"/>
      <c r="S8" s="720"/>
      <c r="T8" s="720"/>
      <c r="U8" s="720"/>
      <c r="V8" s="720"/>
      <c r="W8" s="720"/>
      <c r="X8" s="942"/>
      <c r="Y8" s="846" t="s">
        <v>379</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572</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573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526</v>
      </c>
      <c r="Q12" s="416"/>
      <c r="R12" s="416"/>
      <c r="S12" s="416"/>
      <c r="T12" s="416"/>
      <c r="U12" s="416"/>
      <c r="V12" s="417"/>
      <c r="W12" s="415" t="s">
        <v>523</v>
      </c>
      <c r="X12" s="416"/>
      <c r="Y12" s="416"/>
      <c r="Z12" s="416"/>
      <c r="AA12" s="416"/>
      <c r="AB12" s="416"/>
      <c r="AC12" s="417"/>
      <c r="AD12" s="415" t="s">
        <v>518</v>
      </c>
      <c r="AE12" s="416"/>
      <c r="AF12" s="416"/>
      <c r="AG12" s="416"/>
      <c r="AH12" s="416"/>
      <c r="AI12" s="416"/>
      <c r="AJ12" s="417"/>
      <c r="AK12" s="415" t="s">
        <v>511</v>
      </c>
      <c r="AL12" s="416"/>
      <c r="AM12" s="416"/>
      <c r="AN12" s="416"/>
      <c r="AO12" s="416"/>
      <c r="AP12" s="416"/>
      <c r="AQ12" s="417"/>
      <c r="AR12" s="415" t="s">
        <v>509</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760</v>
      </c>
      <c r="Q13" s="658"/>
      <c r="R13" s="658"/>
      <c r="S13" s="658"/>
      <c r="T13" s="658"/>
      <c r="U13" s="658"/>
      <c r="V13" s="659"/>
      <c r="W13" s="657">
        <v>824</v>
      </c>
      <c r="X13" s="658"/>
      <c r="Y13" s="658"/>
      <c r="Z13" s="658"/>
      <c r="AA13" s="658"/>
      <c r="AB13" s="658"/>
      <c r="AC13" s="659"/>
      <c r="AD13" s="657">
        <v>823.65599999999995</v>
      </c>
      <c r="AE13" s="658"/>
      <c r="AF13" s="658"/>
      <c r="AG13" s="658"/>
      <c r="AH13" s="658"/>
      <c r="AI13" s="658"/>
      <c r="AJ13" s="659"/>
      <c r="AK13" s="657">
        <v>758</v>
      </c>
      <c r="AL13" s="658"/>
      <c r="AM13" s="658"/>
      <c r="AN13" s="658"/>
      <c r="AO13" s="658"/>
      <c r="AP13" s="658"/>
      <c r="AQ13" s="659"/>
      <c r="AR13" s="919">
        <v>1747</v>
      </c>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574</v>
      </c>
      <c r="Q14" s="658"/>
      <c r="R14" s="658"/>
      <c r="S14" s="658"/>
      <c r="T14" s="658"/>
      <c r="U14" s="658"/>
      <c r="V14" s="659"/>
      <c r="W14" s="657" t="s">
        <v>575</v>
      </c>
      <c r="X14" s="658"/>
      <c r="Y14" s="658"/>
      <c r="Z14" s="658"/>
      <c r="AA14" s="658"/>
      <c r="AB14" s="658"/>
      <c r="AC14" s="659"/>
      <c r="AD14" s="657" t="s">
        <v>627</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574</v>
      </c>
      <c r="Q15" s="658"/>
      <c r="R15" s="658"/>
      <c r="S15" s="658"/>
      <c r="T15" s="658"/>
      <c r="U15" s="658"/>
      <c r="V15" s="659"/>
      <c r="W15" s="657" t="s">
        <v>574</v>
      </c>
      <c r="X15" s="658"/>
      <c r="Y15" s="658"/>
      <c r="Z15" s="658"/>
      <c r="AA15" s="658"/>
      <c r="AB15" s="658"/>
      <c r="AC15" s="659"/>
      <c r="AD15" s="657" t="s">
        <v>562</v>
      </c>
      <c r="AE15" s="658"/>
      <c r="AF15" s="658"/>
      <c r="AG15" s="658"/>
      <c r="AH15" s="658"/>
      <c r="AI15" s="658"/>
      <c r="AJ15" s="659"/>
      <c r="AK15" s="657"/>
      <c r="AL15" s="658"/>
      <c r="AM15" s="658"/>
      <c r="AN15" s="658"/>
      <c r="AO15" s="658"/>
      <c r="AP15" s="658"/>
      <c r="AQ15" s="659"/>
      <c r="AR15" s="657" t="s">
        <v>709</v>
      </c>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574</v>
      </c>
      <c r="Q16" s="658"/>
      <c r="R16" s="658"/>
      <c r="S16" s="658"/>
      <c r="T16" s="658"/>
      <c r="U16" s="658"/>
      <c r="V16" s="659"/>
      <c r="W16" s="657" t="s">
        <v>562</v>
      </c>
      <c r="X16" s="658"/>
      <c r="Y16" s="658"/>
      <c r="Z16" s="658"/>
      <c r="AA16" s="658"/>
      <c r="AB16" s="658"/>
      <c r="AC16" s="659"/>
      <c r="AD16" s="657" t="s">
        <v>575</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574</v>
      </c>
      <c r="Q17" s="658"/>
      <c r="R17" s="658"/>
      <c r="S17" s="658"/>
      <c r="T17" s="658"/>
      <c r="U17" s="658"/>
      <c r="V17" s="659"/>
      <c r="W17" s="657" t="s">
        <v>574</v>
      </c>
      <c r="X17" s="658"/>
      <c r="Y17" s="658"/>
      <c r="Z17" s="658"/>
      <c r="AA17" s="658"/>
      <c r="AB17" s="658"/>
      <c r="AC17" s="659"/>
      <c r="AD17" s="657">
        <v>4.6740000000000004</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760</v>
      </c>
      <c r="Q18" s="879"/>
      <c r="R18" s="879"/>
      <c r="S18" s="879"/>
      <c r="T18" s="879"/>
      <c r="U18" s="879"/>
      <c r="V18" s="880"/>
      <c r="W18" s="878">
        <f>SUM(W13:AC17)</f>
        <v>824</v>
      </c>
      <c r="X18" s="879"/>
      <c r="Y18" s="879"/>
      <c r="Z18" s="879"/>
      <c r="AA18" s="879"/>
      <c r="AB18" s="879"/>
      <c r="AC18" s="880"/>
      <c r="AD18" s="878">
        <f>SUM(AD13:AJ17)</f>
        <v>828.32999999999993</v>
      </c>
      <c r="AE18" s="879"/>
      <c r="AF18" s="879"/>
      <c r="AG18" s="879"/>
      <c r="AH18" s="879"/>
      <c r="AI18" s="879"/>
      <c r="AJ18" s="880"/>
      <c r="AK18" s="878">
        <f>SUM(AK13:AQ17)</f>
        <v>758</v>
      </c>
      <c r="AL18" s="879"/>
      <c r="AM18" s="879"/>
      <c r="AN18" s="879"/>
      <c r="AO18" s="879"/>
      <c r="AP18" s="879"/>
      <c r="AQ18" s="880"/>
      <c r="AR18" s="878">
        <f>SUM(AR13:AX17)</f>
        <v>1747</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760</v>
      </c>
      <c r="Q19" s="658"/>
      <c r="R19" s="658"/>
      <c r="S19" s="658"/>
      <c r="T19" s="658"/>
      <c r="U19" s="658"/>
      <c r="V19" s="659"/>
      <c r="W19" s="657">
        <v>824</v>
      </c>
      <c r="X19" s="658"/>
      <c r="Y19" s="658"/>
      <c r="Z19" s="658"/>
      <c r="AA19" s="658"/>
      <c r="AB19" s="658"/>
      <c r="AC19" s="659"/>
      <c r="AD19" s="657">
        <v>828</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0.99960160805476084</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474</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1.0052740464465748</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551</v>
      </c>
      <c r="B22" s="965"/>
      <c r="C22" s="965"/>
      <c r="D22" s="965"/>
      <c r="E22" s="965"/>
      <c r="F22" s="966"/>
      <c r="G22" s="951" t="s">
        <v>453</v>
      </c>
      <c r="H22" s="222"/>
      <c r="I22" s="222"/>
      <c r="J22" s="222"/>
      <c r="K22" s="222"/>
      <c r="L22" s="222"/>
      <c r="M22" s="222"/>
      <c r="N22" s="222"/>
      <c r="O22" s="223"/>
      <c r="P22" s="936" t="s">
        <v>512</v>
      </c>
      <c r="Q22" s="222"/>
      <c r="R22" s="222"/>
      <c r="S22" s="222"/>
      <c r="T22" s="222"/>
      <c r="U22" s="222"/>
      <c r="V22" s="223"/>
      <c r="W22" s="936" t="s">
        <v>508</v>
      </c>
      <c r="X22" s="222"/>
      <c r="Y22" s="222"/>
      <c r="Z22" s="222"/>
      <c r="AA22" s="222"/>
      <c r="AB22" s="222"/>
      <c r="AC22" s="223"/>
      <c r="AD22" s="936" t="s">
        <v>452</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48.75" customHeight="1" x14ac:dyDescent="0.15">
      <c r="A23" s="967"/>
      <c r="B23" s="968"/>
      <c r="C23" s="968"/>
      <c r="D23" s="968"/>
      <c r="E23" s="968"/>
      <c r="F23" s="969"/>
      <c r="G23" s="952" t="s">
        <v>576</v>
      </c>
      <c r="H23" s="953"/>
      <c r="I23" s="953"/>
      <c r="J23" s="953"/>
      <c r="K23" s="953"/>
      <c r="L23" s="953"/>
      <c r="M23" s="953"/>
      <c r="N23" s="953"/>
      <c r="O23" s="954"/>
      <c r="P23" s="919">
        <v>755.6</v>
      </c>
      <c r="Q23" s="920"/>
      <c r="R23" s="920"/>
      <c r="S23" s="920"/>
      <c r="T23" s="920"/>
      <c r="U23" s="920"/>
      <c r="V23" s="937"/>
      <c r="W23" s="919">
        <v>1643</v>
      </c>
      <c r="X23" s="920"/>
      <c r="Y23" s="920"/>
      <c r="Z23" s="920"/>
      <c r="AA23" s="920"/>
      <c r="AB23" s="920"/>
      <c r="AC23" s="937"/>
      <c r="AD23" s="974" t="s">
        <v>714</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710</v>
      </c>
      <c r="H24" s="956"/>
      <c r="I24" s="956"/>
      <c r="J24" s="956"/>
      <c r="K24" s="956"/>
      <c r="L24" s="956"/>
      <c r="M24" s="956"/>
      <c r="N24" s="956"/>
      <c r="O24" s="957"/>
      <c r="P24" s="657">
        <v>0</v>
      </c>
      <c r="Q24" s="658"/>
      <c r="R24" s="658"/>
      <c r="S24" s="658"/>
      <c r="T24" s="658"/>
      <c r="U24" s="658"/>
      <c r="V24" s="659"/>
      <c r="W24" s="657">
        <v>94.6</v>
      </c>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711</v>
      </c>
      <c r="H25" s="956"/>
      <c r="I25" s="956"/>
      <c r="J25" s="956"/>
      <c r="K25" s="956"/>
      <c r="L25" s="956"/>
      <c r="M25" s="956"/>
      <c r="N25" s="956"/>
      <c r="O25" s="957"/>
      <c r="P25" s="657">
        <v>1.7</v>
      </c>
      <c r="Q25" s="658"/>
      <c r="R25" s="658"/>
      <c r="S25" s="658"/>
      <c r="T25" s="658"/>
      <c r="U25" s="658"/>
      <c r="V25" s="659"/>
      <c r="W25" s="657">
        <v>4.8</v>
      </c>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713</v>
      </c>
      <c r="H26" s="956"/>
      <c r="I26" s="956"/>
      <c r="J26" s="956"/>
      <c r="K26" s="956"/>
      <c r="L26" s="956"/>
      <c r="M26" s="956"/>
      <c r="N26" s="956"/>
      <c r="O26" s="957"/>
      <c r="P26" s="657">
        <v>0.3</v>
      </c>
      <c r="Q26" s="658"/>
      <c r="R26" s="658"/>
      <c r="S26" s="658"/>
      <c r="T26" s="658"/>
      <c r="U26" s="658"/>
      <c r="V26" s="659"/>
      <c r="W26" s="657">
        <v>2.84</v>
      </c>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712</v>
      </c>
      <c r="H27" s="956"/>
      <c r="I27" s="956"/>
      <c r="J27" s="956"/>
      <c r="K27" s="956"/>
      <c r="L27" s="956"/>
      <c r="M27" s="956"/>
      <c r="N27" s="956"/>
      <c r="O27" s="957"/>
      <c r="P27" s="657">
        <v>0.2</v>
      </c>
      <c r="Q27" s="658"/>
      <c r="R27" s="658"/>
      <c r="S27" s="658"/>
      <c r="T27" s="658"/>
      <c r="U27" s="658"/>
      <c r="V27" s="659"/>
      <c r="W27" s="657">
        <v>1</v>
      </c>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customHeight="1" x14ac:dyDescent="0.15">
      <c r="A28" s="967"/>
      <c r="B28" s="968"/>
      <c r="C28" s="968"/>
      <c r="D28" s="968"/>
      <c r="E28" s="968"/>
      <c r="F28" s="969"/>
      <c r="G28" s="958" t="s">
        <v>457</v>
      </c>
      <c r="H28" s="959"/>
      <c r="I28" s="959"/>
      <c r="J28" s="959"/>
      <c r="K28" s="959"/>
      <c r="L28" s="959"/>
      <c r="M28" s="959"/>
      <c r="N28" s="959"/>
      <c r="O28" s="960"/>
      <c r="P28" s="878">
        <f>P29-SUM(P23:P27)</f>
        <v>0.19999999999993179</v>
      </c>
      <c r="Q28" s="879"/>
      <c r="R28" s="879"/>
      <c r="S28" s="879"/>
      <c r="T28" s="879"/>
      <c r="U28" s="879"/>
      <c r="V28" s="880"/>
      <c r="W28" s="878">
        <f>W29-SUM(W23:W27)</f>
        <v>0.76000000000021828</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454</v>
      </c>
      <c r="H29" s="962"/>
      <c r="I29" s="962"/>
      <c r="J29" s="962"/>
      <c r="K29" s="962"/>
      <c r="L29" s="962"/>
      <c r="M29" s="962"/>
      <c r="N29" s="962"/>
      <c r="O29" s="963"/>
      <c r="P29" s="657">
        <f>AK13</f>
        <v>758</v>
      </c>
      <c r="Q29" s="658"/>
      <c r="R29" s="658"/>
      <c r="S29" s="658"/>
      <c r="T29" s="658"/>
      <c r="U29" s="658"/>
      <c r="V29" s="659"/>
      <c r="W29" s="933">
        <f>AR13</f>
        <v>1747</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527</v>
      </c>
      <c r="AF30" s="859"/>
      <c r="AG30" s="859"/>
      <c r="AH30" s="860"/>
      <c r="AI30" s="858" t="s">
        <v>524</v>
      </c>
      <c r="AJ30" s="859"/>
      <c r="AK30" s="859"/>
      <c r="AL30" s="860"/>
      <c r="AM30" s="915" t="s">
        <v>519</v>
      </c>
      <c r="AN30" s="915"/>
      <c r="AO30" s="915"/>
      <c r="AP30" s="858"/>
      <c r="AQ30" s="767" t="s">
        <v>354</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574</v>
      </c>
      <c r="AR31" s="200"/>
      <c r="AS31" s="133" t="s">
        <v>355</v>
      </c>
      <c r="AT31" s="134"/>
      <c r="AU31" s="199">
        <v>31</v>
      </c>
      <c r="AV31" s="199"/>
      <c r="AW31" s="398" t="s">
        <v>300</v>
      </c>
      <c r="AX31" s="399"/>
    </row>
    <row r="32" spans="1:50" ht="54.75" customHeight="1" x14ac:dyDescent="0.15">
      <c r="A32" s="403"/>
      <c r="B32" s="401"/>
      <c r="C32" s="401"/>
      <c r="D32" s="401"/>
      <c r="E32" s="401"/>
      <c r="F32" s="402"/>
      <c r="G32" s="564" t="s">
        <v>706</v>
      </c>
      <c r="H32" s="565"/>
      <c r="I32" s="565"/>
      <c r="J32" s="565"/>
      <c r="K32" s="565"/>
      <c r="L32" s="565"/>
      <c r="M32" s="565"/>
      <c r="N32" s="565"/>
      <c r="O32" s="566"/>
      <c r="P32" s="105" t="s">
        <v>577</v>
      </c>
      <c r="Q32" s="105"/>
      <c r="R32" s="105"/>
      <c r="S32" s="105"/>
      <c r="T32" s="105"/>
      <c r="U32" s="105"/>
      <c r="V32" s="105"/>
      <c r="W32" s="105"/>
      <c r="X32" s="106"/>
      <c r="Y32" s="471" t="s">
        <v>12</v>
      </c>
      <c r="Z32" s="531"/>
      <c r="AA32" s="532"/>
      <c r="AB32" s="461" t="s">
        <v>578</v>
      </c>
      <c r="AC32" s="461"/>
      <c r="AD32" s="461"/>
      <c r="AE32" s="218">
        <v>240</v>
      </c>
      <c r="AF32" s="219"/>
      <c r="AG32" s="219"/>
      <c r="AH32" s="219"/>
      <c r="AI32" s="218">
        <v>240</v>
      </c>
      <c r="AJ32" s="219"/>
      <c r="AK32" s="219"/>
      <c r="AL32" s="219"/>
      <c r="AM32" s="218">
        <v>290</v>
      </c>
      <c r="AN32" s="219"/>
      <c r="AO32" s="219"/>
      <c r="AP32" s="219"/>
      <c r="AQ32" s="340" t="s">
        <v>570</v>
      </c>
      <c r="AR32" s="207"/>
      <c r="AS32" s="207"/>
      <c r="AT32" s="341"/>
      <c r="AU32" s="219" t="s">
        <v>574</v>
      </c>
      <c r="AV32" s="219"/>
      <c r="AW32" s="219"/>
      <c r="AX32" s="221"/>
    </row>
    <row r="33" spans="1:50" ht="54.7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579</v>
      </c>
      <c r="AC33" s="523"/>
      <c r="AD33" s="523"/>
      <c r="AE33" s="218">
        <v>250</v>
      </c>
      <c r="AF33" s="219"/>
      <c r="AG33" s="219"/>
      <c r="AH33" s="219"/>
      <c r="AI33" s="218">
        <v>250</v>
      </c>
      <c r="AJ33" s="219"/>
      <c r="AK33" s="219"/>
      <c r="AL33" s="219"/>
      <c r="AM33" s="218">
        <v>250</v>
      </c>
      <c r="AN33" s="219"/>
      <c r="AO33" s="219"/>
      <c r="AP33" s="219"/>
      <c r="AQ33" s="340" t="s">
        <v>574</v>
      </c>
      <c r="AR33" s="207"/>
      <c r="AS33" s="207"/>
      <c r="AT33" s="341"/>
      <c r="AU33" s="219">
        <v>250</v>
      </c>
      <c r="AV33" s="219"/>
      <c r="AW33" s="219"/>
      <c r="AX33" s="221"/>
    </row>
    <row r="34" spans="1:50" ht="54.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96</v>
      </c>
      <c r="AF34" s="219"/>
      <c r="AG34" s="219"/>
      <c r="AH34" s="219"/>
      <c r="AI34" s="218">
        <v>96</v>
      </c>
      <c r="AJ34" s="219"/>
      <c r="AK34" s="219"/>
      <c r="AL34" s="219"/>
      <c r="AM34" s="218">
        <v>116</v>
      </c>
      <c r="AN34" s="219"/>
      <c r="AO34" s="219"/>
      <c r="AP34" s="219"/>
      <c r="AQ34" s="340" t="s">
        <v>574</v>
      </c>
      <c r="AR34" s="207"/>
      <c r="AS34" s="207"/>
      <c r="AT34" s="341"/>
      <c r="AU34" s="219" t="s">
        <v>574</v>
      </c>
      <c r="AV34" s="219"/>
      <c r="AW34" s="219"/>
      <c r="AX34" s="221"/>
    </row>
    <row r="35" spans="1:50" ht="23.25" customHeight="1" x14ac:dyDescent="0.15">
      <c r="A35" s="226" t="s">
        <v>497</v>
      </c>
      <c r="B35" s="227"/>
      <c r="C35" s="227"/>
      <c r="D35" s="227"/>
      <c r="E35" s="227"/>
      <c r="F35" s="228"/>
      <c r="G35" s="232" t="s">
        <v>580</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70" t="s">
        <v>469</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527</v>
      </c>
      <c r="AF37" s="245"/>
      <c r="AG37" s="245"/>
      <c r="AH37" s="246"/>
      <c r="AI37" s="244" t="s">
        <v>524</v>
      </c>
      <c r="AJ37" s="245"/>
      <c r="AK37" s="245"/>
      <c r="AL37" s="246"/>
      <c r="AM37" s="250" t="s">
        <v>519</v>
      </c>
      <c r="AN37" s="250"/>
      <c r="AO37" s="250"/>
      <c r="AP37" s="244"/>
      <c r="AQ37" s="151" t="s">
        <v>354</v>
      </c>
      <c r="AR37" s="152"/>
      <c r="AS37" s="152"/>
      <c r="AT37" s="153"/>
      <c r="AU37" s="411" t="s">
        <v>253</v>
      </c>
      <c r="AV37" s="411"/>
      <c r="AW37" s="411"/>
      <c r="AX37" s="910"/>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t="s">
        <v>570</v>
      </c>
      <c r="AR38" s="200"/>
      <c r="AS38" s="133" t="s">
        <v>355</v>
      </c>
      <c r="AT38" s="134"/>
      <c r="AU38" s="199">
        <v>31</v>
      </c>
      <c r="AV38" s="199"/>
      <c r="AW38" s="398" t="s">
        <v>300</v>
      </c>
      <c r="AX38" s="399"/>
    </row>
    <row r="39" spans="1:50" ht="54.75" customHeight="1" x14ac:dyDescent="0.15">
      <c r="A39" s="403"/>
      <c r="B39" s="401"/>
      <c r="C39" s="401"/>
      <c r="D39" s="401"/>
      <c r="E39" s="401"/>
      <c r="F39" s="402"/>
      <c r="G39" s="564" t="s">
        <v>705</v>
      </c>
      <c r="H39" s="565"/>
      <c r="I39" s="565"/>
      <c r="J39" s="565"/>
      <c r="K39" s="565"/>
      <c r="L39" s="565"/>
      <c r="M39" s="565"/>
      <c r="N39" s="565"/>
      <c r="O39" s="566"/>
      <c r="P39" s="105" t="s">
        <v>581</v>
      </c>
      <c r="Q39" s="105"/>
      <c r="R39" s="105"/>
      <c r="S39" s="105"/>
      <c r="T39" s="105"/>
      <c r="U39" s="105"/>
      <c r="V39" s="105"/>
      <c r="W39" s="105"/>
      <c r="X39" s="106"/>
      <c r="Y39" s="471" t="s">
        <v>12</v>
      </c>
      <c r="Z39" s="531"/>
      <c r="AA39" s="532"/>
      <c r="AB39" s="461" t="s">
        <v>582</v>
      </c>
      <c r="AC39" s="461"/>
      <c r="AD39" s="461"/>
      <c r="AE39" s="218">
        <v>16</v>
      </c>
      <c r="AF39" s="219"/>
      <c r="AG39" s="219"/>
      <c r="AH39" s="219"/>
      <c r="AI39" s="218">
        <v>20</v>
      </c>
      <c r="AJ39" s="219"/>
      <c r="AK39" s="219"/>
      <c r="AL39" s="219"/>
      <c r="AM39" s="218">
        <v>31</v>
      </c>
      <c r="AN39" s="219"/>
      <c r="AO39" s="219"/>
      <c r="AP39" s="219"/>
      <c r="AQ39" s="340" t="s">
        <v>574</v>
      </c>
      <c r="AR39" s="207"/>
      <c r="AS39" s="207"/>
      <c r="AT39" s="341"/>
      <c r="AU39" s="219" t="s">
        <v>574</v>
      </c>
      <c r="AV39" s="219"/>
      <c r="AW39" s="219"/>
      <c r="AX39" s="221"/>
    </row>
    <row r="40" spans="1:50" ht="54.75"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t="s">
        <v>583</v>
      </c>
      <c r="AC40" s="523"/>
      <c r="AD40" s="523"/>
      <c r="AE40" s="218">
        <v>16</v>
      </c>
      <c r="AF40" s="219"/>
      <c r="AG40" s="219"/>
      <c r="AH40" s="219"/>
      <c r="AI40" s="218">
        <v>20</v>
      </c>
      <c r="AJ40" s="219"/>
      <c r="AK40" s="219"/>
      <c r="AL40" s="219"/>
      <c r="AM40" s="218">
        <v>20</v>
      </c>
      <c r="AN40" s="219"/>
      <c r="AO40" s="219"/>
      <c r="AP40" s="219"/>
      <c r="AQ40" s="340" t="s">
        <v>574</v>
      </c>
      <c r="AR40" s="207"/>
      <c r="AS40" s="207"/>
      <c r="AT40" s="341"/>
      <c r="AU40" s="219">
        <v>20</v>
      </c>
      <c r="AV40" s="219"/>
      <c r="AW40" s="219"/>
      <c r="AX40" s="221"/>
    </row>
    <row r="41" spans="1:50" ht="54.75"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v>100</v>
      </c>
      <c r="AF41" s="219"/>
      <c r="AG41" s="219"/>
      <c r="AH41" s="219"/>
      <c r="AI41" s="218">
        <v>100</v>
      </c>
      <c r="AJ41" s="219"/>
      <c r="AK41" s="219"/>
      <c r="AL41" s="219"/>
      <c r="AM41" s="218">
        <v>155</v>
      </c>
      <c r="AN41" s="219"/>
      <c r="AO41" s="219"/>
      <c r="AP41" s="219"/>
      <c r="AQ41" s="340" t="s">
        <v>574</v>
      </c>
      <c r="AR41" s="207"/>
      <c r="AS41" s="207"/>
      <c r="AT41" s="341"/>
      <c r="AU41" s="219" t="s">
        <v>574</v>
      </c>
      <c r="AV41" s="219"/>
      <c r="AW41" s="219"/>
      <c r="AX41" s="221"/>
    </row>
    <row r="42" spans="1:50" ht="23.25" customHeight="1" x14ac:dyDescent="0.15">
      <c r="A42" s="226" t="s">
        <v>497</v>
      </c>
      <c r="B42" s="227"/>
      <c r="C42" s="227"/>
      <c r="D42" s="227"/>
      <c r="E42" s="227"/>
      <c r="F42" s="228"/>
      <c r="G42" s="232" t="s">
        <v>580</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469</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527</v>
      </c>
      <c r="AF44" s="245"/>
      <c r="AG44" s="245"/>
      <c r="AH44" s="246"/>
      <c r="AI44" s="244" t="s">
        <v>524</v>
      </c>
      <c r="AJ44" s="245"/>
      <c r="AK44" s="245"/>
      <c r="AL44" s="246"/>
      <c r="AM44" s="250" t="s">
        <v>519</v>
      </c>
      <c r="AN44" s="250"/>
      <c r="AO44" s="250"/>
      <c r="AP44" s="244"/>
      <c r="AQ44" s="151" t="s">
        <v>354</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469</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527</v>
      </c>
      <c r="AF51" s="245"/>
      <c r="AG51" s="245"/>
      <c r="AH51" s="246"/>
      <c r="AI51" s="244" t="s">
        <v>524</v>
      </c>
      <c r="AJ51" s="245"/>
      <c r="AK51" s="245"/>
      <c r="AL51" s="246"/>
      <c r="AM51" s="250" t="s">
        <v>520</v>
      </c>
      <c r="AN51" s="250"/>
      <c r="AO51" s="250"/>
      <c r="AP51" s="244"/>
      <c r="AQ51" s="151" t="s">
        <v>354</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469</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528</v>
      </c>
      <c r="AF58" s="245"/>
      <c r="AG58" s="245"/>
      <c r="AH58" s="246"/>
      <c r="AI58" s="244" t="s">
        <v>524</v>
      </c>
      <c r="AJ58" s="245"/>
      <c r="AK58" s="245"/>
      <c r="AL58" s="246"/>
      <c r="AM58" s="250" t="s">
        <v>519</v>
      </c>
      <c r="AN58" s="250"/>
      <c r="AO58" s="250"/>
      <c r="AP58" s="244"/>
      <c r="AQ58" s="151" t="s">
        <v>354</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470</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465</v>
      </c>
      <c r="X65" s="488"/>
      <c r="Y65" s="491"/>
      <c r="Z65" s="491"/>
      <c r="AA65" s="492"/>
      <c r="AB65" s="238" t="s">
        <v>11</v>
      </c>
      <c r="AC65" s="239"/>
      <c r="AD65" s="240"/>
      <c r="AE65" s="244" t="s">
        <v>527</v>
      </c>
      <c r="AF65" s="245"/>
      <c r="AG65" s="245"/>
      <c r="AH65" s="246"/>
      <c r="AI65" s="244" t="s">
        <v>524</v>
      </c>
      <c r="AJ65" s="245"/>
      <c r="AK65" s="245"/>
      <c r="AL65" s="246"/>
      <c r="AM65" s="250" t="s">
        <v>519</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468</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487</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487</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488</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475</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486</v>
      </c>
      <c r="X70" s="311"/>
      <c r="Y70" s="270" t="s">
        <v>12</v>
      </c>
      <c r="Z70" s="270"/>
      <c r="AA70" s="271"/>
      <c r="AB70" s="272" t="s">
        <v>487</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487</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488</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470</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527</v>
      </c>
      <c r="AF73" s="245"/>
      <c r="AG73" s="245"/>
      <c r="AH73" s="246"/>
      <c r="AI73" s="244" t="s">
        <v>524</v>
      </c>
      <c r="AJ73" s="245"/>
      <c r="AK73" s="245"/>
      <c r="AL73" s="246"/>
      <c r="AM73" s="250" t="s">
        <v>519</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500</v>
      </c>
      <c r="B78" s="336"/>
      <c r="C78" s="336"/>
      <c r="D78" s="336"/>
      <c r="E78" s="333" t="s">
        <v>447</v>
      </c>
      <c r="F78" s="334"/>
      <c r="G78" s="57" t="s">
        <v>357</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464</v>
      </c>
      <c r="AP79" s="279"/>
      <c r="AQ79" s="279"/>
      <c r="AR79" s="81" t="s">
        <v>462</v>
      </c>
      <c r="AS79" s="278"/>
      <c r="AT79" s="279"/>
      <c r="AU79" s="279"/>
      <c r="AV79" s="279"/>
      <c r="AW79" s="279"/>
      <c r="AX79" s="947"/>
    </row>
    <row r="80" spans="1:50" ht="18.75" hidden="1" customHeight="1" x14ac:dyDescent="0.15">
      <c r="A80" s="864" t="s">
        <v>266</v>
      </c>
      <c r="B80" s="524" t="s">
        <v>461</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552</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527</v>
      </c>
      <c r="AF85" s="245"/>
      <c r="AG85" s="245"/>
      <c r="AH85" s="246"/>
      <c r="AI85" s="244" t="s">
        <v>524</v>
      </c>
      <c r="AJ85" s="245"/>
      <c r="AK85" s="245"/>
      <c r="AL85" s="246"/>
      <c r="AM85" s="250" t="s">
        <v>519</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527</v>
      </c>
      <c r="AF90" s="245"/>
      <c r="AG90" s="245"/>
      <c r="AH90" s="246"/>
      <c r="AI90" s="244" t="s">
        <v>524</v>
      </c>
      <c r="AJ90" s="245"/>
      <c r="AK90" s="245"/>
      <c r="AL90" s="246"/>
      <c r="AM90" s="250" t="s">
        <v>519</v>
      </c>
      <c r="AN90" s="250"/>
      <c r="AO90" s="250"/>
      <c r="AP90" s="244"/>
      <c r="AQ90" s="159" t="s">
        <v>354</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527</v>
      </c>
      <c r="AF95" s="245"/>
      <c r="AG95" s="245"/>
      <c r="AH95" s="246"/>
      <c r="AI95" s="244" t="s">
        <v>524</v>
      </c>
      <c r="AJ95" s="245"/>
      <c r="AK95" s="245"/>
      <c r="AL95" s="246"/>
      <c r="AM95" s="250" t="s">
        <v>519</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471</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527</v>
      </c>
      <c r="AF100" s="540"/>
      <c r="AG100" s="540"/>
      <c r="AH100" s="541"/>
      <c r="AI100" s="539" t="s">
        <v>524</v>
      </c>
      <c r="AJ100" s="540"/>
      <c r="AK100" s="540"/>
      <c r="AL100" s="541"/>
      <c r="AM100" s="539" t="s">
        <v>520</v>
      </c>
      <c r="AN100" s="540"/>
      <c r="AO100" s="540"/>
      <c r="AP100" s="541"/>
      <c r="AQ100" s="320" t="s">
        <v>513</v>
      </c>
      <c r="AR100" s="321"/>
      <c r="AS100" s="321"/>
      <c r="AT100" s="322"/>
      <c r="AU100" s="320" t="s">
        <v>510</v>
      </c>
      <c r="AV100" s="321"/>
      <c r="AW100" s="321"/>
      <c r="AX100" s="323"/>
    </row>
    <row r="101" spans="1:60" ht="23.25" customHeight="1" x14ac:dyDescent="0.15">
      <c r="A101" s="422"/>
      <c r="B101" s="423"/>
      <c r="C101" s="423"/>
      <c r="D101" s="423"/>
      <c r="E101" s="423"/>
      <c r="F101" s="424"/>
      <c r="G101" s="105" t="s">
        <v>584</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585</v>
      </c>
      <c r="AC101" s="461"/>
      <c r="AD101" s="461"/>
      <c r="AE101" s="218">
        <v>8</v>
      </c>
      <c r="AF101" s="219"/>
      <c r="AG101" s="219"/>
      <c r="AH101" s="220"/>
      <c r="AI101" s="218">
        <v>8</v>
      </c>
      <c r="AJ101" s="219"/>
      <c r="AK101" s="219"/>
      <c r="AL101" s="220"/>
      <c r="AM101" s="218">
        <v>8</v>
      </c>
      <c r="AN101" s="219"/>
      <c r="AO101" s="219"/>
      <c r="AP101" s="220"/>
      <c r="AQ101" s="218" t="s">
        <v>574</v>
      </c>
      <c r="AR101" s="219"/>
      <c r="AS101" s="219"/>
      <c r="AT101" s="220"/>
      <c r="AU101" s="218" t="s">
        <v>709</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586</v>
      </c>
      <c r="AC102" s="461"/>
      <c r="AD102" s="461"/>
      <c r="AE102" s="418">
        <v>8</v>
      </c>
      <c r="AF102" s="418"/>
      <c r="AG102" s="418"/>
      <c r="AH102" s="418"/>
      <c r="AI102" s="418">
        <v>8</v>
      </c>
      <c r="AJ102" s="418"/>
      <c r="AK102" s="418"/>
      <c r="AL102" s="418"/>
      <c r="AM102" s="418">
        <v>8</v>
      </c>
      <c r="AN102" s="418"/>
      <c r="AO102" s="418"/>
      <c r="AP102" s="418"/>
      <c r="AQ102" s="273">
        <v>8</v>
      </c>
      <c r="AR102" s="274"/>
      <c r="AS102" s="274"/>
      <c r="AT102" s="319"/>
      <c r="AU102" s="273" t="s">
        <v>709</v>
      </c>
      <c r="AV102" s="274"/>
      <c r="AW102" s="274"/>
      <c r="AX102" s="319"/>
    </row>
    <row r="103" spans="1:60" ht="31.5" customHeight="1" x14ac:dyDescent="0.15">
      <c r="A103" s="419" t="s">
        <v>471</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527</v>
      </c>
      <c r="AF103" s="416"/>
      <c r="AG103" s="416"/>
      <c r="AH103" s="417"/>
      <c r="AI103" s="415" t="s">
        <v>524</v>
      </c>
      <c r="AJ103" s="416"/>
      <c r="AK103" s="416"/>
      <c r="AL103" s="417"/>
      <c r="AM103" s="415" t="s">
        <v>520</v>
      </c>
      <c r="AN103" s="416"/>
      <c r="AO103" s="416"/>
      <c r="AP103" s="417"/>
      <c r="AQ103" s="284" t="s">
        <v>513</v>
      </c>
      <c r="AR103" s="285"/>
      <c r="AS103" s="285"/>
      <c r="AT103" s="324"/>
      <c r="AU103" s="284" t="s">
        <v>510</v>
      </c>
      <c r="AV103" s="285"/>
      <c r="AW103" s="285"/>
      <c r="AX103" s="286"/>
    </row>
    <row r="104" spans="1:60" ht="23.25" customHeight="1" x14ac:dyDescent="0.15">
      <c r="A104" s="422"/>
      <c r="B104" s="423"/>
      <c r="C104" s="423"/>
      <c r="D104" s="423"/>
      <c r="E104" s="423"/>
      <c r="F104" s="424"/>
      <c r="G104" s="105" t="s">
        <v>587</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t="s">
        <v>588</v>
      </c>
      <c r="AC104" s="546"/>
      <c r="AD104" s="547"/>
      <c r="AE104" s="218">
        <v>7</v>
      </c>
      <c r="AF104" s="219"/>
      <c r="AG104" s="219"/>
      <c r="AH104" s="220"/>
      <c r="AI104" s="218">
        <v>9</v>
      </c>
      <c r="AJ104" s="219"/>
      <c r="AK104" s="219"/>
      <c r="AL104" s="220"/>
      <c r="AM104" s="218">
        <v>9</v>
      </c>
      <c r="AN104" s="219"/>
      <c r="AO104" s="219"/>
      <c r="AP104" s="220"/>
      <c r="AQ104" s="218" t="s">
        <v>574</v>
      </c>
      <c r="AR104" s="219"/>
      <c r="AS104" s="219"/>
      <c r="AT104" s="220"/>
      <c r="AU104" s="218" t="s">
        <v>709</v>
      </c>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t="s">
        <v>589</v>
      </c>
      <c r="AC105" s="469"/>
      <c r="AD105" s="470"/>
      <c r="AE105" s="418">
        <v>10</v>
      </c>
      <c r="AF105" s="418"/>
      <c r="AG105" s="418"/>
      <c r="AH105" s="418"/>
      <c r="AI105" s="418">
        <v>10</v>
      </c>
      <c r="AJ105" s="418"/>
      <c r="AK105" s="418"/>
      <c r="AL105" s="418"/>
      <c r="AM105" s="418">
        <v>10</v>
      </c>
      <c r="AN105" s="418"/>
      <c r="AO105" s="418"/>
      <c r="AP105" s="418"/>
      <c r="AQ105" s="218">
        <v>10</v>
      </c>
      <c r="AR105" s="219"/>
      <c r="AS105" s="219"/>
      <c r="AT105" s="220"/>
      <c r="AU105" s="273" t="s">
        <v>709</v>
      </c>
      <c r="AV105" s="274"/>
      <c r="AW105" s="274"/>
      <c r="AX105" s="319"/>
    </row>
    <row r="106" spans="1:60" ht="31.5" hidden="1" customHeight="1" x14ac:dyDescent="0.15">
      <c r="A106" s="419" t="s">
        <v>471</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527</v>
      </c>
      <c r="AF106" s="416"/>
      <c r="AG106" s="416"/>
      <c r="AH106" s="417"/>
      <c r="AI106" s="415" t="s">
        <v>524</v>
      </c>
      <c r="AJ106" s="416"/>
      <c r="AK106" s="416"/>
      <c r="AL106" s="417"/>
      <c r="AM106" s="415" t="s">
        <v>519</v>
      </c>
      <c r="AN106" s="416"/>
      <c r="AO106" s="416"/>
      <c r="AP106" s="417"/>
      <c r="AQ106" s="284" t="s">
        <v>513</v>
      </c>
      <c r="AR106" s="285"/>
      <c r="AS106" s="285"/>
      <c r="AT106" s="324"/>
      <c r="AU106" s="284" t="s">
        <v>510</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471</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527</v>
      </c>
      <c r="AF109" s="416"/>
      <c r="AG109" s="416"/>
      <c r="AH109" s="417"/>
      <c r="AI109" s="415" t="s">
        <v>524</v>
      </c>
      <c r="AJ109" s="416"/>
      <c r="AK109" s="416"/>
      <c r="AL109" s="417"/>
      <c r="AM109" s="415" t="s">
        <v>520</v>
      </c>
      <c r="AN109" s="416"/>
      <c r="AO109" s="416"/>
      <c r="AP109" s="417"/>
      <c r="AQ109" s="284" t="s">
        <v>513</v>
      </c>
      <c r="AR109" s="285"/>
      <c r="AS109" s="285"/>
      <c r="AT109" s="324"/>
      <c r="AU109" s="284" t="s">
        <v>510</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471</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527</v>
      </c>
      <c r="AF112" s="416"/>
      <c r="AG112" s="416"/>
      <c r="AH112" s="417"/>
      <c r="AI112" s="415" t="s">
        <v>524</v>
      </c>
      <c r="AJ112" s="416"/>
      <c r="AK112" s="416"/>
      <c r="AL112" s="417"/>
      <c r="AM112" s="415" t="s">
        <v>519</v>
      </c>
      <c r="AN112" s="416"/>
      <c r="AO112" s="416"/>
      <c r="AP112" s="417"/>
      <c r="AQ112" s="284" t="s">
        <v>513</v>
      </c>
      <c r="AR112" s="285"/>
      <c r="AS112" s="285"/>
      <c r="AT112" s="324"/>
      <c r="AU112" s="284" t="s">
        <v>510</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5.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527</v>
      </c>
      <c r="AF115" s="416"/>
      <c r="AG115" s="416"/>
      <c r="AH115" s="417"/>
      <c r="AI115" s="415" t="s">
        <v>524</v>
      </c>
      <c r="AJ115" s="416"/>
      <c r="AK115" s="416"/>
      <c r="AL115" s="417"/>
      <c r="AM115" s="415" t="s">
        <v>519</v>
      </c>
      <c r="AN115" s="416"/>
      <c r="AO115" s="416"/>
      <c r="AP115" s="417"/>
      <c r="AQ115" s="591" t="s">
        <v>514</v>
      </c>
      <c r="AR115" s="592"/>
      <c r="AS115" s="592"/>
      <c r="AT115" s="592"/>
      <c r="AU115" s="592"/>
      <c r="AV115" s="592"/>
      <c r="AW115" s="592"/>
      <c r="AX115" s="593"/>
    </row>
    <row r="116" spans="1:50" ht="23.25" customHeight="1" x14ac:dyDescent="0.15">
      <c r="A116" s="439"/>
      <c r="B116" s="440"/>
      <c r="C116" s="440"/>
      <c r="D116" s="440"/>
      <c r="E116" s="440"/>
      <c r="F116" s="441"/>
      <c r="G116" s="393" t="s">
        <v>590</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591</v>
      </c>
      <c r="AC116" s="463"/>
      <c r="AD116" s="464"/>
      <c r="AE116" s="418">
        <v>95</v>
      </c>
      <c r="AF116" s="418"/>
      <c r="AG116" s="418"/>
      <c r="AH116" s="418"/>
      <c r="AI116" s="418">
        <v>103</v>
      </c>
      <c r="AJ116" s="418"/>
      <c r="AK116" s="418"/>
      <c r="AL116" s="418"/>
      <c r="AM116" s="418">
        <v>104</v>
      </c>
      <c r="AN116" s="418"/>
      <c r="AO116" s="418"/>
      <c r="AP116" s="418"/>
      <c r="AQ116" s="218">
        <v>95</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592</v>
      </c>
      <c r="AC117" s="473"/>
      <c r="AD117" s="474"/>
      <c r="AE117" s="551" t="s">
        <v>593</v>
      </c>
      <c r="AF117" s="551"/>
      <c r="AG117" s="551"/>
      <c r="AH117" s="551"/>
      <c r="AI117" s="551" t="s">
        <v>594</v>
      </c>
      <c r="AJ117" s="551"/>
      <c r="AK117" s="551"/>
      <c r="AL117" s="551"/>
      <c r="AM117" s="551" t="s">
        <v>707</v>
      </c>
      <c r="AN117" s="551"/>
      <c r="AO117" s="551"/>
      <c r="AP117" s="551"/>
      <c r="AQ117" s="551" t="s">
        <v>701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527</v>
      </c>
      <c r="AF118" s="416"/>
      <c r="AG118" s="416"/>
      <c r="AH118" s="417"/>
      <c r="AI118" s="415" t="s">
        <v>524</v>
      </c>
      <c r="AJ118" s="416"/>
      <c r="AK118" s="416"/>
      <c r="AL118" s="417"/>
      <c r="AM118" s="415" t="s">
        <v>519</v>
      </c>
      <c r="AN118" s="416"/>
      <c r="AO118" s="416"/>
      <c r="AP118" s="417"/>
      <c r="AQ118" s="591" t="s">
        <v>514</v>
      </c>
      <c r="AR118" s="592"/>
      <c r="AS118" s="592"/>
      <c r="AT118" s="592"/>
      <c r="AU118" s="592"/>
      <c r="AV118" s="592"/>
      <c r="AW118" s="592"/>
      <c r="AX118" s="593"/>
    </row>
    <row r="119" spans="1:50" ht="23.25" hidden="1" customHeight="1" x14ac:dyDescent="0.15">
      <c r="A119" s="439"/>
      <c r="B119" s="440"/>
      <c r="C119" s="440"/>
      <c r="D119" s="440"/>
      <c r="E119" s="440"/>
      <c r="F119" s="441"/>
      <c r="G119" s="393" t="s">
        <v>595</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596</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527</v>
      </c>
      <c r="AF121" s="416"/>
      <c r="AG121" s="416"/>
      <c r="AH121" s="417"/>
      <c r="AI121" s="415" t="s">
        <v>524</v>
      </c>
      <c r="AJ121" s="416"/>
      <c r="AK121" s="416"/>
      <c r="AL121" s="417"/>
      <c r="AM121" s="415" t="s">
        <v>519</v>
      </c>
      <c r="AN121" s="416"/>
      <c r="AO121" s="416"/>
      <c r="AP121" s="417"/>
      <c r="AQ121" s="591" t="s">
        <v>514</v>
      </c>
      <c r="AR121" s="592"/>
      <c r="AS121" s="592"/>
      <c r="AT121" s="592"/>
      <c r="AU121" s="592"/>
      <c r="AV121" s="592"/>
      <c r="AW121" s="592"/>
      <c r="AX121" s="593"/>
    </row>
    <row r="122" spans="1:50" ht="23.25" hidden="1" customHeight="1" x14ac:dyDescent="0.15">
      <c r="A122" s="439"/>
      <c r="B122" s="440"/>
      <c r="C122" s="440"/>
      <c r="D122" s="440"/>
      <c r="E122" s="440"/>
      <c r="F122" s="441"/>
      <c r="G122" s="393" t="s">
        <v>597</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596</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528</v>
      </c>
      <c r="AF124" s="416"/>
      <c r="AG124" s="416"/>
      <c r="AH124" s="417"/>
      <c r="AI124" s="415" t="s">
        <v>524</v>
      </c>
      <c r="AJ124" s="416"/>
      <c r="AK124" s="416"/>
      <c r="AL124" s="417"/>
      <c r="AM124" s="415" t="s">
        <v>519</v>
      </c>
      <c r="AN124" s="416"/>
      <c r="AO124" s="416"/>
      <c r="AP124" s="417"/>
      <c r="AQ124" s="591" t="s">
        <v>514</v>
      </c>
      <c r="AR124" s="592"/>
      <c r="AS124" s="592"/>
      <c r="AT124" s="592"/>
      <c r="AU124" s="592"/>
      <c r="AV124" s="592"/>
      <c r="AW124" s="592"/>
      <c r="AX124" s="593"/>
    </row>
    <row r="125" spans="1:50" ht="23.25" hidden="1" customHeight="1" x14ac:dyDescent="0.15">
      <c r="A125" s="439"/>
      <c r="B125" s="440"/>
      <c r="C125" s="440"/>
      <c r="D125" s="440"/>
      <c r="E125" s="440"/>
      <c r="F125" s="441"/>
      <c r="G125" s="393" t="s">
        <v>597</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596</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527</v>
      </c>
      <c r="AF127" s="416"/>
      <c r="AG127" s="416"/>
      <c r="AH127" s="417"/>
      <c r="AI127" s="415" t="s">
        <v>524</v>
      </c>
      <c r="AJ127" s="416"/>
      <c r="AK127" s="416"/>
      <c r="AL127" s="417"/>
      <c r="AM127" s="415" t="s">
        <v>519</v>
      </c>
      <c r="AN127" s="416"/>
      <c r="AO127" s="416"/>
      <c r="AP127" s="417"/>
      <c r="AQ127" s="591" t="s">
        <v>514</v>
      </c>
      <c r="AR127" s="592"/>
      <c r="AS127" s="592"/>
      <c r="AT127" s="592"/>
      <c r="AU127" s="592"/>
      <c r="AV127" s="592"/>
      <c r="AW127" s="592"/>
      <c r="AX127" s="593"/>
    </row>
    <row r="128" spans="1:50" ht="23.25" hidden="1" customHeight="1" x14ac:dyDescent="0.15">
      <c r="A128" s="439"/>
      <c r="B128" s="440"/>
      <c r="C128" s="440"/>
      <c r="D128" s="440"/>
      <c r="E128" s="440"/>
      <c r="F128" s="441"/>
      <c r="G128" s="393" t="s">
        <v>597</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596</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557</v>
      </c>
      <c r="B130" s="185"/>
      <c r="C130" s="184" t="s">
        <v>358</v>
      </c>
      <c r="D130" s="185"/>
      <c r="E130" s="169" t="s">
        <v>387</v>
      </c>
      <c r="F130" s="170"/>
      <c r="G130" s="171" t="s">
        <v>622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623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527</v>
      </c>
      <c r="AF132" s="155"/>
      <c r="AG132" s="155"/>
      <c r="AH132" s="155"/>
      <c r="AI132" s="155" t="s">
        <v>524</v>
      </c>
      <c r="AJ132" s="155"/>
      <c r="AK132" s="155"/>
      <c r="AL132" s="155"/>
      <c r="AM132" s="155" t="s">
        <v>519</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574</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582</v>
      </c>
      <c r="AC134" s="205"/>
      <c r="AD134" s="205"/>
      <c r="AE134" s="218">
        <v>16</v>
      </c>
      <c r="AF134" s="219"/>
      <c r="AG134" s="219"/>
      <c r="AH134" s="219"/>
      <c r="AI134" s="218">
        <v>20</v>
      </c>
      <c r="AJ134" s="219"/>
      <c r="AK134" s="219"/>
      <c r="AL134" s="219"/>
      <c r="AM134" s="218">
        <v>31</v>
      </c>
      <c r="AN134" s="219"/>
      <c r="AO134" s="219"/>
      <c r="AP134" s="219"/>
      <c r="AQ134" s="206" t="s">
        <v>574</v>
      </c>
      <c r="AR134" s="207"/>
      <c r="AS134" s="207"/>
      <c r="AT134" s="207"/>
      <c r="AU134" s="206" t="s">
        <v>570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582</v>
      </c>
      <c r="AC135" s="213"/>
      <c r="AD135" s="213"/>
      <c r="AE135" s="218">
        <v>16</v>
      </c>
      <c r="AF135" s="219"/>
      <c r="AG135" s="219"/>
      <c r="AH135" s="219"/>
      <c r="AI135" s="218">
        <v>20</v>
      </c>
      <c r="AJ135" s="219"/>
      <c r="AK135" s="219"/>
      <c r="AL135" s="219"/>
      <c r="AM135" s="218">
        <v>20</v>
      </c>
      <c r="AN135" s="219"/>
      <c r="AO135" s="219"/>
      <c r="AP135" s="219"/>
      <c r="AQ135" s="206" t="s">
        <v>574</v>
      </c>
      <c r="AR135" s="207"/>
      <c r="AS135" s="207"/>
      <c r="AT135" s="207"/>
      <c r="AU135" s="206">
        <v>20</v>
      </c>
      <c r="AV135" s="207"/>
      <c r="AW135" s="207"/>
      <c r="AX135" s="208"/>
    </row>
    <row r="136" spans="1:50" ht="9.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527</v>
      </c>
      <c r="AF136" s="155"/>
      <c r="AG136" s="155"/>
      <c r="AH136" s="155"/>
      <c r="AI136" s="155" t="s">
        <v>524</v>
      </c>
      <c r="AJ136" s="155"/>
      <c r="AK136" s="155"/>
      <c r="AL136" s="155"/>
      <c r="AM136" s="155" t="s">
        <v>519</v>
      </c>
      <c r="AN136" s="155"/>
      <c r="AO136" s="155"/>
      <c r="AP136" s="151"/>
      <c r="AQ136" s="151" t="s">
        <v>354</v>
      </c>
      <c r="AR136" s="152"/>
      <c r="AS136" s="152"/>
      <c r="AT136" s="153"/>
      <c r="AU136" s="196" t="s">
        <v>370</v>
      </c>
      <c r="AV136" s="196"/>
      <c r="AW136" s="196"/>
      <c r="AX136" s="197"/>
    </row>
    <row r="137" spans="1:50" ht="9.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v>31</v>
      </c>
      <c r="AV137" s="200"/>
      <c r="AW137" s="133" t="s">
        <v>300</v>
      </c>
      <c r="AX137" s="195"/>
    </row>
    <row r="138" spans="1:50" ht="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9.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527</v>
      </c>
      <c r="AF140" s="155"/>
      <c r="AG140" s="155"/>
      <c r="AH140" s="155"/>
      <c r="AI140" s="155" t="s">
        <v>524</v>
      </c>
      <c r="AJ140" s="155"/>
      <c r="AK140" s="155"/>
      <c r="AL140" s="155"/>
      <c r="AM140" s="155" t="s">
        <v>519</v>
      </c>
      <c r="AN140" s="155"/>
      <c r="AO140" s="155"/>
      <c r="AP140" s="151"/>
      <c r="AQ140" s="151" t="s">
        <v>354</v>
      </c>
      <c r="AR140" s="152"/>
      <c r="AS140" s="152"/>
      <c r="AT140" s="153"/>
      <c r="AU140" s="196" t="s">
        <v>370</v>
      </c>
      <c r="AV140" s="196"/>
      <c r="AW140" s="196"/>
      <c r="AX140" s="197"/>
    </row>
    <row r="141" spans="1:50" ht="9.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9.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527</v>
      </c>
      <c r="AF144" s="155"/>
      <c r="AG144" s="155"/>
      <c r="AH144" s="155"/>
      <c r="AI144" s="155" t="s">
        <v>524</v>
      </c>
      <c r="AJ144" s="155"/>
      <c r="AK144" s="155"/>
      <c r="AL144" s="155"/>
      <c r="AM144" s="155" t="s">
        <v>519</v>
      </c>
      <c r="AN144" s="155"/>
      <c r="AO144" s="155"/>
      <c r="AP144" s="151"/>
      <c r="AQ144" s="151" t="s">
        <v>354</v>
      </c>
      <c r="AR144" s="152"/>
      <c r="AS144" s="152"/>
      <c r="AT144" s="153"/>
      <c r="AU144" s="196" t="s">
        <v>370</v>
      </c>
      <c r="AV144" s="196"/>
      <c r="AW144" s="196"/>
      <c r="AX144" s="197"/>
    </row>
    <row r="145" spans="1:50" ht="9.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9.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527</v>
      </c>
      <c r="AF148" s="155"/>
      <c r="AG148" s="155"/>
      <c r="AH148" s="155"/>
      <c r="AI148" s="155" t="s">
        <v>524</v>
      </c>
      <c r="AJ148" s="155"/>
      <c r="AK148" s="155"/>
      <c r="AL148" s="155"/>
      <c r="AM148" s="155" t="s">
        <v>519</v>
      </c>
      <c r="AN148" s="155"/>
      <c r="AO148" s="155"/>
      <c r="AP148" s="151"/>
      <c r="AQ148" s="151" t="s">
        <v>354</v>
      </c>
      <c r="AR148" s="152"/>
      <c r="AS148" s="152"/>
      <c r="AT148" s="153"/>
      <c r="AU148" s="196" t="s">
        <v>370</v>
      </c>
      <c r="AV148" s="196"/>
      <c r="AW148" s="196"/>
      <c r="AX148" s="197"/>
    </row>
    <row r="149" spans="1:50" ht="9.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9.7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455</v>
      </c>
      <c r="R152" s="130"/>
      <c r="S152" s="130"/>
      <c r="T152" s="130"/>
      <c r="U152" s="130"/>
      <c r="V152" s="130"/>
      <c r="W152" s="130"/>
      <c r="X152" s="130"/>
      <c r="Y152" s="130"/>
      <c r="Z152" s="130"/>
      <c r="AA152" s="130"/>
      <c r="AB152" s="129" t="s">
        <v>456</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9.7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9.7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9.7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9.7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9.7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9.7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9.7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455</v>
      </c>
      <c r="R159" s="130"/>
      <c r="S159" s="130"/>
      <c r="T159" s="130"/>
      <c r="U159" s="130"/>
      <c r="V159" s="130"/>
      <c r="W159" s="130"/>
      <c r="X159" s="130"/>
      <c r="Y159" s="130"/>
      <c r="Z159" s="130"/>
      <c r="AA159" s="130"/>
      <c r="AB159" s="129" t="s">
        <v>456</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9.7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9.7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9.7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9.7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9.7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9.7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9.7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455</v>
      </c>
      <c r="R166" s="130"/>
      <c r="S166" s="130"/>
      <c r="T166" s="130"/>
      <c r="U166" s="130"/>
      <c r="V166" s="130"/>
      <c r="W166" s="130"/>
      <c r="X166" s="130"/>
      <c r="Y166" s="130"/>
      <c r="Z166" s="130"/>
      <c r="AA166" s="130"/>
      <c r="AB166" s="129" t="s">
        <v>456</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9.7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9.7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9.7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9.7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9.7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9.7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9.7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455</v>
      </c>
      <c r="R173" s="130"/>
      <c r="S173" s="130"/>
      <c r="T173" s="130"/>
      <c r="U173" s="130"/>
      <c r="V173" s="130"/>
      <c r="W173" s="130"/>
      <c r="X173" s="130"/>
      <c r="Y173" s="130"/>
      <c r="Z173" s="130"/>
      <c r="AA173" s="130"/>
      <c r="AB173" s="129" t="s">
        <v>456</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9.7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9.7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9.7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9.7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9.7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9.7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9.7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455</v>
      </c>
      <c r="R180" s="130"/>
      <c r="S180" s="130"/>
      <c r="T180" s="130"/>
      <c r="U180" s="130"/>
      <c r="V180" s="130"/>
      <c r="W180" s="130"/>
      <c r="X180" s="130"/>
      <c r="Y180" s="130"/>
      <c r="Z180" s="130"/>
      <c r="AA180" s="130"/>
      <c r="AB180" s="129" t="s">
        <v>456</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9.7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9.7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9.7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9.7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9.7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5.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4.5" customHeight="1" x14ac:dyDescent="0.15">
      <c r="A188" s="189"/>
      <c r="B188" s="186"/>
      <c r="C188" s="180"/>
      <c r="D188" s="186"/>
      <c r="E188" s="125" t="s">
        <v>599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4.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527</v>
      </c>
      <c r="AF192" s="155"/>
      <c r="AG192" s="155"/>
      <c r="AH192" s="155"/>
      <c r="AI192" s="155" t="s">
        <v>524</v>
      </c>
      <c r="AJ192" s="155"/>
      <c r="AK192" s="155"/>
      <c r="AL192" s="155"/>
      <c r="AM192" s="155" t="s">
        <v>519</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528</v>
      </c>
      <c r="AF196" s="155"/>
      <c r="AG196" s="155"/>
      <c r="AH196" s="155"/>
      <c r="AI196" s="155" t="s">
        <v>524</v>
      </c>
      <c r="AJ196" s="155"/>
      <c r="AK196" s="155"/>
      <c r="AL196" s="155"/>
      <c r="AM196" s="155" t="s">
        <v>519</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527</v>
      </c>
      <c r="AF200" s="155"/>
      <c r="AG200" s="155"/>
      <c r="AH200" s="155"/>
      <c r="AI200" s="155" t="s">
        <v>524</v>
      </c>
      <c r="AJ200" s="155"/>
      <c r="AK200" s="155"/>
      <c r="AL200" s="155"/>
      <c r="AM200" s="155" t="s">
        <v>519</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527</v>
      </c>
      <c r="AF204" s="155"/>
      <c r="AG204" s="155"/>
      <c r="AH204" s="155"/>
      <c r="AI204" s="155" t="s">
        <v>524</v>
      </c>
      <c r="AJ204" s="155"/>
      <c r="AK204" s="155"/>
      <c r="AL204" s="155"/>
      <c r="AM204" s="155" t="s">
        <v>519</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527</v>
      </c>
      <c r="AF208" s="155"/>
      <c r="AG208" s="155"/>
      <c r="AH208" s="155"/>
      <c r="AI208" s="155" t="s">
        <v>524</v>
      </c>
      <c r="AJ208" s="155"/>
      <c r="AK208" s="155"/>
      <c r="AL208" s="155"/>
      <c r="AM208" s="155" t="s">
        <v>519</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455</v>
      </c>
      <c r="R212" s="130"/>
      <c r="S212" s="130"/>
      <c r="T212" s="130"/>
      <c r="U212" s="130"/>
      <c r="V212" s="130"/>
      <c r="W212" s="130"/>
      <c r="X212" s="130"/>
      <c r="Y212" s="130"/>
      <c r="Z212" s="130"/>
      <c r="AA212" s="130"/>
      <c r="AB212" s="129" t="s">
        <v>456</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455</v>
      </c>
      <c r="R219" s="130"/>
      <c r="S219" s="130"/>
      <c r="T219" s="130"/>
      <c r="U219" s="130"/>
      <c r="V219" s="130"/>
      <c r="W219" s="130"/>
      <c r="X219" s="130"/>
      <c r="Y219" s="130"/>
      <c r="Z219" s="130"/>
      <c r="AA219" s="130"/>
      <c r="AB219" s="129" t="s">
        <v>456</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455</v>
      </c>
      <c r="R226" s="130"/>
      <c r="S226" s="130"/>
      <c r="T226" s="130"/>
      <c r="U226" s="130"/>
      <c r="V226" s="130"/>
      <c r="W226" s="130"/>
      <c r="X226" s="130"/>
      <c r="Y226" s="130"/>
      <c r="Z226" s="130"/>
      <c r="AA226" s="130"/>
      <c r="AB226" s="129" t="s">
        <v>456</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455</v>
      </c>
      <c r="R233" s="130"/>
      <c r="S233" s="130"/>
      <c r="T233" s="130"/>
      <c r="U233" s="130"/>
      <c r="V233" s="130"/>
      <c r="W233" s="130"/>
      <c r="X233" s="130"/>
      <c r="Y233" s="130"/>
      <c r="Z233" s="130"/>
      <c r="AA233" s="130"/>
      <c r="AB233" s="129" t="s">
        <v>456</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455</v>
      </c>
      <c r="R240" s="130"/>
      <c r="S240" s="130"/>
      <c r="T240" s="130"/>
      <c r="U240" s="130"/>
      <c r="V240" s="130"/>
      <c r="W240" s="130"/>
      <c r="X240" s="130"/>
      <c r="Y240" s="130"/>
      <c r="Z240" s="130"/>
      <c r="AA240" s="130"/>
      <c r="AB240" s="129" t="s">
        <v>456</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527</v>
      </c>
      <c r="AF252" s="155"/>
      <c r="AG252" s="155"/>
      <c r="AH252" s="155"/>
      <c r="AI252" s="155" t="s">
        <v>524</v>
      </c>
      <c r="AJ252" s="155"/>
      <c r="AK252" s="155"/>
      <c r="AL252" s="155"/>
      <c r="AM252" s="155" t="s">
        <v>519</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527</v>
      </c>
      <c r="AF256" s="155"/>
      <c r="AG256" s="155"/>
      <c r="AH256" s="155"/>
      <c r="AI256" s="155" t="s">
        <v>524</v>
      </c>
      <c r="AJ256" s="155"/>
      <c r="AK256" s="155"/>
      <c r="AL256" s="155"/>
      <c r="AM256" s="155" t="s">
        <v>520</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527</v>
      </c>
      <c r="AF260" s="155"/>
      <c r="AG260" s="155"/>
      <c r="AH260" s="155"/>
      <c r="AI260" s="155" t="s">
        <v>524</v>
      </c>
      <c r="AJ260" s="155"/>
      <c r="AK260" s="155"/>
      <c r="AL260" s="155"/>
      <c r="AM260" s="155" t="s">
        <v>520</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527</v>
      </c>
      <c r="AF264" s="217"/>
      <c r="AG264" s="217"/>
      <c r="AH264" s="217"/>
      <c r="AI264" s="217" t="s">
        <v>524</v>
      </c>
      <c r="AJ264" s="217"/>
      <c r="AK264" s="217"/>
      <c r="AL264" s="217"/>
      <c r="AM264" s="217" t="s">
        <v>519</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528</v>
      </c>
      <c r="AF268" s="155"/>
      <c r="AG268" s="155"/>
      <c r="AH268" s="155"/>
      <c r="AI268" s="155" t="s">
        <v>524</v>
      </c>
      <c r="AJ268" s="155"/>
      <c r="AK268" s="155"/>
      <c r="AL268" s="155"/>
      <c r="AM268" s="155" t="s">
        <v>519</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455</v>
      </c>
      <c r="R272" s="130"/>
      <c r="S272" s="130"/>
      <c r="T272" s="130"/>
      <c r="U272" s="130"/>
      <c r="V272" s="130"/>
      <c r="W272" s="130"/>
      <c r="X272" s="130"/>
      <c r="Y272" s="130"/>
      <c r="Z272" s="130"/>
      <c r="AA272" s="130"/>
      <c r="AB272" s="129" t="s">
        <v>456</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455</v>
      </c>
      <c r="R279" s="130"/>
      <c r="S279" s="130"/>
      <c r="T279" s="130"/>
      <c r="U279" s="130"/>
      <c r="V279" s="130"/>
      <c r="W279" s="130"/>
      <c r="X279" s="130"/>
      <c r="Y279" s="130"/>
      <c r="Z279" s="130"/>
      <c r="AA279" s="130"/>
      <c r="AB279" s="129" t="s">
        <v>456</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455</v>
      </c>
      <c r="R286" s="130"/>
      <c r="S286" s="130"/>
      <c r="T286" s="130"/>
      <c r="U286" s="130"/>
      <c r="V286" s="130"/>
      <c r="W286" s="130"/>
      <c r="X286" s="130"/>
      <c r="Y286" s="130"/>
      <c r="Z286" s="130"/>
      <c r="AA286" s="130"/>
      <c r="AB286" s="129" t="s">
        <v>456</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455</v>
      </c>
      <c r="R293" s="130"/>
      <c r="S293" s="130"/>
      <c r="T293" s="130"/>
      <c r="U293" s="130"/>
      <c r="V293" s="130"/>
      <c r="W293" s="130"/>
      <c r="X293" s="130"/>
      <c r="Y293" s="130"/>
      <c r="Z293" s="130"/>
      <c r="AA293" s="130"/>
      <c r="AB293" s="129" t="s">
        <v>456</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455</v>
      </c>
      <c r="R300" s="130"/>
      <c r="S300" s="130"/>
      <c r="T300" s="130"/>
      <c r="U300" s="130"/>
      <c r="V300" s="130"/>
      <c r="W300" s="130"/>
      <c r="X300" s="130"/>
      <c r="Y300" s="130"/>
      <c r="Z300" s="130"/>
      <c r="AA300" s="130"/>
      <c r="AB300" s="129" t="s">
        <v>456</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527</v>
      </c>
      <c r="AF312" s="155"/>
      <c r="AG312" s="155"/>
      <c r="AH312" s="155"/>
      <c r="AI312" s="155" t="s">
        <v>524</v>
      </c>
      <c r="AJ312" s="155"/>
      <c r="AK312" s="155"/>
      <c r="AL312" s="155"/>
      <c r="AM312" s="155" t="s">
        <v>519</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527</v>
      </c>
      <c r="AF316" s="155"/>
      <c r="AG316" s="155"/>
      <c r="AH316" s="155"/>
      <c r="AI316" s="155" t="s">
        <v>524</v>
      </c>
      <c r="AJ316" s="155"/>
      <c r="AK316" s="155"/>
      <c r="AL316" s="155"/>
      <c r="AM316" s="155" t="s">
        <v>519</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527</v>
      </c>
      <c r="AF320" s="155"/>
      <c r="AG320" s="155"/>
      <c r="AH320" s="155"/>
      <c r="AI320" s="155" t="s">
        <v>524</v>
      </c>
      <c r="AJ320" s="155"/>
      <c r="AK320" s="155"/>
      <c r="AL320" s="155"/>
      <c r="AM320" s="155" t="s">
        <v>520</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527</v>
      </c>
      <c r="AF324" s="155"/>
      <c r="AG324" s="155"/>
      <c r="AH324" s="155"/>
      <c r="AI324" s="155" t="s">
        <v>524</v>
      </c>
      <c r="AJ324" s="155"/>
      <c r="AK324" s="155"/>
      <c r="AL324" s="155"/>
      <c r="AM324" s="155" t="s">
        <v>519</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528</v>
      </c>
      <c r="AF328" s="155"/>
      <c r="AG328" s="155"/>
      <c r="AH328" s="155"/>
      <c r="AI328" s="155" t="s">
        <v>524</v>
      </c>
      <c r="AJ328" s="155"/>
      <c r="AK328" s="155"/>
      <c r="AL328" s="155"/>
      <c r="AM328" s="155" t="s">
        <v>520</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455</v>
      </c>
      <c r="R332" s="130"/>
      <c r="S332" s="130"/>
      <c r="T332" s="130"/>
      <c r="U332" s="130"/>
      <c r="V332" s="130"/>
      <c r="W332" s="130"/>
      <c r="X332" s="130"/>
      <c r="Y332" s="130"/>
      <c r="Z332" s="130"/>
      <c r="AA332" s="130"/>
      <c r="AB332" s="129" t="s">
        <v>456</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455</v>
      </c>
      <c r="R339" s="130"/>
      <c r="S339" s="130"/>
      <c r="T339" s="130"/>
      <c r="U339" s="130"/>
      <c r="V339" s="130"/>
      <c r="W339" s="130"/>
      <c r="X339" s="130"/>
      <c r="Y339" s="130"/>
      <c r="Z339" s="130"/>
      <c r="AA339" s="130"/>
      <c r="AB339" s="129" t="s">
        <v>456</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455</v>
      </c>
      <c r="R346" s="130"/>
      <c r="S346" s="130"/>
      <c r="T346" s="130"/>
      <c r="U346" s="130"/>
      <c r="V346" s="130"/>
      <c r="W346" s="130"/>
      <c r="X346" s="130"/>
      <c r="Y346" s="130"/>
      <c r="Z346" s="130"/>
      <c r="AA346" s="130"/>
      <c r="AB346" s="129" t="s">
        <v>456</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455</v>
      </c>
      <c r="R353" s="130"/>
      <c r="S353" s="130"/>
      <c r="T353" s="130"/>
      <c r="U353" s="130"/>
      <c r="V353" s="130"/>
      <c r="W353" s="130"/>
      <c r="X353" s="130"/>
      <c r="Y353" s="130"/>
      <c r="Z353" s="130"/>
      <c r="AA353" s="130"/>
      <c r="AB353" s="129" t="s">
        <v>456</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455</v>
      </c>
      <c r="R360" s="130"/>
      <c r="S360" s="130"/>
      <c r="T360" s="130"/>
      <c r="U360" s="130"/>
      <c r="V360" s="130"/>
      <c r="W360" s="130"/>
      <c r="X360" s="130"/>
      <c r="Y360" s="130"/>
      <c r="Z360" s="130"/>
      <c r="AA360" s="130"/>
      <c r="AB360" s="129" t="s">
        <v>456</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527</v>
      </c>
      <c r="AF372" s="155"/>
      <c r="AG372" s="155"/>
      <c r="AH372" s="155"/>
      <c r="AI372" s="155" t="s">
        <v>524</v>
      </c>
      <c r="AJ372" s="155"/>
      <c r="AK372" s="155"/>
      <c r="AL372" s="155"/>
      <c r="AM372" s="155" t="s">
        <v>519</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527</v>
      </c>
      <c r="AF376" s="155"/>
      <c r="AG376" s="155"/>
      <c r="AH376" s="155"/>
      <c r="AI376" s="155" t="s">
        <v>524</v>
      </c>
      <c r="AJ376" s="155"/>
      <c r="AK376" s="155"/>
      <c r="AL376" s="155"/>
      <c r="AM376" s="155" t="s">
        <v>519</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527</v>
      </c>
      <c r="AF380" s="155"/>
      <c r="AG380" s="155"/>
      <c r="AH380" s="155"/>
      <c r="AI380" s="155" t="s">
        <v>524</v>
      </c>
      <c r="AJ380" s="155"/>
      <c r="AK380" s="155"/>
      <c r="AL380" s="155"/>
      <c r="AM380" s="155" t="s">
        <v>519</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527</v>
      </c>
      <c r="AF384" s="155"/>
      <c r="AG384" s="155"/>
      <c r="AH384" s="155"/>
      <c r="AI384" s="155" t="s">
        <v>524</v>
      </c>
      <c r="AJ384" s="155"/>
      <c r="AK384" s="155"/>
      <c r="AL384" s="155"/>
      <c r="AM384" s="155" t="s">
        <v>519</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527</v>
      </c>
      <c r="AF388" s="155"/>
      <c r="AG388" s="155"/>
      <c r="AH388" s="155"/>
      <c r="AI388" s="155" t="s">
        <v>524</v>
      </c>
      <c r="AJ388" s="155"/>
      <c r="AK388" s="155"/>
      <c r="AL388" s="155"/>
      <c r="AM388" s="155" t="s">
        <v>519</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455</v>
      </c>
      <c r="R392" s="130"/>
      <c r="S392" s="130"/>
      <c r="T392" s="130"/>
      <c r="U392" s="130"/>
      <c r="V392" s="130"/>
      <c r="W392" s="130"/>
      <c r="X392" s="130"/>
      <c r="Y392" s="130"/>
      <c r="Z392" s="130"/>
      <c r="AA392" s="130"/>
      <c r="AB392" s="129" t="s">
        <v>456</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455</v>
      </c>
      <c r="R399" s="130"/>
      <c r="S399" s="130"/>
      <c r="T399" s="130"/>
      <c r="U399" s="130"/>
      <c r="V399" s="130"/>
      <c r="W399" s="130"/>
      <c r="X399" s="130"/>
      <c r="Y399" s="130"/>
      <c r="Z399" s="130"/>
      <c r="AA399" s="130"/>
      <c r="AB399" s="129" t="s">
        <v>456</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455</v>
      </c>
      <c r="R406" s="130"/>
      <c r="S406" s="130"/>
      <c r="T406" s="130"/>
      <c r="U406" s="130"/>
      <c r="V406" s="130"/>
      <c r="W406" s="130"/>
      <c r="X406" s="130"/>
      <c r="Y406" s="130"/>
      <c r="Z406" s="130"/>
      <c r="AA406" s="130"/>
      <c r="AB406" s="129" t="s">
        <v>456</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455</v>
      </c>
      <c r="R413" s="130"/>
      <c r="S413" s="130"/>
      <c r="T413" s="130"/>
      <c r="U413" s="130"/>
      <c r="V413" s="130"/>
      <c r="W413" s="130"/>
      <c r="X413" s="130"/>
      <c r="Y413" s="130"/>
      <c r="Z413" s="130"/>
      <c r="AA413" s="130"/>
      <c r="AB413" s="129" t="s">
        <v>456</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455</v>
      </c>
      <c r="R420" s="130"/>
      <c r="S420" s="130"/>
      <c r="T420" s="130"/>
      <c r="U420" s="130"/>
      <c r="V420" s="130"/>
      <c r="W420" s="130"/>
      <c r="X420" s="130"/>
      <c r="Y420" s="130"/>
      <c r="Z420" s="130"/>
      <c r="AA420" s="130"/>
      <c r="AB420" s="129" t="s">
        <v>456</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553</v>
      </c>
      <c r="D430" s="931"/>
      <c r="E430" s="174" t="s">
        <v>537</v>
      </c>
      <c r="F430" s="898"/>
      <c r="G430" s="899" t="s">
        <v>374</v>
      </c>
      <c r="H430" s="123"/>
      <c r="I430" s="123"/>
      <c r="J430" s="900" t="s">
        <v>558</v>
      </c>
      <c r="K430" s="901"/>
      <c r="L430" s="901"/>
      <c r="M430" s="901"/>
      <c r="N430" s="901"/>
      <c r="O430" s="901"/>
      <c r="P430" s="901"/>
      <c r="Q430" s="901"/>
      <c r="R430" s="901"/>
      <c r="S430" s="901"/>
      <c r="T430" s="902"/>
      <c r="U430" s="588" t="s">
        <v>558</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520</v>
      </c>
      <c r="AJ431" s="217"/>
      <c r="AK431" s="217"/>
      <c r="AL431" s="159"/>
      <c r="AM431" s="217" t="s">
        <v>515</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558</v>
      </c>
      <c r="AF432" s="200"/>
      <c r="AG432" s="133" t="s">
        <v>355</v>
      </c>
      <c r="AH432" s="134"/>
      <c r="AI432" s="156"/>
      <c r="AJ432" s="156"/>
      <c r="AK432" s="156"/>
      <c r="AL432" s="154"/>
      <c r="AM432" s="156"/>
      <c r="AN432" s="156"/>
      <c r="AO432" s="156"/>
      <c r="AP432" s="154"/>
      <c r="AQ432" s="590" t="s">
        <v>558</v>
      </c>
      <c r="AR432" s="200"/>
      <c r="AS432" s="133" t="s">
        <v>355</v>
      </c>
      <c r="AT432" s="134"/>
      <c r="AU432" s="200" t="s">
        <v>600</v>
      </c>
      <c r="AV432" s="200"/>
      <c r="AW432" s="133" t="s">
        <v>300</v>
      </c>
      <c r="AX432" s="195"/>
    </row>
    <row r="433" spans="1:50" ht="23.25" customHeight="1" x14ac:dyDescent="0.15">
      <c r="A433" s="189"/>
      <c r="B433" s="186"/>
      <c r="C433" s="180"/>
      <c r="D433" s="186"/>
      <c r="E433" s="342"/>
      <c r="F433" s="343"/>
      <c r="G433" s="104" t="s">
        <v>558</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558</v>
      </c>
      <c r="AC433" s="213"/>
      <c r="AD433" s="213"/>
      <c r="AE433" s="340" t="s">
        <v>558</v>
      </c>
      <c r="AF433" s="207"/>
      <c r="AG433" s="207"/>
      <c r="AH433" s="341"/>
      <c r="AI433" s="340" t="s">
        <v>558</v>
      </c>
      <c r="AJ433" s="207"/>
      <c r="AK433" s="207"/>
      <c r="AL433" s="207"/>
      <c r="AM433" s="340" t="s">
        <v>562</v>
      </c>
      <c r="AN433" s="207"/>
      <c r="AO433" s="207"/>
      <c r="AP433" s="341"/>
      <c r="AQ433" s="340" t="s">
        <v>558</v>
      </c>
      <c r="AR433" s="207"/>
      <c r="AS433" s="207"/>
      <c r="AT433" s="341"/>
      <c r="AU433" s="207" t="s">
        <v>558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558</v>
      </c>
      <c r="AC434" s="205"/>
      <c r="AD434" s="205"/>
      <c r="AE434" s="340" t="s">
        <v>558</v>
      </c>
      <c r="AF434" s="207"/>
      <c r="AG434" s="207"/>
      <c r="AH434" s="341"/>
      <c r="AI434" s="340" t="s">
        <v>600</v>
      </c>
      <c r="AJ434" s="207"/>
      <c r="AK434" s="207"/>
      <c r="AL434" s="207"/>
      <c r="AM434" s="340" t="s">
        <v>562</v>
      </c>
      <c r="AN434" s="207"/>
      <c r="AO434" s="207"/>
      <c r="AP434" s="341"/>
      <c r="AQ434" s="340" t="s">
        <v>558</v>
      </c>
      <c r="AR434" s="207"/>
      <c r="AS434" s="207"/>
      <c r="AT434" s="341"/>
      <c r="AU434" s="207" t="s">
        <v>600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558</v>
      </c>
      <c r="AF435" s="207"/>
      <c r="AG435" s="207"/>
      <c r="AH435" s="341"/>
      <c r="AI435" s="340" t="s">
        <v>600</v>
      </c>
      <c r="AJ435" s="207"/>
      <c r="AK435" s="207"/>
      <c r="AL435" s="207"/>
      <c r="AM435" s="340" t="s">
        <v>562</v>
      </c>
      <c r="AN435" s="207"/>
      <c r="AO435" s="207"/>
      <c r="AP435" s="341"/>
      <c r="AQ435" s="340" t="s">
        <v>558</v>
      </c>
      <c r="AR435" s="207"/>
      <c r="AS435" s="207"/>
      <c r="AT435" s="341"/>
      <c r="AU435" s="207" t="s">
        <v>558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519</v>
      </c>
      <c r="AJ436" s="217"/>
      <c r="AK436" s="217"/>
      <c r="AL436" s="159"/>
      <c r="AM436" s="217" t="s">
        <v>515</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0"/>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519</v>
      </c>
      <c r="AJ441" s="217"/>
      <c r="AK441" s="217"/>
      <c r="AL441" s="159"/>
      <c r="AM441" s="217" t="s">
        <v>511</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519</v>
      </c>
      <c r="AJ446" s="217"/>
      <c r="AK446" s="217"/>
      <c r="AL446" s="159"/>
      <c r="AM446" s="217" t="s">
        <v>516</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519</v>
      </c>
      <c r="AJ451" s="217"/>
      <c r="AK451" s="217"/>
      <c r="AL451" s="159"/>
      <c r="AM451" s="217" t="s">
        <v>515</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519</v>
      </c>
      <c r="AJ456" s="217"/>
      <c r="AK456" s="217"/>
      <c r="AL456" s="159"/>
      <c r="AM456" s="217" t="s">
        <v>515</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558</v>
      </c>
      <c r="AF457" s="200"/>
      <c r="AG457" s="133" t="s">
        <v>355</v>
      </c>
      <c r="AH457" s="134"/>
      <c r="AI457" s="156"/>
      <c r="AJ457" s="156"/>
      <c r="AK457" s="156"/>
      <c r="AL457" s="154"/>
      <c r="AM457" s="156"/>
      <c r="AN457" s="156"/>
      <c r="AO457" s="156"/>
      <c r="AP457" s="154"/>
      <c r="AQ457" s="590" t="s">
        <v>601</v>
      </c>
      <c r="AR457" s="200"/>
      <c r="AS457" s="133" t="s">
        <v>355</v>
      </c>
      <c r="AT457" s="134"/>
      <c r="AU457" s="200" t="s">
        <v>600</v>
      </c>
      <c r="AV457" s="200"/>
      <c r="AW457" s="133" t="s">
        <v>300</v>
      </c>
      <c r="AX457" s="195"/>
    </row>
    <row r="458" spans="1:50" ht="23.25" customHeight="1" x14ac:dyDescent="0.15">
      <c r="A458" s="189"/>
      <c r="B458" s="186"/>
      <c r="C458" s="180"/>
      <c r="D458" s="186"/>
      <c r="E458" s="342"/>
      <c r="F458" s="343"/>
      <c r="G458" s="104" t="s">
        <v>558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558</v>
      </c>
      <c r="AC458" s="213"/>
      <c r="AD458" s="213"/>
      <c r="AE458" s="340" t="s">
        <v>558</v>
      </c>
      <c r="AF458" s="207"/>
      <c r="AG458" s="207"/>
      <c r="AH458" s="207"/>
      <c r="AI458" s="340" t="s">
        <v>558</v>
      </c>
      <c r="AJ458" s="207"/>
      <c r="AK458" s="207"/>
      <c r="AL458" s="207"/>
      <c r="AM458" s="340" t="s">
        <v>562</v>
      </c>
      <c r="AN458" s="207"/>
      <c r="AO458" s="207"/>
      <c r="AP458" s="341"/>
      <c r="AQ458" s="340" t="s">
        <v>558</v>
      </c>
      <c r="AR458" s="207"/>
      <c r="AS458" s="207"/>
      <c r="AT458" s="341"/>
      <c r="AU458" s="207" t="s">
        <v>600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558</v>
      </c>
      <c r="AC459" s="205"/>
      <c r="AD459" s="205"/>
      <c r="AE459" s="340" t="s">
        <v>558</v>
      </c>
      <c r="AF459" s="207"/>
      <c r="AG459" s="207"/>
      <c r="AH459" s="341"/>
      <c r="AI459" s="340" t="s">
        <v>600</v>
      </c>
      <c r="AJ459" s="207"/>
      <c r="AK459" s="207"/>
      <c r="AL459" s="207"/>
      <c r="AM459" s="340" t="s">
        <v>562</v>
      </c>
      <c r="AN459" s="207"/>
      <c r="AO459" s="207"/>
      <c r="AP459" s="341"/>
      <c r="AQ459" s="340" t="s">
        <v>558</v>
      </c>
      <c r="AR459" s="207"/>
      <c r="AS459" s="207"/>
      <c r="AT459" s="341"/>
      <c r="AU459" s="207" t="s">
        <v>558</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600</v>
      </c>
      <c r="AF460" s="207"/>
      <c r="AG460" s="207"/>
      <c r="AH460" s="341"/>
      <c r="AI460" s="340" t="s">
        <v>558</v>
      </c>
      <c r="AJ460" s="207"/>
      <c r="AK460" s="207"/>
      <c r="AL460" s="207"/>
      <c r="AM460" s="340" t="s">
        <v>562</v>
      </c>
      <c r="AN460" s="207"/>
      <c r="AO460" s="207"/>
      <c r="AP460" s="341"/>
      <c r="AQ460" s="340" t="s">
        <v>558</v>
      </c>
      <c r="AR460" s="207"/>
      <c r="AS460" s="207"/>
      <c r="AT460" s="341"/>
      <c r="AU460" s="207" t="s">
        <v>558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519</v>
      </c>
      <c r="AJ461" s="217"/>
      <c r="AK461" s="217"/>
      <c r="AL461" s="159"/>
      <c r="AM461" s="217" t="s">
        <v>517</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519</v>
      </c>
      <c r="AJ466" s="217"/>
      <c r="AK466" s="217"/>
      <c r="AL466" s="159"/>
      <c r="AM466" s="217" t="s">
        <v>515</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519</v>
      </c>
      <c r="AJ471" s="217"/>
      <c r="AK471" s="217"/>
      <c r="AL471" s="159"/>
      <c r="AM471" s="217" t="s">
        <v>511</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519</v>
      </c>
      <c r="AJ476" s="217"/>
      <c r="AK476" s="217"/>
      <c r="AL476" s="159"/>
      <c r="AM476" s="217" t="s">
        <v>515</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559</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558</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554</v>
      </c>
      <c r="F484" s="175"/>
      <c r="G484" s="899" t="s">
        <v>374</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520</v>
      </c>
      <c r="AJ485" s="217"/>
      <c r="AK485" s="217"/>
      <c r="AL485" s="159"/>
      <c r="AM485" s="217" t="s">
        <v>517</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519</v>
      </c>
      <c r="AJ490" s="217"/>
      <c r="AK490" s="217"/>
      <c r="AL490" s="159"/>
      <c r="AM490" s="217" t="s">
        <v>517</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519</v>
      </c>
      <c r="AJ495" s="217"/>
      <c r="AK495" s="217"/>
      <c r="AL495" s="159"/>
      <c r="AM495" s="217" t="s">
        <v>515</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519</v>
      </c>
      <c r="AJ500" s="217"/>
      <c r="AK500" s="217"/>
      <c r="AL500" s="159"/>
      <c r="AM500" s="217" t="s">
        <v>516</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519</v>
      </c>
      <c r="AJ505" s="217"/>
      <c r="AK505" s="217"/>
      <c r="AL505" s="159"/>
      <c r="AM505" s="217" t="s">
        <v>517</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519</v>
      </c>
      <c r="AJ510" s="217"/>
      <c r="AK510" s="217"/>
      <c r="AL510" s="159"/>
      <c r="AM510" s="217" t="s">
        <v>515</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520</v>
      </c>
      <c r="AJ515" s="217"/>
      <c r="AK515" s="217"/>
      <c r="AL515" s="159"/>
      <c r="AM515" s="217" t="s">
        <v>515</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520</v>
      </c>
      <c r="AJ520" s="217"/>
      <c r="AK520" s="217"/>
      <c r="AL520" s="159"/>
      <c r="AM520" s="217" t="s">
        <v>515</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519</v>
      </c>
      <c r="AJ525" s="217"/>
      <c r="AK525" s="217"/>
      <c r="AL525" s="159"/>
      <c r="AM525" s="217" t="s">
        <v>511</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519</v>
      </c>
      <c r="AJ530" s="217"/>
      <c r="AK530" s="217"/>
      <c r="AL530" s="159"/>
      <c r="AM530" s="217" t="s">
        <v>515</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560</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thickBot="1" x14ac:dyDescent="0.2">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555</v>
      </c>
      <c r="F538" s="175"/>
      <c r="G538" s="899" t="s">
        <v>374</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520</v>
      </c>
      <c r="AJ539" s="217"/>
      <c r="AK539" s="217"/>
      <c r="AL539" s="159"/>
      <c r="AM539" s="217" t="s">
        <v>515</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519</v>
      </c>
      <c r="AJ544" s="217"/>
      <c r="AK544" s="217"/>
      <c r="AL544" s="159"/>
      <c r="AM544" s="217" t="s">
        <v>517</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519</v>
      </c>
      <c r="AJ549" s="217"/>
      <c r="AK549" s="217"/>
      <c r="AL549" s="159"/>
      <c r="AM549" s="217" t="s">
        <v>511</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519</v>
      </c>
      <c r="AJ554" s="217"/>
      <c r="AK554" s="217"/>
      <c r="AL554" s="159"/>
      <c r="AM554" s="217" t="s">
        <v>511</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519</v>
      </c>
      <c r="AJ559" s="217"/>
      <c r="AK559" s="217"/>
      <c r="AL559" s="159"/>
      <c r="AM559" s="217" t="s">
        <v>515</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519</v>
      </c>
      <c r="AJ564" s="217"/>
      <c r="AK564" s="217"/>
      <c r="AL564" s="159"/>
      <c r="AM564" s="217" t="s">
        <v>511</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520</v>
      </c>
      <c r="AJ569" s="217"/>
      <c r="AK569" s="217"/>
      <c r="AL569" s="159"/>
      <c r="AM569" s="217" t="s">
        <v>511</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519</v>
      </c>
      <c r="AJ574" s="217"/>
      <c r="AK574" s="217"/>
      <c r="AL574" s="159"/>
      <c r="AM574" s="217" t="s">
        <v>511</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519</v>
      </c>
      <c r="AJ579" s="217"/>
      <c r="AK579" s="217"/>
      <c r="AL579" s="159"/>
      <c r="AM579" s="217" t="s">
        <v>511</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519</v>
      </c>
      <c r="AJ584" s="217"/>
      <c r="AK584" s="217"/>
      <c r="AL584" s="159"/>
      <c r="AM584" s="217" t="s">
        <v>515</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560</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554</v>
      </c>
      <c r="F592" s="175"/>
      <c r="G592" s="899" t="s">
        <v>374</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519</v>
      </c>
      <c r="AJ593" s="217"/>
      <c r="AK593" s="217"/>
      <c r="AL593" s="159"/>
      <c r="AM593" s="217" t="s">
        <v>511</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520</v>
      </c>
      <c r="AJ598" s="217"/>
      <c r="AK598" s="217"/>
      <c r="AL598" s="159"/>
      <c r="AM598" s="217" t="s">
        <v>516</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519</v>
      </c>
      <c r="AJ603" s="217"/>
      <c r="AK603" s="217"/>
      <c r="AL603" s="159"/>
      <c r="AM603" s="217" t="s">
        <v>511</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519</v>
      </c>
      <c r="AJ608" s="217"/>
      <c r="AK608" s="217"/>
      <c r="AL608" s="159"/>
      <c r="AM608" s="217" t="s">
        <v>511</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519</v>
      </c>
      <c r="AJ613" s="217"/>
      <c r="AK613" s="217"/>
      <c r="AL613" s="159"/>
      <c r="AM613" s="217" t="s">
        <v>515</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519</v>
      </c>
      <c r="AJ618" s="217"/>
      <c r="AK618" s="217"/>
      <c r="AL618" s="159"/>
      <c r="AM618" s="217" t="s">
        <v>515</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519</v>
      </c>
      <c r="AJ623" s="217"/>
      <c r="AK623" s="217"/>
      <c r="AL623" s="159"/>
      <c r="AM623" s="217" t="s">
        <v>516</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519</v>
      </c>
      <c r="AJ628" s="217"/>
      <c r="AK628" s="217"/>
      <c r="AL628" s="159"/>
      <c r="AM628" s="217" t="s">
        <v>515</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519</v>
      </c>
      <c r="AJ633" s="217"/>
      <c r="AK633" s="217"/>
      <c r="AL633" s="159"/>
      <c r="AM633" s="217" t="s">
        <v>511</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519</v>
      </c>
      <c r="AJ638" s="217"/>
      <c r="AK638" s="217"/>
      <c r="AL638" s="159"/>
      <c r="AM638" s="217" t="s">
        <v>515</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560</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555</v>
      </c>
      <c r="F646" s="175"/>
      <c r="G646" s="899" t="s">
        <v>374</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520</v>
      </c>
      <c r="AJ647" s="217"/>
      <c r="AK647" s="217"/>
      <c r="AL647" s="159"/>
      <c r="AM647" s="217" t="s">
        <v>511</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519</v>
      </c>
      <c r="AJ652" s="217"/>
      <c r="AK652" s="217"/>
      <c r="AL652" s="159"/>
      <c r="AM652" s="217" t="s">
        <v>511</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519</v>
      </c>
      <c r="AJ657" s="217"/>
      <c r="AK657" s="217"/>
      <c r="AL657" s="159"/>
      <c r="AM657" s="217" t="s">
        <v>515</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519</v>
      </c>
      <c r="AJ662" s="217"/>
      <c r="AK662" s="217"/>
      <c r="AL662" s="159"/>
      <c r="AM662" s="217" t="s">
        <v>511</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519</v>
      </c>
      <c r="AJ667" s="217"/>
      <c r="AK667" s="217"/>
      <c r="AL667" s="159"/>
      <c r="AM667" s="217" t="s">
        <v>511</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520</v>
      </c>
      <c r="AJ672" s="217"/>
      <c r="AK672" s="217"/>
      <c r="AL672" s="159"/>
      <c r="AM672" s="217" t="s">
        <v>511</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519</v>
      </c>
      <c r="AJ677" s="217"/>
      <c r="AK677" s="217"/>
      <c r="AL677" s="159"/>
      <c r="AM677" s="217" t="s">
        <v>517</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520</v>
      </c>
      <c r="AJ682" s="217"/>
      <c r="AK682" s="217"/>
      <c r="AL682" s="159"/>
      <c r="AM682" s="217" t="s">
        <v>515</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519</v>
      </c>
      <c r="AJ687" s="217"/>
      <c r="AK687" s="217"/>
      <c r="AL687" s="159"/>
      <c r="AM687" s="217" t="s">
        <v>511</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519</v>
      </c>
      <c r="AJ692" s="217"/>
      <c r="AK692" s="217"/>
      <c r="AL692" s="159"/>
      <c r="AM692" s="217" t="s">
        <v>516</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560</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42.75"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629</v>
      </c>
      <c r="AE702" s="346"/>
      <c r="AF702" s="346"/>
      <c r="AG702" s="385" t="s">
        <v>602</v>
      </c>
      <c r="AH702" s="386"/>
      <c r="AI702" s="386"/>
      <c r="AJ702" s="386"/>
      <c r="AK702" s="386"/>
      <c r="AL702" s="386"/>
      <c r="AM702" s="386"/>
      <c r="AN702" s="386"/>
      <c r="AO702" s="386"/>
      <c r="AP702" s="386"/>
      <c r="AQ702" s="386"/>
      <c r="AR702" s="386"/>
      <c r="AS702" s="386"/>
      <c r="AT702" s="386"/>
      <c r="AU702" s="386"/>
      <c r="AV702" s="386"/>
      <c r="AW702" s="386"/>
      <c r="AX702" s="387"/>
    </row>
    <row r="703" spans="1:50" ht="3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630</v>
      </c>
      <c r="AE703" s="329"/>
      <c r="AF703" s="329"/>
      <c r="AG703" s="101" t="s">
        <v>603</v>
      </c>
      <c r="AH703" s="102"/>
      <c r="AI703" s="102"/>
      <c r="AJ703" s="102"/>
      <c r="AK703" s="102"/>
      <c r="AL703" s="102"/>
      <c r="AM703" s="102"/>
      <c r="AN703" s="102"/>
      <c r="AO703" s="102"/>
      <c r="AP703" s="102"/>
      <c r="AQ703" s="102"/>
      <c r="AR703" s="102"/>
      <c r="AS703" s="102"/>
      <c r="AT703" s="102"/>
      <c r="AU703" s="102"/>
      <c r="AV703" s="102"/>
      <c r="AW703" s="102"/>
      <c r="AX703" s="103"/>
    </row>
    <row r="704" spans="1:50" ht="38.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631</v>
      </c>
      <c r="AE704" s="783"/>
      <c r="AF704" s="783"/>
      <c r="AG704" s="167" t="s">
        <v>604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632</v>
      </c>
      <c r="AE705" s="715"/>
      <c r="AF705" s="715"/>
      <c r="AG705" s="125" t="s">
        <v>605</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498</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633</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704</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53.2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631</v>
      </c>
      <c r="AE708" s="605"/>
      <c r="AF708" s="605"/>
      <c r="AG708" s="742" t="s">
        <v>606</v>
      </c>
      <c r="AH708" s="743"/>
      <c r="AI708" s="743"/>
      <c r="AJ708" s="743"/>
      <c r="AK708" s="743"/>
      <c r="AL708" s="743"/>
      <c r="AM708" s="743"/>
      <c r="AN708" s="743"/>
      <c r="AO708" s="743"/>
      <c r="AP708" s="743"/>
      <c r="AQ708" s="743"/>
      <c r="AR708" s="743"/>
      <c r="AS708" s="743"/>
      <c r="AT708" s="743"/>
      <c r="AU708" s="743"/>
      <c r="AV708" s="743"/>
      <c r="AW708" s="743"/>
      <c r="AX708" s="744"/>
    </row>
    <row r="709" spans="1:50" ht="53.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629</v>
      </c>
      <c r="AE709" s="329"/>
      <c r="AF709" s="329"/>
      <c r="AG709" s="101" t="s">
        <v>606</v>
      </c>
      <c r="AH709" s="102"/>
      <c r="AI709" s="102"/>
      <c r="AJ709" s="102"/>
      <c r="AK709" s="102"/>
      <c r="AL709" s="102"/>
      <c r="AM709" s="102"/>
      <c r="AN709" s="102"/>
      <c r="AO709" s="102"/>
      <c r="AP709" s="102"/>
      <c r="AQ709" s="102"/>
      <c r="AR709" s="102"/>
      <c r="AS709" s="102"/>
      <c r="AT709" s="102"/>
      <c r="AU709" s="102"/>
      <c r="AV709" s="102"/>
      <c r="AW709" s="102"/>
      <c r="AX709" s="103"/>
    </row>
    <row r="710" spans="1:50" ht="6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631</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67.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567</v>
      </c>
      <c r="AE711" s="329"/>
      <c r="AF711" s="329"/>
      <c r="AG711" s="101" t="s">
        <v>607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466</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635</v>
      </c>
      <c r="AE712" s="783"/>
      <c r="AF712" s="783"/>
      <c r="AG712" s="810" t="s">
        <v>570</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467</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635</v>
      </c>
      <c r="AE713" s="329"/>
      <c r="AF713" s="663"/>
      <c r="AG713" s="101" t="s">
        <v>574</v>
      </c>
      <c r="AH713" s="102"/>
      <c r="AI713" s="102"/>
      <c r="AJ713" s="102"/>
      <c r="AK713" s="102"/>
      <c r="AL713" s="102"/>
      <c r="AM713" s="102"/>
      <c r="AN713" s="102"/>
      <c r="AO713" s="102"/>
      <c r="AP713" s="102"/>
      <c r="AQ713" s="102"/>
      <c r="AR713" s="102"/>
      <c r="AS713" s="102"/>
      <c r="AT713" s="102"/>
      <c r="AU713" s="102"/>
      <c r="AV713" s="102"/>
      <c r="AW713" s="102"/>
      <c r="AX713" s="103"/>
    </row>
    <row r="714" spans="1:50" ht="53.25" customHeight="1" x14ac:dyDescent="0.15">
      <c r="A714" s="645"/>
      <c r="B714" s="646"/>
      <c r="C714" s="647" t="s">
        <v>443</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631</v>
      </c>
      <c r="AE714" s="808"/>
      <c r="AF714" s="809"/>
      <c r="AG714" s="736" t="s">
        <v>608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444</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567</v>
      </c>
      <c r="AE715" s="605"/>
      <c r="AF715" s="656"/>
      <c r="AG715" s="742" t="s">
        <v>609</v>
      </c>
      <c r="AH715" s="743"/>
      <c r="AI715" s="743"/>
      <c r="AJ715" s="743"/>
      <c r="AK715" s="743"/>
      <c r="AL715" s="743"/>
      <c r="AM715" s="743"/>
      <c r="AN715" s="743"/>
      <c r="AO715" s="743"/>
      <c r="AP715" s="743"/>
      <c r="AQ715" s="743"/>
      <c r="AR715" s="743"/>
      <c r="AS715" s="743"/>
      <c r="AT715" s="743"/>
      <c r="AU715" s="743"/>
      <c r="AV715" s="743"/>
      <c r="AW715" s="743"/>
      <c r="AX715" s="744"/>
    </row>
    <row r="716" spans="1:50" ht="53.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567</v>
      </c>
      <c r="AE716" s="627"/>
      <c r="AF716" s="627"/>
      <c r="AG716" s="101" t="s">
        <v>610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567</v>
      </c>
      <c r="AE717" s="329"/>
      <c r="AF717" s="329"/>
      <c r="AG717" s="101" t="s">
        <v>611</v>
      </c>
      <c r="AH717" s="102"/>
      <c r="AI717" s="102"/>
      <c r="AJ717" s="102"/>
      <c r="AK717" s="102"/>
      <c r="AL717" s="102"/>
      <c r="AM717" s="102"/>
      <c r="AN717" s="102"/>
      <c r="AO717" s="102"/>
      <c r="AP717" s="102"/>
      <c r="AQ717" s="102"/>
      <c r="AR717" s="102"/>
      <c r="AS717" s="102"/>
      <c r="AT717" s="102"/>
      <c r="AU717" s="102"/>
      <c r="AV717" s="102"/>
      <c r="AW717" s="102"/>
      <c r="AX717" s="103"/>
    </row>
    <row r="718" spans="1:50" ht="42"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567</v>
      </c>
      <c r="AE718" s="329"/>
      <c r="AF718" s="329"/>
      <c r="AG718" s="127" t="s">
        <v>612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635</v>
      </c>
      <c r="AE719" s="605"/>
      <c r="AF719" s="605"/>
      <c r="AG719" s="125" t="s">
        <v>570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459</v>
      </c>
      <c r="D720" s="300"/>
      <c r="E720" s="300"/>
      <c r="F720" s="303"/>
      <c r="G720" s="299" t="s">
        <v>460</v>
      </c>
      <c r="H720" s="300"/>
      <c r="I720" s="300"/>
      <c r="J720" s="300"/>
      <c r="K720" s="300"/>
      <c r="L720" s="300"/>
      <c r="M720" s="300"/>
      <c r="N720" s="299" t="s">
        <v>463</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636</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637</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715</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117.75" customHeight="1" thickBot="1" x14ac:dyDescent="0.2">
      <c r="A731" s="799" t="s">
        <v>256</v>
      </c>
      <c r="B731" s="800"/>
      <c r="C731" s="800"/>
      <c r="D731" s="800"/>
      <c r="E731" s="801"/>
      <c r="F731" s="729" t="s">
        <v>716</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t="s">
        <v>718</v>
      </c>
      <c r="B733" s="674"/>
      <c r="C733" s="674"/>
      <c r="D733" s="674"/>
      <c r="E733" s="675"/>
      <c r="F733" s="637" t="s">
        <v>717</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708</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472</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541</v>
      </c>
      <c r="B737" s="210"/>
      <c r="C737" s="210"/>
      <c r="D737" s="211"/>
      <c r="E737" s="990" t="s">
        <v>570</v>
      </c>
      <c r="F737" s="990"/>
      <c r="G737" s="990"/>
      <c r="H737" s="990"/>
      <c r="I737" s="990"/>
      <c r="J737" s="990"/>
      <c r="K737" s="990"/>
      <c r="L737" s="990"/>
      <c r="M737" s="990"/>
      <c r="N737" s="365" t="s">
        <v>534</v>
      </c>
      <c r="O737" s="365"/>
      <c r="P737" s="365"/>
      <c r="Q737" s="365"/>
      <c r="R737" s="990" t="s">
        <v>613</v>
      </c>
      <c r="S737" s="990"/>
      <c r="T737" s="990"/>
      <c r="U737" s="990"/>
      <c r="V737" s="990"/>
      <c r="W737" s="990"/>
      <c r="X737" s="990"/>
      <c r="Y737" s="990"/>
      <c r="Z737" s="990"/>
      <c r="AA737" s="365" t="s">
        <v>533</v>
      </c>
      <c r="AB737" s="365"/>
      <c r="AC737" s="365"/>
      <c r="AD737" s="365"/>
      <c r="AE737" s="990" t="s">
        <v>614</v>
      </c>
      <c r="AF737" s="990"/>
      <c r="AG737" s="990"/>
      <c r="AH737" s="990"/>
      <c r="AI737" s="990"/>
      <c r="AJ737" s="990"/>
      <c r="AK737" s="990"/>
      <c r="AL737" s="990"/>
      <c r="AM737" s="990"/>
      <c r="AN737" s="365" t="s">
        <v>532</v>
      </c>
      <c r="AO737" s="365"/>
      <c r="AP737" s="365"/>
      <c r="AQ737" s="365"/>
      <c r="AR737" s="982" t="s">
        <v>615</v>
      </c>
      <c r="AS737" s="983"/>
      <c r="AT737" s="983"/>
      <c r="AU737" s="983"/>
      <c r="AV737" s="983"/>
      <c r="AW737" s="983"/>
      <c r="AX737" s="984"/>
      <c r="AY737" s="89"/>
      <c r="AZ737" s="89"/>
    </row>
    <row r="738" spans="1:52" ht="24.75" customHeight="1" x14ac:dyDescent="0.15">
      <c r="A738" s="991" t="s">
        <v>531</v>
      </c>
      <c r="B738" s="210"/>
      <c r="C738" s="210"/>
      <c r="D738" s="211"/>
      <c r="E738" s="990" t="s">
        <v>616</v>
      </c>
      <c r="F738" s="990"/>
      <c r="G738" s="990"/>
      <c r="H738" s="990"/>
      <c r="I738" s="990"/>
      <c r="J738" s="990"/>
      <c r="K738" s="990"/>
      <c r="L738" s="990"/>
      <c r="M738" s="990"/>
      <c r="N738" s="365" t="s">
        <v>530</v>
      </c>
      <c r="O738" s="365"/>
      <c r="P738" s="365"/>
      <c r="Q738" s="365"/>
      <c r="R738" s="990" t="s">
        <v>617</v>
      </c>
      <c r="S738" s="990"/>
      <c r="T738" s="990"/>
      <c r="U738" s="990"/>
      <c r="V738" s="990"/>
      <c r="W738" s="990"/>
      <c r="X738" s="990"/>
      <c r="Y738" s="990"/>
      <c r="Z738" s="990"/>
      <c r="AA738" s="365" t="s">
        <v>529</v>
      </c>
      <c r="AB738" s="365"/>
      <c r="AC738" s="365"/>
      <c r="AD738" s="365"/>
      <c r="AE738" s="990" t="s">
        <v>618</v>
      </c>
      <c r="AF738" s="990"/>
      <c r="AG738" s="990"/>
      <c r="AH738" s="990"/>
      <c r="AI738" s="990"/>
      <c r="AJ738" s="990"/>
      <c r="AK738" s="990"/>
      <c r="AL738" s="990"/>
      <c r="AM738" s="990"/>
      <c r="AN738" s="365" t="s">
        <v>525</v>
      </c>
      <c r="AO738" s="365"/>
      <c r="AP738" s="365"/>
      <c r="AQ738" s="365"/>
      <c r="AR738" s="982">
        <v>290</v>
      </c>
      <c r="AS738" s="983"/>
      <c r="AT738" s="983"/>
      <c r="AU738" s="983"/>
      <c r="AV738" s="983"/>
      <c r="AW738" s="983"/>
      <c r="AX738" s="984"/>
    </row>
    <row r="739" spans="1:52" ht="24.75" customHeight="1" thickBot="1" x14ac:dyDescent="0.2">
      <c r="A739" s="992" t="s">
        <v>521</v>
      </c>
      <c r="B739" s="993"/>
      <c r="C739" s="993"/>
      <c r="D739" s="994"/>
      <c r="E739" s="995" t="s">
        <v>619</v>
      </c>
      <c r="F739" s="985"/>
      <c r="G739" s="985"/>
      <c r="H739" s="93" t="str">
        <f>IF(E739="", "", "(")</f>
        <v>(</v>
      </c>
      <c r="I739" s="985"/>
      <c r="J739" s="985"/>
      <c r="K739" s="93" t="str">
        <f>IF(OR(I739="　", I739=""), "", "-")</f>
        <v/>
      </c>
      <c r="L739" s="986">
        <v>257</v>
      </c>
      <c r="M739" s="986"/>
      <c r="N739" s="94" t="str">
        <f>IF(O739="", "", "-")</f>
        <v/>
      </c>
      <c r="O739" s="95"/>
      <c r="P739" s="94" t="str">
        <f>IF(E739="", "", ")")</f>
        <v>)</v>
      </c>
      <c r="Q739" s="995"/>
      <c r="R739" s="985"/>
      <c r="S739" s="985"/>
      <c r="T739" s="93" t="str">
        <f>IF(Q739="", "", "(")</f>
        <v/>
      </c>
      <c r="U739" s="985"/>
      <c r="V739" s="985"/>
      <c r="W739" s="93" t="str">
        <f>IF(OR(U739="　", U739=""), "", "-")</f>
        <v/>
      </c>
      <c r="X739" s="986"/>
      <c r="Y739" s="986"/>
      <c r="Z739" s="94" t="str">
        <f>IF(AA739="", "", "-")</f>
        <v/>
      </c>
      <c r="AA739" s="95"/>
      <c r="AB739" s="94" t="str">
        <f>IF(Q739="", "", ")")</f>
        <v/>
      </c>
      <c r="AC739" s="995"/>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501</v>
      </c>
      <c r="B740" s="615"/>
      <c r="C740" s="615"/>
      <c r="D740" s="615"/>
      <c r="E740" s="615"/>
      <c r="F740" s="616"/>
      <c r="G740" s="90" t="s">
        <v>522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561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9.75" customHeight="1" x14ac:dyDescent="0.15">
      <c r="A779" s="628" t="s">
        <v>503</v>
      </c>
      <c r="B779" s="629"/>
      <c r="C779" s="629"/>
      <c r="D779" s="629"/>
      <c r="E779" s="629"/>
      <c r="F779" s="630"/>
      <c r="G779" s="595" t="s">
        <v>638</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639</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640</v>
      </c>
      <c r="H781" s="671"/>
      <c r="I781" s="671"/>
      <c r="J781" s="671"/>
      <c r="K781" s="672"/>
      <c r="L781" s="664" t="s">
        <v>644</v>
      </c>
      <c r="M781" s="665"/>
      <c r="N781" s="665"/>
      <c r="O781" s="665"/>
      <c r="P781" s="665"/>
      <c r="Q781" s="665"/>
      <c r="R781" s="665"/>
      <c r="S781" s="665"/>
      <c r="T781" s="665"/>
      <c r="U781" s="665"/>
      <c r="V781" s="665"/>
      <c r="W781" s="665"/>
      <c r="X781" s="666"/>
      <c r="Y781" s="388">
        <v>142</v>
      </c>
      <c r="Z781" s="389"/>
      <c r="AA781" s="389"/>
      <c r="AB781" s="805"/>
      <c r="AC781" s="670" t="s">
        <v>640</v>
      </c>
      <c r="AD781" s="671"/>
      <c r="AE781" s="671"/>
      <c r="AF781" s="671"/>
      <c r="AG781" s="672"/>
      <c r="AH781" s="664" t="s">
        <v>644</v>
      </c>
      <c r="AI781" s="665"/>
      <c r="AJ781" s="665"/>
      <c r="AK781" s="665"/>
      <c r="AL781" s="665"/>
      <c r="AM781" s="665"/>
      <c r="AN781" s="665"/>
      <c r="AO781" s="665"/>
      <c r="AP781" s="665"/>
      <c r="AQ781" s="665"/>
      <c r="AR781" s="665"/>
      <c r="AS781" s="665"/>
      <c r="AT781" s="666"/>
      <c r="AU781" s="388">
        <v>189</v>
      </c>
      <c r="AV781" s="389"/>
      <c r="AW781" s="389"/>
      <c r="AX781" s="390"/>
    </row>
    <row r="782" spans="1:50" ht="24.75" customHeight="1" x14ac:dyDescent="0.15">
      <c r="A782" s="631"/>
      <c r="B782" s="632"/>
      <c r="C782" s="632"/>
      <c r="D782" s="632"/>
      <c r="E782" s="632"/>
      <c r="F782" s="633"/>
      <c r="G782" s="606" t="s">
        <v>641</v>
      </c>
      <c r="H782" s="607"/>
      <c r="I782" s="607"/>
      <c r="J782" s="607"/>
      <c r="K782" s="608"/>
      <c r="L782" s="598" t="s">
        <v>645</v>
      </c>
      <c r="M782" s="599"/>
      <c r="N782" s="599"/>
      <c r="O782" s="599"/>
      <c r="P782" s="599"/>
      <c r="Q782" s="599"/>
      <c r="R782" s="599"/>
      <c r="S782" s="599"/>
      <c r="T782" s="599"/>
      <c r="U782" s="599"/>
      <c r="V782" s="599"/>
      <c r="W782" s="599"/>
      <c r="X782" s="600"/>
      <c r="Y782" s="601">
        <v>11</v>
      </c>
      <c r="Z782" s="602"/>
      <c r="AA782" s="602"/>
      <c r="AB782" s="612"/>
      <c r="AC782" s="606" t="s">
        <v>641</v>
      </c>
      <c r="AD782" s="607"/>
      <c r="AE782" s="607"/>
      <c r="AF782" s="607"/>
      <c r="AG782" s="608"/>
      <c r="AH782" s="598" t="s">
        <v>645</v>
      </c>
      <c r="AI782" s="599"/>
      <c r="AJ782" s="599"/>
      <c r="AK782" s="599"/>
      <c r="AL782" s="599"/>
      <c r="AM782" s="599"/>
      <c r="AN782" s="599"/>
      <c r="AO782" s="599"/>
      <c r="AP782" s="599"/>
      <c r="AQ782" s="599"/>
      <c r="AR782" s="599"/>
      <c r="AS782" s="599"/>
      <c r="AT782" s="600"/>
      <c r="AU782" s="601">
        <v>1</v>
      </c>
      <c r="AV782" s="602"/>
      <c r="AW782" s="602"/>
      <c r="AX782" s="603"/>
    </row>
    <row r="783" spans="1:50" ht="24.75" customHeight="1" x14ac:dyDescent="0.15">
      <c r="A783" s="631"/>
      <c r="B783" s="632"/>
      <c r="C783" s="632"/>
      <c r="D783" s="632"/>
      <c r="E783" s="632"/>
      <c r="F783" s="633"/>
      <c r="G783" s="606" t="s">
        <v>642</v>
      </c>
      <c r="H783" s="607"/>
      <c r="I783" s="607"/>
      <c r="J783" s="607"/>
      <c r="K783" s="608"/>
      <c r="L783" s="598" t="s">
        <v>646</v>
      </c>
      <c r="M783" s="599"/>
      <c r="N783" s="599"/>
      <c r="O783" s="599"/>
      <c r="P783" s="599"/>
      <c r="Q783" s="599"/>
      <c r="R783" s="599"/>
      <c r="S783" s="599"/>
      <c r="T783" s="599"/>
      <c r="U783" s="599"/>
      <c r="V783" s="599"/>
      <c r="W783" s="599"/>
      <c r="X783" s="600"/>
      <c r="Y783" s="601">
        <v>77</v>
      </c>
      <c r="Z783" s="602"/>
      <c r="AA783" s="602"/>
      <c r="AB783" s="612"/>
      <c r="AC783" s="606" t="s">
        <v>642</v>
      </c>
      <c r="AD783" s="607"/>
      <c r="AE783" s="607"/>
      <c r="AF783" s="607"/>
      <c r="AG783" s="608"/>
      <c r="AH783" s="598" t="s">
        <v>646</v>
      </c>
      <c r="AI783" s="599"/>
      <c r="AJ783" s="599"/>
      <c r="AK783" s="599"/>
      <c r="AL783" s="599"/>
      <c r="AM783" s="599"/>
      <c r="AN783" s="599"/>
      <c r="AO783" s="599"/>
      <c r="AP783" s="599"/>
      <c r="AQ783" s="599"/>
      <c r="AR783" s="599"/>
      <c r="AS783" s="599"/>
      <c r="AT783" s="600"/>
      <c r="AU783" s="601">
        <v>32</v>
      </c>
      <c r="AV783" s="602"/>
      <c r="AW783" s="602"/>
      <c r="AX783" s="603"/>
    </row>
    <row r="784" spans="1:50" ht="22.5" customHeight="1" x14ac:dyDescent="0.15">
      <c r="A784" s="631"/>
      <c r="B784" s="632"/>
      <c r="C784" s="632"/>
      <c r="D784" s="632"/>
      <c r="E784" s="632"/>
      <c r="F784" s="633"/>
      <c r="G784" s="606" t="s">
        <v>643</v>
      </c>
      <c r="H784" s="607"/>
      <c r="I784" s="607"/>
      <c r="J784" s="607"/>
      <c r="K784" s="608"/>
      <c r="L784" s="598" t="s">
        <v>647</v>
      </c>
      <c r="M784" s="599"/>
      <c r="N784" s="599"/>
      <c r="O784" s="599"/>
      <c r="P784" s="599"/>
      <c r="Q784" s="599"/>
      <c r="R784" s="599"/>
      <c r="S784" s="599"/>
      <c r="T784" s="599"/>
      <c r="U784" s="599"/>
      <c r="V784" s="599"/>
      <c r="W784" s="599"/>
      <c r="X784" s="600"/>
      <c r="Y784" s="601">
        <v>92</v>
      </c>
      <c r="Z784" s="602"/>
      <c r="AA784" s="602"/>
      <c r="AB784" s="612"/>
      <c r="AC784" s="606" t="s">
        <v>643</v>
      </c>
      <c r="AD784" s="607"/>
      <c r="AE784" s="607"/>
      <c r="AF784" s="607"/>
      <c r="AG784" s="608"/>
      <c r="AH784" s="598" t="s">
        <v>647</v>
      </c>
      <c r="AI784" s="599"/>
      <c r="AJ784" s="599"/>
      <c r="AK784" s="599"/>
      <c r="AL784" s="599"/>
      <c r="AM784" s="599"/>
      <c r="AN784" s="599"/>
      <c r="AO784" s="599"/>
      <c r="AP784" s="599"/>
      <c r="AQ784" s="599"/>
      <c r="AR784" s="599"/>
      <c r="AS784" s="599"/>
      <c r="AT784" s="600"/>
      <c r="AU784" s="601">
        <v>46</v>
      </c>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322</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268</v>
      </c>
      <c r="AV791" s="832"/>
      <c r="AW791" s="832"/>
      <c r="AX791" s="834"/>
    </row>
    <row r="792" spans="1:50" ht="24.75" customHeight="1" x14ac:dyDescent="0.15">
      <c r="A792" s="631"/>
      <c r="B792" s="632"/>
      <c r="C792" s="632"/>
      <c r="D792" s="632"/>
      <c r="E792" s="632"/>
      <c r="F792" s="633"/>
      <c r="G792" s="595" t="s">
        <v>648</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649</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650</v>
      </c>
      <c r="H794" s="671"/>
      <c r="I794" s="671"/>
      <c r="J794" s="671"/>
      <c r="K794" s="672"/>
      <c r="L794" s="664" t="s">
        <v>653</v>
      </c>
      <c r="M794" s="665"/>
      <c r="N794" s="665"/>
      <c r="O794" s="665"/>
      <c r="P794" s="665"/>
      <c r="Q794" s="665"/>
      <c r="R794" s="665"/>
      <c r="S794" s="665"/>
      <c r="T794" s="665"/>
      <c r="U794" s="665"/>
      <c r="V794" s="665"/>
      <c r="W794" s="665"/>
      <c r="X794" s="666"/>
      <c r="Y794" s="388">
        <v>121</v>
      </c>
      <c r="Z794" s="389"/>
      <c r="AA794" s="389"/>
      <c r="AB794" s="805"/>
      <c r="AC794" s="670" t="s">
        <v>650</v>
      </c>
      <c r="AD794" s="671"/>
      <c r="AE794" s="671"/>
      <c r="AF794" s="671"/>
      <c r="AG794" s="672"/>
      <c r="AH794" s="664" t="s">
        <v>653</v>
      </c>
      <c r="AI794" s="665"/>
      <c r="AJ794" s="665"/>
      <c r="AK794" s="665"/>
      <c r="AL794" s="665"/>
      <c r="AM794" s="665"/>
      <c r="AN794" s="665"/>
      <c r="AO794" s="665"/>
      <c r="AP794" s="665"/>
      <c r="AQ794" s="665"/>
      <c r="AR794" s="665"/>
      <c r="AS794" s="665"/>
      <c r="AT794" s="666"/>
      <c r="AU794" s="388">
        <v>25</v>
      </c>
      <c r="AV794" s="389"/>
      <c r="AW794" s="389"/>
      <c r="AX794" s="390"/>
    </row>
    <row r="795" spans="1:50" ht="24.75" customHeight="1" x14ac:dyDescent="0.15">
      <c r="A795" s="631"/>
      <c r="B795" s="632"/>
      <c r="C795" s="632"/>
      <c r="D795" s="632"/>
      <c r="E795" s="632"/>
      <c r="F795" s="633"/>
      <c r="G795" s="606" t="s">
        <v>651</v>
      </c>
      <c r="H795" s="607"/>
      <c r="I795" s="607"/>
      <c r="J795" s="607"/>
      <c r="K795" s="608"/>
      <c r="L795" s="598" t="s">
        <v>654</v>
      </c>
      <c r="M795" s="599"/>
      <c r="N795" s="599"/>
      <c r="O795" s="599"/>
      <c r="P795" s="599"/>
      <c r="Q795" s="599"/>
      <c r="R795" s="599"/>
      <c r="S795" s="599"/>
      <c r="T795" s="599"/>
      <c r="U795" s="599"/>
      <c r="V795" s="599"/>
      <c r="W795" s="599"/>
      <c r="X795" s="600"/>
      <c r="Y795" s="601">
        <v>3</v>
      </c>
      <c r="Z795" s="602"/>
      <c r="AA795" s="602"/>
      <c r="AB795" s="612"/>
      <c r="AC795" s="606" t="s">
        <v>651</v>
      </c>
      <c r="AD795" s="607"/>
      <c r="AE795" s="607"/>
      <c r="AF795" s="607"/>
      <c r="AG795" s="608"/>
      <c r="AH795" s="598" t="s">
        <v>654</v>
      </c>
      <c r="AI795" s="599"/>
      <c r="AJ795" s="599"/>
      <c r="AK795" s="599"/>
      <c r="AL795" s="599"/>
      <c r="AM795" s="599"/>
      <c r="AN795" s="599"/>
      <c r="AO795" s="599"/>
      <c r="AP795" s="599"/>
      <c r="AQ795" s="599"/>
      <c r="AR795" s="599"/>
      <c r="AS795" s="599"/>
      <c r="AT795" s="600"/>
      <c r="AU795" s="601">
        <v>2</v>
      </c>
      <c r="AV795" s="602"/>
      <c r="AW795" s="602"/>
      <c r="AX795" s="603"/>
    </row>
    <row r="796" spans="1:50" ht="24.75" customHeight="1" x14ac:dyDescent="0.15">
      <c r="A796" s="631"/>
      <c r="B796" s="632"/>
      <c r="C796" s="632"/>
      <c r="D796" s="632"/>
      <c r="E796" s="632"/>
      <c r="F796" s="633"/>
      <c r="G796" s="606" t="s">
        <v>652</v>
      </c>
      <c r="H796" s="607"/>
      <c r="I796" s="607"/>
      <c r="J796" s="607"/>
      <c r="K796" s="608"/>
      <c r="L796" s="598" t="s">
        <v>655</v>
      </c>
      <c r="M796" s="599"/>
      <c r="N796" s="599"/>
      <c r="O796" s="599"/>
      <c r="P796" s="599"/>
      <c r="Q796" s="599"/>
      <c r="R796" s="599"/>
      <c r="S796" s="599"/>
      <c r="T796" s="599"/>
      <c r="U796" s="599"/>
      <c r="V796" s="599"/>
      <c r="W796" s="599"/>
      <c r="X796" s="600"/>
      <c r="Y796" s="601">
        <v>81</v>
      </c>
      <c r="Z796" s="602"/>
      <c r="AA796" s="602"/>
      <c r="AB796" s="612"/>
      <c r="AC796" s="606" t="s">
        <v>652</v>
      </c>
      <c r="AD796" s="607"/>
      <c r="AE796" s="607"/>
      <c r="AF796" s="607"/>
      <c r="AG796" s="608"/>
      <c r="AH796" s="598" t="s">
        <v>655</v>
      </c>
      <c r="AI796" s="599"/>
      <c r="AJ796" s="599"/>
      <c r="AK796" s="599"/>
      <c r="AL796" s="599"/>
      <c r="AM796" s="599"/>
      <c r="AN796" s="599"/>
      <c r="AO796" s="599"/>
      <c r="AP796" s="599"/>
      <c r="AQ796" s="599"/>
      <c r="AR796" s="599"/>
      <c r="AS796" s="599"/>
      <c r="AT796" s="600"/>
      <c r="AU796" s="601">
        <v>10</v>
      </c>
      <c r="AV796" s="602"/>
      <c r="AW796" s="602"/>
      <c r="AX796" s="603"/>
    </row>
    <row r="797" spans="1:50" ht="24.75" customHeight="1" x14ac:dyDescent="0.15">
      <c r="A797" s="631"/>
      <c r="B797" s="632"/>
      <c r="C797" s="632"/>
      <c r="D797" s="632"/>
      <c r="E797" s="632"/>
      <c r="F797" s="633"/>
      <c r="G797" s="606" t="s">
        <v>643</v>
      </c>
      <c r="H797" s="607"/>
      <c r="I797" s="607"/>
      <c r="J797" s="607"/>
      <c r="K797" s="608"/>
      <c r="L797" s="598" t="s">
        <v>656</v>
      </c>
      <c r="M797" s="599"/>
      <c r="N797" s="599"/>
      <c r="O797" s="599"/>
      <c r="P797" s="599"/>
      <c r="Q797" s="599"/>
      <c r="R797" s="599"/>
      <c r="S797" s="599"/>
      <c r="T797" s="599"/>
      <c r="U797" s="599"/>
      <c r="V797" s="599"/>
      <c r="W797" s="599"/>
      <c r="X797" s="600"/>
      <c r="Y797" s="601">
        <v>28</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233</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37</v>
      </c>
      <c r="AV804" s="832"/>
      <c r="AW804" s="832"/>
      <c r="AX804" s="834"/>
    </row>
    <row r="805" spans="1:50" ht="24.75" customHeight="1" x14ac:dyDescent="0.15">
      <c r="A805" s="631"/>
      <c r="B805" s="632"/>
      <c r="C805" s="632"/>
      <c r="D805" s="632"/>
      <c r="E805" s="632"/>
      <c r="F805" s="633"/>
      <c r="G805" s="595" t="s">
        <v>657</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658</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650</v>
      </c>
      <c r="H807" s="671"/>
      <c r="I807" s="671"/>
      <c r="J807" s="671"/>
      <c r="K807" s="672"/>
      <c r="L807" s="664" t="s">
        <v>653</v>
      </c>
      <c r="M807" s="665"/>
      <c r="N807" s="665"/>
      <c r="O807" s="665"/>
      <c r="P807" s="665"/>
      <c r="Q807" s="665"/>
      <c r="R807" s="665"/>
      <c r="S807" s="665"/>
      <c r="T807" s="665"/>
      <c r="U807" s="665"/>
      <c r="V807" s="665"/>
      <c r="W807" s="665"/>
      <c r="X807" s="666"/>
      <c r="Y807" s="388">
        <v>5</v>
      </c>
      <c r="Z807" s="389"/>
      <c r="AA807" s="389"/>
      <c r="AB807" s="805"/>
      <c r="AC807" s="670" t="s">
        <v>650</v>
      </c>
      <c r="AD807" s="671"/>
      <c r="AE807" s="671"/>
      <c r="AF807" s="671"/>
      <c r="AG807" s="672"/>
      <c r="AH807" s="664" t="s">
        <v>653</v>
      </c>
      <c r="AI807" s="665"/>
      <c r="AJ807" s="665"/>
      <c r="AK807" s="665"/>
      <c r="AL807" s="665"/>
      <c r="AM807" s="665"/>
      <c r="AN807" s="665"/>
      <c r="AO807" s="665"/>
      <c r="AP807" s="665"/>
      <c r="AQ807" s="665"/>
      <c r="AR807" s="665"/>
      <c r="AS807" s="665"/>
      <c r="AT807" s="666"/>
      <c r="AU807" s="388">
        <v>4</v>
      </c>
      <c r="AV807" s="389"/>
      <c r="AW807" s="389"/>
      <c r="AX807" s="390"/>
    </row>
    <row r="808" spans="1:50" ht="24.75" customHeight="1" x14ac:dyDescent="0.15">
      <c r="A808" s="631"/>
      <c r="B808" s="632"/>
      <c r="C808" s="632"/>
      <c r="D808" s="632"/>
      <c r="E808" s="632"/>
      <c r="F808" s="633"/>
      <c r="G808" s="606" t="s">
        <v>651</v>
      </c>
      <c r="H808" s="607"/>
      <c r="I808" s="607"/>
      <c r="J808" s="607"/>
      <c r="K808" s="608"/>
      <c r="L808" s="598" t="s">
        <v>654</v>
      </c>
      <c r="M808" s="599"/>
      <c r="N808" s="599"/>
      <c r="O808" s="599"/>
      <c r="P808" s="599"/>
      <c r="Q808" s="599"/>
      <c r="R808" s="599"/>
      <c r="S808" s="599"/>
      <c r="T808" s="599"/>
      <c r="U808" s="599"/>
      <c r="V808" s="599"/>
      <c r="W808" s="599"/>
      <c r="X808" s="600"/>
      <c r="Y808" s="601">
        <v>1</v>
      </c>
      <c r="Z808" s="602"/>
      <c r="AA808" s="602"/>
      <c r="AB808" s="612"/>
      <c r="AC808" s="606" t="s">
        <v>702</v>
      </c>
      <c r="AD808" s="607"/>
      <c r="AE808" s="607"/>
      <c r="AF808" s="607"/>
      <c r="AG808" s="608"/>
      <c r="AH808" s="598" t="s">
        <v>703</v>
      </c>
      <c r="AI808" s="599"/>
      <c r="AJ808" s="599"/>
      <c r="AK808" s="599"/>
      <c r="AL808" s="599"/>
      <c r="AM808" s="599"/>
      <c r="AN808" s="599"/>
      <c r="AO808" s="599"/>
      <c r="AP808" s="599"/>
      <c r="AQ808" s="599"/>
      <c r="AR808" s="599"/>
      <c r="AS808" s="599"/>
      <c r="AT808" s="600"/>
      <c r="AU808" s="601">
        <v>8</v>
      </c>
      <c r="AV808" s="602"/>
      <c r="AW808" s="602"/>
      <c r="AX808" s="603"/>
    </row>
    <row r="809" spans="1:50" ht="24.75" customHeight="1" x14ac:dyDescent="0.15">
      <c r="A809" s="631"/>
      <c r="B809" s="632"/>
      <c r="C809" s="632"/>
      <c r="D809" s="632"/>
      <c r="E809" s="632"/>
      <c r="F809" s="633"/>
      <c r="G809" s="606" t="s">
        <v>652</v>
      </c>
      <c r="H809" s="607"/>
      <c r="I809" s="607"/>
      <c r="J809" s="607"/>
      <c r="K809" s="608"/>
      <c r="L809" s="598" t="s">
        <v>655</v>
      </c>
      <c r="M809" s="599"/>
      <c r="N809" s="599"/>
      <c r="O809" s="599"/>
      <c r="P809" s="599"/>
      <c r="Q809" s="599"/>
      <c r="R809" s="599"/>
      <c r="S809" s="599"/>
      <c r="T809" s="599"/>
      <c r="U809" s="599"/>
      <c r="V809" s="599"/>
      <c r="W809" s="599"/>
      <c r="X809" s="600"/>
      <c r="Y809" s="601">
        <v>33</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39</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12</v>
      </c>
      <c r="AV817" s="832"/>
      <c r="AW817" s="832"/>
      <c r="AX817" s="834"/>
    </row>
    <row r="818" spans="1:50" ht="25.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464</v>
      </c>
      <c r="AM831" s="281"/>
      <c r="AN831" s="281"/>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458</v>
      </c>
      <c r="AD836" s="149"/>
      <c r="AE836" s="149"/>
      <c r="AF836" s="149"/>
      <c r="AG836" s="149"/>
      <c r="AH836" s="367" t="s">
        <v>484</v>
      </c>
      <c r="AI836" s="364"/>
      <c r="AJ836" s="364"/>
      <c r="AK836" s="364"/>
      <c r="AL836" s="364" t="s">
        <v>21</v>
      </c>
      <c r="AM836" s="364"/>
      <c r="AN836" s="364"/>
      <c r="AO836" s="369"/>
      <c r="AP836" s="370" t="s">
        <v>420</v>
      </c>
      <c r="AQ836" s="370"/>
      <c r="AR836" s="370"/>
      <c r="AS836" s="370"/>
      <c r="AT836" s="370"/>
      <c r="AU836" s="370"/>
      <c r="AV836" s="370"/>
      <c r="AW836" s="370"/>
      <c r="AX836" s="370"/>
    </row>
    <row r="837" spans="1:50" ht="57" customHeight="1" x14ac:dyDescent="0.15">
      <c r="A837" s="376">
        <v>1</v>
      </c>
      <c r="B837" s="376">
        <v>1</v>
      </c>
      <c r="C837" s="347" t="s">
        <v>659</v>
      </c>
      <c r="D837" s="347"/>
      <c r="E837" s="347"/>
      <c r="F837" s="347"/>
      <c r="G837" s="347"/>
      <c r="H837" s="347"/>
      <c r="I837" s="347"/>
      <c r="J837" s="348">
        <v>1012805001385</v>
      </c>
      <c r="K837" s="349"/>
      <c r="L837" s="349"/>
      <c r="M837" s="349"/>
      <c r="N837" s="349"/>
      <c r="O837" s="349"/>
      <c r="P837" s="350" t="s">
        <v>660</v>
      </c>
      <c r="Q837" s="350"/>
      <c r="R837" s="350"/>
      <c r="S837" s="350"/>
      <c r="T837" s="350"/>
      <c r="U837" s="350"/>
      <c r="V837" s="350"/>
      <c r="W837" s="350"/>
      <c r="X837" s="350"/>
      <c r="Y837" s="351">
        <v>322</v>
      </c>
      <c r="Z837" s="352"/>
      <c r="AA837" s="352"/>
      <c r="AB837" s="353"/>
      <c r="AC837" s="363" t="s">
        <v>665</v>
      </c>
      <c r="AD837" s="371"/>
      <c r="AE837" s="371"/>
      <c r="AF837" s="371"/>
      <c r="AG837" s="371"/>
      <c r="AH837" s="372" t="s">
        <v>634</v>
      </c>
      <c r="AI837" s="373"/>
      <c r="AJ837" s="373"/>
      <c r="AK837" s="373"/>
      <c r="AL837" s="357" t="s">
        <v>634</v>
      </c>
      <c r="AM837" s="358"/>
      <c r="AN837" s="358"/>
      <c r="AO837" s="359"/>
      <c r="AP837" s="360" t="s">
        <v>634</v>
      </c>
      <c r="AQ837" s="360"/>
      <c r="AR837" s="360"/>
      <c r="AS837" s="360"/>
      <c r="AT837" s="360"/>
      <c r="AU837" s="360"/>
      <c r="AV837" s="360"/>
      <c r="AW837" s="360"/>
      <c r="AX837" s="360"/>
    </row>
    <row r="838" spans="1:50" ht="44.25" customHeight="1" x14ac:dyDescent="0.15">
      <c r="A838" s="376">
        <v>2</v>
      </c>
      <c r="B838" s="376">
        <v>1</v>
      </c>
      <c r="C838" s="347" t="s">
        <v>661</v>
      </c>
      <c r="D838" s="347"/>
      <c r="E838" s="347"/>
      <c r="F838" s="347"/>
      <c r="G838" s="347"/>
      <c r="H838" s="347"/>
      <c r="I838" s="347"/>
      <c r="J838" s="348">
        <v>7021005008268</v>
      </c>
      <c r="K838" s="349"/>
      <c r="L838" s="349"/>
      <c r="M838" s="349"/>
      <c r="N838" s="349"/>
      <c r="O838" s="349"/>
      <c r="P838" s="350" t="s">
        <v>662</v>
      </c>
      <c r="Q838" s="350"/>
      <c r="R838" s="350"/>
      <c r="S838" s="350"/>
      <c r="T838" s="350"/>
      <c r="U838" s="350"/>
      <c r="V838" s="350"/>
      <c r="W838" s="350"/>
      <c r="X838" s="350"/>
      <c r="Y838" s="351">
        <v>268</v>
      </c>
      <c r="Z838" s="352"/>
      <c r="AA838" s="352"/>
      <c r="AB838" s="353"/>
      <c r="AC838" s="363" t="s">
        <v>665</v>
      </c>
      <c r="AD838" s="363"/>
      <c r="AE838" s="363"/>
      <c r="AF838" s="363"/>
      <c r="AG838" s="363"/>
      <c r="AH838" s="372" t="s">
        <v>634</v>
      </c>
      <c r="AI838" s="373"/>
      <c r="AJ838" s="373"/>
      <c r="AK838" s="373"/>
      <c r="AL838" s="357" t="s">
        <v>666</v>
      </c>
      <c r="AM838" s="358"/>
      <c r="AN838" s="358"/>
      <c r="AO838" s="359"/>
      <c r="AP838" s="360" t="s">
        <v>668</v>
      </c>
      <c r="AQ838" s="360"/>
      <c r="AR838" s="360"/>
      <c r="AS838" s="360"/>
      <c r="AT838" s="360"/>
      <c r="AU838" s="360"/>
      <c r="AV838" s="360"/>
      <c r="AW838" s="360"/>
      <c r="AX838" s="360"/>
    </row>
    <row r="839" spans="1:50" ht="30" customHeight="1" x14ac:dyDescent="0.15">
      <c r="A839" s="376">
        <v>3</v>
      </c>
      <c r="B839" s="376">
        <v>1</v>
      </c>
      <c r="C839" s="361" t="s">
        <v>663</v>
      </c>
      <c r="D839" s="347"/>
      <c r="E839" s="347"/>
      <c r="F839" s="347"/>
      <c r="G839" s="347"/>
      <c r="H839" s="347"/>
      <c r="I839" s="347"/>
      <c r="J839" s="348">
        <v>6430005004014</v>
      </c>
      <c r="K839" s="349"/>
      <c r="L839" s="349"/>
      <c r="M839" s="349"/>
      <c r="N839" s="349"/>
      <c r="O839" s="349"/>
      <c r="P839" s="362" t="s">
        <v>664</v>
      </c>
      <c r="Q839" s="350"/>
      <c r="R839" s="350"/>
      <c r="S839" s="350"/>
      <c r="T839" s="350"/>
      <c r="U839" s="350"/>
      <c r="V839" s="350"/>
      <c r="W839" s="350"/>
      <c r="X839" s="350"/>
      <c r="Y839" s="351">
        <v>233</v>
      </c>
      <c r="Z839" s="352"/>
      <c r="AA839" s="352"/>
      <c r="AB839" s="353"/>
      <c r="AC839" s="363" t="s">
        <v>665</v>
      </c>
      <c r="AD839" s="363"/>
      <c r="AE839" s="363"/>
      <c r="AF839" s="363"/>
      <c r="AG839" s="363"/>
      <c r="AH839" s="355" t="s">
        <v>634</v>
      </c>
      <c r="AI839" s="356"/>
      <c r="AJ839" s="356"/>
      <c r="AK839" s="356"/>
      <c r="AL839" s="357" t="s">
        <v>667</v>
      </c>
      <c r="AM839" s="358"/>
      <c r="AN839" s="358"/>
      <c r="AO839" s="359"/>
      <c r="AP839" s="360" t="s">
        <v>669</v>
      </c>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458</v>
      </c>
      <c r="AD869" s="149"/>
      <c r="AE869" s="149"/>
      <c r="AF869" s="149"/>
      <c r="AG869" s="149"/>
      <c r="AH869" s="367" t="s">
        <v>484</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670</v>
      </c>
      <c r="D870" s="347"/>
      <c r="E870" s="347"/>
      <c r="F870" s="347"/>
      <c r="G870" s="347"/>
      <c r="H870" s="347"/>
      <c r="I870" s="347"/>
      <c r="J870" s="348">
        <v>5010005007398</v>
      </c>
      <c r="K870" s="349"/>
      <c r="L870" s="349"/>
      <c r="M870" s="349"/>
      <c r="N870" s="349"/>
      <c r="O870" s="349"/>
      <c r="P870" s="362" t="s">
        <v>671</v>
      </c>
      <c r="Q870" s="350"/>
      <c r="R870" s="350"/>
      <c r="S870" s="350"/>
      <c r="T870" s="350"/>
      <c r="U870" s="350"/>
      <c r="V870" s="350"/>
      <c r="W870" s="350"/>
      <c r="X870" s="350"/>
      <c r="Y870" s="351">
        <v>37</v>
      </c>
      <c r="Z870" s="352"/>
      <c r="AA870" s="352"/>
      <c r="AB870" s="353"/>
      <c r="AC870" s="363" t="s">
        <v>496</v>
      </c>
      <c r="AD870" s="371"/>
      <c r="AE870" s="371"/>
      <c r="AF870" s="371"/>
      <c r="AG870" s="371"/>
      <c r="AH870" s="372" t="s">
        <v>672</v>
      </c>
      <c r="AI870" s="373"/>
      <c r="AJ870" s="373"/>
      <c r="AK870" s="373"/>
      <c r="AL870" s="357" t="s">
        <v>672</v>
      </c>
      <c r="AM870" s="358"/>
      <c r="AN870" s="358"/>
      <c r="AO870" s="359"/>
      <c r="AP870" s="360" t="s">
        <v>673</v>
      </c>
      <c r="AQ870" s="360"/>
      <c r="AR870" s="360"/>
      <c r="AS870" s="360"/>
      <c r="AT870" s="360"/>
      <c r="AU870" s="360"/>
      <c r="AV870" s="360"/>
      <c r="AW870" s="360"/>
      <c r="AX870" s="360"/>
    </row>
    <row r="871" spans="1:50" ht="30" customHeight="1" x14ac:dyDescent="0.15">
      <c r="A871" s="376">
        <v>2</v>
      </c>
      <c r="B871" s="376">
        <v>1</v>
      </c>
      <c r="C871" s="361" t="s">
        <v>719</v>
      </c>
      <c r="D871" s="347"/>
      <c r="E871" s="347"/>
      <c r="F871" s="347"/>
      <c r="G871" s="347"/>
      <c r="H871" s="347"/>
      <c r="I871" s="347"/>
      <c r="J871" s="348">
        <v>6460305000387</v>
      </c>
      <c r="K871" s="349"/>
      <c r="L871" s="349"/>
      <c r="M871" s="349"/>
      <c r="N871" s="349"/>
      <c r="O871" s="349"/>
      <c r="P871" s="362" t="s">
        <v>682</v>
      </c>
      <c r="Q871" s="350"/>
      <c r="R871" s="350"/>
      <c r="S871" s="350"/>
      <c r="T871" s="350"/>
      <c r="U871" s="350"/>
      <c r="V871" s="350"/>
      <c r="W871" s="350"/>
      <c r="X871" s="350"/>
      <c r="Y871" s="351">
        <v>10</v>
      </c>
      <c r="Z871" s="352"/>
      <c r="AA871" s="352"/>
      <c r="AB871" s="353"/>
      <c r="AC871" s="363" t="s">
        <v>496</v>
      </c>
      <c r="AD871" s="363"/>
      <c r="AE871" s="363"/>
      <c r="AF871" s="363"/>
      <c r="AG871" s="363"/>
      <c r="AH871" s="372" t="s">
        <v>672</v>
      </c>
      <c r="AI871" s="373"/>
      <c r="AJ871" s="373"/>
      <c r="AK871" s="373"/>
      <c r="AL871" s="357" t="s">
        <v>672</v>
      </c>
      <c r="AM871" s="358"/>
      <c r="AN871" s="358"/>
      <c r="AO871" s="359"/>
      <c r="AP871" s="360" t="s">
        <v>673</v>
      </c>
      <c r="AQ871" s="360"/>
      <c r="AR871" s="360"/>
      <c r="AS871" s="360"/>
      <c r="AT871" s="360"/>
      <c r="AU871" s="360"/>
      <c r="AV871" s="360"/>
      <c r="AW871" s="360"/>
      <c r="AX871" s="360"/>
    </row>
    <row r="872" spans="1:50" ht="30" customHeight="1" x14ac:dyDescent="0.15">
      <c r="A872" s="376">
        <v>3</v>
      </c>
      <c r="B872" s="376">
        <v>1</v>
      </c>
      <c r="C872" s="361" t="s">
        <v>674</v>
      </c>
      <c r="D872" s="347"/>
      <c r="E872" s="347"/>
      <c r="F872" s="347"/>
      <c r="G872" s="347"/>
      <c r="H872" s="347"/>
      <c r="I872" s="347"/>
      <c r="J872" s="348">
        <v>3180005006071</v>
      </c>
      <c r="K872" s="349"/>
      <c r="L872" s="349"/>
      <c r="M872" s="349"/>
      <c r="N872" s="349"/>
      <c r="O872" s="349"/>
      <c r="P872" s="362" t="s">
        <v>683</v>
      </c>
      <c r="Q872" s="350"/>
      <c r="R872" s="350"/>
      <c r="S872" s="350"/>
      <c r="T872" s="350"/>
      <c r="U872" s="350"/>
      <c r="V872" s="350"/>
      <c r="W872" s="350"/>
      <c r="X872" s="350"/>
      <c r="Y872" s="351">
        <v>10</v>
      </c>
      <c r="Z872" s="352"/>
      <c r="AA872" s="352"/>
      <c r="AB872" s="353"/>
      <c r="AC872" s="363" t="s">
        <v>496</v>
      </c>
      <c r="AD872" s="363"/>
      <c r="AE872" s="363"/>
      <c r="AF872" s="363"/>
      <c r="AG872" s="363"/>
      <c r="AH872" s="355" t="s">
        <v>686</v>
      </c>
      <c r="AI872" s="356"/>
      <c r="AJ872" s="356"/>
      <c r="AK872" s="356"/>
      <c r="AL872" s="357" t="s">
        <v>687</v>
      </c>
      <c r="AM872" s="358"/>
      <c r="AN872" s="358"/>
      <c r="AO872" s="359"/>
      <c r="AP872" s="360" t="s">
        <v>673</v>
      </c>
      <c r="AQ872" s="360"/>
      <c r="AR872" s="360"/>
      <c r="AS872" s="360"/>
      <c r="AT872" s="360"/>
      <c r="AU872" s="360"/>
      <c r="AV872" s="360"/>
      <c r="AW872" s="360"/>
      <c r="AX872" s="360"/>
    </row>
    <row r="873" spans="1:50" ht="30" customHeight="1" x14ac:dyDescent="0.15">
      <c r="A873" s="376">
        <v>4</v>
      </c>
      <c r="B873" s="376">
        <v>1</v>
      </c>
      <c r="C873" s="361" t="s">
        <v>675</v>
      </c>
      <c r="D873" s="347"/>
      <c r="E873" s="347"/>
      <c r="F873" s="347"/>
      <c r="G873" s="347"/>
      <c r="H873" s="347"/>
      <c r="I873" s="347"/>
      <c r="J873" s="348">
        <v>7110005012080</v>
      </c>
      <c r="K873" s="349"/>
      <c r="L873" s="349"/>
      <c r="M873" s="349"/>
      <c r="N873" s="349"/>
      <c r="O873" s="349"/>
      <c r="P873" s="362" t="s">
        <v>671</v>
      </c>
      <c r="Q873" s="350"/>
      <c r="R873" s="350"/>
      <c r="S873" s="350"/>
      <c r="T873" s="350"/>
      <c r="U873" s="350"/>
      <c r="V873" s="350"/>
      <c r="W873" s="350"/>
      <c r="X873" s="350"/>
      <c r="Y873" s="351">
        <v>8</v>
      </c>
      <c r="Z873" s="352"/>
      <c r="AA873" s="352"/>
      <c r="AB873" s="353"/>
      <c r="AC873" s="363" t="s">
        <v>496</v>
      </c>
      <c r="AD873" s="363"/>
      <c r="AE873" s="363"/>
      <c r="AF873" s="363"/>
      <c r="AG873" s="363"/>
      <c r="AH873" s="355" t="s">
        <v>688</v>
      </c>
      <c r="AI873" s="356"/>
      <c r="AJ873" s="356"/>
      <c r="AK873" s="356"/>
      <c r="AL873" s="357" t="s">
        <v>672</v>
      </c>
      <c r="AM873" s="358"/>
      <c r="AN873" s="358"/>
      <c r="AO873" s="359"/>
      <c r="AP873" s="360" t="s">
        <v>672</v>
      </c>
      <c r="AQ873" s="360"/>
      <c r="AR873" s="360"/>
      <c r="AS873" s="360"/>
      <c r="AT873" s="360"/>
      <c r="AU873" s="360"/>
      <c r="AV873" s="360"/>
      <c r="AW873" s="360"/>
      <c r="AX873" s="360"/>
    </row>
    <row r="874" spans="1:50" ht="30" customHeight="1" x14ac:dyDescent="0.15">
      <c r="A874" s="376">
        <v>5</v>
      </c>
      <c r="B874" s="376">
        <v>1</v>
      </c>
      <c r="C874" s="361" t="s">
        <v>676</v>
      </c>
      <c r="D874" s="347"/>
      <c r="E874" s="347"/>
      <c r="F874" s="347"/>
      <c r="G874" s="347"/>
      <c r="H874" s="347"/>
      <c r="I874" s="347"/>
      <c r="J874" s="348">
        <v>4120105003782</v>
      </c>
      <c r="K874" s="349"/>
      <c r="L874" s="349"/>
      <c r="M874" s="349"/>
      <c r="N874" s="349"/>
      <c r="O874" s="349"/>
      <c r="P874" s="362" t="s">
        <v>684</v>
      </c>
      <c r="Q874" s="350"/>
      <c r="R874" s="350"/>
      <c r="S874" s="350"/>
      <c r="T874" s="350"/>
      <c r="U874" s="350"/>
      <c r="V874" s="350"/>
      <c r="W874" s="350"/>
      <c r="X874" s="350"/>
      <c r="Y874" s="351">
        <v>7</v>
      </c>
      <c r="Z874" s="352"/>
      <c r="AA874" s="352"/>
      <c r="AB874" s="353"/>
      <c r="AC874" s="354" t="s">
        <v>496</v>
      </c>
      <c r="AD874" s="354"/>
      <c r="AE874" s="354"/>
      <c r="AF874" s="354"/>
      <c r="AG874" s="354"/>
      <c r="AH874" s="355" t="s">
        <v>688</v>
      </c>
      <c r="AI874" s="356"/>
      <c r="AJ874" s="356"/>
      <c r="AK874" s="356"/>
      <c r="AL874" s="357" t="s">
        <v>672</v>
      </c>
      <c r="AM874" s="358"/>
      <c r="AN874" s="358"/>
      <c r="AO874" s="359"/>
      <c r="AP874" s="360" t="s">
        <v>687</v>
      </c>
      <c r="AQ874" s="360"/>
      <c r="AR874" s="360"/>
      <c r="AS874" s="360"/>
      <c r="AT874" s="360"/>
      <c r="AU874" s="360"/>
      <c r="AV874" s="360"/>
      <c r="AW874" s="360"/>
      <c r="AX874" s="360"/>
    </row>
    <row r="875" spans="1:50" ht="30" customHeight="1" x14ac:dyDescent="0.15">
      <c r="A875" s="376">
        <v>6</v>
      </c>
      <c r="B875" s="376">
        <v>1</v>
      </c>
      <c r="C875" s="361" t="s">
        <v>677</v>
      </c>
      <c r="D875" s="347"/>
      <c r="E875" s="347"/>
      <c r="F875" s="347"/>
      <c r="G875" s="347"/>
      <c r="H875" s="347"/>
      <c r="I875" s="347"/>
      <c r="J875" s="348">
        <v>7370005002147</v>
      </c>
      <c r="K875" s="349"/>
      <c r="L875" s="349"/>
      <c r="M875" s="349"/>
      <c r="N875" s="349"/>
      <c r="O875" s="349"/>
      <c r="P875" s="362" t="s">
        <v>685</v>
      </c>
      <c r="Q875" s="350"/>
      <c r="R875" s="350"/>
      <c r="S875" s="350"/>
      <c r="T875" s="350"/>
      <c r="U875" s="350"/>
      <c r="V875" s="350"/>
      <c r="W875" s="350"/>
      <c r="X875" s="350"/>
      <c r="Y875" s="351">
        <v>7</v>
      </c>
      <c r="Z875" s="352"/>
      <c r="AA875" s="352"/>
      <c r="AB875" s="353"/>
      <c r="AC875" s="354" t="s">
        <v>496</v>
      </c>
      <c r="AD875" s="354"/>
      <c r="AE875" s="354"/>
      <c r="AF875" s="354"/>
      <c r="AG875" s="354"/>
      <c r="AH875" s="355" t="s">
        <v>672</v>
      </c>
      <c r="AI875" s="356"/>
      <c r="AJ875" s="356"/>
      <c r="AK875" s="356"/>
      <c r="AL875" s="357" t="s">
        <v>689</v>
      </c>
      <c r="AM875" s="358"/>
      <c r="AN875" s="358"/>
      <c r="AO875" s="359"/>
      <c r="AP875" s="360" t="s">
        <v>672</v>
      </c>
      <c r="AQ875" s="360"/>
      <c r="AR875" s="360"/>
      <c r="AS875" s="360"/>
      <c r="AT875" s="360"/>
      <c r="AU875" s="360"/>
      <c r="AV875" s="360"/>
      <c r="AW875" s="360"/>
      <c r="AX875" s="360"/>
    </row>
    <row r="876" spans="1:50" ht="30" customHeight="1" x14ac:dyDescent="0.15">
      <c r="A876" s="376">
        <v>7</v>
      </c>
      <c r="B876" s="376">
        <v>1</v>
      </c>
      <c r="C876" s="361" t="s">
        <v>678</v>
      </c>
      <c r="D876" s="347"/>
      <c r="E876" s="347"/>
      <c r="F876" s="347"/>
      <c r="G876" s="347"/>
      <c r="H876" s="347"/>
      <c r="I876" s="347"/>
      <c r="J876" s="348">
        <v>5050005005266</v>
      </c>
      <c r="K876" s="349"/>
      <c r="L876" s="349"/>
      <c r="M876" s="349"/>
      <c r="N876" s="349"/>
      <c r="O876" s="349"/>
      <c r="P876" s="362" t="s">
        <v>671</v>
      </c>
      <c r="Q876" s="350"/>
      <c r="R876" s="350"/>
      <c r="S876" s="350"/>
      <c r="T876" s="350"/>
      <c r="U876" s="350"/>
      <c r="V876" s="350"/>
      <c r="W876" s="350"/>
      <c r="X876" s="350"/>
      <c r="Y876" s="351">
        <v>7</v>
      </c>
      <c r="Z876" s="352"/>
      <c r="AA876" s="352"/>
      <c r="AB876" s="353"/>
      <c r="AC876" s="354" t="s">
        <v>496</v>
      </c>
      <c r="AD876" s="354"/>
      <c r="AE876" s="354"/>
      <c r="AF876" s="354"/>
      <c r="AG876" s="354"/>
      <c r="AH876" s="355" t="s">
        <v>672</v>
      </c>
      <c r="AI876" s="356"/>
      <c r="AJ876" s="356"/>
      <c r="AK876" s="356"/>
      <c r="AL876" s="357" t="s">
        <v>672</v>
      </c>
      <c r="AM876" s="358"/>
      <c r="AN876" s="358"/>
      <c r="AO876" s="359"/>
      <c r="AP876" s="360" t="s">
        <v>673</v>
      </c>
      <c r="AQ876" s="360"/>
      <c r="AR876" s="360"/>
      <c r="AS876" s="360"/>
      <c r="AT876" s="360"/>
      <c r="AU876" s="360"/>
      <c r="AV876" s="360"/>
      <c r="AW876" s="360"/>
      <c r="AX876" s="360"/>
    </row>
    <row r="877" spans="1:50" ht="30" customHeight="1" x14ac:dyDescent="0.15">
      <c r="A877" s="376">
        <v>8</v>
      </c>
      <c r="B877" s="376">
        <v>1</v>
      </c>
      <c r="C877" s="361" t="s">
        <v>679</v>
      </c>
      <c r="D877" s="347"/>
      <c r="E877" s="347"/>
      <c r="F877" s="347"/>
      <c r="G877" s="347"/>
      <c r="H877" s="347"/>
      <c r="I877" s="347"/>
      <c r="J877" s="348">
        <v>4230005003054</v>
      </c>
      <c r="K877" s="349"/>
      <c r="L877" s="349"/>
      <c r="M877" s="349"/>
      <c r="N877" s="349"/>
      <c r="O877" s="349"/>
      <c r="P877" s="362" t="s">
        <v>671</v>
      </c>
      <c r="Q877" s="350"/>
      <c r="R877" s="350"/>
      <c r="S877" s="350"/>
      <c r="T877" s="350"/>
      <c r="U877" s="350"/>
      <c r="V877" s="350"/>
      <c r="W877" s="350"/>
      <c r="X877" s="350"/>
      <c r="Y877" s="351">
        <v>3</v>
      </c>
      <c r="Z877" s="352"/>
      <c r="AA877" s="352"/>
      <c r="AB877" s="353"/>
      <c r="AC877" s="354" t="s">
        <v>496</v>
      </c>
      <c r="AD877" s="354"/>
      <c r="AE877" s="354"/>
      <c r="AF877" s="354"/>
      <c r="AG877" s="354"/>
      <c r="AH877" s="355" t="s">
        <v>690</v>
      </c>
      <c r="AI877" s="356"/>
      <c r="AJ877" s="356"/>
      <c r="AK877" s="356"/>
      <c r="AL877" s="357" t="s">
        <v>672</v>
      </c>
      <c r="AM877" s="358"/>
      <c r="AN877" s="358"/>
      <c r="AO877" s="359"/>
      <c r="AP877" s="360" t="s">
        <v>672</v>
      </c>
      <c r="AQ877" s="360"/>
      <c r="AR877" s="360"/>
      <c r="AS877" s="360"/>
      <c r="AT877" s="360"/>
      <c r="AU877" s="360"/>
      <c r="AV877" s="360"/>
      <c r="AW877" s="360"/>
      <c r="AX877" s="360"/>
    </row>
    <row r="878" spans="1:50" ht="30" customHeight="1" x14ac:dyDescent="0.15">
      <c r="A878" s="376">
        <v>9</v>
      </c>
      <c r="B878" s="376">
        <v>1</v>
      </c>
      <c r="C878" s="361" t="s">
        <v>680</v>
      </c>
      <c r="D878" s="347"/>
      <c r="E878" s="347"/>
      <c r="F878" s="347"/>
      <c r="G878" s="347"/>
      <c r="H878" s="347"/>
      <c r="I878" s="347"/>
      <c r="J878" s="348">
        <v>3290005003743</v>
      </c>
      <c r="K878" s="349"/>
      <c r="L878" s="349"/>
      <c r="M878" s="349"/>
      <c r="N878" s="349"/>
      <c r="O878" s="349"/>
      <c r="P878" s="362" t="s">
        <v>685</v>
      </c>
      <c r="Q878" s="350"/>
      <c r="R878" s="350"/>
      <c r="S878" s="350"/>
      <c r="T878" s="350"/>
      <c r="U878" s="350"/>
      <c r="V878" s="350"/>
      <c r="W878" s="350"/>
      <c r="X878" s="350"/>
      <c r="Y878" s="351">
        <v>2</v>
      </c>
      <c r="Z878" s="352"/>
      <c r="AA878" s="352"/>
      <c r="AB878" s="353"/>
      <c r="AC878" s="354" t="s">
        <v>496</v>
      </c>
      <c r="AD878" s="354"/>
      <c r="AE878" s="354"/>
      <c r="AF878" s="354"/>
      <c r="AG878" s="354"/>
      <c r="AH878" s="355" t="s">
        <v>689</v>
      </c>
      <c r="AI878" s="356"/>
      <c r="AJ878" s="356"/>
      <c r="AK878" s="356"/>
      <c r="AL878" s="357" t="s">
        <v>672</v>
      </c>
      <c r="AM878" s="358"/>
      <c r="AN878" s="358"/>
      <c r="AO878" s="359"/>
      <c r="AP878" s="360" t="s">
        <v>691</v>
      </c>
      <c r="AQ878" s="360"/>
      <c r="AR878" s="360"/>
      <c r="AS878" s="360"/>
      <c r="AT878" s="360"/>
      <c r="AU878" s="360"/>
      <c r="AV878" s="360"/>
      <c r="AW878" s="360"/>
      <c r="AX878" s="360"/>
    </row>
    <row r="879" spans="1:50" ht="30" customHeight="1" x14ac:dyDescent="0.15">
      <c r="A879" s="376">
        <v>10</v>
      </c>
      <c r="B879" s="376">
        <v>1</v>
      </c>
      <c r="C879" s="361" t="s">
        <v>681</v>
      </c>
      <c r="D879" s="347"/>
      <c r="E879" s="347"/>
      <c r="F879" s="347"/>
      <c r="G879" s="347"/>
      <c r="H879" s="347"/>
      <c r="I879" s="347"/>
      <c r="J879" s="348">
        <v>5140005004060</v>
      </c>
      <c r="K879" s="349"/>
      <c r="L879" s="349"/>
      <c r="M879" s="349"/>
      <c r="N879" s="349"/>
      <c r="O879" s="349"/>
      <c r="P879" s="362" t="s">
        <v>685</v>
      </c>
      <c r="Q879" s="350"/>
      <c r="R879" s="350"/>
      <c r="S879" s="350"/>
      <c r="T879" s="350"/>
      <c r="U879" s="350"/>
      <c r="V879" s="350"/>
      <c r="W879" s="350"/>
      <c r="X879" s="350"/>
      <c r="Y879" s="351">
        <v>1</v>
      </c>
      <c r="Z879" s="352"/>
      <c r="AA879" s="352"/>
      <c r="AB879" s="353"/>
      <c r="AC879" s="354" t="s">
        <v>496</v>
      </c>
      <c r="AD879" s="354"/>
      <c r="AE879" s="354"/>
      <c r="AF879" s="354"/>
      <c r="AG879" s="354"/>
      <c r="AH879" s="355" t="s">
        <v>672</v>
      </c>
      <c r="AI879" s="356"/>
      <c r="AJ879" s="356"/>
      <c r="AK879" s="356"/>
      <c r="AL879" s="357" t="s">
        <v>692</v>
      </c>
      <c r="AM879" s="358"/>
      <c r="AN879" s="358"/>
      <c r="AO879" s="359"/>
      <c r="AP879" s="360" t="s">
        <v>693</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30"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30"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67.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458</v>
      </c>
      <c r="AD902" s="149"/>
      <c r="AE902" s="149"/>
      <c r="AF902" s="149"/>
      <c r="AG902" s="149"/>
      <c r="AH902" s="367" t="s">
        <v>484</v>
      </c>
      <c r="AI902" s="364"/>
      <c r="AJ902" s="364"/>
      <c r="AK902" s="364"/>
      <c r="AL902" s="364" t="s">
        <v>21</v>
      </c>
      <c r="AM902" s="364"/>
      <c r="AN902" s="364"/>
      <c r="AO902" s="369"/>
      <c r="AP902" s="370" t="s">
        <v>420</v>
      </c>
      <c r="AQ902" s="370"/>
      <c r="AR902" s="370"/>
      <c r="AS902" s="370"/>
      <c r="AT902" s="370"/>
      <c r="AU902" s="370"/>
      <c r="AV902" s="370"/>
      <c r="AW902" s="370"/>
      <c r="AX902" s="370"/>
    </row>
    <row r="903" spans="1:50" ht="30" customHeight="1" x14ac:dyDescent="0.15">
      <c r="A903" s="376">
        <v>1</v>
      </c>
      <c r="B903" s="376">
        <v>1</v>
      </c>
      <c r="C903" s="361" t="s">
        <v>670</v>
      </c>
      <c r="D903" s="347"/>
      <c r="E903" s="347"/>
      <c r="F903" s="347"/>
      <c r="G903" s="347"/>
      <c r="H903" s="347"/>
      <c r="I903" s="347"/>
      <c r="J903" s="348">
        <v>5010005007398</v>
      </c>
      <c r="K903" s="349"/>
      <c r="L903" s="349"/>
      <c r="M903" s="349"/>
      <c r="N903" s="349"/>
      <c r="O903" s="349"/>
      <c r="P903" s="362" t="s">
        <v>671</v>
      </c>
      <c r="Q903" s="350"/>
      <c r="R903" s="350"/>
      <c r="S903" s="350"/>
      <c r="T903" s="350"/>
      <c r="U903" s="350"/>
      <c r="V903" s="350"/>
      <c r="W903" s="350"/>
      <c r="X903" s="350"/>
      <c r="Y903" s="351">
        <v>39</v>
      </c>
      <c r="Z903" s="352"/>
      <c r="AA903" s="352"/>
      <c r="AB903" s="353"/>
      <c r="AC903" s="363" t="s">
        <v>496</v>
      </c>
      <c r="AD903" s="371"/>
      <c r="AE903" s="371"/>
      <c r="AF903" s="371"/>
      <c r="AG903" s="371"/>
      <c r="AH903" s="372" t="s">
        <v>672</v>
      </c>
      <c r="AI903" s="373"/>
      <c r="AJ903" s="373"/>
      <c r="AK903" s="373"/>
      <c r="AL903" s="357" t="s">
        <v>672</v>
      </c>
      <c r="AM903" s="358"/>
      <c r="AN903" s="358"/>
      <c r="AO903" s="359"/>
      <c r="AP903" s="360" t="s">
        <v>673</v>
      </c>
      <c r="AQ903" s="360"/>
      <c r="AR903" s="360"/>
      <c r="AS903" s="360"/>
      <c r="AT903" s="360"/>
      <c r="AU903" s="360"/>
      <c r="AV903" s="360"/>
      <c r="AW903" s="360"/>
      <c r="AX903" s="360"/>
    </row>
    <row r="904" spans="1:50" ht="30" customHeight="1" x14ac:dyDescent="0.15">
      <c r="A904" s="376">
        <v>2</v>
      </c>
      <c r="B904" s="376">
        <v>1</v>
      </c>
      <c r="C904" s="361" t="s">
        <v>694</v>
      </c>
      <c r="D904" s="347"/>
      <c r="E904" s="347"/>
      <c r="F904" s="347"/>
      <c r="G904" s="347"/>
      <c r="H904" s="347"/>
      <c r="I904" s="347"/>
      <c r="J904" s="348">
        <v>5010405003971</v>
      </c>
      <c r="K904" s="349"/>
      <c r="L904" s="349"/>
      <c r="M904" s="349"/>
      <c r="N904" s="349"/>
      <c r="O904" s="349"/>
      <c r="P904" s="362" t="s">
        <v>685</v>
      </c>
      <c r="Q904" s="350"/>
      <c r="R904" s="350"/>
      <c r="S904" s="350"/>
      <c r="T904" s="350"/>
      <c r="U904" s="350"/>
      <c r="V904" s="350"/>
      <c r="W904" s="350"/>
      <c r="X904" s="350"/>
      <c r="Y904" s="351">
        <v>4</v>
      </c>
      <c r="Z904" s="352"/>
      <c r="AA904" s="352"/>
      <c r="AB904" s="353"/>
      <c r="AC904" s="363" t="s">
        <v>496</v>
      </c>
      <c r="AD904" s="363"/>
      <c r="AE904" s="363"/>
      <c r="AF904" s="363"/>
      <c r="AG904" s="363"/>
      <c r="AH904" s="372" t="s">
        <v>672</v>
      </c>
      <c r="AI904" s="373"/>
      <c r="AJ904" s="373"/>
      <c r="AK904" s="373"/>
      <c r="AL904" s="357" t="s">
        <v>672</v>
      </c>
      <c r="AM904" s="358"/>
      <c r="AN904" s="358"/>
      <c r="AO904" s="359"/>
      <c r="AP904" s="360" t="s">
        <v>673</v>
      </c>
      <c r="AQ904" s="360"/>
      <c r="AR904" s="360"/>
      <c r="AS904" s="360"/>
      <c r="AT904" s="360"/>
      <c r="AU904" s="360"/>
      <c r="AV904" s="360"/>
      <c r="AW904" s="360"/>
      <c r="AX904" s="360"/>
    </row>
    <row r="905" spans="1:50" ht="30" customHeight="1" x14ac:dyDescent="0.15">
      <c r="A905" s="376">
        <v>3</v>
      </c>
      <c r="B905" s="376">
        <v>1</v>
      </c>
      <c r="C905" s="361" t="s">
        <v>695</v>
      </c>
      <c r="D905" s="347"/>
      <c r="E905" s="347"/>
      <c r="F905" s="347"/>
      <c r="G905" s="347"/>
      <c r="H905" s="347"/>
      <c r="I905" s="347"/>
      <c r="J905" s="348">
        <v>3110005001789</v>
      </c>
      <c r="K905" s="349"/>
      <c r="L905" s="349"/>
      <c r="M905" s="349"/>
      <c r="N905" s="349"/>
      <c r="O905" s="349"/>
      <c r="P905" s="362" t="s">
        <v>671</v>
      </c>
      <c r="Q905" s="350"/>
      <c r="R905" s="350"/>
      <c r="S905" s="350"/>
      <c r="T905" s="350"/>
      <c r="U905" s="350"/>
      <c r="V905" s="350"/>
      <c r="W905" s="350"/>
      <c r="X905" s="350"/>
      <c r="Y905" s="351">
        <v>3</v>
      </c>
      <c r="Z905" s="352"/>
      <c r="AA905" s="352"/>
      <c r="AB905" s="353"/>
      <c r="AC905" s="363" t="s">
        <v>496</v>
      </c>
      <c r="AD905" s="363"/>
      <c r="AE905" s="363"/>
      <c r="AF905" s="363"/>
      <c r="AG905" s="363"/>
      <c r="AH905" s="355" t="s">
        <v>672</v>
      </c>
      <c r="AI905" s="356"/>
      <c r="AJ905" s="356"/>
      <c r="AK905" s="356"/>
      <c r="AL905" s="357" t="s">
        <v>700</v>
      </c>
      <c r="AM905" s="358"/>
      <c r="AN905" s="358"/>
      <c r="AO905" s="359"/>
      <c r="AP905" s="360" t="s">
        <v>673</v>
      </c>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30"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30"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67.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458</v>
      </c>
      <c r="AD935" s="149"/>
      <c r="AE935" s="149"/>
      <c r="AF935" s="149"/>
      <c r="AG935" s="149"/>
      <c r="AH935" s="367" t="s">
        <v>484</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696</v>
      </c>
      <c r="D936" s="347"/>
      <c r="E936" s="347"/>
      <c r="F936" s="347"/>
      <c r="G936" s="347"/>
      <c r="H936" s="347"/>
      <c r="I936" s="347"/>
      <c r="J936" s="348">
        <v>6020005004971</v>
      </c>
      <c r="K936" s="349"/>
      <c r="L936" s="349"/>
      <c r="M936" s="349"/>
      <c r="N936" s="349"/>
      <c r="O936" s="349"/>
      <c r="P936" s="362" t="s">
        <v>685</v>
      </c>
      <c r="Q936" s="350"/>
      <c r="R936" s="350"/>
      <c r="S936" s="350"/>
      <c r="T936" s="350"/>
      <c r="U936" s="350"/>
      <c r="V936" s="350"/>
      <c r="W936" s="350"/>
      <c r="X936" s="350"/>
      <c r="Y936" s="351">
        <v>12</v>
      </c>
      <c r="Z936" s="352"/>
      <c r="AA936" s="352"/>
      <c r="AB936" s="353"/>
      <c r="AC936" s="363" t="s">
        <v>496</v>
      </c>
      <c r="AD936" s="371"/>
      <c r="AE936" s="371"/>
      <c r="AF936" s="371"/>
      <c r="AG936" s="371"/>
      <c r="AH936" s="372" t="s">
        <v>672</v>
      </c>
      <c r="AI936" s="373"/>
      <c r="AJ936" s="373"/>
      <c r="AK936" s="373"/>
      <c r="AL936" s="357" t="s">
        <v>672</v>
      </c>
      <c r="AM936" s="358"/>
      <c r="AN936" s="358"/>
      <c r="AO936" s="359"/>
      <c r="AP936" s="360" t="s">
        <v>692</v>
      </c>
      <c r="AQ936" s="360"/>
      <c r="AR936" s="360"/>
      <c r="AS936" s="360"/>
      <c r="AT936" s="360"/>
      <c r="AU936" s="360"/>
      <c r="AV936" s="360"/>
      <c r="AW936" s="360"/>
      <c r="AX936" s="360"/>
    </row>
    <row r="937" spans="1:50" ht="30" customHeight="1" x14ac:dyDescent="0.15">
      <c r="A937" s="376">
        <v>2</v>
      </c>
      <c r="B937" s="376">
        <v>1</v>
      </c>
      <c r="C937" s="361" t="s">
        <v>681</v>
      </c>
      <c r="D937" s="347"/>
      <c r="E937" s="347"/>
      <c r="F937" s="347"/>
      <c r="G937" s="347"/>
      <c r="H937" s="347"/>
      <c r="I937" s="347"/>
      <c r="J937" s="348">
        <v>5140005004060</v>
      </c>
      <c r="K937" s="349"/>
      <c r="L937" s="349"/>
      <c r="M937" s="349"/>
      <c r="N937" s="349"/>
      <c r="O937" s="349"/>
      <c r="P937" s="362" t="s">
        <v>671</v>
      </c>
      <c r="Q937" s="350"/>
      <c r="R937" s="350"/>
      <c r="S937" s="350"/>
      <c r="T937" s="350"/>
      <c r="U937" s="350"/>
      <c r="V937" s="350"/>
      <c r="W937" s="350"/>
      <c r="X937" s="350"/>
      <c r="Y937" s="351">
        <v>9</v>
      </c>
      <c r="Z937" s="352"/>
      <c r="AA937" s="352"/>
      <c r="AB937" s="353"/>
      <c r="AC937" s="363" t="s">
        <v>496</v>
      </c>
      <c r="AD937" s="363"/>
      <c r="AE937" s="363"/>
      <c r="AF937" s="363"/>
      <c r="AG937" s="363"/>
      <c r="AH937" s="372" t="s">
        <v>689</v>
      </c>
      <c r="AI937" s="373"/>
      <c r="AJ937" s="373"/>
      <c r="AK937" s="373"/>
      <c r="AL937" s="357" t="s">
        <v>672</v>
      </c>
      <c r="AM937" s="358"/>
      <c r="AN937" s="358"/>
      <c r="AO937" s="359"/>
      <c r="AP937" s="360" t="s">
        <v>673</v>
      </c>
      <c r="AQ937" s="360"/>
      <c r="AR937" s="360"/>
      <c r="AS937" s="360"/>
      <c r="AT937" s="360"/>
      <c r="AU937" s="360"/>
      <c r="AV937" s="360"/>
      <c r="AW937" s="360"/>
      <c r="AX937" s="360"/>
    </row>
    <row r="938" spans="1:50" ht="30" customHeight="1" x14ac:dyDescent="0.15">
      <c r="A938" s="376">
        <v>3</v>
      </c>
      <c r="B938" s="376">
        <v>1</v>
      </c>
      <c r="C938" s="361" t="s">
        <v>677</v>
      </c>
      <c r="D938" s="347"/>
      <c r="E938" s="347"/>
      <c r="F938" s="347"/>
      <c r="G938" s="347"/>
      <c r="H938" s="347"/>
      <c r="I938" s="347"/>
      <c r="J938" s="348">
        <v>7370005002147</v>
      </c>
      <c r="K938" s="349"/>
      <c r="L938" s="349"/>
      <c r="M938" s="349"/>
      <c r="N938" s="349"/>
      <c r="O938" s="349"/>
      <c r="P938" s="362" t="s">
        <v>685</v>
      </c>
      <c r="Q938" s="350"/>
      <c r="R938" s="350"/>
      <c r="S938" s="350"/>
      <c r="T938" s="350"/>
      <c r="U938" s="350"/>
      <c r="V938" s="350"/>
      <c r="W938" s="350"/>
      <c r="X938" s="350"/>
      <c r="Y938" s="351">
        <v>6</v>
      </c>
      <c r="Z938" s="352"/>
      <c r="AA938" s="352"/>
      <c r="AB938" s="353"/>
      <c r="AC938" s="363" t="s">
        <v>496</v>
      </c>
      <c r="AD938" s="363"/>
      <c r="AE938" s="363"/>
      <c r="AF938" s="363"/>
      <c r="AG938" s="363"/>
      <c r="AH938" s="355" t="s">
        <v>686</v>
      </c>
      <c r="AI938" s="356"/>
      <c r="AJ938" s="356"/>
      <c r="AK938" s="356"/>
      <c r="AL938" s="357" t="s">
        <v>672</v>
      </c>
      <c r="AM938" s="358"/>
      <c r="AN938" s="358"/>
      <c r="AO938" s="359"/>
      <c r="AP938" s="360" t="s">
        <v>692</v>
      </c>
      <c r="AQ938" s="360"/>
      <c r="AR938" s="360"/>
      <c r="AS938" s="360"/>
      <c r="AT938" s="360"/>
      <c r="AU938" s="360"/>
      <c r="AV938" s="360"/>
      <c r="AW938" s="360"/>
      <c r="AX938" s="360"/>
    </row>
    <row r="939" spans="1:50" ht="48.75" customHeight="1" x14ac:dyDescent="0.15">
      <c r="A939" s="376">
        <v>4</v>
      </c>
      <c r="B939" s="376">
        <v>1</v>
      </c>
      <c r="C939" s="361" t="s">
        <v>697</v>
      </c>
      <c r="D939" s="347"/>
      <c r="E939" s="347"/>
      <c r="F939" s="347"/>
      <c r="G939" s="347"/>
      <c r="H939" s="347"/>
      <c r="I939" s="347"/>
      <c r="J939" s="348">
        <v>9012405001241</v>
      </c>
      <c r="K939" s="349"/>
      <c r="L939" s="349"/>
      <c r="M939" s="349"/>
      <c r="N939" s="349"/>
      <c r="O939" s="349"/>
      <c r="P939" s="362" t="s">
        <v>698</v>
      </c>
      <c r="Q939" s="350"/>
      <c r="R939" s="350"/>
      <c r="S939" s="350"/>
      <c r="T939" s="350"/>
      <c r="U939" s="350"/>
      <c r="V939" s="350"/>
      <c r="W939" s="350"/>
      <c r="X939" s="350"/>
      <c r="Y939" s="351">
        <v>1</v>
      </c>
      <c r="Z939" s="352"/>
      <c r="AA939" s="352"/>
      <c r="AB939" s="353"/>
      <c r="AC939" s="363" t="s">
        <v>496</v>
      </c>
      <c r="AD939" s="363"/>
      <c r="AE939" s="363"/>
      <c r="AF939" s="363"/>
      <c r="AG939" s="363"/>
      <c r="AH939" s="355" t="s">
        <v>689</v>
      </c>
      <c r="AI939" s="356"/>
      <c r="AJ939" s="356"/>
      <c r="AK939" s="356"/>
      <c r="AL939" s="357" t="s">
        <v>699</v>
      </c>
      <c r="AM939" s="358"/>
      <c r="AN939" s="358"/>
      <c r="AO939" s="359"/>
      <c r="AP939" s="360" t="s">
        <v>673</v>
      </c>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30"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30"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30"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458</v>
      </c>
      <c r="AD968" s="149"/>
      <c r="AE968" s="149"/>
      <c r="AF968" s="149"/>
      <c r="AG968" s="149"/>
      <c r="AH968" s="367" t="s">
        <v>484</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30"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30"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30"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458</v>
      </c>
      <c r="AD1001" s="149"/>
      <c r="AE1001" s="149"/>
      <c r="AF1001" s="149"/>
      <c r="AG1001" s="149"/>
      <c r="AH1001" s="367" t="s">
        <v>484</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30"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30"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30"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458</v>
      </c>
      <c r="AD1034" s="149"/>
      <c r="AE1034" s="149"/>
      <c r="AF1034" s="149"/>
      <c r="AG1034" s="149"/>
      <c r="AH1034" s="367" t="s">
        <v>484</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30"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30"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30"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458</v>
      </c>
      <c r="AD1067" s="149"/>
      <c r="AE1067" s="149"/>
      <c r="AF1067" s="149"/>
      <c r="AG1067" s="149"/>
      <c r="AH1067" s="367" t="s">
        <v>484</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30" customHeight="1" x14ac:dyDescent="0.15">
      <c r="A1098" s="377" t="s">
        <v>448</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464</v>
      </c>
      <c r="AM1098" s="283"/>
      <c r="AN1098" s="283"/>
      <c r="AO1098" s="80" t="s">
        <v>462</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449</v>
      </c>
      <c r="AQ1101" s="370"/>
      <c r="AR1101" s="370"/>
      <c r="AS1101" s="370"/>
      <c r="AT1101" s="370"/>
      <c r="AU1101" s="370"/>
      <c r="AV1101" s="370"/>
      <c r="AW1101" s="370"/>
      <c r="AX1101" s="370"/>
    </row>
    <row r="1102" spans="1:50" ht="30" customHeight="1" x14ac:dyDescent="0.15">
      <c r="A1102" s="376">
        <v>1</v>
      </c>
      <c r="B1102" s="376">
        <v>1</v>
      </c>
      <c r="C1102" s="374"/>
      <c r="D1102" s="374"/>
      <c r="E1102" s="147" t="s">
        <v>563</v>
      </c>
      <c r="F1102" s="375"/>
      <c r="G1102" s="375"/>
      <c r="H1102" s="375"/>
      <c r="I1102" s="375"/>
      <c r="J1102" s="348" t="s">
        <v>564</v>
      </c>
      <c r="K1102" s="349"/>
      <c r="L1102" s="349"/>
      <c r="M1102" s="349"/>
      <c r="N1102" s="349"/>
      <c r="O1102" s="349"/>
      <c r="P1102" s="362" t="s">
        <v>563</v>
      </c>
      <c r="Q1102" s="350"/>
      <c r="R1102" s="350"/>
      <c r="S1102" s="350"/>
      <c r="T1102" s="350"/>
      <c r="U1102" s="350"/>
      <c r="V1102" s="350"/>
      <c r="W1102" s="350"/>
      <c r="X1102" s="350"/>
      <c r="Y1102" s="351" t="s">
        <v>565</v>
      </c>
      <c r="Z1102" s="352"/>
      <c r="AA1102" s="352"/>
      <c r="AB1102" s="353"/>
      <c r="AC1102" s="354"/>
      <c r="AD1102" s="354"/>
      <c r="AE1102" s="354"/>
      <c r="AF1102" s="354"/>
      <c r="AG1102" s="354"/>
      <c r="AH1102" s="355" t="s">
        <v>564</v>
      </c>
      <c r="AI1102" s="356"/>
      <c r="AJ1102" s="356"/>
      <c r="AK1102" s="356"/>
      <c r="AL1102" s="357" t="s">
        <v>566</v>
      </c>
      <c r="AM1102" s="358"/>
      <c r="AN1102" s="358"/>
      <c r="AO1102" s="359"/>
      <c r="AP1102" s="360" t="s">
        <v>563</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25"/>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82">
    <cfRule type="expression" dxfId="2805" priority="13891">
      <formula>IF(RIGHT(TEXT(Y782,"0.#"),1)=".",FALSE,TRUE)</formula>
    </cfRule>
    <cfRule type="expression" dxfId="2804" priority="13892">
      <formula>IF(RIGHT(TEXT(Y782,"0.#"),1)=".",TRUE,FALSE)</formula>
    </cfRule>
  </conditionalFormatting>
  <conditionalFormatting sqref="Y791">
    <cfRule type="expression" dxfId="2803" priority="13887">
      <formula>IF(RIGHT(TEXT(Y791,"0.#"),1)=".",FALSE,TRUE)</formula>
    </cfRule>
    <cfRule type="expression" dxfId="2802" priority="13888">
      <formula>IF(RIGHT(TEXT(Y791,"0.#"),1)=".",TRUE,FALSE)</formula>
    </cfRule>
  </conditionalFormatting>
  <conditionalFormatting sqref="Y822:Y829 Y820 Y809:Y816 Y807 Y796:Y803 Y794">
    <cfRule type="expression" dxfId="2801" priority="13669">
      <formula>IF(RIGHT(TEXT(Y794,"0.#"),1)=".",FALSE,TRUE)</formula>
    </cfRule>
    <cfRule type="expression" dxfId="2800" priority="13670">
      <formula>IF(RIGHT(TEXT(Y794,"0.#"),1)=".",TRUE,FALSE)</formula>
    </cfRule>
  </conditionalFormatting>
  <conditionalFormatting sqref="P16:AQ17 P15:AX15 P13:AX13">
    <cfRule type="expression" dxfId="2799" priority="13717">
      <formula>IF(RIGHT(TEXT(P13,"0.#"),1)=".",FALSE,TRUE)</formula>
    </cfRule>
    <cfRule type="expression" dxfId="2798" priority="13718">
      <formula>IF(RIGHT(TEXT(P13,"0.#"),1)=".",TRUE,FALSE)</formula>
    </cfRule>
  </conditionalFormatting>
  <conditionalFormatting sqref="P19:AJ19">
    <cfRule type="expression" dxfId="2797" priority="13715">
      <formula>IF(RIGHT(TEXT(P19,"0.#"),1)=".",FALSE,TRUE)</formula>
    </cfRule>
    <cfRule type="expression" dxfId="2796" priority="13716">
      <formula>IF(RIGHT(TEXT(P19,"0.#"),1)=".",TRUE,FALSE)</formula>
    </cfRule>
  </conditionalFormatting>
  <conditionalFormatting sqref="AE101 AQ101">
    <cfRule type="expression" dxfId="2795" priority="13707">
      <formula>IF(RIGHT(TEXT(AE101,"0.#"),1)=".",FALSE,TRUE)</formula>
    </cfRule>
    <cfRule type="expression" dxfId="2794" priority="13708">
      <formula>IF(RIGHT(TEXT(AE101,"0.#"),1)=".",TRUE,FALSE)</formula>
    </cfRule>
  </conditionalFormatting>
  <conditionalFormatting sqref="Y783:Y790 Y781">
    <cfRule type="expression" dxfId="2793" priority="13693">
      <formula>IF(RIGHT(TEXT(Y781,"0.#"),1)=".",FALSE,TRUE)</formula>
    </cfRule>
    <cfRule type="expression" dxfId="2792" priority="13694">
      <formula>IF(RIGHT(TEXT(Y781,"0.#"),1)=".",TRUE,FALSE)</formula>
    </cfRule>
  </conditionalFormatting>
  <conditionalFormatting sqref="AU782">
    <cfRule type="expression" dxfId="2791" priority="13691">
      <formula>IF(RIGHT(TEXT(AU782,"0.#"),1)=".",FALSE,TRUE)</formula>
    </cfRule>
    <cfRule type="expression" dxfId="2790" priority="13692">
      <formula>IF(RIGHT(TEXT(AU782,"0.#"),1)=".",TRUE,FALSE)</formula>
    </cfRule>
  </conditionalFormatting>
  <conditionalFormatting sqref="AU791">
    <cfRule type="expression" dxfId="2789" priority="13689">
      <formula>IF(RIGHT(TEXT(AU791,"0.#"),1)=".",FALSE,TRUE)</formula>
    </cfRule>
    <cfRule type="expression" dxfId="2788" priority="13690">
      <formula>IF(RIGHT(TEXT(AU791,"0.#"),1)=".",TRUE,FALSE)</formula>
    </cfRule>
  </conditionalFormatting>
  <conditionalFormatting sqref="AU783:AU790 AU781">
    <cfRule type="expression" dxfId="2787" priority="13687">
      <formula>IF(RIGHT(TEXT(AU781,"0.#"),1)=".",FALSE,TRUE)</formula>
    </cfRule>
    <cfRule type="expression" dxfId="2786" priority="13688">
      <formula>IF(RIGHT(TEXT(AU781,"0.#"),1)=".",TRUE,FALSE)</formula>
    </cfRule>
  </conditionalFormatting>
  <conditionalFormatting sqref="Y821 Y808 Y795">
    <cfRule type="expression" dxfId="2785" priority="13673">
      <formula>IF(RIGHT(TEXT(Y795,"0.#"),1)=".",FALSE,TRUE)</formula>
    </cfRule>
    <cfRule type="expression" dxfId="2784" priority="13674">
      <formula>IF(RIGHT(TEXT(Y795,"0.#"),1)=".",TRUE,FALSE)</formula>
    </cfRule>
  </conditionalFormatting>
  <conditionalFormatting sqref="Y830 Y817 Y804">
    <cfRule type="expression" dxfId="2783" priority="13671">
      <formula>IF(RIGHT(TEXT(Y804,"0.#"),1)=".",FALSE,TRUE)</formula>
    </cfRule>
    <cfRule type="expression" dxfId="2782" priority="13672">
      <formula>IF(RIGHT(TEXT(Y804,"0.#"),1)=".",TRUE,FALSE)</formula>
    </cfRule>
  </conditionalFormatting>
  <conditionalFormatting sqref="AU821 AU808 AU795">
    <cfRule type="expression" dxfId="2781" priority="13667">
      <formula>IF(RIGHT(TEXT(AU795,"0.#"),1)=".",FALSE,TRUE)</formula>
    </cfRule>
    <cfRule type="expression" dxfId="2780" priority="13668">
      <formula>IF(RIGHT(TEXT(AU795,"0.#"),1)=".",TRUE,FALSE)</formula>
    </cfRule>
  </conditionalFormatting>
  <conditionalFormatting sqref="AU830 AU817 AU804">
    <cfRule type="expression" dxfId="2779" priority="13665">
      <formula>IF(RIGHT(TEXT(AU804,"0.#"),1)=".",FALSE,TRUE)</formula>
    </cfRule>
    <cfRule type="expression" dxfId="2778" priority="13666">
      <formula>IF(RIGHT(TEXT(AU804,"0.#"),1)=".",TRUE,FALSE)</formula>
    </cfRule>
  </conditionalFormatting>
  <conditionalFormatting sqref="AU822:AU829 AU820 AU809:AU816 AU807 AU796:AU803 AU794">
    <cfRule type="expression" dxfId="2777" priority="13663">
      <formula>IF(RIGHT(TEXT(AU794,"0.#"),1)=".",FALSE,TRUE)</formula>
    </cfRule>
    <cfRule type="expression" dxfId="2776" priority="13664">
      <formula>IF(RIGHT(TEXT(AU794,"0.#"),1)=".",TRUE,FALSE)</formula>
    </cfRule>
  </conditionalFormatting>
  <conditionalFormatting sqref="AM87">
    <cfRule type="expression" dxfId="2775" priority="13317">
      <formula>IF(RIGHT(TEXT(AM87,"0.#"),1)=".",FALSE,TRUE)</formula>
    </cfRule>
    <cfRule type="expression" dxfId="2774" priority="13318">
      <formula>IF(RIGHT(TEXT(AM87,"0.#"),1)=".",TRUE,FALSE)</formula>
    </cfRule>
  </conditionalFormatting>
  <conditionalFormatting sqref="AE55">
    <cfRule type="expression" dxfId="2773" priority="13385">
      <formula>IF(RIGHT(TEXT(AE55,"0.#"),1)=".",FALSE,TRUE)</formula>
    </cfRule>
    <cfRule type="expression" dxfId="2772" priority="13386">
      <formula>IF(RIGHT(TEXT(AE55,"0.#"),1)=".",TRUE,FALSE)</formula>
    </cfRule>
  </conditionalFormatting>
  <conditionalFormatting sqref="AI55">
    <cfRule type="expression" dxfId="2771" priority="13383">
      <formula>IF(RIGHT(TEXT(AI55,"0.#"),1)=".",FALSE,TRUE)</formula>
    </cfRule>
    <cfRule type="expression" dxfId="2770" priority="13384">
      <formula>IF(RIGHT(TEXT(AI55,"0.#"),1)=".",TRUE,FALSE)</formula>
    </cfRule>
  </conditionalFormatting>
  <conditionalFormatting sqref="AM34">
    <cfRule type="expression" dxfId="2769" priority="13463">
      <formula>IF(RIGHT(TEXT(AM34,"0.#"),1)=".",FALSE,TRUE)</formula>
    </cfRule>
    <cfRule type="expression" dxfId="2768" priority="13464">
      <formula>IF(RIGHT(TEXT(AM34,"0.#"),1)=".",TRUE,FALSE)</formula>
    </cfRule>
  </conditionalFormatting>
  <conditionalFormatting sqref="AE33">
    <cfRule type="expression" dxfId="2767" priority="13477">
      <formula>IF(RIGHT(TEXT(AE33,"0.#"),1)=".",FALSE,TRUE)</formula>
    </cfRule>
    <cfRule type="expression" dxfId="2766" priority="13478">
      <formula>IF(RIGHT(TEXT(AE33,"0.#"),1)=".",TRUE,FALSE)</formula>
    </cfRule>
  </conditionalFormatting>
  <conditionalFormatting sqref="AE34">
    <cfRule type="expression" dxfId="2765" priority="13475">
      <formula>IF(RIGHT(TEXT(AE34,"0.#"),1)=".",FALSE,TRUE)</formula>
    </cfRule>
    <cfRule type="expression" dxfId="2764" priority="13476">
      <formula>IF(RIGHT(TEXT(AE34,"0.#"),1)=".",TRUE,FALSE)</formula>
    </cfRule>
  </conditionalFormatting>
  <conditionalFormatting sqref="AI34">
    <cfRule type="expression" dxfId="2763" priority="13473">
      <formula>IF(RIGHT(TEXT(AI34,"0.#"),1)=".",FALSE,TRUE)</formula>
    </cfRule>
    <cfRule type="expression" dxfId="2762" priority="13474">
      <formula>IF(RIGHT(TEXT(AI34,"0.#"),1)=".",TRUE,FALSE)</formula>
    </cfRule>
  </conditionalFormatting>
  <conditionalFormatting sqref="AI33">
    <cfRule type="expression" dxfId="2761" priority="13471">
      <formula>IF(RIGHT(TEXT(AI33,"0.#"),1)=".",FALSE,TRUE)</formula>
    </cfRule>
    <cfRule type="expression" dxfId="2760" priority="13472">
      <formula>IF(RIGHT(TEXT(AI33,"0.#"),1)=".",TRUE,FALSE)</formula>
    </cfRule>
  </conditionalFormatting>
  <conditionalFormatting sqref="AI32">
    <cfRule type="expression" dxfId="2759" priority="13469">
      <formula>IF(RIGHT(TEXT(AI32,"0.#"),1)=".",FALSE,TRUE)</formula>
    </cfRule>
    <cfRule type="expression" dxfId="2758" priority="13470">
      <formula>IF(RIGHT(TEXT(AI32,"0.#"),1)=".",TRUE,FALSE)</formula>
    </cfRule>
  </conditionalFormatting>
  <conditionalFormatting sqref="AM32">
    <cfRule type="expression" dxfId="2757" priority="13467">
      <formula>IF(RIGHT(TEXT(AM32,"0.#"),1)=".",FALSE,TRUE)</formula>
    </cfRule>
    <cfRule type="expression" dxfId="2756" priority="13468">
      <formula>IF(RIGHT(TEXT(AM32,"0.#"),1)=".",TRUE,FALSE)</formula>
    </cfRule>
  </conditionalFormatting>
  <conditionalFormatting sqref="AM33">
    <cfRule type="expression" dxfId="2755" priority="13465">
      <formula>IF(RIGHT(TEXT(AM33,"0.#"),1)=".",FALSE,TRUE)</formula>
    </cfRule>
    <cfRule type="expression" dxfId="2754" priority="13466">
      <formula>IF(RIGHT(TEXT(AM33,"0.#"),1)=".",TRUE,FALSE)</formula>
    </cfRule>
  </conditionalFormatting>
  <conditionalFormatting sqref="AQ32:AQ34">
    <cfRule type="expression" dxfId="2753" priority="13457">
      <formula>IF(RIGHT(TEXT(AQ32,"0.#"),1)=".",FALSE,TRUE)</formula>
    </cfRule>
    <cfRule type="expression" dxfId="2752" priority="13458">
      <formula>IF(RIGHT(TEXT(AQ32,"0.#"),1)=".",TRUE,FALSE)</formula>
    </cfRule>
  </conditionalFormatting>
  <conditionalFormatting sqref="AU32:AU34">
    <cfRule type="expression" dxfId="2751" priority="13455">
      <formula>IF(RIGHT(TEXT(AU32,"0.#"),1)=".",FALSE,TRUE)</formula>
    </cfRule>
    <cfRule type="expression" dxfId="2750" priority="13456">
      <formula>IF(RIGHT(TEXT(AU32,"0.#"),1)=".",TRUE,FALSE)</formula>
    </cfRule>
  </conditionalFormatting>
  <conditionalFormatting sqref="AE53">
    <cfRule type="expression" dxfId="2749" priority="13389">
      <formula>IF(RIGHT(TEXT(AE53,"0.#"),1)=".",FALSE,TRUE)</formula>
    </cfRule>
    <cfRule type="expression" dxfId="2748" priority="13390">
      <formula>IF(RIGHT(TEXT(AE53,"0.#"),1)=".",TRUE,FALSE)</formula>
    </cfRule>
  </conditionalFormatting>
  <conditionalFormatting sqref="AE54">
    <cfRule type="expression" dxfId="2747" priority="13387">
      <formula>IF(RIGHT(TEXT(AE54,"0.#"),1)=".",FALSE,TRUE)</formula>
    </cfRule>
    <cfRule type="expression" dxfId="2746" priority="13388">
      <formula>IF(RIGHT(TEXT(AE54,"0.#"),1)=".",TRUE,FALSE)</formula>
    </cfRule>
  </conditionalFormatting>
  <conditionalFormatting sqref="AI54">
    <cfRule type="expression" dxfId="2745" priority="13381">
      <formula>IF(RIGHT(TEXT(AI54,"0.#"),1)=".",FALSE,TRUE)</formula>
    </cfRule>
    <cfRule type="expression" dxfId="2744" priority="13382">
      <formula>IF(RIGHT(TEXT(AI54,"0.#"),1)=".",TRUE,FALSE)</formula>
    </cfRule>
  </conditionalFormatting>
  <conditionalFormatting sqref="AI53">
    <cfRule type="expression" dxfId="2743" priority="13379">
      <formula>IF(RIGHT(TEXT(AI53,"0.#"),1)=".",FALSE,TRUE)</formula>
    </cfRule>
    <cfRule type="expression" dxfId="2742" priority="13380">
      <formula>IF(RIGHT(TEXT(AI53,"0.#"),1)=".",TRUE,FALSE)</formula>
    </cfRule>
  </conditionalFormatting>
  <conditionalFormatting sqref="AM53">
    <cfRule type="expression" dxfId="2741" priority="13377">
      <formula>IF(RIGHT(TEXT(AM53,"0.#"),1)=".",FALSE,TRUE)</formula>
    </cfRule>
    <cfRule type="expression" dxfId="2740" priority="13378">
      <formula>IF(RIGHT(TEXT(AM53,"0.#"),1)=".",TRUE,FALSE)</formula>
    </cfRule>
  </conditionalFormatting>
  <conditionalFormatting sqref="AM54">
    <cfRule type="expression" dxfId="2739" priority="13375">
      <formula>IF(RIGHT(TEXT(AM54,"0.#"),1)=".",FALSE,TRUE)</formula>
    </cfRule>
    <cfRule type="expression" dxfId="2738" priority="13376">
      <formula>IF(RIGHT(TEXT(AM54,"0.#"),1)=".",TRUE,FALSE)</formula>
    </cfRule>
  </conditionalFormatting>
  <conditionalFormatting sqref="AM55">
    <cfRule type="expression" dxfId="2737" priority="13373">
      <formula>IF(RIGHT(TEXT(AM55,"0.#"),1)=".",FALSE,TRUE)</formula>
    </cfRule>
    <cfRule type="expression" dxfId="2736" priority="13374">
      <formula>IF(RIGHT(TEXT(AM55,"0.#"),1)=".",TRUE,FALSE)</formula>
    </cfRule>
  </conditionalFormatting>
  <conditionalFormatting sqref="AE60">
    <cfRule type="expression" dxfId="2735" priority="13359">
      <formula>IF(RIGHT(TEXT(AE60,"0.#"),1)=".",FALSE,TRUE)</formula>
    </cfRule>
    <cfRule type="expression" dxfId="2734" priority="13360">
      <formula>IF(RIGHT(TEXT(AE60,"0.#"),1)=".",TRUE,FALSE)</formula>
    </cfRule>
  </conditionalFormatting>
  <conditionalFormatting sqref="AE61">
    <cfRule type="expression" dxfId="2733" priority="13357">
      <formula>IF(RIGHT(TEXT(AE61,"0.#"),1)=".",FALSE,TRUE)</formula>
    </cfRule>
    <cfRule type="expression" dxfId="2732" priority="13358">
      <formula>IF(RIGHT(TEXT(AE61,"0.#"),1)=".",TRUE,FALSE)</formula>
    </cfRule>
  </conditionalFormatting>
  <conditionalFormatting sqref="AE62">
    <cfRule type="expression" dxfId="2731" priority="13355">
      <formula>IF(RIGHT(TEXT(AE62,"0.#"),1)=".",FALSE,TRUE)</formula>
    </cfRule>
    <cfRule type="expression" dxfId="2730" priority="13356">
      <formula>IF(RIGHT(TEXT(AE62,"0.#"),1)=".",TRUE,FALSE)</formula>
    </cfRule>
  </conditionalFormatting>
  <conditionalFormatting sqref="AI62">
    <cfRule type="expression" dxfId="2729" priority="13353">
      <formula>IF(RIGHT(TEXT(AI62,"0.#"),1)=".",FALSE,TRUE)</formula>
    </cfRule>
    <cfRule type="expression" dxfId="2728" priority="13354">
      <formula>IF(RIGHT(TEXT(AI62,"0.#"),1)=".",TRUE,FALSE)</formula>
    </cfRule>
  </conditionalFormatting>
  <conditionalFormatting sqref="AI61">
    <cfRule type="expression" dxfId="2727" priority="13351">
      <formula>IF(RIGHT(TEXT(AI61,"0.#"),1)=".",FALSE,TRUE)</formula>
    </cfRule>
    <cfRule type="expression" dxfId="2726" priority="13352">
      <formula>IF(RIGHT(TEXT(AI61,"0.#"),1)=".",TRUE,FALSE)</formula>
    </cfRule>
  </conditionalFormatting>
  <conditionalFormatting sqref="AI60">
    <cfRule type="expression" dxfId="2725" priority="13349">
      <formula>IF(RIGHT(TEXT(AI60,"0.#"),1)=".",FALSE,TRUE)</formula>
    </cfRule>
    <cfRule type="expression" dxfId="2724" priority="13350">
      <formula>IF(RIGHT(TEXT(AI60,"0.#"),1)=".",TRUE,FALSE)</formula>
    </cfRule>
  </conditionalFormatting>
  <conditionalFormatting sqref="AM60">
    <cfRule type="expression" dxfId="2723" priority="13347">
      <formula>IF(RIGHT(TEXT(AM60,"0.#"),1)=".",FALSE,TRUE)</formula>
    </cfRule>
    <cfRule type="expression" dxfId="2722" priority="13348">
      <formula>IF(RIGHT(TEXT(AM60,"0.#"),1)=".",TRUE,FALSE)</formula>
    </cfRule>
  </conditionalFormatting>
  <conditionalFormatting sqref="AM61">
    <cfRule type="expression" dxfId="2721" priority="13345">
      <formula>IF(RIGHT(TEXT(AM61,"0.#"),1)=".",FALSE,TRUE)</formula>
    </cfRule>
    <cfRule type="expression" dxfId="2720" priority="13346">
      <formula>IF(RIGHT(TEXT(AM61,"0.#"),1)=".",TRUE,FALSE)</formula>
    </cfRule>
  </conditionalFormatting>
  <conditionalFormatting sqref="AM62">
    <cfRule type="expression" dxfId="2719" priority="13343">
      <formula>IF(RIGHT(TEXT(AM62,"0.#"),1)=".",FALSE,TRUE)</formula>
    </cfRule>
    <cfRule type="expression" dxfId="2718" priority="13344">
      <formula>IF(RIGHT(TEXT(AM62,"0.#"),1)=".",TRUE,FALSE)</formula>
    </cfRule>
  </conditionalFormatting>
  <conditionalFormatting sqref="AE87">
    <cfRule type="expression" dxfId="2717" priority="13329">
      <formula>IF(RIGHT(TEXT(AE87,"0.#"),1)=".",FALSE,TRUE)</formula>
    </cfRule>
    <cfRule type="expression" dxfId="2716" priority="13330">
      <formula>IF(RIGHT(TEXT(AE87,"0.#"),1)=".",TRUE,FALSE)</formula>
    </cfRule>
  </conditionalFormatting>
  <conditionalFormatting sqref="AE88">
    <cfRule type="expression" dxfId="2715" priority="13327">
      <formula>IF(RIGHT(TEXT(AE88,"0.#"),1)=".",FALSE,TRUE)</formula>
    </cfRule>
    <cfRule type="expression" dxfId="2714" priority="13328">
      <formula>IF(RIGHT(TEXT(AE88,"0.#"),1)=".",TRUE,FALSE)</formula>
    </cfRule>
  </conditionalFormatting>
  <conditionalFormatting sqref="AE89">
    <cfRule type="expression" dxfId="2713" priority="13325">
      <formula>IF(RIGHT(TEXT(AE89,"0.#"),1)=".",FALSE,TRUE)</formula>
    </cfRule>
    <cfRule type="expression" dxfId="2712" priority="13326">
      <formula>IF(RIGHT(TEXT(AE89,"0.#"),1)=".",TRUE,FALSE)</formula>
    </cfRule>
  </conditionalFormatting>
  <conditionalFormatting sqref="AI89">
    <cfRule type="expression" dxfId="2711" priority="13323">
      <formula>IF(RIGHT(TEXT(AI89,"0.#"),1)=".",FALSE,TRUE)</formula>
    </cfRule>
    <cfRule type="expression" dxfId="2710" priority="13324">
      <formula>IF(RIGHT(TEXT(AI89,"0.#"),1)=".",TRUE,FALSE)</formula>
    </cfRule>
  </conditionalFormatting>
  <conditionalFormatting sqref="AI88">
    <cfRule type="expression" dxfId="2709" priority="13321">
      <formula>IF(RIGHT(TEXT(AI88,"0.#"),1)=".",FALSE,TRUE)</formula>
    </cfRule>
    <cfRule type="expression" dxfId="2708" priority="13322">
      <formula>IF(RIGHT(TEXT(AI88,"0.#"),1)=".",TRUE,FALSE)</formula>
    </cfRule>
  </conditionalFormatting>
  <conditionalFormatting sqref="AI87">
    <cfRule type="expression" dxfId="2707" priority="13319">
      <formula>IF(RIGHT(TEXT(AI87,"0.#"),1)=".",FALSE,TRUE)</formula>
    </cfRule>
    <cfRule type="expression" dxfId="2706" priority="13320">
      <formula>IF(RIGHT(TEXT(AI87,"0.#"),1)=".",TRUE,FALSE)</formula>
    </cfRule>
  </conditionalFormatting>
  <conditionalFormatting sqref="AM88">
    <cfRule type="expression" dxfId="2705" priority="13315">
      <formula>IF(RIGHT(TEXT(AM88,"0.#"),1)=".",FALSE,TRUE)</formula>
    </cfRule>
    <cfRule type="expression" dxfId="2704" priority="13316">
      <formula>IF(RIGHT(TEXT(AM88,"0.#"),1)=".",TRUE,FALSE)</formula>
    </cfRule>
  </conditionalFormatting>
  <conditionalFormatting sqref="AM89">
    <cfRule type="expression" dxfId="2703" priority="13313">
      <formula>IF(RIGHT(TEXT(AM89,"0.#"),1)=".",FALSE,TRUE)</formula>
    </cfRule>
    <cfRule type="expression" dxfId="2702" priority="13314">
      <formula>IF(RIGHT(TEXT(AM89,"0.#"),1)=".",TRUE,FALSE)</formula>
    </cfRule>
  </conditionalFormatting>
  <conditionalFormatting sqref="AE92">
    <cfRule type="expression" dxfId="2701" priority="13299">
      <formula>IF(RIGHT(TEXT(AE92,"0.#"),1)=".",FALSE,TRUE)</formula>
    </cfRule>
    <cfRule type="expression" dxfId="2700" priority="13300">
      <formula>IF(RIGHT(TEXT(AE92,"0.#"),1)=".",TRUE,FALSE)</formula>
    </cfRule>
  </conditionalFormatting>
  <conditionalFormatting sqref="AE93">
    <cfRule type="expression" dxfId="2699" priority="13297">
      <formula>IF(RIGHT(TEXT(AE93,"0.#"),1)=".",FALSE,TRUE)</formula>
    </cfRule>
    <cfRule type="expression" dxfId="2698" priority="13298">
      <formula>IF(RIGHT(TEXT(AE93,"0.#"),1)=".",TRUE,FALSE)</formula>
    </cfRule>
  </conditionalFormatting>
  <conditionalFormatting sqref="AE94">
    <cfRule type="expression" dxfId="2697" priority="13295">
      <formula>IF(RIGHT(TEXT(AE94,"0.#"),1)=".",FALSE,TRUE)</formula>
    </cfRule>
    <cfRule type="expression" dxfId="2696" priority="13296">
      <formula>IF(RIGHT(TEXT(AE94,"0.#"),1)=".",TRUE,FALSE)</formula>
    </cfRule>
  </conditionalFormatting>
  <conditionalFormatting sqref="AI94">
    <cfRule type="expression" dxfId="2695" priority="13293">
      <formula>IF(RIGHT(TEXT(AI94,"0.#"),1)=".",FALSE,TRUE)</formula>
    </cfRule>
    <cfRule type="expression" dxfId="2694" priority="13294">
      <formula>IF(RIGHT(TEXT(AI94,"0.#"),1)=".",TRUE,FALSE)</formula>
    </cfRule>
  </conditionalFormatting>
  <conditionalFormatting sqref="AI93">
    <cfRule type="expression" dxfId="2693" priority="13291">
      <formula>IF(RIGHT(TEXT(AI93,"0.#"),1)=".",FALSE,TRUE)</formula>
    </cfRule>
    <cfRule type="expression" dxfId="2692" priority="13292">
      <formula>IF(RIGHT(TEXT(AI93,"0.#"),1)=".",TRUE,FALSE)</formula>
    </cfRule>
  </conditionalFormatting>
  <conditionalFormatting sqref="AI92">
    <cfRule type="expression" dxfId="2691" priority="13289">
      <formula>IF(RIGHT(TEXT(AI92,"0.#"),1)=".",FALSE,TRUE)</formula>
    </cfRule>
    <cfRule type="expression" dxfId="2690" priority="13290">
      <formula>IF(RIGHT(TEXT(AI92,"0.#"),1)=".",TRUE,FALSE)</formula>
    </cfRule>
  </conditionalFormatting>
  <conditionalFormatting sqref="AM92">
    <cfRule type="expression" dxfId="2689" priority="13287">
      <formula>IF(RIGHT(TEXT(AM92,"0.#"),1)=".",FALSE,TRUE)</formula>
    </cfRule>
    <cfRule type="expression" dxfId="2688" priority="13288">
      <formula>IF(RIGHT(TEXT(AM92,"0.#"),1)=".",TRUE,FALSE)</formula>
    </cfRule>
  </conditionalFormatting>
  <conditionalFormatting sqref="AM93">
    <cfRule type="expression" dxfId="2687" priority="13285">
      <formula>IF(RIGHT(TEXT(AM93,"0.#"),1)=".",FALSE,TRUE)</formula>
    </cfRule>
    <cfRule type="expression" dxfId="2686" priority="13286">
      <formula>IF(RIGHT(TEXT(AM93,"0.#"),1)=".",TRUE,FALSE)</formula>
    </cfRule>
  </conditionalFormatting>
  <conditionalFormatting sqref="AM94">
    <cfRule type="expression" dxfId="2685" priority="13283">
      <formula>IF(RIGHT(TEXT(AM94,"0.#"),1)=".",FALSE,TRUE)</formula>
    </cfRule>
    <cfRule type="expression" dxfId="2684" priority="13284">
      <formula>IF(RIGHT(TEXT(AM94,"0.#"),1)=".",TRUE,FALSE)</formula>
    </cfRule>
  </conditionalFormatting>
  <conditionalFormatting sqref="AE97">
    <cfRule type="expression" dxfId="2683" priority="13269">
      <formula>IF(RIGHT(TEXT(AE97,"0.#"),1)=".",FALSE,TRUE)</formula>
    </cfRule>
    <cfRule type="expression" dxfId="2682" priority="13270">
      <formula>IF(RIGHT(TEXT(AE97,"0.#"),1)=".",TRUE,FALSE)</formula>
    </cfRule>
  </conditionalFormatting>
  <conditionalFormatting sqref="AE98">
    <cfRule type="expression" dxfId="2681" priority="13267">
      <formula>IF(RIGHT(TEXT(AE98,"0.#"),1)=".",FALSE,TRUE)</formula>
    </cfRule>
    <cfRule type="expression" dxfId="2680" priority="13268">
      <formula>IF(RIGHT(TEXT(AE98,"0.#"),1)=".",TRUE,FALSE)</formula>
    </cfRule>
  </conditionalFormatting>
  <conditionalFormatting sqref="AE99">
    <cfRule type="expression" dxfId="2679" priority="13265">
      <formula>IF(RIGHT(TEXT(AE99,"0.#"),1)=".",FALSE,TRUE)</formula>
    </cfRule>
    <cfRule type="expression" dxfId="2678" priority="13266">
      <formula>IF(RIGHT(TEXT(AE99,"0.#"),1)=".",TRUE,FALSE)</formula>
    </cfRule>
  </conditionalFormatting>
  <conditionalFormatting sqref="AI99">
    <cfRule type="expression" dxfId="2677" priority="13263">
      <formula>IF(RIGHT(TEXT(AI99,"0.#"),1)=".",FALSE,TRUE)</formula>
    </cfRule>
    <cfRule type="expression" dxfId="2676" priority="13264">
      <formula>IF(RIGHT(TEXT(AI99,"0.#"),1)=".",TRUE,FALSE)</formula>
    </cfRule>
  </conditionalFormatting>
  <conditionalFormatting sqref="AI98">
    <cfRule type="expression" dxfId="2675" priority="13261">
      <formula>IF(RIGHT(TEXT(AI98,"0.#"),1)=".",FALSE,TRUE)</formula>
    </cfRule>
    <cfRule type="expression" dxfId="2674" priority="13262">
      <formula>IF(RIGHT(TEXT(AI98,"0.#"),1)=".",TRUE,FALSE)</formula>
    </cfRule>
  </conditionalFormatting>
  <conditionalFormatting sqref="AI97">
    <cfRule type="expression" dxfId="2673" priority="13259">
      <formula>IF(RIGHT(TEXT(AI97,"0.#"),1)=".",FALSE,TRUE)</formula>
    </cfRule>
    <cfRule type="expression" dxfId="2672" priority="13260">
      <formula>IF(RIGHT(TEXT(AI97,"0.#"),1)=".",TRUE,FALSE)</formula>
    </cfRule>
  </conditionalFormatting>
  <conditionalFormatting sqref="AM97">
    <cfRule type="expression" dxfId="2671" priority="13257">
      <formula>IF(RIGHT(TEXT(AM97,"0.#"),1)=".",FALSE,TRUE)</formula>
    </cfRule>
    <cfRule type="expression" dxfId="2670" priority="13258">
      <formula>IF(RIGHT(TEXT(AM97,"0.#"),1)=".",TRUE,FALSE)</formula>
    </cfRule>
  </conditionalFormatting>
  <conditionalFormatting sqref="AM98">
    <cfRule type="expression" dxfId="2669" priority="13255">
      <formula>IF(RIGHT(TEXT(AM98,"0.#"),1)=".",FALSE,TRUE)</formula>
    </cfRule>
    <cfRule type="expression" dxfId="2668" priority="13256">
      <formula>IF(RIGHT(TEXT(AM98,"0.#"),1)=".",TRUE,FALSE)</formula>
    </cfRule>
  </conditionalFormatting>
  <conditionalFormatting sqref="AM99">
    <cfRule type="expression" dxfId="2667" priority="13253">
      <formula>IF(RIGHT(TEXT(AM99,"0.#"),1)=".",FALSE,TRUE)</formula>
    </cfRule>
    <cfRule type="expression" dxfId="2666" priority="13254">
      <formula>IF(RIGHT(TEXT(AM99,"0.#"),1)=".",TRUE,FALSE)</formula>
    </cfRule>
  </conditionalFormatting>
  <conditionalFormatting sqref="AI101">
    <cfRule type="expression" dxfId="2665" priority="13239">
      <formula>IF(RIGHT(TEXT(AI101,"0.#"),1)=".",FALSE,TRUE)</formula>
    </cfRule>
    <cfRule type="expression" dxfId="2664" priority="13240">
      <formula>IF(RIGHT(TEXT(AI101,"0.#"),1)=".",TRUE,FALSE)</formula>
    </cfRule>
  </conditionalFormatting>
  <conditionalFormatting sqref="AM101">
    <cfRule type="expression" dxfId="2663" priority="13237">
      <formula>IF(RIGHT(TEXT(AM101,"0.#"),1)=".",FALSE,TRUE)</formula>
    </cfRule>
    <cfRule type="expression" dxfId="2662" priority="13238">
      <formula>IF(RIGHT(TEXT(AM101,"0.#"),1)=".",TRUE,FALSE)</formula>
    </cfRule>
  </conditionalFormatting>
  <conditionalFormatting sqref="AE102">
    <cfRule type="expression" dxfId="2661" priority="13235">
      <formula>IF(RIGHT(TEXT(AE102,"0.#"),1)=".",FALSE,TRUE)</formula>
    </cfRule>
    <cfRule type="expression" dxfId="2660" priority="13236">
      <formula>IF(RIGHT(TEXT(AE102,"0.#"),1)=".",TRUE,FALSE)</formula>
    </cfRule>
  </conditionalFormatting>
  <conditionalFormatting sqref="AI102">
    <cfRule type="expression" dxfId="2659" priority="13233">
      <formula>IF(RIGHT(TEXT(AI102,"0.#"),1)=".",FALSE,TRUE)</formula>
    </cfRule>
    <cfRule type="expression" dxfId="2658" priority="13234">
      <formula>IF(RIGHT(TEXT(AI102,"0.#"),1)=".",TRUE,FALSE)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E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Q134:AQ135 AU134:AU135">
    <cfRule type="expression" dxfId="2545" priority="13071">
      <formula>IF(RIGHT(TEXT(AQ134,"0.#"),1)=".",FALSE,TRUE)</formula>
    </cfRule>
    <cfRule type="expression" dxfId="2544" priority="13072">
      <formula>IF(RIGHT(TEXT(AQ134,"0.#"),1)=".",TRUE,FALSE)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39:AO866">
    <cfRule type="expression" dxfId="2513" priority="6641">
      <formula>IF(AND(AL839&gt;=0, RIGHT(TEXT(AL839,"0.#"),1)&lt;&gt;"."),TRUE,FALSE)</formula>
    </cfRule>
    <cfRule type="expression" dxfId="2512" priority="6642">
      <formula>IF(AND(AL839&gt;=0, RIGHT(TEXT(AL839,"0.#"),1)="."),TRUE,FALSE)</formula>
    </cfRule>
    <cfRule type="expression" dxfId="2511" priority="6643">
      <formula>IF(AND(AL839&lt;0, RIGHT(TEXT(AL839,"0.#"),1)&lt;&gt;"."),TRUE,FALSE)</formula>
    </cfRule>
    <cfRule type="expression" dxfId="2510" priority="6644">
      <formula>IF(AND(AL839&lt;0, RIGHT(TEXT(AL839,"0.#"),1)="."),TRUE,FALSE)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39:Y866">
    <cfRule type="expression" dxfId="2439" priority="2969">
      <formula>IF(RIGHT(TEXT(Y839,"0.#"),1)=".",FALSE,TRUE)</formula>
    </cfRule>
    <cfRule type="expression" dxfId="2438" priority="2970">
      <formula>IF(RIGHT(TEXT(Y839,"0.#"),1)=".",TRUE,FALSE)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2:AO1131">
    <cfRule type="expression" dxfId="2409" priority="2875">
      <formula>IF(AND(AL1102&gt;=0, RIGHT(TEXT(AL1102,"0.#"),1)&lt;&gt;"."),TRUE,FALSE)</formula>
    </cfRule>
    <cfRule type="expression" dxfId="2408" priority="2876">
      <formula>IF(AND(AL1102&gt;=0, RIGHT(TEXT(AL1102,"0.#"),1)="."),TRUE,FALSE)</formula>
    </cfRule>
    <cfRule type="expression" dxfId="2407" priority="2877">
      <formula>IF(AND(AL1102&lt;0, RIGHT(TEXT(AL1102,"0.#"),1)&lt;&gt;"."),TRUE,FALSE)</formula>
    </cfRule>
    <cfRule type="expression" dxfId="2406" priority="2878">
      <formula>IF(AND(AL1102&lt;0, RIGHT(TEXT(AL1102,"0.#"),1)="."),TRUE,FALSE)</formula>
    </cfRule>
  </conditionalFormatting>
  <conditionalFormatting sqref="Y1102:Y1131">
    <cfRule type="expression" dxfId="2405" priority="2873">
      <formula>IF(RIGHT(TEXT(Y1102,"0.#"),1)=".",FALSE,TRUE)</formula>
    </cfRule>
    <cfRule type="expression" dxfId="2404" priority="2874">
      <formula>IF(RIGHT(TEXT(Y1102,"0.#"),1)=".",TRUE,FALSE)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7:AO838">
    <cfRule type="expression" dxfId="2395" priority="2827">
      <formula>IF(AND(AL837&gt;=0, RIGHT(TEXT(AL837,"0.#"),1)&lt;&gt;"."),TRUE,FALSE)</formula>
    </cfRule>
    <cfRule type="expression" dxfId="2394" priority="2828">
      <formula>IF(AND(AL837&gt;=0, RIGHT(TEXT(AL837,"0.#"),1)="."),TRUE,FALSE)</formula>
    </cfRule>
    <cfRule type="expression" dxfId="2393" priority="2829">
      <formula>IF(AND(AL837&lt;0, RIGHT(TEXT(AL837,"0.#"),1)&lt;&gt;"."),TRUE,FALSE)</formula>
    </cfRule>
    <cfRule type="expression" dxfId="2392" priority="2830">
      <formula>IF(AND(AL837&lt;0, RIGHT(TEXT(AL837,"0.#"),1)="."),TRUE,FALSE)</formula>
    </cfRule>
  </conditionalFormatting>
  <conditionalFormatting sqref="Y837:Y838">
    <cfRule type="expression" dxfId="2391" priority="2825">
      <formula>IF(RIGHT(TEXT(Y837,"0.#"),1)=".",FALSE,TRUE)</formula>
    </cfRule>
    <cfRule type="expression" dxfId="2390" priority="2826">
      <formula>IF(RIGHT(TEXT(Y837,"0.#"),1)=".",TRUE,FALSE)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2:Y899">
    <cfRule type="expression" dxfId="2073" priority="2085">
      <formula>IF(RIGHT(TEXT(Y872,"0.#"),1)=".",FALSE,TRUE)</formula>
    </cfRule>
    <cfRule type="expression" dxfId="2072" priority="2086">
      <formula>IF(RIGHT(TEXT(Y872,"0.#"),1)=".",TRUE,FALSE)</formula>
    </cfRule>
  </conditionalFormatting>
  <conditionalFormatting sqref="Y870:Y871">
    <cfRule type="expression" dxfId="2071" priority="2079">
      <formula>IF(RIGHT(TEXT(Y870,"0.#"),1)=".",FALSE,TRUE)</formula>
    </cfRule>
    <cfRule type="expression" dxfId="2070" priority="2080">
      <formula>IF(RIGHT(TEXT(Y870,"0.#"),1)=".",TRUE,FALSE)</formula>
    </cfRule>
  </conditionalFormatting>
  <conditionalFormatting sqref="Y905:Y932">
    <cfRule type="expression" dxfId="2069" priority="2073">
      <formula>IF(RIGHT(TEXT(Y905,"0.#"),1)=".",FALSE,TRUE)</formula>
    </cfRule>
    <cfRule type="expression" dxfId="2068" priority="2074">
      <formula>IF(RIGHT(TEXT(Y905,"0.#"),1)=".",TRUE,FALSE)</formula>
    </cfRule>
  </conditionalFormatting>
  <conditionalFormatting sqref="Y903:Y904">
    <cfRule type="expression" dxfId="2067" priority="2067">
      <formula>IF(RIGHT(TEXT(Y903,"0.#"),1)=".",FALSE,TRUE)</formula>
    </cfRule>
    <cfRule type="expression" dxfId="2066" priority="2068">
      <formula>IF(RIGHT(TEXT(Y903,"0.#"),1)=".",TRUE,FALSE)</formula>
    </cfRule>
  </conditionalFormatting>
  <conditionalFormatting sqref="Y938:Y965">
    <cfRule type="expression" dxfId="2065" priority="2061">
      <formula>IF(RIGHT(TEXT(Y938,"0.#"),1)=".",FALSE,TRUE)</formula>
    </cfRule>
    <cfRule type="expression" dxfId="2064" priority="2062">
      <formula>IF(RIGHT(TEXT(Y938,"0.#"),1)=".",TRUE,FALSE)</formula>
    </cfRule>
  </conditionalFormatting>
  <conditionalFormatting sqref="Y936:Y937">
    <cfRule type="expression" dxfId="2063" priority="2055">
      <formula>IF(RIGHT(TEXT(Y936,"0.#"),1)=".",FALSE,TRUE)</formula>
    </cfRule>
    <cfRule type="expression" dxfId="2062" priority="2056">
      <formula>IF(RIGHT(TEXT(Y936,"0.#"),1)=".",TRUE,FALSE)</formula>
    </cfRule>
  </conditionalFormatting>
  <conditionalFormatting sqref="Y971:Y998">
    <cfRule type="expression" dxfId="2061" priority="2049">
      <formula>IF(RIGHT(TEXT(Y971,"0.#"),1)=".",FALSE,TRUE)</formula>
    </cfRule>
    <cfRule type="expression" dxfId="2060" priority="2050">
      <formula>IF(RIGHT(TEXT(Y971,"0.#"),1)=".",TRUE,FALSE)</formula>
    </cfRule>
  </conditionalFormatting>
  <conditionalFormatting sqref="Y969:Y970">
    <cfRule type="expression" dxfId="2059" priority="2043">
      <formula>IF(RIGHT(TEXT(Y969,"0.#"),1)=".",FALSE,TRUE)</formula>
    </cfRule>
    <cfRule type="expression" dxfId="2058" priority="2044">
      <formula>IF(RIGHT(TEXT(Y969,"0.#"),1)=".",TRUE,FALSE)</formula>
    </cfRule>
  </conditionalFormatting>
  <conditionalFormatting sqref="Y1004:Y1031">
    <cfRule type="expression" dxfId="2057" priority="2037">
      <formula>IF(RIGHT(TEXT(Y1004,"0.#"),1)=".",FALSE,TRUE)</formula>
    </cfRule>
    <cfRule type="expression" dxfId="2056" priority="2038">
      <formula>IF(RIGHT(TEXT(Y1004,"0.#"),1)=".",TRUE,FALSE)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2:AO899">
    <cfRule type="expression" dxfId="1975" priority="2087">
      <formula>IF(AND(AL872&gt;=0, RIGHT(TEXT(AL872,"0.#"),1)&lt;&gt;"."),TRUE,FALSE)</formula>
    </cfRule>
    <cfRule type="expression" dxfId="1974" priority="2088">
      <formula>IF(AND(AL872&gt;=0, RIGHT(TEXT(AL872,"0.#"),1)="."),TRUE,FALSE)</formula>
    </cfRule>
    <cfRule type="expression" dxfId="1973" priority="2089">
      <formula>IF(AND(AL872&lt;0, RIGHT(TEXT(AL872,"0.#"),1)&lt;&gt;"."),TRUE,FALSE)</formula>
    </cfRule>
    <cfRule type="expression" dxfId="1972" priority="2090">
      <formula>IF(AND(AL872&lt;0, RIGHT(TEXT(AL872,"0.#"),1)="."),TRUE,FALSE)</formula>
    </cfRule>
  </conditionalFormatting>
  <conditionalFormatting sqref="AL870:AO871">
    <cfRule type="expression" dxfId="1971" priority="2081">
      <formula>IF(AND(AL870&gt;=0, RIGHT(TEXT(AL870,"0.#"),1)&lt;&gt;"."),TRUE,FALSE)</formula>
    </cfRule>
    <cfRule type="expression" dxfId="1970" priority="2082">
      <formula>IF(AND(AL870&gt;=0, RIGHT(TEXT(AL870,"0.#"),1)="."),TRUE,FALSE)</formula>
    </cfRule>
    <cfRule type="expression" dxfId="1969" priority="2083">
      <formula>IF(AND(AL870&lt;0, RIGHT(TEXT(AL870,"0.#"),1)&lt;&gt;"."),TRUE,FALSE)</formula>
    </cfRule>
    <cfRule type="expression" dxfId="1968" priority="2084">
      <formula>IF(AND(AL870&lt;0, RIGHT(TEXT(AL870,"0.#"),1)="."),TRUE,FALSE)</formula>
    </cfRule>
  </conditionalFormatting>
  <conditionalFormatting sqref="AL905:AO932">
    <cfRule type="expression" dxfId="1967" priority="2075">
      <formula>IF(AND(AL905&gt;=0, RIGHT(TEXT(AL905,"0.#"),1)&lt;&gt;"."),TRUE,FALSE)</formula>
    </cfRule>
    <cfRule type="expression" dxfId="1966" priority="2076">
      <formula>IF(AND(AL905&gt;=0, RIGHT(TEXT(AL905,"0.#"),1)="."),TRUE,FALSE)</formula>
    </cfRule>
    <cfRule type="expression" dxfId="1965" priority="2077">
      <formula>IF(AND(AL905&lt;0, RIGHT(TEXT(AL905,"0.#"),1)&lt;&gt;"."),TRUE,FALSE)</formula>
    </cfRule>
    <cfRule type="expression" dxfId="1964" priority="2078">
      <formula>IF(AND(AL905&lt;0, RIGHT(TEXT(AL905,"0.#"),1)="."),TRUE,FALSE)</formula>
    </cfRule>
  </conditionalFormatting>
  <conditionalFormatting sqref="AL903:AO904">
    <cfRule type="expression" dxfId="1963" priority="2069">
      <formula>IF(AND(AL903&gt;=0, RIGHT(TEXT(AL903,"0.#"),1)&lt;&gt;"."),TRUE,FALSE)</formula>
    </cfRule>
    <cfRule type="expression" dxfId="1962" priority="2070">
      <formula>IF(AND(AL903&gt;=0, RIGHT(TEXT(AL903,"0.#"),1)="."),TRUE,FALSE)</formula>
    </cfRule>
    <cfRule type="expression" dxfId="1961" priority="2071">
      <formula>IF(AND(AL903&lt;0, RIGHT(TEXT(AL903,"0.#"),1)&lt;&gt;"."),TRUE,FALSE)</formula>
    </cfRule>
    <cfRule type="expression" dxfId="1960" priority="2072">
      <formula>IF(AND(AL903&lt;0, RIGHT(TEXT(AL903,"0.#"),1)="."),TRUE,FALSE)</formula>
    </cfRule>
  </conditionalFormatting>
  <conditionalFormatting sqref="AL938:AO965">
    <cfRule type="expression" dxfId="1959" priority="2063">
      <formula>IF(AND(AL938&gt;=0, RIGHT(TEXT(AL938,"0.#"),1)&lt;&gt;"."),TRUE,FALSE)</formula>
    </cfRule>
    <cfRule type="expression" dxfId="1958" priority="2064">
      <formula>IF(AND(AL938&gt;=0, RIGHT(TEXT(AL938,"0.#"),1)="."),TRUE,FALSE)</formula>
    </cfRule>
    <cfRule type="expression" dxfId="1957" priority="2065">
      <formula>IF(AND(AL938&lt;0, RIGHT(TEXT(AL938,"0.#"),1)&lt;&gt;"."),TRUE,FALSE)</formula>
    </cfRule>
    <cfRule type="expression" dxfId="1956" priority="2066">
      <formula>IF(AND(AL938&lt;0, RIGHT(TEXT(AL938,"0.#"),1)="."),TRUE,FALSE)</formula>
    </cfRule>
  </conditionalFormatting>
  <conditionalFormatting sqref="AL936:AO937">
    <cfRule type="expression" dxfId="1955" priority="2057">
      <formula>IF(AND(AL936&gt;=0, RIGHT(TEXT(AL936,"0.#"),1)&lt;&gt;"."),TRUE,FALSE)</formula>
    </cfRule>
    <cfRule type="expression" dxfId="1954" priority="2058">
      <formula>IF(AND(AL936&gt;=0, RIGHT(TEXT(AL936,"0.#"),1)="."),TRUE,FALSE)</formula>
    </cfRule>
    <cfRule type="expression" dxfId="1953" priority="2059">
      <formula>IF(AND(AL936&lt;0, RIGHT(TEXT(AL936,"0.#"),1)&lt;&gt;"."),TRUE,FALSE)</formula>
    </cfRule>
    <cfRule type="expression" dxfId="1952" priority="2060">
      <formula>IF(AND(AL936&lt;0, RIGHT(TEXT(AL936,"0.#"),1)="."),TRUE,FALSE)</formula>
    </cfRule>
  </conditionalFormatting>
  <conditionalFormatting sqref="AL971:AO998">
    <cfRule type="expression" dxfId="1951" priority="2051">
      <formula>IF(AND(AL971&gt;=0, RIGHT(TEXT(AL971,"0.#"),1)&lt;&gt;"."),TRUE,FALSE)</formula>
    </cfRule>
    <cfRule type="expression" dxfId="1950" priority="2052">
      <formula>IF(AND(AL971&gt;=0, RIGHT(TEXT(AL971,"0.#"),1)="."),TRUE,FALSE)</formula>
    </cfRule>
    <cfRule type="expression" dxfId="1949" priority="2053">
      <formula>IF(AND(AL971&lt;0, RIGHT(TEXT(AL971,"0.#"),1)&lt;&gt;"."),TRUE,FALSE)</formula>
    </cfRule>
    <cfRule type="expression" dxfId="1948" priority="2054">
      <formula>IF(AND(AL971&lt;0, RIGHT(TEXT(AL971,"0.#"),1)="."),TRUE,FALSE)</formula>
    </cfRule>
  </conditionalFormatting>
  <conditionalFormatting sqref="AL969:AO970">
    <cfRule type="expression" dxfId="1947" priority="2045">
      <formula>IF(AND(AL969&gt;=0, RIGHT(TEXT(AL969,"0.#"),1)&lt;&gt;"."),TRUE,FALSE)</formula>
    </cfRule>
    <cfRule type="expression" dxfId="1946" priority="2046">
      <formula>IF(AND(AL969&gt;=0, RIGHT(TEXT(AL969,"0.#"),1)="."),TRUE,FALSE)</formula>
    </cfRule>
    <cfRule type="expression" dxfId="1945" priority="2047">
      <formula>IF(AND(AL969&lt;0, RIGHT(TEXT(AL969,"0.#"),1)&lt;&gt;"."),TRUE,FALSE)</formula>
    </cfRule>
    <cfRule type="expression" dxfId="1944" priority="2048">
      <formula>IF(AND(AL969&lt;0, RIGHT(TEXT(AL969,"0.#"),1)="."),TRUE,FALSE)</formula>
    </cfRule>
  </conditionalFormatting>
  <conditionalFormatting sqref="AL1004:AO1031">
    <cfRule type="expression" dxfId="1943" priority="2039">
      <formula>IF(AND(AL1004&gt;=0, RIGHT(TEXT(AL1004,"0.#"),1)&lt;&gt;"."),TRUE,FALSE)</formula>
    </cfRule>
    <cfRule type="expression" dxfId="1942" priority="2040">
      <formula>IF(AND(AL1004&gt;=0, RIGHT(TEXT(AL1004,"0.#"),1)="."),TRUE,FALSE)</formula>
    </cfRule>
    <cfRule type="expression" dxfId="1941" priority="2041">
      <formula>IF(AND(AL1004&lt;0, RIGHT(TEXT(AL1004,"0.#"),1)&lt;&gt;"."),TRUE,FALSE)</formula>
    </cfRule>
    <cfRule type="expression" dxfId="1940" priority="2042">
      <formula>IF(AND(AL1004&lt;0, RIGHT(TEXT(AL1004,"0.#"),1)="."),TRUE,FALSE)</formula>
    </cfRule>
  </conditionalFormatting>
  <conditionalFormatting sqref="AL1002:AO1003">
    <cfRule type="expression" dxfId="1939" priority="2033">
      <formula>IF(AND(AL1002&gt;=0, RIGHT(TEXT(AL1002,"0.#"),1)&lt;&gt;"."),TRUE,FALSE)</formula>
    </cfRule>
    <cfRule type="expression" dxfId="1938" priority="2034">
      <formula>IF(AND(AL1002&gt;=0, RIGHT(TEXT(AL1002,"0.#"),1)="."),TRUE,FALSE)</formula>
    </cfRule>
    <cfRule type="expression" dxfId="1937" priority="2035">
      <formula>IF(AND(AL1002&lt;0, RIGHT(TEXT(AL1002,"0.#"),1)&lt;&gt;"."),TRUE,FALSE)</formula>
    </cfRule>
    <cfRule type="expression" dxfId="1936" priority="2036">
      <formula>IF(AND(AL1002&lt;0, RIGHT(TEXT(AL1002,"0.#"),1)="."),TRUE,FALSE)</formula>
    </cfRule>
  </conditionalFormatting>
  <conditionalFormatting sqref="Y1002:Y1003">
    <cfRule type="expression" dxfId="1935" priority="2031">
      <formula>IF(RIGHT(TEXT(Y1002,"0.#"),1)=".",FALSE,TRUE)</formula>
    </cfRule>
    <cfRule type="expression" dxfId="1934" priority="2032">
      <formula>IF(RIGHT(TEXT(Y1002,"0.#"),1)=".",TRUE,FALSE)</formula>
    </cfRule>
  </conditionalFormatting>
  <conditionalFormatting sqref="AL1037:AO1064">
    <cfRule type="expression" dxfId="1933" priority="2027">
      <formula>IF(AND(AL1037&gt;=0, RIGHT(TEXT(AL1037,"0.#"),1)&lt;&gt;"."),TRUE,FALSE)</formula>
    </cfRule>
    <cfRule type="expression" dxfId="1932" priority="2028">
      <formula>IF(AND(AL1037&gt;=0, RIGHT(TEXT(AL1037,"0.#"),1)="."),TRUE,FALSE)</formula>
    </cfRule>
    <cfRule type="expression" dxfId="1931" priority="2029">
      <formula>IF(AND(AL1037&lt;0, RIGHT(TEXT(AL1037,"0.#"),1)&lt;&gt;"."),TRUE,FALSE)</formula>
    </cfRule>
    <cfRule type="expression" dxfId="1930" priority="2030">
      <formula>IF(AND(AL1037&lt;0, RIGHT(TEXT(AL1037,"0.#"),1)="."),TRUE,FALSE)</formula>
    </cfRule>
  </conditionalFormatting>
  <conditionalFormatting sqref="Y1037:Y1064">
    <cfRule type="expression" dxfId="1929" priority="2025">
      <formula>IF(RIGHT(TEXT(Y1037,"0.#"),1)=".",FALSE,TRUE)</formula>
    </cfRule>
    <cfRule type="expression" dxfId="1928" priority="2026">
      <formula>IF(RIGHT(TEXT(Y1037,"0.#"),1)=".",TRUE,FALSE)</formula>
    </cfRule>
  </conditionalFormatting>
  <conditionalFormatting sqref="AL1035:AO1036">
    <cfRule type="expression" dxfId="1927" priority="2021">
      <formula>IF(AND(AL1035&gt;=0, RIGHT(TEXT(AL1035,"0.#"),1)&lt;&gt;"."),TRUE,FALSE)</formula>
    </cfRule>
    <cfRule type="expression" dxfId="1926" priority="2022">
      <formula>IF(AND(AL1035&gt;=0, RIGHT(TEXT(AL1035,"0.#"),1)="."),TRUE,FALSE)</formula>
    </cfRule>
    <cfRule type="expression" dxfId="1925" priority="2023">
      <formula>IF(AND(AL1035&lt;0, RIGHT(TEXT(AL1035,"0.#"),1)&lt;&gt;"."),TRUE,FALSE)</formula>
    </cfRule>
    <cfRule type="expression" dxfId="1924" priority="2024">
      <formula>IF(AND(AL1035&lt;0, RIGHT(TEXT(AL1035,"0.#"),1)="."),TRUE,FALSE)</formula>
    </cfRule>
  </conditionalFormatting>
  <conditionalFormatting sqref="Y1035:Y1036">
    <cfRule type="expression" dxfId="1923" priority="2019">
      <formula>IF(RIGHT(TEXT(Y1035,"0.#"),1)=".",FALSE,TRUE)</formula>
    </cfRule>
    <cfRule type="expression" dxfId="1922" priority="2020">
      <formula>IF(RIGHT(TEXT(Y1035,"0.#"),1)=".",TRUE,FALSE)</formula>
    </cfRule>
  </conditionalFormatting>
  <conditionalFormatting sqref="AL1070:AO1097">
    <cfRule type="expression" dxfId="1921" priority="2015">
      <formula>IF(AND(AL1070&gt;=0, RIGHT(TEXT(AL1070,"0.#"),1)&lt;&gt;"."),TRUE,FALSE)</formula>
    </cfRule>
    <cfRule type="expression" dxfId="1920" priority="2016">
      <formula>IF(AND(AL1070&gt;=0, RIGHT(TEXT(AL1070,"0.#"),1)="."),TRUE,FALSE)</formula>
    </cfRule>
    <cfRule type="expression" dxfId="1919" priority="2017">
      <formula>IF(AND(AL1070&lt;0, RIGHT(TEXT(AL1070,"0.#"),1)&lt;&gt;"."),TRUE,FALSE)</formula>
    </cfRule>
    <cfRule type="expression" dxfId="1918" priority="2018">
      <formula>IF(AND(AL1070&lt;0, RIGHT(TEXT(AL1070,"0.#"),1)="."),TRUE,FALSE)</formula>
    </cfRule>
  </conditionalFormatting>
  <conditionalFormatting sqref="Y1070:Y1097">
    <cfRule type="expression" dxfId="1917" priority="2013">
      <formula>IF(RIGHT(TEXT(Y1070,"0.#"),1)=".",FALSE,TRUE)</formula>
    </cfRule>
    <cfRule type="expression" dxfId="1916" priority="2014">
      <formula>IF(RIGHT(TEXT(Y1070,"0.#"),1)=".",TRUE,FALSE)</formula>
    </cfRule>
  </conditionalFormatting>
  <conditionalFormatting sqref="AL1068:AO1069">
    <cfRule type="expression" dxfId="1915" priority="2009">
      <formula>IF(AND(AL1068&gt;=0, RIGHT(TEXT(AL1068,"0.#"),1)&lt;&gt;"."),TRUE,FALSE)</formula>
    </cfRule>
    <cfRule type="expression" dxfId="1914" priority="2010">
      <formula>IF(AND(AL1068&gt;=0, RIGHT(TEXT(AL1068,"0.#"),1)="."),TRUE,FALSE)</formula>
    </cfRule>
    <cfRule type="expression" dxfId="1913" priority="2011">
      <formula>IF(AND(AL1068&lt;0, RIGHT(TEXT(AL1068,"0.#"),1)&lt;&gt;"."),TRUE,FALSE)</formula>
    </cfRule>
    <cfRule type="expression" dxfId="1912" priority="2012">
      <formula>IF(AND(AL1068&lt;0, RIGHT(TEXT(AL1068,"0.#"),1)="."),TRUE,FALSE)</formula>
    </cfRule>
  </conditionalFormatting>
  <conditionalFormatting sqref="Y1068:Y1069">
    <cfRule type="expression" dxfId="1911" priority="2007">
      <formula>IF(RIGHT(TEXT(Y1068,"0.#"),1)=".",FALSE,TRUE)</formula>
    </cfRule>
    <cfRule type="expression" dxfId="1910" priority="2008">
      <formula>IF(RIGHT(TEXT(Y1068,"0.#"),1)=".",TRUE,FALSE)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M116">
    <cfRule type="expression" dxfId="715" priority="15">
      <formula>IF(RIGHT(TEXT(AM116,"0.#"),1)=".",FALSE,TRUE)</formula>
    </cfRule>
    <cfRule type="expression" dxfId="714" priority="16">
      <formula>IF(RIGHT(TEXT(AM116,"0.#"),1)=".",TRUE,FALSE)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0" fitToHeight="0" orientation="portrait" r:id="rId1"/>
  <headerFooter differentFirst="1" alignWithMargins="0"/>
  <rowBreaks count="4" manualBreakCount="4">
    <brk id="68" max="49" man="1"/>
    <brk id="699" max="49" man="1"/>
    <brk id="735" max="49" man="1"/>
    <brk id="8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H21" sqref="AH2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621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489</v>
      </c>
      <c r="AI2" s="54" t="s">
        <v>558</v>
      </c>
      <c r="AK2" s="54" t="s">
        <v>382</v>
      </c>
      <c r="AM2" s="88"/>
      <c r="AN2" s="88"/>
      <c r="AP2" s="56" t="s">
        <v>489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620</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
      </c>
      <c r="T3" s="13"/>
      <c r="U3" s="32" t="s">
        <v>506</v>
      </c>
      <c r="W3" s="32" t="s">
        <v>269</v>
      </c>
      <c r="Y3" s="32" t="s">
        <v>70</v>
      </c>
      <c r="Z3" s="30"/>
      <c r="AA3" s="32" t="s">
        <v>79</v>
      </c>
      <c r="AB3" s="31"/>
      <c r="AC3" s="33" t="s">
        <v>255</v>
      </c>
      <c r="AD3" s="28"/>
      <c r="AE3" s="45" t="s">
        <v>296</v>
      </c>
      <c r="AF3" s="30"/>
      <c r="AG3" s="56" t="s">
        <v>490</v>
      </c>
      <c r="AI3" s="54" t="s">
        <v>375</v>
      </c>
      <c r="AK3" s="54" t="str">
        <f>CHAR(CODE(AK2)+1)</f>
        <v>B</v>
      </c>
      <c r="AM3" s="88"/>
      <c r="AN3" s="88"/>
      <c r="AP3" s="56" t="s">
        <v>490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t="s">
        <v>621</v>
      </c>
      <c r="R4" s="13" t="str">
        <f t="shared" si="3"/>
        <v>補助</v>
      </c>
      <c r="S4" s="13" t="str">
        <f t="shared" si="4"/>
        <v>補助</v>
      </c>
      <c r="T4" s="13"/>
      <c r="U4" s="32" t="s">
        <v>536</v>
      </c>
      <c r="W4" s="32" t="s">
        <v>270</v>
      </c>
      <c r="Y4" s="32" t="s">
        <v>72</v>
      </c>
      <c r="Z4" s="30"/>
      <c r="AA4" s="32" t="s">
        <v>81</v>
      </c>
      <c r="AB4" s="31"/>
      <c r="AC4" s="32" t="s">
        <v>256</v>
      </c>
      <c r="AD4" s="28"/>
      <c r="AE4" s="45" t="s">
        <v>297</v>
      </c>
      <c r="AF4" s="30"/>
      <c r="AG4" s="56" t="s">
        <v>491</v>
      </c>
      <c r="AI4" s="54" t="s">
        <v>377</v>
      </c>
      <c r="AK4" s="54" t="str">
        <f t="shared" ref="AK4:AK49" si="7">CHAR(CODE(AK3)+1)</f>
        <v>C</v>
      </c>
      <c r="AM4" s="88"/>
      <c r="AN4" s="88"/>
      <c r="AP4" s="56" t="s">
        <v>491</v>
      </c>
    </row>
    <row r="5" spans="1:42" ht="13.5" customHeight="1" x14ac:dyDescent="0.15">
      <c r="A5" s="14" t="s">
        <v>205</v>
      </c>
      <c r="B5" s="15" t="s">
        <v>567</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補助</v>
      </c>
      <c r="T5" s="13"/>
      <c r="W5" s="32" t="s">
        <v>445</v>
      </c>
      <c r="Y5" s="32" t="s">
        <v>74</v>
      </c>
      <c r="Z5" s="30"/>
      <c r="AA5" s="32" t="s">
        <v>83</v>
      </c>
      <c r="AB5" s="31"/>
      <c r="AC5" s="32" t="s">
        <v>298</v>
      </c>
      <c r="AD5" s="31"/>
      <c r="AE5" s="45" t="s">
        <v>502</v>
      </c>
      <c r="AF5" s="30"/>
      <c r="AG5" s="56" t="s">
        <v>492</v>
      </c>
      <c r="AI5" s="54" t="s">
        <v>538</v>
      </c>
      <c r="AK5" s="54" t="str">
        <f t="shared" si="7"/>
        <v>D</v>
      </c>
      <c r="AP5" s="56" t="s">
        <v>492</v>
      </c>
    </row>
    <row r="6" spans="1:42" ht="13.5" customHeight="1" x14ac:dyDescent="0.15">
      <c r="A6" s="14" t="s">
        <v>206</v>
      </c>
      <c r="B6" s="15" t="s">
        <v>620</v>
      </c>
      <c r="C6" s="13" t="str">
        <f t="shared" si="0"/>
        <v>科学技術・イノベーション</v>
      </c>
      <c r="D6" s="13" t="str">
        <f t="shared" ref="D6:D22" si="8">IF(C6="",D5,IF(D5&lt;&gt;"",CONCATENATE(D5,"、",C6),C6))</f>
        <v>海洋政策、科学技術・イノベーション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補助</v>
      </c>
      <c r="T6" s="13"/>
      <c r="U6" s="32" t="s">
        <v>505</v>
      </c>
      <c r="W6" s="32" t="s">
        <v>271</v>
      </c>
      <c r="Y6" s="32" t="s">
        <v>76</v>
      </c>
      <c r="Z6" s="30"/>
      <c r="AA6" s="32" t="s">
        <v>85</v>
      </c>
      <c r="AB6" s="31"/>
      <c r="AC6" s="32" t="s">
        <v>257</v>
      </c>
      <c r="AD6" s="31"/>
      <c r="AE6" s="45" t="s">
        <v>499</v>
      </c>
      <c r="AF6" s="30"/>
      <c r="AG6" s="56" t="s">
        <v>493</v>
      </c>
      <c r="AI6" s="56" t="s">
        <v>539</v>
      </c>
      <c r="AK6" s="54" t="str">
        <f t="shared" si="7"/>
        <v>E</v>
      </c>
      <c r="AP6" s="56" t="s">
        <v>493</v>
      </c>
    </row>
    <row r="7" spans="1:42" ht="13.5" customHeight="1" x14ac:dyDescent="0.15">
      <c r="A7" s="14" t="s">
        <v>207</v>
      </c>
      <c r="B7" s="15"/>
      <c r="C7" s="13" t="str">
        <f t="shared" si="0"/>
        <v/>
      </c>
      <c r="D7" s="13" t="str">
        <f t="shared" si="8"/>
        <v>海洋政策、科学技術・イノベーション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494</v>
      </c>
      <c r="AH7" s="92"/>
      <c r="AI7" s="54" t="s">
        <v>540</v>
      </c>
      <c r="AK7" s="54" t="str">
        <f t="shared" si="7"/>
        <v>F</v>
      </c>
      <c r="AP7" s="56" t="s">
        <v>494</v>
      </c>
    </row>
    <row r="8" spans="1:42" ht="13.5" customHeight="1" x14ac:dyDescent="0.15">
      <c r="A8" s="14" t="s">
        <v>208</v>
      </c>
      <c r="B8" s="15"/>
      <c r="C8" s="13" t="str">
        <f t="shared" si="0"/>
        <v/>
      </c>
      <c r="D8" s="13" t="str">
        <f t="shared" si="8"/>
        <v>海洋政策、科学技術・イノベーション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補助</v>
      </c>
      <c r="T8" s="13"/>
      <c r="U8" s="32" t="s">
        <v>542</v>
      </c>
      <c r="W8" s="32" t="s">
        <v>273</v>
      </c>
      <c r="Y8" s="32" t="s">
        <v>80</v>
      </c>
      <c r="Z8" s="30"/>
      <c r="AA8" s="32" t="s">
        <v>89</v>
      </c>
      <c r="AB8" s="31"/>
      <c r="AC8" s="31"/>
      <c r="AD8" s="31"/>
      <c r="AE8" s="31"/>
      <c r="AF8" s="30"/>
      <c r="AG8" s="56" t="s">
        <v>495</v>
      </c>
      <c r="AI8" s="87"/>
      <c r="AK8" s="54" t="str">
        <f t="shared" si="7"/>
        <v>G</v>
      </c>
      <c r="AP8" s="56" t="s">
        <v>495</v>
      </c>
    </row>
    <row r="9" spans="1:42" ht="13.5" customHeight="1" x14ac:dyDescent="0.15">
      <c r="A9" s="14" t="s">
        <v>209</v>
      </c>
      <c r="B9" s="15"/>
      <c r="C9" s="13" t="str">
        <f t="shared" si="0"/>
        <v/>
      </c>
      <c r="D9" s="13" t="str">
        <f t="shared" si="8"/>
        <v>海洋政策、科学技術・イノベーション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506</v>
      </c>
      <c r="W9" s="32" t="s">
        <v>274</v>
      </c>
      <c r="Y9" s="32" t="s">
        <v>82</v>
      </c>
      <c r="Z9" s="30"/>
      <c r="AA9" s="32" t="s">
        <v>91</v>
      </c>
      <c r="AB9" s="31"/>
      <c r="AC9" s="31"/>
      <c r="AD9" s="31"/>
      <c r="AE9" s="31"/>
      <c r="AF9" s="30"/>
      <c r="AG9" s="56" t="s">
        <v>496</v>
      </c>
      <c r="AK9" s="54" t="str">
        <f t="shared" si="7"/>
        <v>H</v>
      </c>
      <c r="AP9" s="56" t="s">
        <v>496</v>
      </c>
    </row>
    <row r="10" spans="1:42" ht="13.5" customHeight="1" x14ac:dyDescent="0.15">
      <c r="A10" s="14" t="s">
        <v>446</v>
      </c>
      <c r="B10" s="15"/>
      <c r="C10" s="13" t="str">
        <f t="shared" si="0"/>
        <v/>
      </c>
      <c r="D10" s="13" t="str">
        <f t="shared" si="8"/>
        <v>海洋政策、科学技術・イノベーション</v>
      </c>
      <c r="F10" s="18" t="s">
        <v>235</v>
      </c>
      <c r="G10" s="17"/>
      <c r="H10" s="13" t="str">
        <f t="shared" si="1"/>
        <v/>
      </c>
      <c r="I10" s="13" t="str">
        <f t="shared" si="5"/>
        <v>一般会計</v>
      </c>
      <c r="K10" s="14" t="s">
        <v>450</v>
      </c>
      <c r="L10" s="15"/>
      <c r="M10" s="13" t="str">
        <f t="shared" si="2"/>
        <v/>
      </c>
      <c r="N10" s="13" t="str">
        <f t="shared" si="6"/>
        <v>文教及び科学振興</v>
      </c>
      <c r="O10" s="13"/>
      <c r="P10" s="13" t="str">
        <f>S8</f>
        <v>補助</v>
      </c>
      <c r="Q10" s="19"/>
      <c r="T10" s="13"/>
      <c r="W10" s="32" t="s">
        <v>275</v>
      </c>
      <c r="Y10" s="32" t="s">
        <v>84</v>
      </c>
      <c r="Z10" s="30"/>
      <c r="AA10" s="32" t="s">
        <v>93</v>
      </c>
      <c r="AB10" s="31"/>
      <c r="AC10" s="31"/>
      <c r="AD10" s="31"/>
      <c r="AE10" s="31"/>
      <c r="AF10" s="30"/>
      <c r="AG10" s="56" t="s">
        <v>479</v>
      </c>
      <c r="AK10" s="54" t="str">
        <f t="shared" si="7"/>
        <v>I</v>
      </c>
      <c r="AP10" s="54" t="s">
        <v>477</v>
      </c>
    </row>
    <row r="11" spans="1:42" ht="13.5" customHeight="1" x14ac:dyDescent="0.15">
      <c r="A11" s="14" t="s">
        <v>210</v>
      </c>
      <c r="B11" s="15"/>
      <c r="C11" s="13" t="str">
        <f t="shared" si="0"/>
        <v/>
      </c>
      <c r="D11" s="13" t="str">
        <f t="shared" si="8"/>
        <v>海洋政策、科学技術・イノベーション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482</v>
      </c>
      <c r="AK11" s="54" t="str">
        <f t="shared" si="7"/>
        <v>J</v>
      </c>
    </row>
    <row r="12" spans="1:42" ht="13.5" customHeight="1" x14ac:dyDescent="0.15">
      <c r="A12" s="14" t="s">
        <v>211</v>
      </c>
      <c r="B12" s="15"/>
      <c r="C12" s="13" t="str">
        <f t="shared" si="0"/>
        <v/>
      </c>
      <c r="D12" s="13" t="str">
        <f t="shared" si="8"/>
        <v>海洋政策、科学技術・イノベーション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480</v>
      </c>
      <c r="AK12" s="54" t="str">
        <f t="shared" si="7"/>
        <v>K</v>
      </c>
    </row>
    <row r="13" spans="1:42" ht="13.5" customHeight="1" x14ac:dyDescent="0.15">
      <c r="A13" s="14" t="s">
        <v>212</v>
      </c>
      <c r="B13" s="15"/>
      <c r="C13" s="13" t="str">
        <f t="shared" si="0"/>
        <v/>
      </c>
      <c r="D13" s="13" t="str">
        <f t="shared" si="8"/>
        <v>海洋政策、科学技術・イノベーション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481</v>
      </c>
      <c r="AK13" s="54" t="str">
        <f t="shared" si="7"/>
        <v>L</v>
      </c>
    </row>
    <row r="14" spans="1:42" ht="13.5" customHeight="1" x14ac:dyDescent="0.15">
      <c r="A14" s="14" t="s">
        <v>213</v>
      </c>
      <c r="B14" s="15"/>
      <c r="C14" s="13" t="str">
        <f t="shared" si="0"/>
        <v/>
      </c>
      <c r="D14" s="13" t="str">
        <f t="shared" si="8"/>
        <v>海洋政策、科学技術・イノベーション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海洋政策、科学技術・イノベーション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海洋政策、科学技術・イノベーション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海洋政策、科学技術・イノベーション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海洋政策、科学技術・イノベーション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556</v>
      </c>
      <c r="B25" s="15"/>
      <c r="C25" s="13" t="str">
        <f t="shared" si="0"/>
        <v/>
      </c>
      <c r="D25" s="13" t="str">
        <f>IF(C25="",D24,IF(D24&lt;&gt;"",CONCATENATE(D24,"、",C25),C25))</f>
        <v>海洋政策、科学技術・イノベーション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504</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469</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9"/>
      <c r="AA2" s="830"/>
      <c r="AB2" s="1026" t="s">
        <v>11</v>
      </c>
      <c r="AC2" s="1027"/>
      <c r="AD2" s="1028"/>
      <c r="AE2" s="1032" t="s">
        <v>548</v>
      </c>
      <c r="AF2" s="1032"/>
      <c r="AG2" s="1032"/>
      <c r="AH2" s="1032"/>
      <c r="AI2" s="1032" t="s">
        <v>545</v>
      </c>
      <c r="AJ2" s="1032"/>
      <c r="AK2" s="1032"/>
      <c r="AL2" s="1032"/>
      <c r="AM2" s="1032" t="s">
        <v>519</v>
      </c>
      <c r="AN2" s="1032"/>
      <c r="AO2" s="1032"/>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4"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497</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469</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9"/>
      <c r="AA9" s="830"/>
      <c r="AB9" s="1026" t="s">
        <v>11</v>
      </c>
      <c r="AC9" s="1027"/>
      <c r="AD9" s="1028"/>
      <c r="AE9" s="1032" t="s">
        <v>549</v>
      </c>
      <c r="AF9" s="1032"/>
      <c r="AG9" s="1032"/>
      <c r="AH9" s="1032"/>
      <c r="AI9" s="1032" t="s">
        <v>545</v>
      </c>
      <c r="AJ9" s="1032"/>
      <c r="AK9" s="1032"/>
      <c r="AL9" s="1032"/>
      <c r="AM9" s="1032" t="s">
        <v>519</v>
      </c>
      <c r="AN9" s="1032"/>
      <c r="AO9" s="1032"/>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4"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497</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469</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9"/>
      <c r="AA16" s="830"/>
      <c r="AB16" s="1026" t="s">
        <v>11</v>
      </c>
      <c r="AC16" s="1027"/>
      <c r="AD16" s="1028"/>
      <c r="AE16" s="1032" t="s">
        <v>548</v>
      </c>
      <c r="AF16" s="1032"/>
      <c r="AG16" s="1032"/>
      <c r="AH16" s="1032"/>
      <c r="AI16" s="1032" t="s">
        <v>546</v>
      </c>
      <c r="AJ16" s="1032"/>
      <c r="AK16" s="1032"/>
      <c r="AL16" s="1032"/>
      <c r="AM16" s="1032" t="s">
        <v>519</v>
      </c>
      <c r="AN16" s="1032"/>
      <c r="AO16" s="1032"/>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4"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497</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469</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9"/>
      <c r="AA23" s="830"/>
      <c r="AB23" s="1026" t="s">
        <v>11</v>
      </c>
      <c r="AC23" s="1027"/>
      <c r="AD23" s="1028"/>
      <c r="AE23" s="1032" t="s">
        <v>550</v>
      </c>
      <c r="AF23" s="1032"/>
      <c r="AG23" s="1032"/>
      <c r="AH23" s="1032"/>
      <c r="AI23" s="1032" t="s">
        <v>545</v>
      </c>
      <c r="AJ23" s="1032"/>
      <c r="AK23" s="1032"/>
      <c r="AL23" s="1032"/>
      <c r="AM23" s="1032" t="s">
        <v>519</v>
      </c>
      <c r="AN23" s="1032"/>
      <c r="AO23" s="1032"/>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4"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497</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469</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9"/>
      <c r="AA30" s="830"/>
      <c r="AB30" s="1026" t="s">
        <v>11</v>
      </c>
      <c r="AC30" s="1027"/>
      <c r="AD30" s="1028"/>
      <c r="AE30" s="1032" t="s">
        <v>548</v>
      </c>
      <c r="AF30" s="1032"/>
      <c r="AG30" s="1032"/>
      <c r="AH30" s="1032"/>
      <c r="AI30" s="1032" t="s">
        <v>545</v>
      </c>
      <c r="AJ30" s="1032"/>
      <c r="AK30" s="1032"/>
      <c r="AL30" s="1032"/>
      <c r="AM30" s="1032" t="s">
        <v>543</v>
      </c>
      <c r="AN30" s="1032"/>
      <c r="AO30" s="1032"/>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4"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497</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469</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9"/>
      <c r="AA37" s="830"/>
      <c r="AB37" s="1026" t="s">
        <v>11</v>
      </c>
      <c r="AC37" s="1027"/>
      <c r="AD37" s="1028"/>
      <c r="AE37" s="1032" t="s">
        <v>550</v>
      </c>
      <c r="AF37" s="1032"/>
      <c r="AG37" s="1032"/>
      <c r="AH37" s="1032"/>
      <c r="AI37" s="1032" t="s">
        <v>547</v>
      </c>
      <c r="AJ37" s="1032"/>
      <c r="AK37" s="1032"/>
      <c r="AL37" s="1032"/>
      <c r="AM37" s="1032" t="s">
        <v>544</v>
      </c>
      <c r="AN37" s="1032"/>
      <c r="AO37" s="1032"/>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4"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497</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469</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9"/>
      <c r="AA44" s="830"/>
      <c r="AB44" s="1026" t="s">
        <v>11</v>
      </c>
      <c r="AC44" s="1027"/>
      <c r="AD44" s="1028"/>
      <c r="AE44" s="1032" t="s">
        <v>548</v>
      </c>
      <c r="AF44" s="1032"/>
      <c r="AG44" s="1032"/>
      <c r="AH44" s="1032"/>
      <c r="AI44" s="1032" t="s">
        <v>545</v>
      </c>
      <c r="AJ44" s="1032"/>
      <c r="AK44" s="1032"/>
      <c r="AL44" s="1032"/>
      <c r="AM44" s="1032" t="s">
        <v>519</v>
      </c>
      <c r="AN44" s="1032"/>
      <c r="AO44" s="1032"/>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4"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497</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469</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9"/>
      <c r="AA51" s="830"/>
      <c r="AB51" s="557" t="s">
        <v>11</v>
      </c>
      <c r="AC51" s="1027"/>
      <c r="AD51" s="1028"/>
      <c r="AE51" s="1032" t="s">
        <v>548</v>
      </c>
      <c r="AF51" s="1032"/>
      <c r="AG51" s="1032"/>
      <c r="AH51" s="1032"/>
      <c r="AI51" s="1032" t="s">
        <v>545</v>
      </c>
      <c r="AJ51" s="1032"/>
      <c r="AK51" s="1032"/>
      <c r="AL51" s="1032"/>
      <c r="AM51" s="1032" t="s">
        <v>519</v>
      </c>
      <c r="AN51" s="1032"/>
      <c r="AO51" s="1032"/>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4"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497</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469</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9"/>
      <c r="AA58" s="830"/>
      <c r="AB58" s="1026" t="s">
        <v>11</v>
      </c>
      <c r="AC58" s="1027"/>
      <c r="AD58" s="1028"/>
      <c r="AE58" s="1032" t="s">
        <v>548</v>
      </c>
      <c r="AF58" s="1032"/>
      <c r="AG58" s="1032"/>
      <c r="AH58" s="1032"/>
      <c r="AI58" s="1032" t="s">
        <v>545</v>
      </c>
      <c r="AJ58" s="1032"/>
      <c r="AK58" s="1032"/>
      <c r="AL58" s="1032"/>
      <c r="AM58" s="1032" t="s">
        <v>519</v>
      </c>
      <c r="AN58" s="1032"/>
      <c r="AO58" s="1032"/>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4"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497</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469</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9"/>
      <c r="AA65" s="830"/>
      <c r="AB65" s="1026" t="s">
        <v>11</v>
      </c>
      <c r="AC65" s="1027"/>
      <c r="AD65" s="1028"/>
      <c r="AE65" s="1032" t="s">
        <v>548</v>
      </c>
      <c r="AF65" s="1032"/>
      <c r="AG65" s="1032"/>
      <c r="AH65" s="1032"/>
      <c r="AI65" s="1032" t="s">
        <v>545</v>
      </c>
      <c r="AJ65" s="1032"/>
      <c r="AK65" s="1032"/>
      <c r="AL65" s="1032"/>
      <c r="AM65" s="1032" t="s">
        <v>519</v>
      </c>
      <c r="AN65" s="1032"/>
      <c r="AO65" s="1032"/>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497</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31"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5" t="s">
        <v>483</v>
      </c>
      <c r="H2" s="596"/>
      <c r="I2" s="596"/>
      <c r="J2" s="596"/>
      <c r="K2" s="596"/>
      <c r="L2" s="596"/>
      <c r="M2" s="596"/>
      <c r="N2" s="596"/>
      <c r="O2" s="596"/>
      <c r="P2" s="596"/>
      <c r="Q2" s="596"/>
      <c r="R2" s="596"/>
      <c r="S2" s="596"/>
      <c r="T2" s="596"/>
      <c r="U2" s="596"/>
      <c r="V2" s="596"/>
      <c r="W2" s="596"/>
      <c r="X2" s="596"/>
      <c r="Y2" s="596"/>
      <c r="Z2" s="596"/>
      <c r="AA2" s="596"/>
      <c r="AB2" s="597"/>
      <c r="AC2" s="595" t="s">
        <v>485</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5"/>
      <c r="B4" s="1046"/>
      <c r="C4" s="1046"/>
      <c r="D4" s="1046"/>
      <c r="E4" s="1046"/>
      <c r="F4" s="1047"/>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5"/>
      <c r="B5" s="1046"/>
      <c r="C5" s="1046"/>
      <c r="D5" s="1046"/>
      <c r="E5" s="1046"/>
      <c r="F5" s="1047"/>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5"/>
      <c r="B6" s="1046"/>
      <c r="C6" s="1046"/>
      <c r="D6" s="1046"/>
      <c r="E6" s="1046"/>
      <c r="F6" s="1047"/>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5"/>
      <c r="B7" s="1046"/>
      <c r="C7" s="1046"/>
      <c r="D7" s="1046"/>
      <c r="E7" s="1046"/>
      <c r="F7" s="1047"/>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5"/>
      <c r="B8" s="1046"/>
      <c r="C8" s="1046"/>
      <c r="D8" s="1046"/>
      <c r="E8" s="1046"/>
      <c r="F8" s="1047"/>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5"/>
      <c r="B9" s="1046"/>
      <c r="C9" s="1046"/>
      <c r="D9" s="1046"/>
      <c r="E9" s="1046"/>
      <c r="F9" s="1047"/>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5"/>
      <c r="B10" s="1046"/>
      <c r="C10" s="1046"/>
      <c r="D10" s="1046"/>
      <c r="E10" s="1046"/>
      <c r="F10" s="1047"/>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5"/>
      <c r="B11" s="1046"/>
      <c r="C11" s="1046"/>
      <c r="D11" s="1046"/>
      <c r="E11" s="1046"/>
      <c r="F11" s="1047"/>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5"/>
      <c r="B12" s="1046"/>
      <c r="C12" s="1046"/>
      <c r="D12" s="1046"/>
      <c r="E12" s="1046"/>
      <c r="F12" s="1047"/>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5"/>
      <c r="B13" s="1046"/>
      <c r="C13" s="1046"/>
      <c r="D13" s="1046"/>
      <c r="E13" s="1046"/>
      <c r="F13" s="1047"/>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5"/>
      <c r="B14" s="1046"/>
      <c r="C14" s="1046"/>
      <c r="D14" s="1046"/>
      <c r="E14" s="1046"/>
      <c r="F14" s="1047"/>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5"/>
      <c r="B15" s="1046"/>
      <c r="C15" s="1046"/>
      <c r="D15" s="1046"/>
      <c r="E15" s="1046"/>
      <c r="F15" s="1047"/>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5"/>
      <c r="B16" s="1046"/>
      <c r="C16" s="1046"/>
      <c r="D16" s="1046"/>
      <c r="E16" s="1046"/>
      <c r="F16" s="1047"/>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5"/>
      <c r="B17" s="1046"/>
      <c r="C17" s="1046"/>
      <c r="D17" s="1046"/>
      <c r="E17" s="1046"/>
      <c r="F17" s="1047"/>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5"/>
      <c r="B18" s="1046"/>
      <c r="C18" s="1046"/>
      <c r="D18" s="1046"/>
      <c r="E18" s="1046"/>
      <c r="F18" s="1047"/>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5"/>
      <c r="B19" s="1046"/>
      <c r="C19" s="1046"/>
      <c r="D19" s="1046"/>
      <c r="E19" s="1046"/>
      <c r="F19" s="1047"/>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5"/>
      <c r="B20" s="1046"/>
      <c r="C20" s="1046"/>
      <c r="D20" s="1046"/>
      <c r="E20" s="1046"/>
      <c r="F20" s="1047"/>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5"/>
      <c r="B21" s="1046"/>
      <c r="C21" s="1046"/>
      <c r="D21" s="1046"/>
      <c r="E21" s="1046"/>
      <c r="F21" s="1047"/>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5"/>
      <c r="B22" s="1046"/>
      <c r="C22" s="1046"/>
      <c r="D22" s="1046"/>
      <c r="E22" s="1046"/>
      <c r="F22" s="1047"/>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5"/>
      <c r="B23" s="1046"/>
      <c r="C23" s="1046"/>
      <c r="D23" s="1046"/>
      <c r="E23" s="1046"/>
      <c r="F23" s="1047"/>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5"/>
      <c r="B24" s="1046"/>
      <c r="C24" s="1046"/>
      <c r="D24" s="1046"/>
      <c r="E24" s="1046"/>
      <c r="F24" s="1047"/>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5"/>
      <c r="B25" s="1046"/>
      <c r="C25" s="1046"/>
      <c r="D25" s="1046"/>
      <c r="E25" s="1046"/>
      <c r="F25" s="1047"/>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5"/>
      <c r="B26" s="1046"/>
      <c r="C26" s="1046"/>
      <c r="D26" s="1046"/>
      <c r="E26" s="1046"/>
      <c r="F26" s="1047"/>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5"/>
      <c r="B27" s="1046"/>
      <c r="C27" s="1046"/>
      <c r="D27" s="1046"/>
      <c r="E27" s="1046"/>
      <c r="F27" s="1047"/>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5"/>
      <c r="B28" s="1046"/>
      <c r="C28" s="1046"/>
      <c r="D28" s="1046"/>
      <c r="E28" s="1046"/>
      <c r="F28" s="1047"/>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5"/>
      <c r="B29" s="1046"/>
      <c r="C29" s="1046"/>
      <c r="D29" s="1046"/>
      <c r="E29" s="1046"/>
      <c r="F29" s="1047"/>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5"/>
      <c r="B30" s="1046"/>
      <c r="C30" s="1046"/>
      <c r="D30" s="1046"/>
      <c r="E30" s="1046"/>
      <c r="F30" s="1047"/>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5"/>
      <c r="B31" s="1046"/>
      <c r="C31" s="1046"/>
      <c r="D31" s="1046"/>
      <c r="E31" s="1046"/>
      <c r="F31" s="1047"/>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5"/>
      <c r="B32" s="1046"/>
      <c r="C32" s="1046"/>
      <c r="D32" s="1046"/>
      <c r="E32" s="1046"/>
      <c r="F32" s="1047"/>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5"/>
      <c r="B33" s="1046"/>
      <c r="C33" s="1046"/>
      <c r="D33" s="1046"/>
      <c r="E33" s="1046"/>
      <c r="F33" s="1047"/>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5"/>
      <c r="B34" s="1046"/>
      <c r="C34" s="1046"/>
      <c r="D34" s="1046"/>
      <c r="E34" s="1046"/>
      <c r="F34" s="1047"/>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5"/>
      <c r="B35" s="1046"/>
      <c r="C35" s="1046"/>
      <c r="D35" s="1046"/>
      <c r="E35" s="1046"/>
      <c r="F35" s="1047"/>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5"/>
      <c r="B36" s="1046"/>
      <c r="C36" s="1046"/>
      <c r="D36" s="1046"/>
      <c r="E36" s="1046"/>
      <c r="F36" s="1047"/>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5"/>
      <c r="B37" s="1046"/>
      <c r="C37" s="1046"/>
      <c r="D37" s="1046"/>
      <c r="E37" s="1046"/>
      <c r="F37" s="1047"/>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5"/>
      <c r="B38" s="1046"/>
      <c r="C38" s="1046"/>
      <c r="D38" s="1046"/>
      <c r="E38" s="1046"/>
      <c r="F38" s="1047"/>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5"/>
      <c r="B39" s="1046"/>
      <c r="C39" s="1046"/>
      <c r="D39" s="1046"/>
      <c r="E39" s="1046"/>
      <c r="F39" s="1047"/>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5"/>
      <c r="B40" s="1046"/>
      <c r="C40" s="1046"/>
      <c r="D40" s="1046"/>
      <c r="E40" s="1046"/>
      <c r="F40" s="1047"/>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5"/>
      <c r="B41" s="1046"/>
      <c r="C41" s="1046"/>
      <c r="D41" s="1046"/>
      <c r="E41" s="1046"/>
      <c r="F41" s="1047"/>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5"/>
      <c r="B42" s="1046"/>
      <c r="C42" s="1046"/>
      <c r="D42" s="1046"/>
      <c r="E42" s="1046"/>
      <c r="F42" s="1047"/>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5"/>
      <c r="B43" s="1046"/>
      <c r="C43" s="1046"/>
      <c r="D43" s="1046"/>
      <c r="E43" s="1046"/>
      <c r="F43" s="1047"/>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5"/>
      <c r="B44" s="1046"/>
      <c r="C44" s="1046"/>
      <c r="D44" s="1046"/>
      <c r="E44" s="1046"/>
      <c r="F44" s="1047"/>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5"/>
      <c r="B45" s="1046"/>
      <c r="C45" s="1046"/>
      <c r="D45" s="1046"/>
      <c r="E45" s="1046"/>
      <c r="F45" s="1047"/>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5"/>
      <c r="B46" s="1046"/>
      <c r="C46" s="1046"/>
      <c r="D46" s="1046"/>
      <c r="E46" s="1046"/>
      <c r="F46" s="1047"/>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5"/>
      <c r="B47" s="1046"/>
      <c r="C47" s="1046"/>
      <c r="D47" s="1046"/>
      <c r="E47" s="1046"/>
      <c r="F47" s="1047"/>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5"/>
      <c r="B48" s="1046"/>
      <c r="C48" s="1046"/>
      <c r="D48" s="1046"/>
      <c r="E48" s="1046"/>
      <c r="F48" s="1047"/>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5"/>
      <c r="B49" s="1046"/>
      <c r="C49" s="1046"/>
      <c r="D49" s="1046"/>
      <c r="E49" s="1046"/>
      <c r="F49" s="1047"/>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5"/>
      <c r="B50" s="1046"/>
      <c r="C50" s="1046"/>
      <c r="D50" s="1046"/>
      <c r="E50" s="1046"/>
      <c r="F50" s="1047"/>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5"/>
      <c r="B51" s="1046"/>
      <c r="C51" s="1046"/>
      <c r="D51" s="1046"/>
      <c r="E51" s="1046"/>
      <c r="F51" s="1047"/>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5"/>
      <c r="B52" s="1046"/>
      <c r="C52" s="1046"/>
      <c r="D52" s="1046"/>
      <c r="E52" s="1046"/>
      <c r="F52" s="1047"/>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5"/>
      <c r="B56" s="1046"/>
      <c r="C56" s="1046"/>
      <c r="D56" s="1046"/>
      <c r="E56" s="1046"/>
      <c r="F56" s="1047"/>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5"/>
      <c r="B57" s="1046"/>
      <c r="C57" s="1046"/>
      <c r="D57" s="1046"/>
      <c r="E57" s="1046"/>
      <c r="F57" s="1047"/>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5"/>
      <c r="B58" s="1046"/>
      <c r="C58" s="1046"/>
      <c r="D58" s="1046"/>
      <c r="E58" s="1046"/>
      <c r="F58" s="1047"/>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5"/>
      <c r="B59" s="1046"/>
      <c r="C59" s="1046"/>
      <c r="D59" s="1046"/>
      <c r="E59" s="1046"/>
      <c r="F59" s="1047"/>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5"/>
      <c r="B60" s="1046"/>
      <c r="C60" s="1046"/>
      <c r="D60" s="1046"/>
      <c r="E60" s="1046"/>
      <c r="F60" s="1047"/>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5"/>
      <c r="B61" s="1046"/>
      <c r="C61" s="1046"/>
      <c r="D61" s="1046"/>
      <c r="E61" s="1046"/>
      <c r="F61" s="1047"/>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5"/>
      <c r="B62" s="1046"/>
      <c r="C62" s="1046"/>
      <c r="D62" s="1046"/>
      <c r="E62" s="1046"/>
      <c r="F62" s="1047"/>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5"/>
      <c r="B63" s="1046"/>
      <c r="C63" s="1046"/>
      <c r="D63" s="1046"/>
      <c r="E63" s="1046"/>
      <c r="F63" s="1047"/>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5"/>
      <c r="B64" s="1046"/>
      <c r="C64" s="1046"/>
      <c r="D64" s="1046"/>
      <c r="E64" s="1046"/>
      <c r="F64" s="1047"/>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5"/>
      <c r="B65" s="1046"/>
      <c r="C65" s="1046"/>
      <c r="D65" s="1046"/>
      <c r="E65" s="1046"/>
      <c r="F65" s="1047"/>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5"/>
      <c r="B66" s="1046"/>
      <c r="C66" s="1046"/>
      <c r="D66" s="1046"/>
      <c r="E66" s="1046"/>
      <c r="F66" s="1047"/>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5"/>
      <c r="B67" s="1046"/>
      <c r="C67" s="1046"/>
      <c r="D67" s="1046"/>
      <c r="E67" s="1046"/>
      <c r="F67" s="1047"/>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5"/>
      <c r="B68" s="1046"/>
      <c r="C68" s="1046"/>
      <c r="D68" s="1046"/>
      <c r="E68" s="1046"/>
      <c r="F68" s="1047"/>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5"/>
      <c r="B69" s="1046"/>
      <c r="C69" s="1046"/>
      <c r="D69" s="1046"/>
      <c r="E69" s="1046"/>
      <c r="F69" s="1047"/>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5"/>
      <c r="B70" s="1046"/>
      <c r="C70" s="1046"/>
      <c r="D70" s="1046"/>
      <c r="E70" s="1046"/>
      <c r="F70" s="1047"/>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5"/>
      <c r="B71" s="1046"/>
      <c r="C71" s="1046"/>
      <c r="D71" s="1046"/>
      <c r="E71" s="1046"/>
      <c r="F71" s="1047"/>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5"/>
      <c r="B72" s="1046"/>
      <c r="C72" s="1046"/>
      <c r="D72" s="1046"/>
      <c r="E72" s="1046"/>
      <c r="F72" s="1047"/>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5"/>
      <c r="B73" s="1046"/>
      <c r="C73" s="1046"/>
      <c r="D73" s="1046"/>
      <c r="E73" s="1046"/>
      <c r="F73" s="1047"/>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5"/>
      <c r="B74" s="1046"/>
      <c r="C74" s="1046"/>
      <c r="D74" s="1046"/>
      <c r="E74" s="1046"/>
      <c r="F74" s="1047"/>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5"/>
      <c r="B75" s="1046"/>
      <c r="C75" s="1046"/>
      <c r="D75" s="1046"/>
      <c r="E75" s="1046"/>
      <c r="F75" s="1047"/>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5"/>
      <c r="B76" s="1046"/>
      <c r="C76" s="1046"/>
      <c r="D76" s="1046"/>
      <c r="E76" s="1046"/>
      <c r="F76" s="1047"/>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5"/>
      <c r="B77" s="1046"/>
      <c r="C77" s="1046"/>
      <c r="D77" s="1046"/>
      <c r="E77" s="1046"/>
      <c r="F77" s="1047"/>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5"/>
      <c r="B78" s="1046"/>
      <c r="C78" s="1046"/>
      <c r="D78" s="1046"/>
      <c r="E78" s="1046"/>
      <c r="F78" s="1047"/>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5"/>
      <c r="B79" s="1046"/>
      <c r="C79" s="1046"/>
      <c r="D79" s="1046"/>
      <c r="E79" s="1046"/>
      <c r="F79" s="1047"/>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5"/>
      <c r="B80" s="1046"/>
      <c r="C80" s="1046"/>
      <c r="D80" s="1046"/>
      <c r="E80" s="1046"/>
      <c r="F80" s="1047"/>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5"/>
      <c r="B81" s="1046"/>
      <c r="C81" s="1046"/>
      <c r="D81" s="1046"/>
      <c r="E81" s="1046"/>
      <c r="F81" s="1047"/>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5"/>
      <c r="B82" s="1046"/>
      <c r="C82" s="1046"/>
      <c r="D82" s="1046"/>
      <c r="E82" s="1046"/>
      <c r="F82" s="1047"/>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5"/>
      <c r="B83" s="1046"/>
      <c r="C83" s="1046"/>
      <c r="D83" s="1046"/>
      <c r="E83" s="1046"/>
      <c r="F83" s="1047"/>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5"/>
      <c r="B84" s="1046"/>
      <c r="C84" s="1046"/>
      <c r="D84" s="1046"/>
      <c r="E84" s="1046"/>
      <c r="F84" s="1047"/>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5"/>
      <c r="B85" s="1046"/>
      <c r="C85" s="1046"/>
      <c r="D85" s="1046"/>
      <c r="E85" s="1046"/>
      <c r="F85" s="1047"/>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5"/>
      <c r="B86" s="1046"/>
      <c r="C86" s="1046"/>
      <c r="D86" s="1046"/>
      <c r="E86" s="1046"/>
      <c r="F86" s="1047"/>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5"/>
      <c r="B87" s="1046"/>
      <c r="C87" s="1046"/>
      <c r="D87" s="1046"/>
      <c r="E87" s="1046"/>
      <c r="F87" s="1047"/>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5"/>
      <c r="B88" s="1046"/>
      <c r="C88" s="1046"/>
      <c r="D88" s="1046"/>
      <c r="E88" s="1046"/>
      <c r="F88" s="1047"/>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5"/>
      <c r="B89" s="1046"/>
      <c r="C89" s="1046"/>
      <c r="D89" s="1046"/>
      <c r="E89" s="1046"/>
      <c r="F89" s="1047"/>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5"/>
      <c r="B90" s="1046"/>
      <c r="C90" s="1046"/>
      <c r="D90" s="1046"/>
      <c r="E90" s="1046"/>
      <c r="F90" s="1047"/>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5"/>
      <c r="B91" s="1046"/>
      <c r="C91" s="1046"/>
      <c r="D91" s="1046"/>
      <c r="E91" s="1046"/>
      <c r="F91" s="1047"/>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5"/>
      <c r="B92" s="1046"/>
      <c r="C92" s="1046"/>
      <c r="D92" s="1046"/>
      <c r="E92" s="1046"/>
      <c r="F92" s="1047"/>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5"/>
      <c r="B93" s="1046"/>
      <c r="C93" s="1046"/>
      <c r="D93" s="1046"/>
      <c r="E93" s="1046"/>
      <c r="F93" s="1047"/>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5"/>
      <c r="B94" s="1046"/>
      <c r="C94" s="1046"/>
      <c r="D94" s="1046"/>
      <c r="E94" s="1046"/>
      <c r="F94" s="1047"/>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5"/>
      <c r="B95" s="1046"/>
      <c r="C95" s="1046"/>
      <c r="D95" s="1046"/>
      <c r="E95" s="1046"/>
      <c r="F95" s="1047"/>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5"/>
      <c r="B96" s="1046"/>
      <c r="C96" s="1046"/>
      <c r="D96" s="1046"/>
      <c r="E96" s="1046"/>
      <c r="F96" s="1047"/>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5"/>
      <c r="B97" s="1046"/>
      <c r="C97" s="1046"/>
      <c r="D97" s="1046"/>
      <c r="E97" s="1046"/>
      <c r="F97" s="1047"/>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5"/>
      <c r="B98" s="1046"/>
      <c r="C98" s="1046"/>
      <c r="D98" s="1046"/>
      <c r="E98" s="1046"/>
      <c r="F98" s="1047"/>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5"/>
      <c r="B99" s="1046"/>
      <c r="C99" s="1046"/>
      <c r="D99" s="1046"/>
      <c r="E99" s="1046"/>
      <c r="F99" s="1047"/>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5"/>
      <c r="B100" s="1046"/>
      <c r="C100" s="1046"/>
      <c r="D100" s="1046"/>
      <c r="E100" s="1046"/>
      <c r="F100" s="1047"/>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5"/>
      <c r="B101" s="1046"/>
      <c r="C101" s="1046"/>
      <c r="D101" s="1046"/>
      <c r="E101" s="1046"/>
      <c r="F101" s="1047"/>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5"/>
      <c r="B102" s="1046"/>
      <c r="C102" s="1046"/>
      <c r="D102" s="1046"/>
      <c r="E102" s="1046"/>
      <c r="F102" s="1047"/>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5"/>
      <c r="B103" s="1046"/>
      <c r="C103" s="1046"/>
      <c r="D103" s="1046"/>
      <c r="E103" s="1046"/>
      <c r="F103" s="1047"/>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5"/>
      <c r="B104" s="1046"/>
      <c r="C104" s="1046"/>
      <c r="D104" s="1046"/>
      <c r="E104" s="1046"/>
      <c r="F104" s="1047"/>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5"/>
      <c r="B105" s="1046"/>
      <c r="C105" s="1046"/>
      <c r="D105" s="1046"/>
      <c r="E105" s="1046"/>
      <c r="F105" s="1047"/>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5"/>
      <c r="B109" s="1046"/>
      <c r="C109" s="1046"/>
      <c r="D109" s="1046"/>
      <c r="E109" s="1046"/>
      <c r="F109" s="1047"/>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5"/>
      <c r="B110" s="1046"/>
      <c r="C110" s="1046"/>
      <c r="D110" s="1046"/>
      <c r="E110" s="1046"/>
      <c r="F110" s="1047"/>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5"/>
      <c r="B111" s="1046"/>
      <c r="C111" s="1046"/>
      <c r="D111" s="1046"/>
      <c r="E111" s="1046"/>
      <c r="F111" s="1047"/>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5"/>
      <c r="B112" s="1046"/>
      <c r="C112" s="1046"/>
      <c r="D112" s="1046"/>
      <c r="E112" s="1046"/>
      <c r="F112" s="1047"/>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5"/>
      <c r="B113" s="1046"/>
      <c r="C113" s="1046"/>
      <c r="D113" s="1046"/>
      <c r="E113" s="1046"/>
      <c r="F113" s="1047"/>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5"/>
      <c r="B114" s="1046"/>
      <c r="C114" s="1046"/>
      <c r="D114" s="1046"/>
      <c r="E114" s="1046"/>
      <c r="F114" s="1047"/>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5"/>
      <c r="B115" s="1046"/>
      <c r="C115" s="1046"/>
      <c r="D115" s="1046"/>
      <c r="E115" s="1046"/>
      <c r="F115" s="1047"/>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5"/>
      <c r="B116" s="1046"/>
      <c r="C116" s="1046"/>
      <c r="D116" s="1046"/>
      <c r="E116" s="1046"/>
      <c r="F116" s="1047"/>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5"/>
      <c r="B117" s="1046"/>
      <c r="C117" s="1046"/>
      <c r="D117" s="1046"/>
      <c r="E117" s="1046"/>
      <c r="F117" s="1047"/>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5"/>
      <c r="B118" s="1046"/>
      <c r="C118" s="1046"/>
      <c r="D118" s="1046"/>
      <c r="E118" s="1046"/>
      <c r="F118" s="1047"/>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5"/>
      <c r="B119" s="1046"/>
      <c r="C119" s="1046"/>
      <c r="D119" s="1046"/>
      <c r="E119" s="1046"/>
      <c r="F119" s="1047"/>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5"/>
      <c r="B120" s="1046"/>
      <c r="C120" s="1046"/>
      <c r="D120" s="1046"/>
      <c r="E120" s="1046"/>
      <c r="F120" s="1047"/>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5"/>
      <c r="B121" s="1046"/>
      <c r="C121" s="1046"/>
      <c r="D121" s="1046"/>
      <c r="E121" s="1046"/>
      <c r="F121" s="1047"/>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5"/>
      <c r="B122" s="1046"/>
      <c r="C122" s="1046"/>
      <c r="D122" s="1046"/>
      <c r="E122" s="1046"/>
      <c r="F122" s="1047"/>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5"/>
      <c r="B123" s="1046"/>
      <c r="C123" s="1046"/>
      <c r="D123" s="1046"/>
      <c r="E123" s="1046"/>
      <c r="F123" s="1047"/>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5"/>
      <c r="B124" s="1046"/>
      <c r="C124" s="1046"/>
      <c r="D124" s="1046"/>
      <c r="E124" s="1046"/>
      <c r="F124" s="1047"/>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5"/>
      <c r="B125" s="1046"/>
      <c r="C125" s="1046"/>
      <c r="D125" s="1046"/>
      <c r="E125" s="1046"/>
      <c r="F125" s="1047"/>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5"/>
      <c r="B126" s="1046"/>
      <c r="C126" s="1046"/>
      <c r="D126" s="1046"/>
      <c r="E126" s="1046"/>
      <c r="F126" s="1047"/>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5"/>
      <c r="B127" s="1046"/>
      <c r="C127" s="1046"/>
      <c r="D127" s="1046"/>
      <c r="E127" s="1046"/>
      <c r="F127" s="1047"/>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5"/>
      <c r="B128" s="1046"/>
      <c r="C128" s="1046"/>
      <c r="D128" s="1046"/>
      <c r="E128" s="1046"/>
      <c r="F128" s="1047"/>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5"/>
      <c r="B129" s="1046"/>
      <c r="C129" s="1046"/>
      <c r="D129" s="1046"/>
      <c r="E129" s="1046"/>
      <c r="F129" s="1047"/>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5"/>
      <c r="B130" s="1046"/>
      <c r="C130" s="1046"/>
      <c r="D130" s="1046"/>
      <c r="E130" s="1046"/>
      <c r="F130" s="1047"/>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5"/>
      <c r="B131" s="1046"/>
      <c r="C131" s="1046"/>
      <c r="D131" s="1046"/>
      <c r="E131" s="1046"/>
      <c r="F131" s="1047"/>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5"/>
      <c r="B132" s="1046"/>
      <c r="C132" s="1046"/>
      <c r="D132" s="1046"/>
      <c r="E132" s="1046"/>
      <c r="F132" s="1047"/>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5"/>
      <c r="B133" s="1046"/>
      <c r="C133" s="1046"/>
      <c r="D133" s="1046"/>
      <c r="E133" s="1046"/>
      <c r="F133" s="1047"/>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5"/>
      <c r="B134" s="1046"/>
      <c r="C134" s="1046"/>
      <c r="D134" s="1046"/>
      <c r="E134" s="1046"/>
      <c r="F134" s="1047"/>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5"/>
      <c r="B135" s="1046"/>
      <c r="C135" s="1046"/>
      <c r="D135" s="1046"/>
      <c r="E135" s="1046"/>
      <c r="F135" s="1047"/>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5"/>
      <c r="B136" s="1046"/>
      <c r="C136" s="1046"/>
      <c r="D136" s="1046"/>
      <c r="E136" s="1046"/>
      <c r="F136" s="1047"/>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5"/>
      <c r="B137" s="1046"/>
      <c r="C137" s="1046"/>
      <c r="D137" s="1046"/>
      <c r="E137" s="1046"/>
      <c r="F137" s="1047"/>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5"/>
      <c r="B138" s="1046"/>
      <c r="C138" s="1046"/>
      <c r="D138" s="1046"/>
      <c r="E138" s="1046"/>
      <c r="F138" s="1047"/>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5"/>
      <c r="B139" s="1046"/>
      <c r="C139" s="1046"/>
      <c r="D139" s="1046"/>
      <c r="E139" s="1046"/>
      <c r="F139" s="1047"/>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5"/>
      <c r="B140" s="1046"/>
      <c r="C140" s="1046"/>
      <c r="D140" s="1046"/>
      <c r="E140" s="1046"/>
      <c r="F140" s="1047"/>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5"/>
      <c r="B141" s="1046"/>
      <c r="C141" s="1046"/>
      <c r="D141" s="1046"/>
      <c r="E141" s="1046"/>
      <c r="F141" s="1047"/>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5"/>
      <c r="B142" s="1046"/>
      <c r="C142" s="1046"/>
      <c r="D142" s="1046"/>
      <c r="E142" s="1046"/>
      <c r="F142" s="1047"/>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5"/>
      <c r="B143" s="1046"/>
      <c r="C143" s="1046"/>
      <c r="D143" s="1046"/>
      <c r="E143" s="1046"/>
      <c r="F143" s="1047"/>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5"/>
      <c r="B144" s="1046"/>
      <c r="C144" s="1046"/>
      <c r="D144" s="1046"/>
      <c r="E144" s="1046"/>
      <c r="F144" s="1047"/>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5"/>
      <c r="B145" s="1046"/>
      <c r="C145" s="1046"/>
      <c r="D145" s="1046"/>
      <c r="E145" s="1046"/>
      <c r="F145" s="1047"/>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5"/>
      <c r="B146" s="1046"/>
      <c r="C146" s="1046"/>
      <c r="D146" s="1046"/>
      <c r="E146" s="1046"/>
      <c r="F146" s="1047"/>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5"/>
      <c r="B147" s="1046"/>
      <c r="C147" s="1046"/>
      <c r="D147" s="1046"/>
      <c r="E147" s="1046"/>
      <c r="F147" s="1047"/>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5"/>
      <c r="B148" s="1046"/>
      <c r="C148" s="1046"/>
      <c r="D148" s="1046"/>
      <c r="E148" s="1046"/>
      <c r="F148" s="1047"/>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5"/>
      <c r="B149" s="1046"/>
      <c r="C149" s="1046"/>
      <c r="D149" s="1046"/>
      <c r="E149" s="1046"/>
      <c r="F149" s="1047"/>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5"/>
      <c r="B150" s="1046"/>
      <c r="C150" s="1046"/>
      <c r="D150" s="1046"/>
      <c r="E150" s="1046"/>
      <c r="F150" s="1047"/>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5"/>
      <c r="B151" s="1046"/>
      <c r="C151" s="1046"/>
      <c r="D151" s="1046"/>
      <c r="E151" s="1046"/>
      <c r="F151" s="1047"/>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5"/>
      <c r="B152" s="1046"/>
      <c r="C152" s="1046"/>
      <c r="D152" s="1046"/>
      <c r="E152" s="1046"/>
      <c r="F152" s="1047"/>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5"/>
      <c r="B153" s="1046"/>
      <c r="C153" s="1046"/>
      <c r="D153" s="1046"/>
      <c r="E153" s="1046"/>
      <c r="F153" s="1047"/>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5"/>
      <c r="B154" s="1046"/>
      <c r="C154" s="1046"/>
      <c r="D154" s="1046"/>
      <c r="E154" s="1046"/>
      <c r="F154" s="1047"/>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5"/>
      <c r="B155" s="1046"/>
      <c r="C155" s="1046"/>
      <c r="D155" s="1046"/>
      <c r="E155" s="1046"/>
      <c r="F155" s="1047"/>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5"/>
      <c r="B156" s="1046"/>
      <c r="C156" s="1046"/>
      <c r="D156" s="1046"/>
      <c r="E156" s="1046"/>
      <c r="F156" s="1047"/>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5"/>
      <c r="B157" s="1046"/>
      <c r="C157" s="1046"/>
      <c r="D157" s="1046"/>
      <c r="E157" s="1046"/>
      <c r="F157" s="1047"/>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5"/>
      <c r="B158" s="1046"/>
      <c r="C158" s="1046"/>
      <c r="D158" s="1046"/>
      <c r="E158" s="1046"/>
      <c r="F158" s="1047"/>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5"/>
      <c r="B162" s="1046"/>
      <c r="C162" s="1046"/>
      <c r="D162" s="1046"/>
      <c r="E162" s="1046"/>
      <c r="F162" s="1047"/>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5"/>
      <c r="B163" s="1046"/>
      <c r="C163" s="1046"/>
      <c r="D163" s="1046"/>
      <c r="E163" s="1046"/>
      <c r="F163" s="1047"/>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5"/>
      <c r="B164" s="1046"/>
      <c r="C164" s="1046"/>
      <c r="D164" s="1046"/>
      <c r="E164" s="1046"/>
      <c r="F164" s="1047"/>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5"/>
      <c r="B165" s="1046"/>
      <c r="C165" s="1046"/>
      <c r="D165" s="1046"/>
      <c r="E165" s="1046"/>
      <c r="F165" s="1047"/>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5"/>
      <c r="B166" s="1046"/>
      <c r="C166" s="1046"/>
      <c r="D166" s="1046"/>
      <c r="E166" s="1046"/>
      <c r="F166" s="1047"/>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5"/>
      <c r="B167" s="1046"/>
      <c r="C167" s="1046"/>
      <c r="D167" s="1046"/>
      <c r="E167" s="1046"/>
      <c r="F167" s="1047"/>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5"/>
      <c r="B168" s="1046"/>
      <c r="C168" s="1046"/>
      <c r="D168" s="1046"/>
      <c r="E168" s="1046"/>
      <c r="F168" s="1047"/>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5"/>
      <c r="B169" s="1046"/>
      <c r="C169" s="1046"/>
      <c r="D169" s="1046"/>
      <c r="E169" s="1046"/>
      <c r="F169" s="1047"/>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5"/>
      <c r="B170" s="1046"/>
      <c r="C170" s="1046"/>
      <c r="D170" s="1046"/>
      <c r="E170" s="1046"/>
      <c r="F170" s="1047"/>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5"/>
      <c r="B171" s="1046"/>
      <c r="C171" s="1046"/>
      <c r="D171" s="1046"/>
      <c r="E171" s="1046"/>
      <c r="F171" s="1047"/>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5"/>
      <c r="B172" s="1046"/>
      <c r="C172" s="1046"/>
      <c r="D172" s="1046"/>
      <c r="E172" s="1046"/>
      <c r="F172" s="1047"/>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5"/>
      <c r="B173" s="1046"/>
      <c r="C173" s="1046"/>
      <c r="D173" s="1046"/>
      <c r="E173" s="1046"/>
      <c r="F173" s="1047"/>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5"/>
      <c r="B174" s="1046"/>
      <c r="C174" s="1046"/>
      <c r="D174" s="1046"/>
      <c r="E174" s="1046"/>
      <c r="F174" s="1047"/>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5"/>
      <c r="B175" s="1046"/>
      <c r="C175" s="1046"/>
      <c r="D175" s="1046"/>
      <c r="E175" s="1046"/>
      <c r="F175" s="1047"/>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5"/>
      <c r="B176" s="1046"/>
      <c r="C176" s="1046"/>
      <c r="D176" s="1046"/>
      <c r="E176" s="1046"/>
      <c r="F176" s="1047"/>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5"/>
      <c r="B177" s="1046"/>
      <c r="C177" s="1046"/>
      <c r="D177" s="1046"/>
      <c r="E177" s="1046"/>
      <c r="F177" s="1047"/>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5"/>
      <c r="B178" s="1046"/>
      <c r="C178" s="1046"/>
      <c r="D178" s="1046"/>
      <c r="E178" s="1046"/>
      <c r="F178" s="1047"/>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5"/>
      <c r="B179" s="1046"/>
      <c r="C179" s="1046"/>
      <c r="D179" s="1046"/>
      <c r="E179" s="1046"/>
      <c r="F179" s="1047"/>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5"/>
      <c r="B180" s="1046"/>
      <c r="C180" s="1046"/>
      <c r="D180" s="1046"/>
      <c r="E180" s="1046"/>
      <c r="F180" s="1047"/>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5"/>
      <c r="B181" s="1046"/>
      <c r="C181" s="1046"/>
      <c r="D181" s="1046"/>
      <c r="E181" s="1046"/>
      <c r="F181" s="1047"/>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5"/>
      <c r="B182" s="1046"/>
      <c r="C182" s="1046"/>
      <c r="D182" s="1046"/>
      <c r="E182" s="1046"/>
      <c r="F182" s="1047"/>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5"/>
      <c r="B183" s="1046"/>
      <c r="C183" s="1046"/>
      <c r="D183" s="1046"/>
      <c r="E183" s="1046"/>
      <c r="F183" s="1047"/>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5"/>
      <c r="B184" s="1046"/>
      <c r="C184" s="1046"/>
      <c r="D184" s="1046"/>
      <c r="E184" s="1046"/>
      <c r="F184" s="1047"/>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5"/>
      <c r="B185" s="1046"/>
      <c r="C185" s="1046"/>
      <c r="D185" s="1046"/>
      <c r="E185" s="1046"/>
      <c r="F185" s="1047"/>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5"/>
      <c r="B186" s="1046"/>
      <c r="C186" s="1046"/>
      <c r="D186" s="1046"/>
      <c r="E186" s="1046"/>
      <c r="F186" s="1047"/>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5"/>
      <c r="B187" s="1046"/>
      <c r="C187" s="1046"/>
      <c r="D187" s="1046"/>
      <c r="E187" s="1046"/>
      <c r="F187" s="1047"/>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5"/>
      <c r="B188" s="1046"/>
      <c r="C188" s="1046"/>
      <c r="D188" s="1046"/>
      <c r="E188" s="1046"/>
      <c r="F188" s="1047"/>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5"/>
      <c r="B189" s="1046"/>
      <c r="C189" s="1046"/>
      <c r="D189" s="1046"/>
      <c r="E189" s="1046"/>
      <c r="F189" s="1047"/>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5"/>
      <c r="B190" s="1046"/>
      <c r="C190" s="1046"/>
      <c r="D190" s="1046"/>
      <c r="E190" s="1046"/>
      <c r="F190" s="1047"/>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5"/>
      <c r="B191" s="1046"/>
      <c r="C191" s="1046"/>
      <c r="D191" s="1046"/>
      <c r="E191" s="1046"/>
      <c r="F191" s="1047"/>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5"/>
      <c r="B192" s="1046"/>
      <c r="C192" s="1046"/>
      <c r="D192" s="1046"/>
      <c r="E192" s="1046"/>
      <c r="F192" s="1047"/>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5"/>
      <c r="B193" s="1046"/>
      <c r="C193" s="1046"/>
      <c r="D193" s="1046"/>
      <c r="E193" s="1046"/>
      <c r="F193" s="1047"/>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5"/>
      <c r="B194" s="1046"/>
      <c r="C194" s="1046"/>
      <c r="D194" s="1046"/>
      <c r="E194" s="1046"/>
      <c r="F194" s="1047"/>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5"/>
      <c r="B195" s="1046"/>
      <c r="C195" s="1046"/>
      <c r="D195" s="1046"/>
      <c r="E195" s="1046"/>
      <c r="F195" s="1047"/>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5"/>
      <c r="B196" s="1046"/>
      <c r="C196" s="1046"/>
      <c r="D196" s="1046"/>
      <c r="E196" s="1046"/>
      <c r="F196" s="1047"/>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5"/>
      <c r="B197" s="1046"/>
      <c r="C197" s="1046"/>
      <c r="D197" s="1046"/>
      <c r="E197" s="1046"/>
      <c r="F197" s="1047"/>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5"/>
      <c r="B198" s="1046"/>
      <c r="C198" s="1046"/>
      <c r="D198" s="1046"/>
      <c r="E198" s="1046"/>
      <c r="F198" s="1047"/>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5"/>
      <c r="B199" s="1046"/>
      <c r="C199" s="1046"/>
      <c r="D199" s="1046"/>
      <c r="E199" s="1046"/>
      <c r="F199" s="1047"/>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5"/>
      <c r="B200" s="1046"/>
      <c r="C200" s="1046"/>
      <c r="D200" s="1046"/>
      <c r="E200" s="1046"/>
      <c r="F200" s="1047"/>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5"/>
      <c r="B201" s="1046"/>
      <c r="C201" s="1046"/>
      <c r="D201" s="1046"/>
      <c r="E201" s="1046"/>
      <c r="F201" s="1047"/>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5"/>
      <c r="B202" s="1046"/>
      <c r="C202" s="1046"/>
      <c r="D202" s="1046"/>
      <c r="E202" s="1046"/>
      <c r="F202" s="1047"/>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5"/>
      <c r="B203" s="1046"/>
      <c r="C203" s="1046"/>
      <c r="D203" s="1046"/>
      <c r="E203" s="1046"/>
      <c r="F203" s="1047"/>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5"/>
      <c r="B204" s="1046"/>
      <c r="C204" s="1046"/>
      <c r="D204" s="1046"/>
      <c r="E204" s="1046"/>
      <c r="F204" s="1047"/>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5"/>
      <c r="B205" s="1046"/>
      <c r="C205" s="1046"/>
      <c r="D205" s="1046"/>
      <c r="E205" s="1046"/>
      <c r="F205" s="1047"/>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5"/>
      <c r="B206" s="1046"/>
      <c r="C206" s="1046"/>
      <c r="D206" s="1046"/>
      <c r="E206" s="1046"/>
      <c r="F206" s="1047"/>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5"/>
      <c r="B207" s="1046"/>
      <c r="C207" s="1046"/>
      <c r="D207" s="1046"/>
      <c r="E207" s="1046"/>
      <c r="F207" s="1047"/>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5"/>
      <c r="B208" s="1046"/>
      <c r="C208" s="1046"/>
      <c r="D208" s="1046"/>
      <c r="E208" s="1046"/>
      <c r="F208" s="1047"/>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5"/>
      <c r="B209" s="1046"/>
      <c r="C209" s="1046"/>
      <c r="D209" s="1046"/>
      <c r="E209" s="1046"/>
      <c r="F209" s="1047"/>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5"/>
      <c r="B210" s="1046"/>
      <c r="C210" s="1046"/>
      <c r="D210" s="1046"/>
      <c r="E210" s="1046"/>
      <c r="F210" s="1047"/>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5"/>
      <c r="B211" s="1046"/>
      <c r="C211" s="1046"/>
      <c r="D211" s="1046"/>
      <c r="E211" s="1046"/>
      <c r="F211" s="1047"/>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5"/>
      <c r="B215" s="1046"/>
      <c r="C215" s="1046"/>
      <c r="D215" s="1046"/>
      <c r="E215" s="1046"/>
      <c r="F215" s="1047"/>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5"/>
      <c r="B216" s="1046"/>
      <c r="C216" s="1046"/>
      <c r="D216" s="1046"/>
      <c r="E216" s="1046"/>
      <c r="F216" s="1047"/>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5"/>
      <c r="B217" s="1046"/>
      <c r="C217" s="1046"/>
      <c r="D217" s="1046"/>
      <c r="E217" s="1046"/>
      <c r="F217" s="1047"/>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5"/>
      <c r="B218" s="1046"/>
      <c r="C218" s="1046"/>
      <c r="D218" s="1046"/>
      <c r="E218" s="1046"/>
      <c r="F218" s="1047"/>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5"/>
      <c r="B219" s="1046"/>
      <c r="C219" s="1046"/>
      <c r="D219" s="1046"/>
      <c r="E219" s="1046"/>
      <c r="F219" s="1047"/>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5"/>
      <c r="B220" s="1046"/>
      <c r="C220" s="1046"/>
      <c r="D220" s="1046"/>
      <c r="E220" s="1046"/>
      <c r="F220" s="1047"/>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5"/>
      <c r="B221" s="1046"/>
      <c r="C221" s="1046"/>
      <c r="D221" s="1046"/>
      <c r="E221" s="1046"/>
      <c r="F221" s="1047"/>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5"/>
      <c r="B222" s="1046"/>
      <c r="C222" s="1046"/>
      <c r="D222" s="1046"/>
      <c r="E222" s="1046"/>
      <c r="F222" s="1047"/>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5"/>
      <c r="B223" s="1046"/>
      <c r="C223" s="1046"/>
      <c r="D223" s="1046"/>
      <c r="E223" s="1046"/>
      <c r="F223" s="1047"/>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5"/>
      <c r="B224" s="1046"/>
      <c r="C224" s="1046"/>
      <c r="D224" s="1046"/>
      <c r="E224" s="1046"/>
      <c r="F224" s="1047"/>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5"/>
      <c r="B225" s="1046"/>
      <c r="C225" s="1046"/>
      <c r="D225" s="1046"/>
      <c r="E225" s="1046"/>
      <c r="F225" s="1047"/>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5"/>
      <c r="B226" s="1046"/>
      <c r="C226" s="1046"/>
      <c r="D226" s="1046"/>
      <c r="E226" s="1046"/>
      <c r="F226" s="1047"/>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5"/>
      <c r="B227" s="1046"/>
      <c r="C227" s="1046"/>
      <c r="D227" s="1046"/>
      <c r="E227" s="1046"/>
      <c r="F227" s="1047"/>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5"/>
      <c r="B228" s="1046"/>
      <c r="C228" s="1046"/>
      <c r="D228" s="1046"/>
      <c r="E228" s="1046"/>
      <c r="F228" s="1047"/>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5"/>
      <c r="B229" s="1046"/>
      <c r="C229" s="1046"/>
      <c r="D229" s="1046"/>
      <c r="E229" s="1046"/>
      <c r="F229" s="1047"/>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5"/>
      <c r="B230" s="1046"/>
      <c r="C230" s="1046"/>
      <c r="D230" s="1046"/>
      <c r="E230" s="1046"/>
      <c r="F230" s="1047"/>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5"/>
      <c r="B231" s="1046"/>
      <c r="C231" s="1046"/>
      <c r="D231" s="1046"/>
      <c r="E231" s="1046"/>
      <c r="F231" s="1047"/>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5"/>
      <c r="B232" s="1046"/>
      <c r="C232" s="1046"/>
      <c r="D232" s="1046"/>
      <c r="E232" s="1046"/>
      <c r="F232" s="1047"/>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5"/>
      <c r="B233" s="1046"/>
      <c r="C233" s="1046"/>
      <c r="D233" s="1046"/>
      <c r="E233" s="1046"/>
      <c r="F233" s="1047"/>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5"/>
      <c r="B234" s="1046"/>
      <c r="C234" s="1046"/>
      <c r="D234" s="1046"/>
      <c r="E234" s="1046"/>
      <c r="F234" s="1047"/>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5"/>
      <c r="B235" s="1046"/>
      <c r="C235" s="1046"/>
      <c r="D235" s="1046"/>
      <c r="E235" s="1046"/>
      <c r="F235" s="1047"/>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5"/>
      <c r="B236" s="1046"/>
      <c r="C236" s="1046"/>
      <c r="D236" s="1046"/>
      <c r="E236" s="1046"/>
      <c r="F236" s="1047"/>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5"/>
      <c r="B237" s="1046"/>
      <c r="C237" s="1046"/>
      <c r="D237" s="1046"/>
      <c r="E237" s="1046"/>
      <c r="F237" s="1047"/>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5"/>
      <c r="B238" s="1046"/>
      <c r="C238" s="1046"/>
      <c r="D238" s="1046"/>
      <c r="E238" s="1046"/>
      <c r="F238" s="1047"/>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5"/>
      <c r="B239" s="1046"/>
      <c r="C239" s="1046"/>
      <c r="D239" s="1046"/>
      <c r="E239" s="1046"/>
      <c r="F239" s="1047"/>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5"/>
      <c r="B240" s="1046"/>
      <c r="C240" s="1046"/>
      <c r="D240" s="1046"/>
      <c r="E240" s="1046"/>
      <c r="F240" s="1047"/>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5"/>
      <c r="B241" s="1046"/>
      <c r="C241" s="1046"/>
      <c r="D241" s="1046"/>
      <c r="E241" s="1046"/>
      <c r="F241" s="1047"/>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5"/>
      <c r="B242" s="1046"/>
      <c r="C242" s="1046"/>
      <c r="D242" s="1046"/>
      <c r="E242" s="1046"/>
      <c r="F242" s="1047"/>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5"/>
      <c r="B243" s="1046"/>
      <c r="C243" s="1046"/>
      <c r="D243" s="1046"/>
      <c r="E243" s="1046"/>
      <c r="F243" s="1047"/>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5"/>
      <c r="B244" s="1046"/>
      <c r="C244" s="1046"/>
      <c r="D244" s="1046"/>
      <c r="E244" s="1046"/>
      <c r="F244" s="1047"/>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5"/>
      <c r="B245" s="1046"/>
      <c r="C245" s="1046"/>
      <c r="D245" s="1046"/>
      <c r="E245" s="1046"/>
      <c r="F245" s="1047"/>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5"/>
      <c r="B246" s="1046"/>
      <c r="C246" s="1046"/>
      <c r="D246" s="1046"/>
      <c r="E246" s="1046"/>
      <c r="F246" s="1047"/>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5"/>
      <c r="B247" s="1046"/>
      <c r="C247" s="1046"/>
      <c r="D247" s="1046"/>
      <c r="E247" s="1046"/>
      <c r="F247" s="1047"/>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5"/>
      <c r="B248" s="1046"/>
      <c r="C248" s="1046"/>
      <c r="D248" s="1046"/>
      <c r="E248" s="1046"/>
      <c r="F248" s="1047"/>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5"/>
      <c r="B249" s="1046"/>
      <c r="C249" s="1046"/>
      <c r="D249" s="1046"/>
      <c r="E249" s="1046"/>
      <c r="F249" s="1047"/>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5"/>
      <c r="B250" s="1046"/>
      <c r="C250" s="1046"/>
      <c r="D250" s="1046"/>
      <c r="E250" s="1046"/>
      <c r="F250" s="1047"/>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5"/>
      <c r="B251" s="1046"/>
      <c r="C251" s="1046"/>
      <c r="D251" s="1046"/>
      <c r="E251" s="1046"/>
      <c r="F251" s="1047"/>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5"/>
      <c r="B252" s="1046"/>
      <c r="C252" s="1046"/>
      <c r="D252" s="1046"/>
      <c r="E252" s="1046"/>
      <c r="F252" s="1047"/>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5"/>
      <c r="B253" s="1046"/>
      <c r="C253" s="1046"/>
      <c r="D253" s="1046"/>
      <c r="E253" s="1046"/>
      <c r="F253" s="1047"/>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5"/>
      <c r="B254" s="1046"/>
      <c r="C254" s="1046"/>
      <c r="D254" s="1046"/>
      <c r="E254" s="1046"/>
      <c r="F254" s="1047"/>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5"/>
      <c r="B255" s="1046"/>
      <c r="C255" s="1046"/>
      <c r="D255" s="1046"/>
      <c r="E255" s="1046"/>
      <c r="F255" s="1047"/>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5"/>
      <c r="B256" s="1046"/>
      <c r="C256" s="1046"/>
      <c r="D256" s="1046"/>
      <c r="E256" s="1046"/>
      <c r="F256" s="1047"/>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5"/>
      <c r="B257" s="1046"/>
      <c r="C257" s="1046"/>
      <c r="D257" s="1046"/>
      <c r="E257" s="1046"/>
      <c r="F257" s="1047"/>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5"/>
      <c r="B258" s="1046"/>
      <c r="C258" s="1046"/>
      <c r="D258" s="1046"/>
      <c r="E258" s="1046"/>
      <c r="F258" s="1047"/>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5"/>
      <c r="B259" s="1046"/>
      <c r="C259" s="1046"/>
      <c r="D259" s="1046"/>
      <c r="E259" s="1046"/>
      <c r="F259" s="1047"/>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5"/>
      <c r="B260" s="1046"/>
      <c r="C260" s="1046"/>
      <c r="D260" s="1046"/>
      <c r="E260" s="1046"/>
      <c r="F260" s="1047"/>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5"/>
      <c r="B261" s="1046"/>
      <c r="C261" s="1046"/>
      <c r="D261" s="1046"/>
      <c r="E261" s="1046"/>
      <c r="F261" s="1047"/>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5"/>
      <c r="B262" s="1046"/>
      <c r="C262" s="1046"/>
      <c r="D262" s="1046"/>
      <c r="E262" s="1046"/>
      <c r="F262" s="1047"/>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5"/>
      <c r="B263" s="1046"/>
      <c r="C263" s="1046"/>
      <c r="D263" s="1046"/>
      <c r="E263" s="1046"/>
      <c r="F263" s="1047"/>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5"/>
      <c r="B264" s="1046"/>
      <c r="C264" s="1046"/>
      <c r="D264" s="1046"/>
      <c r="E264" s="1046"/>
      <c r="F264" s="1047"/>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473</v>
      </c>
      <c r="Z3" s="368"/>
      <c r="AA3" s="368"/>
      <c r="AB3" s="368"/>
      <c r="AC3" s="149" t="s">
        <v>458</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473</v>
      </c>
      <c r="Z36" s="368"/>
      <c r="AA36" s="368"/>
      <c r="AB36" s="368"/>
      <c r="AC36" s="149" t="s">
        <v>458</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473</v>
      </c>
      <c r="Z69" s="368"/>
      <c r="AA69" s="368"/>
      <c r="AB69" s="368"/>
      <c r="AC69" s="149" t="s">
        <v>458</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473</v>
      </c>
      <c r="Z102" s="368"/>
      <c r="AA102" s="368"/>
      <c r="AB102" s="368"/>
      <c r="AC102" s="149" t="s">
        <v>458</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473</v>
      </c>
      <c r="Z135" s="368"/>
      <c r="AA135" s="368"/>
      <c r="AB135" s="368"/>
      <c r="AC135" s="149" t="s">
        <v>458</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473</v>
      </c>
      <c r="Z168" s="368"/>
      <c r="AA168" s="368"/>
      <c r="AB168" s="368"/>
      <c r="AC168" s="149" t="s">
        <v>458</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473</v>
      </c>
      <c r="Z201" s="368"/>
      <c r="AA201" s="368"/>
      <c r="AB201" s="368"/>
      <c r="AC201" s="149" t="s">
        <v>458</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473</v>
      </c>
      <c r="Z234" s="368"/>
      <c r="AA234" s="368"/>
      <c r="AB234" s="368"/>
      <c r="AC234" s="149" t="s">
        <v>458</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473</v>
      </c>
      <c r="Z267" s="368"/>
      <c r="AA267" s="368"/>
      <c r="AB267" s="368"/>
      <c r="AC267" s="149" t="s">
        <v>458</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473</v>
      </c>
      <c r="Z300" s="368"/>
      <c r="AA300" s="368"/>
      <c r="AB300" s="368"/>
      <c r="AC300" s="149" t="s">
        <v>458</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473</v>
      </c>
      <c r="Z333" s="368"/>
      <c r="AA333" s="368"/>
      <c r="AB333" s="368"/>
      <c r="AC333" s="149" t="s">
        <v>458</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473</v>
      </c>
      <c r="Z366" s="368"/>
      <c r="AA366" s="368"/>
      <c r="AB366" s="368"/>
      <c r="AC366" s="149" t="s">
        <v>458</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473</v>
      </c>
      <c r="Z399" s="368"/>
      <c r="AA399" s="368"/>
      <c r="AB399" s="368"/>
      <c r="AC399" s="149" t="s">
        <v>458</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473</v>
      </c>
      <c r="Z432" s="368"/>
      <c r="AA432" s="368"/>
      <c r="AB432" s="368"/>
      <c r="AC432" s="149" t="s">
        <v>458</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473</v>
      </c>
      <c r="Z465" s="368"/>
      <c r="AA465" s="368"/>
      <c r="AB465" s="368"/>
      <c r="AC465" s="149" t="s">
        <v>458</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473</v>
      </c>
      <c r="Z498" s="368"/>
      <c r="AA498" s="368"/>
      <c r="AB498" s="368"/>
      <c r="AC498" s="149" t="s">
        <v>458</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473</v>
      </c>
      <c r="Z531" s="368"/>
      <c r="AA531" s="368"/>
      <c r="AB531" s="368"/>
      <c r="AC531" s="149" t="s">
        <v>458</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473</v>
      </c>
      <c r="Z564" s="368"/>
      <c r="AA564" s="368"/>
      <c r="AB564" s="368"/>
      <c r="AC564" s="149" t="s">
        <v>458</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473</v>
      </c>
      <c r="Z597" s="368"/>
      <c r="AA597" s="368"/>
      <c r="AB597" s="368"/>
      <c r="AC597" s="149" t="s">
        <v>458</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473</v>
      </c>
      <c r="Z630" s="368"/>
      <c r="AA630" s="368"/>
      <c r="AB630" s="368"/>
      <c r="AC630" s="149" t="s">
        <v>458</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473</v>
      </c>
      <c r="Z663" s="368"/>
      <c r="AA663" s="368"/>
      <c r="AB663" s="368"/>
      <c r="AC663" s="149" t="s">
        <v>458</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473</v>
      </c>
      <c r="Z696" s="368"/>
      <c r="AA696" s="368"/>
      <c r="AB696" s="368"/>
      <c r="AC696" s="149" t="s">
        <v>458</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473</v>
      </c>
      <c r="Z729" s="368"/>
      <c r="AA729" s="368"/>
      <c r="AB729" s="368"/>
      <c r="AC729" s="149" t="s">
        <v>458</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473</v>
      </c>
      <c r="Z762" s="368"/>
      <c r="AA762" s="368"/>
      <c r="AB762" s="368"/>
      <c r="AC762" s="149" t="s">
        <v>458</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473</v>
      </c>
      <c r="Z795" s="368"/>
      <c r="AA795" s="368"/>
      <c r="AB795" s="368"/>
      <c r="AC795" s="149" t="s">
        <v>458</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473</v>
      </c>
      <c r="Z828" s="368"/>
      <c r="AA828" s="368"/>
      <c r="AB828" s="368"/>
      <c r="AC828" s="149" t="s">
        <v>458</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473</v>
      </c>
      <c r="Z861" s="368"/>
      <c r="AA861" s="368"/>
      <c r="AB861" s="368"/>
      <c r="AC861" s="149" t="s">
        <v>458</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473</v>
      </c>
      <c r="Z894" s="368"/>
      <c r="AA894" s="368"/>
      <c r="AB894" s="368"/>
      <c r="AC894" s="149" t="s">
        <v>458</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473</v>
      </c>
      <c r="Z927" s="368"/>
      <c r="AA927" s="368"/>
      <c r="AB927" s="368"/>
      <c r="AC927" s="149" t="s">
        <v>458</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473</v>
      </c>
      <c r="Z960" s="368"/>
      <c r="AA960" s="368"/>
      <c r="AB960" s="368"/>
      <c r="AC960" s="149" t="s">
        <v>458</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473</v>
      </c>
      <c r="Z993" s="368"/>
      <c r="AA993" s="368"/>
      <c r="AB993" s="368"/>
      <c r="AC993" s="149" t="s">
        <v>458</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473</v>
      </c>
      <c r="Z1026" s="368"/>
      <c r="AA1026" s="368"/>
      <c r="AB1026" s="368"/>
      <c r="AC1026" s="149" t="s">
        <v>458</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473</v>
      </c>
      <c r="Z1059" s="368"/>
      <c r="AA1059" s="368"/>
      <c r="AB1059" s="368"/>
      <c r="AC1059" s="149" t="s">
        <v>458</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473</v>
      </c>
      <c r="Z1092" s="368"/>
      <c r="AA1092" s="368"/>
      <c r="AB1092" s="368"/>
      <c r="AC1092" s="149" t="s">
        <v>458</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473</v>
      </c>
      <c r="Z1125" s="368"/>
      <c r="AA1125" s="368"/>
      <c r="AB1125" s="368"/>
      <c r="AC1125" s="149" t="s">
        <v>458</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473</v>
      </c>
      <c r="Z1158" s="368"/>
      <c r="AA1158" s="368"/>
      <c r="AB1158" s="368"/>
      <c r="AC1158" s="149" t="s">
        <v>458</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473</v>
      </c>
      <c r="Z1191" s="368"/>
      <c r="AA1191" s="368"/>
      <c r="AB1191" s="368"/>
      <c r="AC1191" s="149" t="s">
        <v>458</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473</v>
      </c>
      <c r="Z1224" s="368"/>
      <c r="AA1224" s="368"/>
      <c r="AB1224" s="368"/>
      <c r="AC1224" s="149" t="s">
        <v>458</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473</v>
      </c>
      <c r="Z1257" s="368"/>
      <c r="AA1257" s="368"/>
      <c r="AB1257" s="368"/>
      <c r="AC1257" s="149" t="s">
        <v>458</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473</v>
      </c>
      <c r="Z1290" s="368"/>
      <c r="AA1290" s="368"/>
      <c r="AB1290" s="368"/>
      <c r="AC1290" s="149" t="s">
        <v>458</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2019-08-13T10:33:28Z</cp:lastPrinted>
  <dcterms:created xsi:type="dcterms:W3CDTF">2012-03-13T00:50:25Z</dcterms:created>
  <dcterms:modified xsi:type="dcterms:W3CDTF">2020-11-24T02:02:34Z</dcterms:modified>
</cp:coreProperties>
</file>