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生命倫理・安全対策室\３．総括\■2020\10_各種発注（雑件）\201109_【作業依頼】（1120（金）1600〆）行政事業レビューシートの記載の確認等について\"/>
    </mc:Choice>
  </mc:AlternateContent>
  <bookViews>
    <workbookView xWindow="15150" yWindow="0" windowWidth="28800" windowHeight="12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<sst xmlns="http://schemas.openxmlformats.org/spreadsheetml/2006/main" count="2948" uniqueCount="655">
  <si>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</si>
  <si>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</si>
  <si>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</si>
  <si>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</si>
  <si>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</si>
  <si>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</si>
  <si>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</si>
  <si>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</si>
  <si>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</si>
  <si>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</si>
  <si>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</si>
  <si>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</si>
  <si>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</si>
  <si>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</si>
  <si>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</si>
  <si>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</si>
  <si>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</si>
  <si>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</si>
  <si>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</si>
  <si>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</si>
  <si>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</si>
  <si>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</si>
  <si>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</si>
  <si>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</si>
  <si>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</si>
  <si>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</si>
  <si>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</si>
  <si>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</si>
  <si>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</si>
  <si>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</si>
  <si>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</si>
  <si>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</si>
  <si>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</si>
  <si>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</si>
  <si>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</si>
  <si>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</si>
  <si>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</si>
  <si>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</si>
  <si>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</si>
  <si>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</si>
  <si>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</si>
  <si>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</si>
  <si>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</si>
  <si>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</si>
  <si>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</si>
  <si>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</si>
  <si>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</si>
  <si>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</si>
  <si>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</si>
  <si>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</si>
  <si>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</si>
  <si>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</si>
  <si>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</si>
  <si>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</si>
  <si>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</si>
  <si>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</si>
  <si>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</si>
  <si>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</si>
  <si>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</si>
  <si>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</si>
  <si>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</si>
  <si>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</si>
  <si>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</si>
  <si>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</si>
  <si>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</si>
  <si>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</si>
  <si>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</si>
  <si>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</si>
  <si>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</si>
  <si>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</si>
  <si>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</si>
  <si>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</si>
  <si>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</si>
  <si>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</si>
  <si>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</si>
  <si>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</si>
  <si>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</si>
  <si>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</si>
  <si>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</si>
  <si>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</si>
  <si>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</si>
  <si>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</si>
  <si>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</si>
  <si>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</si>
  <si>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</si>
  <si>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</si>
  <si>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</si>
  <si>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</si>
  <si>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</si>
  <si>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</si>
  <si>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</si>
  <si>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</si>
  <si>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</si>
  <si>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</si>
  <si>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</si>
  <si>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</si>
  <si>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</si>
  <si>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</si>
  <si>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</si>
  <si>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</si>
  <si>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</si>
  <si>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</si>
  <si>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</si>
  <si>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</si>
  <si>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</si>
  <si>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</si>
  <si>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</si>
  <si>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</si>
  <si>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</si>
  <si>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</si>
  <si>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</si>
  <si>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</si>
  <si>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</si>
  <si>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</si>
  <si>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</si>
  <si>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</si>
  <si>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</si>
  <si>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</si>
  <si>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</si>
  <si>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</si>
  <si>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</si>
  <si>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</si>
  <si>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</si>
  <si>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</si>
  <si>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</si>
  <si>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</si>
  <si>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</si>
  <si>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</si>
  <si>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</si>
  <si>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</si>
  <si>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</si>
  <si>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</si>
  <si>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</si>
  <si>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</si>
  <si>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</si>
  <si>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</si>
  <si>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</si>
  <si>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</si>
  <si>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</si>
  <si>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</si>
  <si>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</si>
  <si>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</si>
  <si>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</si>
  <si>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</si>
  <si>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</si>
  <si>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</si>
  <si>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</si>
  <si>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</si>
  <si>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</si>
  <si>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</si>
  <si>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</si>
  <si>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</si>
  <si>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</si>
  <si>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</si>
  <si>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</si>
  <si>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</si>
  <si>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</si>
  <si>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</si>
  <si>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</si>
  <si>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</si>
  <si>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</si>
  <si>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</si>
  <si>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</si>
  <si>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</si>
  <si>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</si>
  <si>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</si>
  <si>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</si>
  <si>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</si>
  <si>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</si>
  <si>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</si>
  <si>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</si>
  <si>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</si>
  <si>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</si>
  <si>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</si>
  <si>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</si>
  <si>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</si>
  <si>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</si>
  <si>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</si>
  <si>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</si>
  <si>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</si>
  <si>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</si>
  <si>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</si>
  <si>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</si>
  <si>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</si>
  <si>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</si>
  <si>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</si>
  <si>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</si>
  <si>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</si>
  <si>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</si>
  <si>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</si>
  <si>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</si>
  <si>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</si>
  <si>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</si>
  <si>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</si>
  <si>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</si>
  <si>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</si>
  <si>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</si>
  <si>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</si>
  <si>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</si>
  <si>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</si>
  <si>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</si>
  <si>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</si>
  <si>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</si>
  <si>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</si>
  <si>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</si>
  <si>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</si>
  <si>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</si>
  <si>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</si>
  <si>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</si>
  <si>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</si>
  <si>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</si>
  <si>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</si>
  <si>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</si>
  <si>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</si>
  <si>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</si>
  <si>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</si>
  <si>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</si>
  <si>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</si>
  <si>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</si>
  <si>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</si>
  <si>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</si>
  <si>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</si>
  <si>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</si>
  <si>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</si>
  <si>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</si>
  <si>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</si>
  <si>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</si>
  <si>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</si>
  <si>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</si>
  <si>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</si>
  <si>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</si>
  <si>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</si>
  <si>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</si>
  <si>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</si>
  <si>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</si>
  <si>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</si>
  <si>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</si>
  <si>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</si>
  <si>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</si>
  <si>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</si>
  <si>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</si>
  <si>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</si>
  <si>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</si>
  <si>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</si>
  <si>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</si>
  <si>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</si>
  <si>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</si>
  <si>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</si>
  <si>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</si>
  <si>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</si>
  <si>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</si>
  <si>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</si>
  <si>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</si>
  <si>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</si>
  <si>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</si>
  <si>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</si>
  <si>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</si>
  <si>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</si>
  <si>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</si>
  <si>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</si>
  <si>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</si>
  <si>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</si>
  <si>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</si>
  <si>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</si>
  <si>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</si>
  <si>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</si>
  <si>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</si>
  <si>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</si>
  <si>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</si>
  <si>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</si>
  <si>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</si>
  <si>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</si>
  <si>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</si>
  <si>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</si>
  <si>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</si>
  <si>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</si>
  <si>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</si>
  <si>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</si>
  <si>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</si>
  <si>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</si>
  <si>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</si>
  <si>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</si>
  <si>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</si>
  <si>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</si>
  <si>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</si>
  <si>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</si>
  <si>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</si>
  <si>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</si>
  <si>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</si>
  <si>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</si>
  <si>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</si>
  <si>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</si>
  <si>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</si>
  <si>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</si>
  <si>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</si>
  <si>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</si>
  <si>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</si>
  <si>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</si>
  <si>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</si>
  <si>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</si>
  <si>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</si>
  <si>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</si>
  <si>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</si>
  <si>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</si>
  <si>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</si>
  <si>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</si>
  <si>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</si>
  <si>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</si>
  <si>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</si>
  <si>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</si>
  <si>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</si>
  <si>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</si>
  <si>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</si>
  <si>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</si>
  <si>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</si>
  <si>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</si>
  <si>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</si>
  <si>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</si>
  <si>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</si>
  <si>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</si>
  <si>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</si>
  <si>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</si>
  <si>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</si>
  <si>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</si>
  <si>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</si>
  <si>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</si>
  <si>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</si>
  <si>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</si>
  <si>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</si>
  <si>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</si>
  <si>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</si>
  <si>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</si>
  <si>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</si>
  <si>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</si>
  <si>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</si>
  <si>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</si>
  <si>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</si>
  <si>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</si>
  <si>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</si>
  <si>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</si>
  <si>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</si>
  <si>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</si>
  <si>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</si>
  <si>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</si>
  <si>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</si>
  <si>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</si>
  <si>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</si>
  <si>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</si>
  <si>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</si>
  <si>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</si>
  <si>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</si>
  <si>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</si>
  <si>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</si>
  <si>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</si>
  <si>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</si>
  <si>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</si>
  <si>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</si>
  <si>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</si>
  <si>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</si>
  <si>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</si>
  <si>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</si>
  <si>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</si>
  <si>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</si>
  <si>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</si>
  <si>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</si>
  <si>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</si>
  <si>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</si>
  <si>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</si>
  <si>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</si>
  <si>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</si>
  <si>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</si>
  <si>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</si>
  <si>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</si>
  <si>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</si>
  <si>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</si>
  <si>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</si>
  <si>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</si>
  <si>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</si>
  <si>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</si>
  <si>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</si>
  <si>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</si>
  <si>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</si>
  <si>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</si>
  <si>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</si>
  <si>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</si>
  <si>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</si>
  <si>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</si>
  <si>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</si>
  <si>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</si>
  <si>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</si>
  <si>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</si>
  <si>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</si>
  <si>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</si>
  <si>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</si>
  <si>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</si>
  <si>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</si>
  <si>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</si>
  <si>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</si>
  <si>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</si>
  <si>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</si>
  <si>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</si>
  <si>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</si>
  <si>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</si>
  <si>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</si>
  <si>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</si>
  <si>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</si>
  <si>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</si>
  <si>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</si>
  <si>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</si>
  <si>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</si>
  <si>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</si>
  <si>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</si>
  <si>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</si>
  <si>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</si>
  <si>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</si>
  <si>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</si>
  <si>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</si>
  <si>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</si>
  <si>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</si>
  <si>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</si>
  <si>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</si>
  <si>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</si>
  <si>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</si>
  <si>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</si>
  <si>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</si>
  <si>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</si>
  <si>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</si>
  <si>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</si>
  <si>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</si>
  <si>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</si>
  <si>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</si>
  <si>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</si>
  <si>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</si>
  <si>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</si>
  <si>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</si>
  <si>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</si>
  <si>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</si>
  <si>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</si>
  <si>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</si>
  <si>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</si>
  <si>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</si>
  <si>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</si>
  <si>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</si>
  <si>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</si>
  <si>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</si>
  <si>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</si>
  <si>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</si>
  <si>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</si>
  <si>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</si>
  <si>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</si>
  <si>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</si>
  <si>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</si>
  <si>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</si>
  <si>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</si>
  <si>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</si>
  <si>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</si>
  <si>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</si>
  <si>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</si>
  <si>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</si>
  <si>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</si>
  <si>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</si>
  <si>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</si>
  <si>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</si>
  <si>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</si>
  <si>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</si>
  <si>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</si>
  <si>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</si>
  <si>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</si>
  <si>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</si>
  <si>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</si>
  <si>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</si>
  <si>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</si>
  <si>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</si>
  <si>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</si>
  <si>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</si>
  <si>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</si>
  <si>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</si>
  <si>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</si>
  <si>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</si>
  <si>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</si>
  <si>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</si>
  <si>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</si>
  <si>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</si>
  <si>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</si>
  <si>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</si>
  <si>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</si>
  <si>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</si>
  <si>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</si>
  <si>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</si>
  <si>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</si>
  <si>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</si>
  <si>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</si>
  <si>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</si>
  <si>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</si>
  <si>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</si>
  <si>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</si>
  <si>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</si>
  <si>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</si>
  <si>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</si>
  <si>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</si>
  <si>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</si>
  <si>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</si>
  <si>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</si>
  <si>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</si>
  <si>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</si>
  <si>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</si>
  <si>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</si>
  <si>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</si>
  <si>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</si>
  <si>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</si>
  <si>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</si>
  <si>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</si>
  <si>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</si>
  <si>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</si>
  <si>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</si>
  <si>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</si>
  <si>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</si>
  <si>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</si>
  <si>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</si>
  <si>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</si>
  <si>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</si>
  <si>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</si>
  <si>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</si>
  <si>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</si>
  <si>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</si>
  <si>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</si>
  <si>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</si>
  <si>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</si>
  <si>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</si>
  <si>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</si>
  <si>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</si>
  <si>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</si>
  <si>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</si>
  <si>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</si>
  <si>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</si>
  <si>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</si>
  <si>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</si>
  <si>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</si>
  <si>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</si>
  <si>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</si>
  <si>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</si>
  <si>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</si>
  <si>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</si>
  <si>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</si>
  <si>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</si>
  <si>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</si>
  <si>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</si>
  <si>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</si>
  <si>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</si>
  <si>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</si>
  <si>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</si>
  <si>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</si>
  <si>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</si>
  <si>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</si>
  <si>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</si>
  <si>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</si>
  <si>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</si>
  <si>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</si>
  <si>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</si>
  <si>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</si>
  <si>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</si>
  <si>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</si>
  <si>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</si>
  <si>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</si>
  <si>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</si>
  <si>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</si>
  <si>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</si>
  <si>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</si>
  <si>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</si>
  <si>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</si>
  <si>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</si>
  <si>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</si>
  <si>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</si>
  <si>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</si>
  <si>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t>
  </si>
  <si>
    <t>文部科学省</t>
    <phoneticPr fontId="5"/>
  </si>
  <si>
    <t>平成２３年度</t>
    <phoneticPr fontId="5"/>
  </si>
  <si>
    <t>終了予定なし</t>
    <phoneticPr fontId="5"/>
  </si>
  <si>
    <t>ライフサイエンス課長
仙波　秀志</t>
    <phoneticPr fontId="5"/>
  </si>
  <si>
    <t>-</t>
    <phoneticPr fontId="5"/>
  </si>
  <si>
    <t>第５期科学技術基本計画（平成28年１月閣議決定）</t>
    <phoneticPr fontId="5"/>
  </si>
  <si>
    <t>　ライフサイエンス分野において、効率的・効果的に研究開発を推進するため国内外の研究の状況や社会ニーズ等を把握するための実態調査を行うとともに、先端医学研究、研究基盤整備を始めとしたライフサイエンス分野の推進方策について検討を行う。また、最先端のライフサイエンス研究に関する諸課題に関し、法令・指針に基づく対応、研究の進展状況を踏まえた対応、事業者への情報提供等による法令・指針の遵守の徹底等を図る。</t>
    <phoneticPr fontId="5"/>
  </si>
  <si>
    <t>　ライフサイエンス分野の研究開発の推進全体に必要な経費及び、生命倫理・安全対策に関わる諸問題に対する調査検討、法令・指針の整備、法令・指針に基づく審査、情報提供等を実施する。</t>
    <phoneticPr fontId="5"/>
  </si>
  <si>
    <t>-</t>
    <phoneticPr fontId="5"/>
  </si>
  <si>
    <t>-</t>
    <phoneticPr fontId="5"/>
  </si>
  <si>
    <t>-</t>
    <phoneticPr fontId="5"/>
  </si>
  <si>
    <t>-</t>
    <phoneticPr fontId="5"/>
  </si>
  <si>
    <t>-</t>
    <phoneticPr fontId="5"/>
  </si>
  <si>
    <t>非常勤職員手当</t>
    <phoneticPr fontId="5"/>
  </si>
  <si>
    <t>職員旅費</t>
  </si>
  <si>
    <t>庁費</t>
  </si>
  <si>
    <t>委員等旅費</t>
  </si>
  <si>
    <t>諸謝金</t>
  </si>
  <si>
    <t>生命倫理に関わる法令・指針への不適合事案0件</t>
    <phoneticPr fontId="5"/>
  </si>
  <si>
    <t>生命倫理に関わる法令・指針への不適合事案の発生件数</t>
    <phoneticPr fontId="5"/>
  </si>
  <si>
    <t>件</t>
    <phoneticPr fontId="5"/>
  </si>
  <si>
    <t>文科省調べ</t>
    <phoneticPr fontId="5"/>
  </si>
  <si>
    <t>ライフサイエンス分野の研究開発推進に伴う生命倫理・安全対策に関わる会議等の回数</t>
    <phoneticPr fontId="5"/>
  </si>
  <si>
    <t>本事業はライフサイエンス分野において効率的･効果的に研究開発を推進すること等を目的としており、活動実績の見込みを定量的に示せるものではない。</t>
    <phoneticPr fontId="5"/>
  </si>
  <si>
    <t>　　/</t>
    <phoneticPr fontId="5"/>
  </si>
  <si>
    <t>／　</t>
    <phoneticPr fontId="5"/>
  </si>
  <si>
    <t>／　　　　　　　　　　　　　　</t>
    <phoneticPr fontId="5"/>
  </si>
  <si>
    <t>　　/</t>
    <phoneticPr fontId="5"/>
  </si>
  <si>
    <t>9-3 健康・医療・ライフサイエンスに関する課題への対応</t>
    <phoneticPr fontId="5"/>
  </si>
  <si>
    <t>生命倫理に関わる法令・指針への不適合事案の発生件数
※目標年度は毎年度</t>
    <phoneticPr fontId="5"/>
  </si>
  <si>
    <t>件</t>
    <phoneticPr fontId="5"/>
  </si>
  <si>
    <t>本事業において、最先端のライフサイエンス研究の実施に伴って生じうる倫理的課題等への対応として必要となる法令・指針の検討、整備、運用を行い、また、事業者への情報提供等による当該法令・指針の遵守の徹底等を図ることで、上位施策の目標である規制の適切な実施を達成するとともに、測定指標としている法令・指針への不適合事案の発生件数を0に抑える。</t>
    <phoneticPr fontId="5"/>
  </si>
  <si>
    <t>-</t>
    <phoneticPr fontId="5"/>
  </si>
  <si>
    <t>-</t>
    <phoneticPr fontId="5"/>
  </si>
  <si>
    <t>環境省</t>
  </si>
  <si>
    <t>遺伝子組換え生物対策費</t>
  </si>
  <si>
    <t>　ライフサイエンス研究は、 国民や社会のニーズが非常に大きい健康長寿の実現や食料・環境問題の解決等に大きく貢献する一方で、生命の尊厳や人権、生物多様性等に影響を与えかねない。このような悪影響を防ぎ、適正にライフサイエンス研究を発展させて国民・社会の期待に応えるため、法令等を設け、本事業によりその徹底等を図る必要がある。</t>
    <phoneticPr fontId="5"/>
  </si>
  <si>
    <t>　ライフサイエンス研究は、地域や官民を越えて実施されるものであるため、国において法令・指針を定めている。定めた法令・指針の徹底等は、国が自ら行うべきものである。</t>
    <phoneticPr fontId="5"/>
  </si>
  <si>
    <t>　説明会の開催や現地調査等により法令・指針の徹底等を図ることは、国民の信頼に応えつつ適正にライフサイエンス研究を推進する上で必要かつ適切な事業であり、優先度が高い。</t>
    <phoneticPr fontId="5"/>
  </si>
  <si>
    <t>　法令・指針の徹底等を図る上で真に必要な、説明会の開催や調査検討、現地調査等に係る経費（旅費、人件費等）のみを計上している。</t>
    <phoneticPr fontId="5"/>
  </si>
  <si>
    <t>　法令・指針に対する不適合事案が発生した場合に備え、現地調査や臨時の説明会開催等に係る予算を確保していたが、当該事案の発生を防ぐことができたため。また、下記のとおり会場借料等を削減したため。</t>
    <phoneticPr fontId="5"/>
  </si>
  <si>
    <t>　例えば、法令・指針に関する説明会の会場については、文部科学省内あるいは大学等の公的研究機関とすることにより、会場借料等の削減を図っている。</t>
    <phoneticPr fontId="5"/>
  </si>
  <si>
    <t>　遺伝子組換え生物等の第一種使用規程の承認に当たっては、法に基づき学識経験者へ意見聴取を行うこととしているが、その意見聴取に当たり検討会を開催する場合には、環境省と共催し、開催費用も交互に負担するなど、適切に役割分担をしている。</t>
    <phoneticPr fontId="5"/>
  </si>
  <si>
    <t>新23-0052</t>
    <phoneticPr fontId="5"/>
  </si>
  <si>
    <t>261</t>
    <phoneticPr fontId="5"/>
  </si>
  <si>
    <t>234</t>
    <phoneticPr fontId="5"/>
  </si>
  <si>
    <t>232</t>
    <phoneticPr fontId="5"/>
  </si>
  <si>
    <t>222</t>
    <phoneticPr fontId="5"/>
  </si>
  <si>
    <t>242</t>
    <phoneticPr fontId="5"/>
  </si>
  <si>
    <t>文部科学省</t>
    <phoneticPr fontId="5"/>
  </si>
  <si>
    <t>○</t>
    <phoneticPr fontId="5"/>
  </si>
  <si>
    <t>9　未来社会に向けた価値創出の取組と経済・社会的課題への対応</t>
    <phoneticPr fontId="5"/>
  </si>
  <si>
    <t>ライフサイエンス研究開発推進経費</t>
    <phoneticPr fontId="5"/>
  </si>
  <si>
    <t>研究振興局</t>
    <phoneticPr fontId="5"/>
  </si>
  <si>
    <t>ライフサイエンス課</t>
    <phoneticPr fontId="5"/>
  </si>
  <si>
    <t>-</t>
    <phoneticPr fontId="5"/>
  </si>
  <si>
    <t>-</t>
    <phoneticPr fontId="5"/>
  </si>
  <si>
    <t>‐</t>
  </si>
  <si>
    <t>無</t>
  </si>
  <si>
    <t>個人Ａ</t>
    <rPh sb="0" eb="2">
      <t>コジン</t>
    </rPh>
    <phoneticPr fontId="5"/>
  </si>
  <si>
    <t>個人Ｂ</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</si>
  <si>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</si>
  <si>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</si>
  <si>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</si>
  <si>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</si>
  <si>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</si>
  <si>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</si>
  <si>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</si>
  <si>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</si>
  <si>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非常勤職員手当</t>
    <rPh sb="0" eb="3">
      <t>ヒジョウキン</t>
    </rPh>
    <rPh sb="3" eb="5">
      <t>ショクイン</t>
    </rPh>
    <rPh sb="5" eb="7">
      <t>テアテ</t>
    </rPh>
    <phoneticPr fontId="5"/>
  </si>
  <si>
    <t>当年度において生命倫理に関わる法令・指針への不適合事案の発生件数は２件であったが、適切な指導を行い、今後の改善を促すことができた。</t>
    <phoneticPr fontId="5"/>
  </si>
  <si>
    <t>引き続き、各種指針や法令に関する講習会について、内容、実施回数等を精査して実施することで、法令・指針の遵守徹底に向けた取組みをより一層効率的・効果的に進める。</t>
    <phoneticPr fontId="5"/>
  </si>
  <si>
    <t>A. 個人A</t>
    <rPh sb="3" eb="5">
      <t>コジン</t>
    </rPh>
    <phoneticPr fontId="5"/>
  </si>
  <si>
    <t>非常勤手当</t>
    <rPh sb="0" eb="3">
      <t>ヒジョウキン</t>
    </rPh>
    <rPh sb="3" eb="5">
      <t>テアテ</t>
    </rPh>
    <phoneticPr fontId="5"/>
  </si>
  <si>
    <t>-</t>
    <phoneticPr fontId="5"/>
  </si>
  <si>
    <t>概ね見合ったものである。</t>
    <rPh sb="0" eb="1">
      <t>オオム</t>
    </rPh>
    <rPh sb="2" eb="4">
      <t>ミア</t>
    </rPh>
    <phoneticPr fontId="5"/>
  </si>
  <si>
    <t>当年度においては生命倫理に関わる法令・指針への不適合事案の発生件数は２件であったが、適切な指導を行い、今後の改善を促すことができた。</t>
    <rPh sb="0" eb="3">
      <t>トウネンド</t>
    </rPh>
    <rPh sb="8" eb="10">
      <t>セイメイ</t>
    </rPh>
    <rPh sb="10" eb="12">
      <t>リンリ</t>
    </rPh>
    <rPh sb="13" eb="14">
      <t>カカ</t>
    </rPh>
    <rPh sb="16" eb="18">
      <t>ホウレイ</t>
    </rPh>
    <rPh sb="19" eb="21">
      <t>シシン</t>
    </rPh>
    <rPh sb="23" eb="26">
      <t>フテキゴウ</t>
    </rPh>
    <rPh sb="26" eb="28">
      <t>ジアン</t>
    </rPh>
    <rPh sb="29" eb="31">
      <t>ハッセイ</t>
    </rPh>
    <rPh sb="31" eb="33">
      <t>ケンスウ</t>
    </rPh>
    <rPh sb="35" eb="36">
      <t>ケン</t>
    </rPh>
    <rPh sb="42" eb="44">
      <t>テキセツ</t>
    </rPh>
    <rPh sb="45" eb="47">
      <t>シドウ</t>
    </rPh>
    <rPh sb="48" eb="49">
      <t>オコナ</t>
    </rPh>
    <rPh sb="51" eb="53">
      <t>コンゴ</t>
    </rPh>
    <rPh sb="54" eb="56">
      <t>カイゼン</t>
    </rPh>
    <rPh sb="57" eb="58">
      <t>ウナガ</t>
    </rPh>
    <phoneticPr fontId="5"/>
  </si>
  <si>
    <t>１．事業評価の観点：この事業は、ライフサイエンス分野の研究開発の推進全体に必要な経費及び、最先端のライフサイエンス課題に関わる諸問題に関する、法令・指針の対応、事業者への情報提供等を実施するものであり、長期継続事業、契約・執行手続等の観点から検証を行った。
２．所見：この事業は平成23年度から実施している長期継続事業であり、経年の執行状況を踏まえながら予算への反映を行うなど、一定の見直しを実施しており、コスト削減に留意しながら適切に事業を実施していると認められる。引き続き事業の実施推進に真に必要なものについて支出し節減に努めながら事業を実施すべきである。</t>
    <phoneticPr fontId="5"/>
  </si>
  <si>
    <t>外部有識者による点検対象外</t>
    <rPh sb="0" eb="5">
      <t>ガイブユウシキシャ</t>
    </rPh>
    <rPh sb="8" eb="13">
      <t>テンケンタイショウガイ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</si>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</sst>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xdr:colOff>
      <xdr:row>742</xdr:row>
      <xdr:rowOff>0</xdr:rowOff>
    </xdr:from>
    <xdr:to>
      <xdr:col>31</xdr:col>
      <xdr:colOff>164049</xdr:colOff>
      <xdr:row>745</xdr:row>
      <xdr:rowOff>94297</xdr:rowOff>
    </xdr:to>
    <xdr:sp macro="" textlink="">
      <xdr:nvSpPr>
        <xdr:cNvPr id="3" name="Rectangle 9">
          <a:extLst>
            <a:ext uri="{FF2B5EF4-FFF2-40B4-BE49-F238E27FC236}">
              <a16:creationId xmlns:a16="http://schemas.microsoft.com/office/drawing/2014/main" id="{E7ACBD7C-D407-4683-9490-9B0E7FBFE3EA}"/>
            </a:ext>
          </a:extLst>
        </xdr:cNvPr>
        <xdr:cNvSpPr>
          <a:spLocks noChangeArrowheads="1"/>
        </xdr:cNvSpPr>
      </xdr:nvSpPr>
      <xdr:spPr bwMode="auto">
        <a:xfrm>
          <a:off x="3440907" y="43136344"/>
          <a:ext cx="2997736" cy="116585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wrap="square" lIns="36576" tIns="22860" rIns="36576"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44.4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32</xdr:col>
      <xdr:colOff>47625</xdr:colOff>
      <xdr:row>742</xdr:row>
      <xdr:rowOff>0</xdr:rowOff>
    </xdr:from>
    <xdr:to>
      <xdr:col>45</xdr:col>
      <xdr:colOff>23593</xdr:colOff>
      <xdr:row>745</xdr:row>
      <xdr:rowOff>345976</xdr:rowOff>
    </xdr:to>
    <xdr:sp macro="" textlink="">
      <xdr:nvSpPr>
        <xdr:cNvPr id="4" name="大かっこ 3">
          <a:extLst>
            <a:ext uri="{FF2B5EF4-FFF2-40B4-BE49-F238E27FC236}">
              <a16:creationId xmlns:a16="http://schemas.microsoft.com/office/drawing/2014/main" id="{2C697886-9BCA-4738-B2B8-7883A1290C6F}"/>
            </a:ext>
          </a:extLst>
        </xdr:cNvPr>
        <xdr:cNvSpPr/>
      </xdr:nvSpPr>
      <xdr:spPr>
        <a:xfrm>
          <a:off x="6448425" y="41748075"/>
          <a:ext cx="2576293" cy="140325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11.2</a:t>
          </a:r>
          <a:r>
            <a:rPr kumimoji="1" lang="ja-JP" altLang="en-US" sz="1100" baseline="0">
              <a:solidFill>
                <a:schemeClr val="tx1"/>
              </a:solidFill>
              <a:effectLst/>
              <a:latin typeface="+mn-lt"/>
              <a:ea typeface="+mn-ea"/>
              <a:cs typeface="+mn-cs"/>
            </a:rPr>
            <a:t>百万円</a:t>
          </a:r>
          <a:endParaRPr lang="ja-JP" altLang="ja-JP" sz="1000">
            <a:effectLst/>
          </a:endParaRPr>
        </a:p>
        <a:p>
          <a:r>
            <a:rPr lang="ja-JP" altLang="ja-JP" sz="1100">
              <a:solidFill>
                <a:schemeClr val="tx1"/>
              </a:solidFill>
              <a:effectLst/>
              <a:latin typeface="+mn-lt"/>
              <a:ea typeface="+mn-ea"/>
              <a:cs typeface="+mn-cs"/>
            </a:rPr>
            <a:t>庁費</a:t>
          </a:r>
          <a:r>
            <a:rPr lang="ja-JP" altLang="en-US" sz="1100">
              <a:solidFill>
                <a:schemeClr val="tx1"/>
              </a:solidFill>
              <a:effectLst/>
              <a:latin typeface="+mn-lt"/>
              <a:ea typeface="+mn-ea"/>
              <a:cs typeface="+mn-cs"/>
            </a:rPr>
            <a:t>　　　　　　</a:t>
          </a:r>
          <a:r>
            <a:rPr lang="ja-JP" altLang="en-US" sz="1100" baseline="0">
              <a:solidFill>
                <a:schemeClr val="tx1"/>
              </a:solidFill>
              <a:effectLst/>
              <a:latin typeface="+mn-lt"/>
              <a:ea typeface="+mn-ea"/>
              <a:cs typeface="+mn-cs"/>
            </a:rPr>
            <a:t>  　　 </a:t>
          </a:r>
          <a:r>
            <a:rPr lang="en-US" altLang="ja-JP" sz="1100">
              <a:solidFill>
                <a:schemeClr val="tx1"/>
              </a:solidFill>
              <a:effectLst/>
              <a:latin typeface="+mn-lt"/>
              <a:ea typeface="+mn-ea"/>
              <a:cs typeface="+mn-cs"/>
            </a:rPr>
            <a:t>4.2</a:t>
          </a:r>
          <a:r>
            <a:rPr lang="ja-JP" altLang="en-US" sz="1100">
              <a:solidFill>
                <a:schemeClr val="tx1"/>
              </a:solidFill>
              <a:effectLst/>
              <a:latin typeface="+mn-lt"/>
              <a:ea typeface="+mn-ea"/>
              <a:cs typeface="+mn-cs"/>
            </a:rPr>
            <a:t>百万円</a:t>
          </a:r>
          <a:endParaRPr lang="ja-JP" altLang="ja-JP" sz="1000">
            <a:effectLst/>
          </a:endParaRPr>
        </a:p>
        <a:p>
          <a:r>
            <a:rPr kumimoji="1" lang="ja-JP" altLang="ja-JP" sz="1100">
              <a:solidFill>
                <a:schemeClr val="tx1"/>
              </a:solidFill>
              <a:effectLst/>
              <a:latin typeface="+mn-lt"/>
              <a:ea typeface="+mn-ea"/>
              <a:cs typeface="+mn-cs"/>
            </a:rPr>
            <a:t>委員等旅費</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百万円</a:t>
          </a:r>
          <a:endParaRPr lang="ja-JP" altLang="ja-JP" sz="1000">
            <a:effectLst/>
          </a:endParaRPr>
        </a:p>
        <a:p>
          <a:r>
            <a:rPr lang="ja-JP" altLang="ja-JP" sz="1100">
              <a:solidFill>
                <a:schemeClr val="tx1"/>
              </a:solidFill>
              <a:effectLst/>
              <a:latin typeface="+mn-lt"/>
              <a:ea typeface="+mn-ea"/>
              <a:cs typeface="+mn-cs"/>
            </a:rPr>
            <a:t>諸謝金</a:t>
          </a:r>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0.7</a:t>
          </a:r>
          <a:r>
            <a:rPr lang="ja-JP" altLang="en-US"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xdr:txBody>
    </xdr:sp>
    <xdr:clientData/>
  </xdr:twoCellAnchor>
  <xdr:twoCellAnchor>
    <xdr:from>
      <xdr:col>24</xdr:col>
      <xdr:colOff>11906</xdr:colOff>
      <xdr:row>745</xdr:row>
      <xdr:rowOff>345282</xdr:rowOff>
    </xdr:from>
    <xdr:to>
      <xdr:col>24</xdr:col>
      <xdr:colOff>11906</xdr:colOff>
      <xdr:row>747</xdr:row>
      <xdr:rowOff>154169</xdr:rowOff>
    </xdr:to>
    <xdr:sp macro="" textlink="">
      <xdr:nvSpPr>
        <xdr:cNvPr id="5" name="Line 25">
          <a:extLst>
            <a:ext uri="{FF2B5EF4-FFF2-40B4-BE49-F238E27FC236}">
              <a16:creationId xmlns:a16="http://schemas.microsoft.com/office/drawing/2014/main" id="{0D8A7F4C-FB8B-445D-91A7-C646959EB374}"/>
            </a:ext>
          </a:extLst>
        </xdr:cNvPr>
        <xdr:cNvSpPr>
          <a:spLocks noChangeShapeType="1"/>
        </xdr:cNvSpPr>
      </xdr:nvSpPr>
      <xdr:spPr bwMode="auto">
        <a:xfrm rot="10800000" flipV="1">
          <a:off x="4869656" y="44553188"/>
          <a:ext cx="0" cy="523262"/>
        </a:xfrm>
        <a:prstGeom prst="line">
          <a:avLst/>
        </a:prstGeom>
        <a:noFill/>
        <a:ln w="9525">
          <a:solidFill>
            <a:sysClr val="windowText" lastClr="000000"/>
          </a:solidFill>
          <a:round/>
          <a:headEnd type="non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xdr:colOff>
      <xdr:row>748</xdr:row>
      <xdr:rowOff>0</xdr:rowOff>
    </xdr:from>
    <xdr:to>
      <xdr:col>31</xdr:col>
      <xdr:colOff>163349</xdr:colOff>
      <xdr:row>751</xdr:row>
      <xdr:rowOff>84493</xdr:rowOff>
    </xdr:to>
    <xdr:sp macro="" textlink="">
      <xdr:nvSpPr>
        <xdr:cNvPr id="6" name="Rectangle 9">
          <a:extLst>
            <a:ext uri="{FF2B5EF4-FFF2-40B4-BE49-F238E27FC236}">
              <a16:creationId xmlns:a16="http://schemas.microsoft.com/office/drawing/2014/main" id="{6071A55F-6F42-4C7D-B530-21D08C33262C}"/>
            </a:ext>
          </a:extLst>
        </xdr:cNvPr>
        <xdr:cNvSpPr>
          <a:spLocks noChangeArrowheads="1"/>
        </xdr:cNvSpPr>
      </xdr:nvSpPr>
      <xdr:spPr bwMode="auto">
        <a:xfrm>
          <a:off x="3440907" y="45279469"/>
          <a:ext cx="2997036" cy="115605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wrap="square" lIns="36576" tIns="22860" rIns="36576"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非常勤職員手当（１１名）</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0</xdr:colOff>
      <xdr:row>752</xdr:row>
      <xdr:rowOff>0</xdr:rowOff>
    </xdr:from>
    <xdr:to>
      <xdr:col>34</xdr:col>
      <xdr:colOff>168367</xdr:colOff>
      <xdr:row>756</xdr:row>
      <xdr:rowOff>219645</xdr:rowOff>
    </xdr:to>
    <xdr:sp macro="" textlink="">
      <xdr:nvSpPr>
        <xdr:cNvPr id="7" name="AutoShape 8">
          <a:extLst>
            <a:ext uri="{FF2B5EF4-FFF2-40B4-BE49-F238E27FC236}">
              <a16:creationId xmlns:a16="http://schemas.microsoft.com/office/drawing/2014/main" id="{88EB6277-C8BA-45B4-A1E7-00BC011EAC5A}"/>
            </a:ext>
          </a:extLst>
        </xdr:cNvPr>
        <xdr:cNvSpPr>
          <a:spLocks noChangeArrowheads="1"/>
        </xdr:cNvSpPr>
      </xdr:nvSpPr>
      <xdr:spPr bwMode="auto">
        <a:xfrm>
          <a:off x="2833688" y="46708219"/>
          <a:ext cx="4216492" cy="1648395"/>
        </a:xfrm>
        <a:prstGeom prst="bracketPair">
          <a:avLst>
            <a:gd name="adj" fmla="val 83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0"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000"/>
            </a:lnSpc>
            <a:defRPr sz="1000"/>
          </a:pPr>
          <a:r>
            <a:rPr lang="ja-JP" altLang="en-US" sz="1050">
              <a:solidFill>
                <a:srgbClr xmlns:mc="http://schemas.openxmlformats.org/markup-compatibility/2006" xmlns:a14="http://schemas.microsoft.com/office/drawing/2010/main" val="000000" mc:Ignorable="a14" a14:legacySpreadsheetColorIndex="8"/>
              </a:solidFill>
              <a:latin typeface="ＭＳ Ｐゴシック"/>
            </a:rPr>
            <a:t>　ライフサイエンス分野において、効率的・効果的に研究開発を推進するため国内外の研究の状況や社会ニーズ等を把握するための実態調査を行うとともに、先端医学研究、研究基盤整備を始めとしたライフサイエンス分野の推進方策について検討を行う。また、最先端のライフサイエンス研究に関する諸課題に関し、法令・指針に基づく対応、研究の進展状況を踏まえた対応、事業者への情報提供等による法令・指針の遵守の徹底等を図る。</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152400</xdr:colOff>
      <xdr:row>743</xdr:row>
      <xdr:rowOff>238126</xdr:rowOff>
    </xdr:from>
    <xdr:to>
      <xdr:col>49</xdr:col>
      <xdr:colOff>228600</xdr:colOff>
      <xdr:row>744</xdr:row>
      <xdr:rowOff>247651</xdr:rowOff>
    </xdr:to>
    <xdr:sp macro="" textlink="">
      <xdr:nvSpPr>
        <xdr:cNvPr id="8" name="テキスト ボックス 7">
          <a:extLst>
            <a:ext uri="{FF2B5EF4-FFF2-40B4-BE49-F238E27FC236}">
              <a16:creationId xmlns:a16="http://schemas.microsoft.com/office/drawing/2014/main" id="{5F142DA3-1ECC-44C7-85C5-6A3F7181CB4C}"/>
            </a:ext>
          </a:extLst>
        </xdr:cNvPr>
        <xdr:cNvSpPr txBox="1"/>
      </xdr:nvSpPr>
      <xdr:spPr>
        <a:xfrm>
          <a:off x="9153525" y="42338626"/>
          <a:ext cx="876300" cy="3619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5" zoomScale="75" zoomScaleNormal="75" zoomScaleSheetLayoutView="75" zoomScalePageLayoutView="85" workbookViewId="0">
      <selection activeCell="AQ32" sqref="AQ32:AT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242</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577</v>
      </c>
      <c r="T5" s="840"/>
      <c r="U5" s="840"/>
      <c r="V5" s="840"/>
      <c r="W5" s="840"/>
      <c r="X5" s="845"/>
      <c r="Y5" s="698" t="s">
        <v>3</v>
      </c>
      <c r="Z5" s="543"/>
      <c r="AA5" s="543"/>
      <c r="AB5" s="543"/>
      <c r="AC5" s="543"/>
      <c r="AD5" s="544"/>
      <c r="AE5" s="699" t="s">
        <v>629</v>
      </c>
      <c r="AF5" s="699"/>
      <c r="AG5" s="699"/>
      <c r="AH5" s="699"/>
      <c r="AI5" s="699"/>
      <c r="AJ5" s="699"/>
      <c r="AK5" s="699"/>
      <c r="AL5" s="699"/>
      <c r="AM5" s="699"/>
      <c r="AN5" s="699"/>
      <c r="AO5" s="699"/>
      <c r="AP5" s="700"/>
      <c r="AQ5" s="701" t="s">
        <v>578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580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医療分野の研究開発関連</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66</v>
      </c>
      <c r="Q13" s="658"/>
      <c r="R13" s="658"/>
      <c r="S13" s="658"/>
      <c r="T13" s="658"/>
      <c r="U13" s="658"/>
      <c r="V13" s="659"/>
      <c r="W13" s="657">
        <v>64</v>
      </c>
      <c r="X13" s="658"/>
      <c r="Y13" s="658"/>
      <c r="Z13" s="658"/>
      <c r="AA13" s="658"/>
      <c r="AB13" s="658"/>
      <c r="AC13" s="659"/>
      <c r="AD13" s="657">
        <v>54.6</v>
      </c>
      <c r="AE13" s="658"/>
      <c r="AF13" s="658"/>
      <c r="AG13" s="658"/>
      <c r="AH13" s="658"/>
      <c r="AI13" s="658"/>
      <c r="AJ13" s="659"/>
      <c r="AK13" s="657">
        <v>54.4</v>
      </c>
      <c r="AL13" s="658"/>
      <c r="AM13" s="658"/>
      <c r="AN13" s="658"/>
      <c r="AO13" s="658"/>
      <c r="AP13" s="658"/>
      <c r="AQ13" s="659"/>
      <c r="AR13" s="919">
        <v>54.4</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583</v>
      </c>
      <c r="Q14" s="658"/>
      <c r="R14" s="658"/>
      <c r="S14" s="658"/>
      <c r="T14" s="658"/>
      <c r="U14" s="658"/>
      <c r="V14" s="659"/>
      <c r="W14" s="657" t="s">
        <v>584</v>
      </c>
      <c r="X14" s="658"/>
      <c r="Y14" s="658"/>
      <c r="Z14" s="658"/>
      <c r="AA14" s="658"/>
      <c r="AB14" s="658"/>
      <c r="AC14" s="659"/>
      <c r="AD14" s="657" t="s">
        <v>630</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584</v>
      </c>
      <c r="Q15" s="658"/>
      <c r="R15" s="658"/>
      <c r="S15" s="658"/>
      <c r="T15" s="658"/>
      <c r="U15" s="658"/>
      <c r="V15" s="659"/>
      <c r="W15" s="657" t="s">
        <v>585</v>
      </c>
      <c r="X15" s="658"/>
      <c r="Y15" s="658"/>
      <c r="Z15" s="658"/>
      <c r="AA15" s="658"/>
      <c r="AB15" s="658"/>
      <c r="AC15" s="659"/>
      <c r="AD15" s="657" t="s">
        <v>568</v>
      </c>
      <c r="AE15" s="658"/>
      <c r="AF15" s="658"/>
      <c r="AG15" s="658"/>
      <c r="AH15" s="658"/>
      <c r="AI15" s="658"/>
      <c r="AJ15" s="659"/>
      <c r="AK15" s="657" t="s">
        <v>631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585</v>
      </c>
      <c r="Q16" s="658"/>
      <c r="R16" s="658"/>
      <c r="S16" s="658"/>
      <c r="T16" s="658"/>
      <c r="U16" s="658"/>
      <c r="V16" s="659"/>
      <c r="W16" s="657" t="s">
        <v>568</v>
      </c>
      <c r="X16" s="658"/>
      <c r="Y16" s="658"/>
      <c r="Z16" s="658"/>
      <c r="AA16" s="658"/>
      <c r="AB16" s="658"/>
      <c r="AC16" s="659"/>
      <c r="AD16" s="657" t="s">
        <v>584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586</v>
      </c>
      <c r="Q17" s="658"/>
      <c r="R17" s="658"/>
      <c r="S17" s="658"/>
      <c r="T17" s="658"/>
      <c r="U17" s="658"/>
      <c r="V17" s="659"/>
      <c r="W17" s="657" t="s">
        <v>587</v>
      </c>
      <c r="X17" s="658"/>
      <c r="Y17" s="658"/>
      <c r="Z17" s="658"/>
      <c r="AA17" s="658"/>
      <c r="AB17" s="658"/>
      <c r="AC17" s="659"/>
      <c r="AD17" s="657" t="s">
        <v>585</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66</v>
      </c>
      <c r="Q18" s="879"/>
      <c r="R18" s="879"/>
      <c r="S18" s="879"/>
      <c r="T18" s="879"/>
      <c r="U18" s="879"/>
      <c r="V18" s="880"/>
      <c r="W18" s="878">
        <f>SUM(W13:AC17)</f>
        <v>64</v>
      </c>
      <c r="X18" s="879"/>
      <c r="Y18" s="879"/>
      <c r="Z18" s="879"/>
      <c r="AA18" s="879"/>
      <c r="AB18" s="879"/>
      <c r="AC18" s="880"/>
      <c r="AD18" s="878">
        <f>SUM(AD13:AJ17)</f>
        <v>54.6</v>
      </c>
      <c r="AE18" s="879"/>
      <c r="AF18" s="879"/>
      <c r="AG18" s="879"/>
      <c r="AH18" s="879"/>
      <c r="AI18" s="879"/>
      <c r="AJ18" s="880"/>
      <c r="AK18" s="878">
        <f>SUM(AK13:AQ17)</f>
        <v>54.4</v>
      </c>
      <c r="AL18" s="879"/>
      <c r="AM18" s="879"/>
      <c r="AN18" s="879"/>
      <c r="AO18" s="879"/>
      <c r="AP18" s="879"/>
      <c r="AQ18" s="880"/>
      <c r="AR18" s="878">
        <f>SUM(AR13:AX17)</f>
        <v>54.4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46.6</v>
      </c>
      <c r="Q19" s="658"/>
      <c r="R19" s="658"/>
      <c r="S19" s="658"/>
      <c r="T19" s="658"/>
      <c r="U19" s="658"/>
      <c r="V19" s="659"/>
      <c r="W19" s="657">
        <v>45</v>
      </c>
      <c r="X19" s="658"/>
      <c r="Y19" s="658"/>
      <c r="Z19" s="658"/>
      <c r="AA19" s="658"/>
      <c r="AB19" s="658"/>
      <c r="AC19" s="659"/>
      <c r="AD19" s="657">
        <v>44.4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0.70606060606060606</v>
      </c>
      <c r="Q20" s="318"/>
      <c r="R20" s="318"/>
      <c r="S20" s="318"/>
      <c r="T20" s="318"/>
      <c r="U20" s="318"/>
      <c r="V20" s="318"/>
      <c r="W20" s="318">
        <f t="shared" ref="W20" si="0">IF(W18=0, "-", SUM(W19)/W18)</f>
        <v>0.703125</v>
      </c>
      <c r="X20" s="318"/>
      <c r="Y20" s="318"/>
      <c r="Z20" s="318"/>
      <c r="AA20" s="318"/>
      <c r="AB20" s="318"/>
      <c r="AC20" s="318"/>
      <c r="AD20" s="318">
        <f t="shared" ref="AD20" si="1">IF(AD18=0, "-", SUM(AD19)/AD18)</f>
        <v>0.81318681318681318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0.70606060606060606</v>
      </c>
      <c r="Q21" s="318"/>
      <c r="R21" s="318"/>
      <c r="S21" s="318"/>
      <c r="T21" s="318"/>
      <c r="U21" s="318"/>
      <c r="V21" s="318"/>
      <c r="W21" s="318">
        <f t="shared" ref="W21" si="2">IF(W19=0, "-", SUM(W19)/SUM(W13,W14))</f>
        <v>0.703125</v>
      </c>
      <c r="X21" s="318"/>
      <c r="Y21" s="318"/>
      <c r="Z21" s="318"/>
      <c r="AA21" s="318"/>
      <c r="AB21" s="318"/>
      <c r="AC21" s="318"/>
      <c r="AD21" s="318">
        <f t="shared" ref="AD21" si="3">IF(AD19=0, "-", SUM(AD19)/SUM(AD13,AD14))</f>
        <v>0.81318681318681318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588</v>
      </c>
      <c r="H23" s="953"/>
      <c r="I23" s="953"/>
      <c r="J23" s="953"/>
      <c r="K23" s="953"/>
      <c r="L23" s="953"/>
      <c r="M23" s="953"/>
      <c r="N23" s="953"/>
      <c r="O23" s="954"/>
      <c r="P23" s="919">
        <v>28.6</v>
      </c>
      <c r="Q23" s="920"/>
      <c r="R23" s="920"/>
      <c r="S23" s="920"/>
      <c r="T23" s="920"/>
      <c r="U23" s="920"/>
      <c r="V23" s="937"/>
      <c r="W23" s="919">
        <v>28.6</v>
      </c>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589</v>
      </c>
      <c r="H24" s="956"/>
      <c r="I24" s="956"/>
      <c r="J24" s="956"/>
      <c r="K24" s="956"/>
      <c r="L24" s="956"/>
      <c r="M24" s="956"/>
      <c r="N24" s="956"/>
      <c r="O24" s="957"/>
      <c r="P24" s="657">
        <v>14</v>
      </c>
      <c r="Q24" s="658"/>
      <c r="R24" s="658"/>
      <c r="S24" s="658"/>
      <c r="T24" s="658"/>
      <c r="U24" s="658"/>
      <c r="V24" s="659"/>
      <c r="W24" s="657">
        <v>14</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590</v>
      </c>
      <c r="H25" s="956"/>
      <c r="I25" s="956"/>
      <c r="J25" s="956"/>
      <c r="K25" s="956"/>
      <c r="L25" s="956"/>
      <c r="M25" s="956"/>
      <c r="N25" s="956"/>
      <c r="O25" s="957"/>
      <c r="P25" s="657">
        <v>6</v>
      </c>
      <c r="Q25" s="658"/>
      <c r="R25" s="658"/>
      <c r="S25" s="658"/>
      <c r="T25" s="658"/>
      <c r="U25" s="658"/>
      <c r="V25" s="659"/>
      <c r="W25" s="657">
        <v>6</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591</v>
      </c>
      <c r="H26" s="956"/>
      <c r="I26" s="956"/>
      <c r="J26" s="956"/>
      <c r="K26" s="956"/>
      <c r="L26" s="956"/>
      <c r="M26" s="956"/>
      <c r="N26" s="956"/>
      <c r="O26" s="957"/>
      <c r="P26" s="657">
        <v>4.3</v>
      </c>
      <c r="Q26" s="658"/>
      <c r="R26" s="658"/>
      <c r="S26" s="658"/>
      <c r="T26" s="658"/>
      <c r="U26" s="658"/>
      <c r="V26" s="659"/>
      <c r="W26" s="657">
        <v>4.3</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592</v>
      </c>
      <c r="H27" s="956"/>
      <c r="I27" s="956"/>
      <c r="J27" s="956"/>
      <c r="K27" s="956"/>
      <c r="L27" s="956"/>
      <c r="M27" s="956"/>
      <c r="N27" s="956"/>
      <c r="O27" s="957"/>
      <c r="P27" s="657">
        <v>1.5</v>
      </c>
      <c r="Q27" s="658"/>
      <c r="R27" s="658"/>
      <c r="S27" s="658"/>
      <c r="T27" s="658"/>
      <c r="U27" s="658"/>
      <c r="V27" s="659"/>
      <c r="W27" s="657">
        <v>1.5</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54.4</v>
      </c>
      <c r="Q29" s="658"/>
      <c r="R29" s="658"/>
      <c r="S29" s="658"/>
      <c r="T29" s="658"/>
      <c r="U29" s="658"/>
      <c r="V29" s="659"/>
      <c r="W29" s="933">
        <f>AR13</f>
        <v>54.4</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568</v>
      </c>
      <c r="AV31" s="199"/>
      <c r="AW31" s="398" t="s">
        <v>300</v>
      </c>
      <c r="AX31" s="399"/>
    </row>
    <row r="32" spans="1:50" ht="23.25" customHeight="1" x14ac:dyDescent="0.15">
      <c r="A32" s="403"/>
      <c r="B32" s="401"/>
      <c r="C32" s="401"/>
      <c r="D32" s="401"/>
      <c r="E32" s="401"/>
      <c r="F32" s="402"/>
      <c r="G32" s="564" t="s">
        <v>593</v>
      </c>
      <c r="H32" s="565"/>
      <c r="I32" s="565"/>
      <c r="J32" s="565"/>
      <c r="K32" s="565"/>
      <c r="L32" s="565"/>
      <c r="M32" s="565"/>
      <c r="N32" s="565"/>
      <c r="O32" s="566"/>
      <c r="P32" s="105" t="s">
        <v>594</v>
      </c>
      <c r="Q32" s="105"/>
      <c r="R32" s="105"/>
      <c r="S32" s="105"/>
      <c r="T32" s="105"/>
      <c r="U32" s="105"/>
      <c r="V32" s="105"/>
      <c r="W32" s="105"/>
      <c r="X32" s="106"/>
      <c r="Y32" s="471" t="s">
        <v>12</v>
      </c>
      <c r="Z32" s="531"/>
      <c r="AA32" s="532"/>
      <c r="AB32" s="461" t="s">
        <v>595</v>
      </c>
      <c r="AC32" s="461"/>
      <c r="AD32" s="461"/>
      <c r="AE32" s="218">
        <v>0</v>
      </c>
      <c r="AF32" s="219"/>
      <c r="AG32" s="219"/>
      <c r="AH32" s="219"/>
      <c r="AI32" s="218">
        <v>0</v>
      </c>
      <c r="AJ32" s="219"/>
      <c r="AK32" s="219"/>
      <c r="AL32" s="219"/>
      <c r="AM32" s="218">
        <v>2</v>
      </c>
      <c r="AN32" s="219"/>
      <c r="AO32" s="219"/>
      <c r="AP32" s="219"/>
      <c r="AQ32" s="340" t="s">
        <v>584</v>
      </c>
      <c r="AR32" s="207"/>
      <c r="AS32" s="207"/>
      <c r="AT32" s="341"/>
      <c r="AU32" s="219" t="s">
        <v>584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595</v>
      </c>
      <c r="AC33" s="523"/>
      <c r="AD33" s="523"/>
      <c r="AE33" s="218">
        <v>0</v>
      </c>
      <c r="AF33" s="219"/>
      <c r="AG33" s="219"/>
      <c r="AH33" s="219"/>
      <c r="AI33" s="218">
        <v>0</v>
      </c>
      <c r="AJ33" s="219"/>
      <c r="AK33" s="219"/>
      <c r="AL33" s="219"/>
      <c r="AM33" s="218">
        <v>0</v>
      </c>
      <c r="AN33" s="219"/>
      <c r="AO33" s="219"/>
      <c r="AP33" s="219"/>
      <c r="AQ33" s="340">
        <v>0</v>
      </c>
      <c r="AR33" s="207"/>
      <c r="AS33" s="207"/>
      <c r="AT33" s="341"/>
      <c r="AU33" s="219">
        <v>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568</v>
      </c>
      <c r="AF34" s="219"/>
      <c r="AG34" s="219"/>
      <c r="AH34" s="219"/>
      <c r="AI34" s="218" t="s">
        <v>568</v>
      </c>
      <c r="AJ34" s="219"/>
      <c r="AK34" s="219"/>
      <c r="AL34" s="219"/>
      <c r="AM34" s="218" t="s">
        <v>631</v>
      </c>
      <c r="AN34" s="219"/>
      <c r="AO34" s="219"/>
      <c r="AP34" s="219"/>
      <c r="AQ34" s="340" t="s">
        <v>583</v>
      </c>
      <c r="AR34" s="207"/>
      <c r="AS34" s="207"/>
      <c r="AT34" s="341"/>
      <c r="AU34" s="219" t="s">
        <v>584</v>
      </c>
      <c r="AV34" s="219"/>
      <c r="AW34" s="219"/>
      <c r="AX34" s="221"/>
    </row>
    <row r="35" spans="1:50" ht="23.25" customHeight="1" x14ac:dyDescent="0.15">
      <c r="A35" s="226" t="s">
        <v>502</v>
      </c>
      <c r="B35" s="227"/>
      <c r="C35" s="227"/>
      <c r="D35" s="227"/>
      <c r="E35" s="227"/>
      <c r="F35" s="228"/>
      <c r="G35" s="232" t="s">
        <v>596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595</v>
      </c>
      <c r="AC101" s="461"/>
      <c r="AD101" s="461"/>
      <c r="AE101" s="218">
        <v>29</v>
      </c>
      <c r="AF101" s="219"/>
      <c r="AG101" s="219"/>
      <c r="AH101" s="220"/>
      <c r="AI101" s="218">
        <v>24</v>
      </c>
      <c r="AJ101" s="219"/>
      <c r="AK101" s="219"/>
      <c r="AL101" s="220"/>
      <c r="AM101" s="218">
        <v>15</v>
      </c>
      <c r="AN101" s="219"/>
      <c r="AO101" s="219"/>
      <c r="AP101" s="220"/>
      <c r="AQ101" s="218" t="s">
        <v>584</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595</v>
      </c>
      <c r="AC102" s="461"/>
      <c r="AD102" s="461"/>
      <c r="AE102" s="418">
        <v>17</v>
      </c>
      <c r="AF102" s="418"/>
      <c r="AG102" s="418"/>
      <c r="AH102" s="418"/>
      <c r="AI102" s="418">
        <v>19</v>
      </c>
      <c r="AJ102" s="418"/>
      <c r="AK102" s="418"/>
      <c r="AL102" s="418"/>
      <c r="AM102" s="418">
        <v>20</v>
      </c>
      <c r="AN102" s="418"/>
      <c r="AO102" s="418"/>
      <c r="AP102" s="418"/>
      <c r="AQ102" s="273">
        <v>17</v>
      </c>
      <c r="AR102" s="274"/>
      <c r="AS102" s="274"/>
      <c r="AT102" s="319"/>
      <c r="AU102" s="273">
        <v>17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t="s">
        <v>568</v>
      </c>
      <c r="AF116" s="418"/>
      <c r="AG116" s="418"/>
      <c r="AH116" s="418"/>
      <c r="AI116" s="418" t="s">
        <v>568</v>
      </c>
      <c r="AJ116" s="418"/>
      <c r="AK116" s="418"/>
      <c r="AL116" s="418"/>
      <c r="AM116" s="418" t="s">
        <v>568</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583</v>
      </c>
      <c r="AF117" s="551"/>
      <c r="AG117" s="551"/>
      <c r="AH117" s="551"/>
      <c r="AI117" s="551" t="s">
        <v>584</v>
      </c>
      <c r="AJ117" s="551"/>
      <c r="AK117" s="551"/>
      <c r="AL117" s="551"/>
      <c r="AM117" s="551" t="s">
        <v>584</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600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599</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601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584</v>
      </c>
      <c r="AR133" s="199"/>
      <c r="AS133" s="133" t="s">
        <v>355</v>
      </c>
      <c r="AT133" s="134"/>
      <c r="AU133" s="200" t="s">
        <v>568</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605</v>
      </c>
      <c r="AC134" s="205"/>
      <c r="AD134" s="205"/>
      <c r="AE134" s="206">
        <v>0</v>
      </c>
      <c r="AF134" s="207"/>
      <c r="AG134" s="207"/>
      <c r="AH134" s="207"/>
      <c r="AI134" s="206">
        <v>0</v>
      </c>
      <c r="AJ134" s="207"/>
      <c r="AK134" s="207"/>
      <c r="AL134" s="207"/>
      <c r="AM134" s="206">
        <v>2</v>
      </c>
      <c r="AN134" s="207"/>
      <c r="AO134" s="207"/>
      <c r="AP134" s="207"/>
      <c r="AQ134" s="206" t="s">
        <v>584</v>
      </c>
      <c r="AR134" s="207"/>
      <c r="AS134" s="207"/>
      <c r="AT134" s="207"/>
      <c r="AU134" s="206" t="s">
        <v>584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v>0</v>
      </c>
      <c r="AF135" s="207"/>
      <c r="AG135" s="207"/>
      <c r="AH135" s="207"/>
      <c r="AI135" s="206">
        <v>0</v>
      </c>
      <c r="AJ135" s="207"/>
      <c r="AK135" s="207"/>
      <c r="AL135" s="207"/>
      <c r="AM135" s="206">
        <v>0</v>
      </c>
      <c r="AN135" s="207"/>
      <c r="AO135" s="207"/>
      <c r="AP135" s="207"/>
      <c r="AQ135" s="206" t="s">
        <v>584</v>
      </c>
      <c r="AR135" s="207"/>
      <c r="AS135" s="207"/>
      <c r="AT135" s="207"/>
      <c r="AU135" s="206">
        <v>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573</v>
      </c>
      <c r="K430" s="901"/>
      <c r="L430" s="901"/>
      <c r="M430" s="901"/>
      <c r="N430" s="901"/>
      <c r="O430" s="901"/>
      <c r="P430" s="901"/>
      <c r="Q430" s="901"/>
      <c r="R430" s="901"/>
      <c r="S430" s="901"/>
      <c r="T430" s="902"/>
      <c r="U430" s="588" t="s">
        <v>573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0" t="s">
        <v>573</v>
      </c>
      <c r="AR432" s="200"/>
      <c r="AS432" s="133" t="s">
        <v>355</v>
      </c>
      <c r="AT432" s="134"/>
      <c r="AU432" s="200" t="s">
        <v>573</v>
      </c>
      <c r="AV432" s="200"/>
      <c r="AW432" s="133" t="s">
        <v>300</v>
      </c>
      <c r="AX432" s="195"/>
    </row>
    <row r="433" spans="1:50"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573</v>
      </c>
      <c r="AF433" s="207"/>
      <c r="AG433" s="207"/>
      <c r="AH433" s="341"/>
      <c r="AI433" s="340" t="s">
        <v>573</v>
      </c>
      <c r="AJ433" s="207"/>
      <c r="AK433" s="207"/>
      <c r="AL433" s="207"/>
      <c r="AM433" s="340" t="s">
        <v>568</v>
      </c>
      <c r="AN433" s="207"/>
      <c r="AO433" s="207"/>
      <c r="AP433" s="341"/>
      <c r="AQ433" s="340" t="s">
        <v>573</v>
      </c>
      <c r="AR433" s="207"/>
      <c r="AS433" s="207"/>
      <c r="AT433" s="341"/>
      <c r="AU433" s="207" t="s">
        <v>607</v>
      </c>
      <c r="AV433" s="207"/>
      <c r="AW433" s="207"/>
      <c r="AX433" s="208"/>
    </row>
    <row r="434" spans="1:50"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568</v>
      </c>
      <c r="AN434" s="207"/>
      <c r="AO434" s="207"/>
      <c r="AP434" s="341"/>
      <c r="AQ434" s="340" t="s">
        <v>573</v>
      </c>
      <c r="AR434" s="207"/>
      <c r="AS434" s="207"/>
      <c r="AT434" s="341"/>
      <c r="AU434" s="207" t="s">
        <v>607</v>
      </c>
      <c r="AV434" s="207"/>
      <c r="AW434" s="207"/>
      <c r="AX434" s="208"/>
    </row>
    <row r="435" spans="1:50"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573</v>
      </c>
      <c r="AF435" s="207"/>
      <c r="AG435" s="207"/>
      <c r="AH435" s="341"/>
      <c r="AI435" s="340" t="s">
        <v>573</v>
      </c>
      <c r="AJ435" s="207"/>
      <c r="AK435" s="207"/>
      <c r="AL435" s="207"/>
      <c r="AM435" s="340" t="s">
        <v>568</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0" t="s">
        <v>573</v>
      </c>
      <c r="AR457" s="200"/>
      <c r="AS457" s="133" t="s">
        <v>355</v>
      </c>
      <c r="AT457" s="134"/>
      <c r="AU457" s="200" t="s">
        <v>573</v>
      </c>
      <c r="AV457" s="200"/>
      <c r="AW457" s="133" t="s">
        <v>300</v>
      </c>
      <c r="AX457" s="195"/>
    </row>
    <row r="458" spans="1:50"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573</v>
      </c>
      <c r="AF458" s="207"/>
      <c r="AG458" s="207"/>
      <c r="AH458" s="207"/>
      <c r="AI458" s="340" t="s">
        <v>607</v>
      </c>
      <c r="AJ458" s="207"/>
      <c r="AK458" s="207"/>
      <c r="AL458" s="207"/>
      <c r="AM458" s="340" t="s">
        <v>568</v>
      </c>
      <c r="AN458" s="207"/>
      <c r="AO458" s="207"/>
      <c r="AP458" s="341"/>
      <c r="AQ458" s="340" t="s">
        <v>573</v>
      </c>
      <c r="AR458" s="207"/>
      <c r="AS458" s="207"/>
      <c r="AT458" s="341"/>
      <c r="AU458" s="207" t="s">
        <v>607</v>
      </c>
      <c r="AV458" s="207"/>
      <c r="AW458" s="207"/>
      <c r="AX458" s="208"/>
    </row>
    <row r="459" spans="1:50"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607</v>
      </c>
      <c r="AJ459" s="207"/>
      <c r="AK459" s="207"/>
      <c r="AL459" s="207"/>
      <c r="AM459" s="340" t="s">
        <v>568</v>
      </c>
      <c r="AN459" s="207"/>
      <c r="AO459" s="207"/>
      <c r="AP459" s="341"/>
      <c r="AQ459" s="340" t="s">
        <v>607</v>
      </c>
      <c r="AR459" s="207"/>
      <c r="AS459" s="207"/>
      <c r="AT459" s="341"/>
      <c r="AU459" s="207" t="s">
        <v>608</v>
      </c>
      <c r="AV459" s="207"/>
      <c r="AW459" s="207"/>
      <c r="AX459" s="208"/>
    </row>
    <row r="460" spans="1:50"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608</v>
      </c>
      <c r="AF460" s="207"/>
      <c r="AG460" s="207"/>
      <c r="AH460" s="341"/>
      <c r="AI460" s="340" t="s">
        <v>573</v>
      </c>
      <c r="AJ460" s="207"/>
      <c r="AK460" s="207"/>
      <c r="AL460" s="207"/>
      <c r="AM460" s="340" t="s">
        <v>568</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8.75" customHeight="1" x14ac:dyDescent="0.15">
      <c r="A482" s="189"/>
      <c r="B482" s="186"/>
      <c r="C482" s="180"/>
      <c r="D482" s="186"/>
      <c r="E482" s="125" t="s">
        <v>649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8.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8.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51"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5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632</v>
      </c>
      <c r="AE705" s="715"/>
      <c r="AF705" s="715"/>
      <c r="AG705" s="125" t="s">
        <v>584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632</v>
      </c>
      <c r="AE708" s="605"/>
      <c r="AF708" s="605"/>
      <c r="AG708" s="742" t="s">
        <v>584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632</v>
      </c>
      <c r="AE709" s="329"/>
      <c r="AF709" s="329"/>
      <c r="AG709" s="101" t="s">
        <v>584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632</v>
      </c>
      <c r="AE710" s="329"/>
      <c r="AF710" s="329"/>
      <c r="AG710" s="101" t="s">
        <v>584</v>
      </c>
      <c r="AH710" s="102"/>
      <c r="AI710" s="102"/>
      <c r="AJ710" s="102"/>
      <c r="AK710" s="102"/>
      <c r="AL710" s="102"/>
      <c r="AM710" s="102"/>
      <c r="AN710" s="102"/>
      <c r="AO710" s="102"/>
      <c r="AP710" s="102"/>
      <c r="AQ710" s="102"/>
      <c r="AR710" s="102"/>
      <c r="AS710" s="102"/>
      <c r="AT710" s="102"/>
      <c r="AU710" s="102"/>
      <c r="AV710" s="102"/>
      <c r="AW710" s="102"/>
      <c r="AX710" s="103"/>
    </row>
    <row r="711" spans="1:50" ht="47.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70.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574</v>
      </c>
      <c r="AE712" s="783"/>
      <c r="AF712" s="783"/>
      <c r="AG712" s="810" t="s">
        <v>615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632</v>
      </c>
      <c r="AE713" s="329"/>
      <c r="AF713" s="663"/>
      <c r="AG713" s="101" t="s">
        <v>584</v>
      </c>
      <c r="AH713" s="102"/>
      <c r="AI713" s="102"/>
      <c r="AJ713" s="102"/>
      <c r="AK713" s="102"/>
      <c r="AL713" s="102"/>
      <c r="AM713" s="102"/>
      <c r="AN713" s="102"/>
      <c r="AO713" s="102"/>
      <c r="AP713" s="102"/>
      <c r="AQ713" s="102"/>
      <c r="AR713" s="102"/>
      <c r="AS713" s="102"/>
      <c r="AT713" s="102"/>
      <c r="AU713" s="102"/>
      <c r="AV713" s="102"/>
      <c r="AW713" s="102"/>
      <c r="AX713" s="103"/>
    </row>
    <row r="714" spans="1:50" ht="47.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616</v>
      </c>
      <c r="AH714" s="737"/>
      <c r="AI714" s="737"/>
      <c r="AJ714" s="737"/>
      <c r="AK714" s="737"/>
      <c r="AL714" s="737"/>
      <c r="AM714" s="737"/>
      <c r="AN714" s="737"/>
      <c r="AO714" s="737"/>
      <c r="AP714" s="737"/>
      <c r="AQ714" s="737"/>
      <c r="AR714" s="737"/>
      <c r="AS714" s="737"/>
      <c r="AT714" s="737"/>
      <c r="AU714" s="737"/>
      <c r="AV714" s="737"/>
      <c r="AW714" s="737"/>
      <c r="AX714" s="738"/>
    </row>
    <row r="715" spans="1:50" ht="50.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651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632</v>
      </c>
      <c r="AE716" s="627"/>
      <c r="AF716" s="627"/>
      <c r="AG716" s="101" t="s">
        <v>584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632</v>
      </c>
      <c r="AE718" s="329"/>
      <c r="AF718" s="329"/>
      <c r="AG718" s="127" t="s">
        <v>584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609</v>
      </c>
      <c r="D721" s="297"/>
      <c r="E721" s="297"/>
      <c r="F721" s="298"/>
      <c r="G721" s="287"/>
      <c r="H721" s="288"/>
      <c r="I721" s="83" t="str">
        <f>IF(OR(G721="　", G721=""), "", "-")</f>
        <v/>
      </c>
      <c r="J721" s="291"/>
      <c r="K721" s="291"/>
      <c r="L721" s="83" t="str">
        <f>IF(M721="","","-")</f>
        <v/>
      </c>
      <c r="M721" s="84"/>
      <c r="N721" s="304" t="s">
        <v>610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2.25" customHeight="1" thickBot="1" x14ac:dyDescent="0.2">
      <c r="A729" s="634" t="s">
        <v>653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6.5" customHeight="1" thickBot="1" x14ac:dyDescent="0.2">
      <c r="A731" s="799" t="s">
        <v>257</v>
      </c>
      <c r="B731" s="800"/>
      <c r="C731" s="800"/>
      <c r="D731" s="800"/>
      <c r="E731" s="801"/>
      <c r="F731" s="729" t="s">
        <v>652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654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2.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584</v>
      </c>
      <c r="F737" s="990"/>
      <c r="G737" s="990"/>
      <c r="H737" s="990"/>
      <c r="I737" s="990"/>
      <c r="J737" s="990"/>
      <c r="K737" s="990"/>
      <c r="L737" s="990"/>
      <c r="M737" s="990"/>
      <c r="N737" s="365" t="s">
        <v>539</v>
      </c>
      <c r="O737" s="365"/>
      <c r="P737" s="365"/>
      <c r="Q737" s="365"/>
      <c r="R737" s="990" t="s">
        <v>618</v>
      </c>
      <c r="S737" s="990"/>
      <c r="T737" s="990"/>
      <c r="U737" s="990"/>
      <c r="V737" s="990"/>
      <c r="W737" s="990"/>
      <c r="X737" s="990"/>
      <c r="Y737" s="990"/>
      <c r="Z737" s="990"/>
      <c r="AA737" s="365" t="s">
        <v>538</v>
      </c>
      <c r="AB737" s="365"/>
      <c r="AC737" s="365"/>
      <c r="AD737" s="365"/>
      <c r="AE737" s="990" t="s">
        <v>619</v>
      </c>
      <c r="AF737" s="990"/>
      <c r="AG737" s="990"/>
      <c r="AH737" s="990"/>
      <c r="AI737" s="990"/>
      <c r="AJ737" s="990"/>
      <c r="AK737" s="990"/>
      <c r="AL737" s="990"/>
      <c r="AM737" s="990"/>
      <c r="AN737" s="365" t="s">
        <v>537</v>
      </c>
      <c r="AO737" s="365"/>
      <c r="AP737" s="365"/>
      <c r="AQ737" s="365"/>
      <c r="AR737" s="982" t="s">
        <v>620</v>
      </c>
      <c r="AS737" s="983"/>
      <c r="AT737" s="983"/>
      <c r="AU737" s="983"/>
      <c r="AV737" s="983"/>
      <c r="AW737" s="983"/>
      <c r="AX737" s="984"/>
      <c r="AY737" s="89"/>
      <c r="AZ737" s="89"/>
    </row>
    <row r="738" spans="1:52" ht="24.75" customHeight="1" x14ac:dyDescent="0.15">
      <c r="A738" s="991" t="s">
        <v>536</v>
      </c>
      <c r="B738" s="210"/>
      <c r="C738" s="210"/>
      <c r="D738" s="211"/>
      <c r="E738" s="990" t="s">
        <v>621</v>
      </c>
      <c r="F738" s="990"/>
      <c r="G738" s="990"/>
      <c r="H738" s="990"/>
      <c r="I738" s="990"/>
      <c r="J738" s="990"/>
      <c r="K738" s="990"/>
      <c r="L738" s="990"/>
      <c r="M738" s="990"/>
      <c r="N738" s="365" t="s">
        <v>535</v>
      </c>
      <c r="O738" s="365"/>
      <c r="P738" s="365"/>
      <c r="Q738" s="365"/>
      <c r="R738" s="990" t="s">
        <v>622</v>
      </c>
      <c r="S738" s="990"/>
      <c r="T738" s="990"/>
      <c r="U738" s="990"/>
      <c r="V738" s="990"/>
      <c r="W738" s="990"/>
      <c r="X738" s="990"/>
      <c r="Y738" s="990"/>
      <c r="Z738" s="990"/>
      <c r="AA738" s="365" t="s">
        <v>534</v>
      </c>
      <c r="AB738" s="365"/>
      <c r="AC738" s="365"/>
      <c r="AD738" s="365"/>
      <c r="AE738" s="990" t="s">
        <v>623</v>
      </c>
      <c r="AF738" s="990"/>
      <c r="AG738" s="990"/>
      <c r="AH738" s="990"/>
      <c r="AI738" s="990"/>
      <c r="AJ738" s="990"/>
      <c r="AK738" s="990"/>
      <c r="AL738" s="990"/>
      <c r="AM738" s="990"/>
      <c r="AN738" s="365" t="s">
        <v>530</v>
      </c>
      <c r="AO738" s="365"/>
      <c r="AP738" s="365"/>
      <c r="AQ738" s="365"/>
      <c r="AR738" s="982">
        <v>251</v>
      </c>
      <c r="AS738" s="983"/>
      <c r="AT738" s="983"/>
      <c r="AU738" s="983"/>
      <c r="AV738" s="983"/>
      <c r="AW738" s="983"/>
      <c r="AX738" s="984"/>
    </row>
    <row r="739" spans="1:52" ht="24.75" customHeight="1" thickBot="1" x14ac:dyDescent="0.2">
      <c r="A739" s="992" t="s">
        <v>526</v>
      </c>
      <c r="B739" s="993"/>
      <c r="C739" s="993"/>
      <c r="D739" s="994"/>
      <c r="E739" s="995" t="s">
        <v>624</v>
      </c>
      <c r="F739" s="985"/>
      <c r="G739" s="985"/>
      <c r="H739" s="93" t="str">
        <f>IF(E739="", "", "(")</f>
        <v>(</v>
      </c>
      <c r="I739" s="985"/>
      <c r="J739" s="985"/>
      <c r="K739" s="93" t="str">
        <f>IF(OR(I739="　", I739=""), "", "-")</f>
        <v/>
      </c>
      <c r="L739" s="986">
        <v>248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647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648</v>
      </c>
      <c r="H781" s="671"/>
      <c r="I781" s="671"/>
      <c r="J781" s="671"/>
      <c r="K781" s="672"/>
      <c r="L781" s="664" t="s">
        <v>648</v>
      </c>
      <c r="M781" s="665"/>
      <c r="N781" s="665"/>
      <c r="O781" s="665"/>
      <c r="P781" s="665"/>
      <c r="Q781" s="665"/>
      <c r="R781" s="665"/>
      <c r="S781" s="665"/>
      <c r="T781" s="665"/>
      <c r="U781" s="665"/>
      <c r="V781" s="665"/>
      <c r="W781" s="665"/>
      <c r="X781" s="666"/>
      <c r="Y781" s="388">
        <v>4.5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634</v>
      </c>
      <c r="D837" s="347"/>
      <c r="E837" s="347"/>
      <c r="F837" s="347"/>
      <c r="G837" s="347"/>
      <c r="H837" s="347"/>
      <c r="I837" s="347"/>
      <c r="J837" s="348" t="s">
        <v>631</v>
      </c>
      <c r="K837" s="349"/>
      <c r="L837" s="349"/>
      <c r="M837" s="349"/>
      <c r="N837" s="349"/>
      <c r="O837" s="349"/>
      <c r="P837" s="350" t="s">
        <v>644</v>
      </c>
      <c r="Q837" s="350"/>
      <c r="R837" s="350"/>
      <c r="S837" s="350"/>
      <c r="T837" s="350"/>
      <c r="U837" s="350"/>
      <c r="V837" s="350"/>
      <c r="W837" s="350"/>
      <c r="X837" s="350"/>
      <c r="Y837" s="351">
        <v>4.5</v>
      </c>
      <c r="Z837" s="352"/>
      <c r="AA837" s="352"/>
      <c r="AB837" s="353"/>
      <c r="AC837" s="363" t="s">
        <v>196</v>
      </c>
      <c r="AD837" s="371"/>
      <c r="AE837" s="371"/>
      <c r="AF837" s="371"/>
      <c r="AG837" s="371"/>
      <c r="AH837" s="372" t="s">
        <v>631</v>
      </c>
      <c r="AI837" s="373"/>
      <c r="AJ837" s="373"/>
      <c r="AK837" s="373"/>
      <c r="AL837" s="357" t="s">
        <v>631</v>
      </c>
      <c r="AM837" s="358"/>
      <c r="AN837" s="358"/>
      <c r="AO837" s="359"/>
      <c r="AP837" s="360" t="s">
        <v>631</v>
      </c>
      <c r="AQ837" s="360"/>
      <c r="AR837" s="360"/>
      <c r="AS837" s="360"/>
      <c r="AT837" s="360"/>
      <c r="AU837" s="360"/>
      <c r="AV837" s="360"/>
      <c r="AW837" s="360"/>
      <c r="AX837" s="360"/>
    </row>
    <row r="838" spans="1:50" ht="30" customHeight="1" x14ac:dyDescent="0.15">
      <c r="A838" s="376">
        <v>2</v>
      </c>
      <c r="B838" s="376">
        <v>1</v>
      </c>
      <c r="C838" s="347" t="s">
        <v>635</v>
      </c>
      <c r="D838" s="347"/>
      <c r="E838" s="347"/>
      <c r="F838" s="347"/>
      <c r="G838" s="347"/>
      <c r="H838" s="347"/>
      <c r="I838" s="347"/>
      <c r="J838" s="348" t="s">
        <v>631</v>
      </c>
      <c r="K838" s="349"/>
      <c r="L838" s="349"/>
      <c r="M838" s="349"/>
      <c r="N838" s="349"/>
      <c r="O838" s="349"/>
      <c r="P838" s="350" t="s">
        <v>644</v>
      </c>
      <c r="Q838" s="350"/>
      <c r="R838" s="350"/>
      <c r="S838" s="350"/>
      <c r="T838" s="350"/>
      <c r="U838" s="350"/>
      <c r="V838" s="350"/>
      <c r="W838" s="350"/>
      <c r="X838" s="350"/>
      <c r="Y838" s="351">
        <v>4.4000000000000004</v>
      </c>
      <c r="Z838" s="352"/>
      <c r="AA838" s="352"/>
      <c r="AB838" s="353"/>
      <c r="AC838" s="363" t="s">
        <v>196</v>
      </c>
      <c r="AD838" s="363"/>
      <c r="AE838" s="363"/>
      <c r="AF838" s="363"/>
      <c r="AG838" s="363"/>
      <c r="AH838" s="372" t="s">
        <v>631</v>
      </c>
      <c r="AI838" s="373"/>
      <c r="AJ838" s="373"/>
      <c r="AK838" s="373"/>
      <c r="AL838" s="357" t="s">
        <v>631</v>
      </c>
      <c r="AM838" s="358"/>
      <c r="AN838" s="358"/>
      <c r="AO838" s="359"/>
      <c r="AP838" s="360" t="s">
        <v>631</v>
      </c>
      <c r="AQ838" s="360"/>
      <c r="AR838" s="360"/>
      <c r="AS838" s="360"/>
      <c r="AT838" s="360"/>
      <c r="AU838" s="360"/>
      <c r="AV838" s="360"/>
      <c r="AW838" s="360"/>
      <c r="AX838" s="360"/>
    </row>
    <row r="839" spans="1:50" ht="30" customHeight="1" x14ac:dyDescent="0.15">
      <c r="A839" s="376">
        <v>3</v>
      </c>
      <c r="B839" s="376">
        <v>1</v>
      </c>
      <c r="C839" s="361" t="s">
        <v>636</v>
      </c>
      <c r="D839" s="347"/>
      <c r="E839" s="347"/>
      <c r="F839" s="347"/>
      <c r="G839" s="347"/>
      <c r="H839" s="347"/>
      <c r="I839" s="347"/>
      <c r="J839" s="348" t="s">
        <v>631</v>
      </c>
      <c r="K839" s="349"/>
      <c r="L839" s="349"/>
      <c r="M839" s="349"/>
      <c r="N839" s="349"/>
      <c r="O839" s="349"/>
      <c r="P839" s="362" t="s">
        <v>644</v>
      </c>
      <c r="Q839" s="350"/>
      <c r="R839" s="350"/>
      <c r="S839" s="350"/>
      <c r="T839" s="350"/>
      <c r="U839" s="350"/>
      <c r="V839" s="350"/>
      <c r="W839" s="350"/>
      <c r="X839" s="350"/>
      <c r="Y839" s="351">
        <v>4.0999999999999996</v>
      </c>
      <c r="Z839" s="352"/>
      <c r="AA839" s="352"/>
      <c r="AB839" s="353"/>
      <c r="AC839" s="363" t="s">
        <v>196</v>
      </c>
      <c r="AD839" s="363"/>
      <c r="AE839" s="363"/>
      <c r="AF839" s="363"/>
      <c r="AG839" s="363"/>
      <c r="AH839" s="355" t="s">
        <v>631</v>
      </c>
      <c r="AI839" s="356"/>
      <c r="AJ839" s="356"/>
      <c r="AK839" s="356"/>
      <c r="AL839" s="357" t="s">
        <v>631</v>
      </c>
      <c r="AM839" s="358"/>
      <c r="AN839" s="358"/>
      <c r="AO839" s="359"/>
      <c r="AP839" s="360" t="s">
        <v>631</v>
      </c>
      <c r="AQ839" s="360"/>
      <c r="AR839" s="360"/>
      <c r="AS839" s="360"/>
      <c r="AT839" s="360"/>
      <c r="AU839" s="360"/>
      <c r="AV839" s="360"/>
      <c r="AW839" s="360"/>
      <c r="AX839" s="360"/>
    </row>
    <row r="840" spans="1:50" ht="30" customHeight="1" x14ac:dyDescent="0.15">
      <c r="A840" s="376">
        <v>4</v>
      </c>
      <c r="B840" s="376">
        <v>1</v>
      </c>
      <c r="C840" s="361" t="s">
        <v>637</v>
      </c>
      <c r="D840" s="347"/>
      <c r="E840" s="347"/>
      <c r="F840" s="347"/>
      <c r="G840" s="347"/>
      <c r="H840" s="347"/>
      <c r="I840" s="347"/>
      <c r="J840" s="348" t="s">
        <v>631</v>
      </c>
      <c r="K840" s="349"/>
      <c r="L840" s="349"/>
      <c r="M840" s="349"/>
      <c r="N840" s="349"/>
      <c r="O840" s="349"/>
      <c r="P840" s="362" t="s">
        <v>644</v>
      </c>
      <c r="Q840" s="350"/>
      <c r="R840" s="350"/>
      <c r="S840" s="350"/>
      <c r="T840" s="350"/>
      <c r="U840" s="350"/>
      <c r="V840" s="350"/>
      <c r="W840" s="350"/>
      <c r="X840" s="350"/>
      <c r="Y840" s="351">
        <v>4</v>
      </c>
      <c r="Z840" s="352"/>
      <c r="AA840" s="352"/>
      <c r="AB840" s="353"/>
      <c r="AC840" s="363" t="s">
        <v>196</v>
      </c>
      <c r="AD840" s="363"/>
      <c r="AE840" s="363"/>
      <c r="AF840" s="363"/>
      <c r="AG840" s="363"/>
      <c r="AH840" s="355" t="s">
        <v>631</v>
      </c>
      <c r="AI840" s="356"/>
      <c r="AJ840" s="356"/>
      <c r="AK840" s="356"/>
      <c r="AL840" s="357" t="s">
        <v>631</v>
      </c>
      <c r="AM840" s="358"/>
      <c r="AN840" s="358"/>
      <c r="AO840" s="359"/>
      <c r="AP840" s="360" t="s">
        <v>631</v>
      </c>
      <c r="AQ840" s="360"/>
      <c r="AR840" s="360"/>
      <c r="AS840" s="360"/>
      <c r="AT840" s="360"/>
      <c r="AU840" s="360"/>
      <c r="AV840" s="360"/>
      <c r="AW840" s="360"/>
      <c r="AX840" s="360"/>
    </row>
    <row r="841" spans="1:50" ht="30" customHeight="1" x14ac:dyDescent="0.15">
      <c r="A841" s="376">
        <v>5</v>
      </c>
      <c r="B841" s="376">
        <v>1</v>
      </c>
      <c r="C841" s="347" t="s">
        <v>638</v>
      </c>
      <c r="D841" s="347"/>
      <c r="E841" s="347"/>
      <c r="F841" s="347"/>
      <c r="G841" s="347"/>
      <c r="H841" s="347"/>
      <c r="I841" s="347"/>
      <c r="J841" s="348" t="s">
        <v>631</v>
      </c>
      <c r="K841" s="349"/>
      <c r="L841" s="349"/>
      <c r="M841" s="349"/>
      <c r="N841" s="349"/>
      <c r="O841" s="349"/>
      <c r="P841" s="350" t="s">
        <v>644</v>
      </c>
      <c r="Q841" s="350"/>
      <c r="R841" s="350"/>
      <c r="S841" s="350"/>
      <c r="T841" s="350"/>
      <c r="U841" s="350"/>
      <c r="V841" s="350"/>
      <c r="W841" s="350"/>
      <c r="X841" s="350"/>
      <c r="Y841" s="351">
        <v>2.5</v>
      </c>
      <c r="Z841" s="352"/>
      <c r="AA841" s="352"/>
      <c r="AB841" s="353"/>
      <c r="AC841" s="354" t="s">
        <v>196</v>
      </c>
      <c r="AD841" s="354"/>
      <c r="AE841" s="354"/>
      <c r="AF841" s="354"/>
      <c r="AG841" s="354"/>
      <c r="AH841" s="355" t="s">
        <v>631</v>
      </c>
      <c r="AI841" s="356"/>
      <c r="AJ841" s="356"/>
      <c r="AK841" s="356"/>
      <c r="AL841" s="357" t="s">
        <v>631</v>
      </c>
      <c r="AM841" s="358"/>
      <c r="AN841" s="358"/>
      <c r="AO841" s="359"/>
      <c r="AP841" s="360" t="s">
        <v>631</v>
      </c>
      <c r="AQ841" s="360"/>
      <c r="AR841" s="360"/>
      <c r="AS841" s="360"/>
      <c r="AT841" s="360"/>
      <c r="AU841" s="360"/>
      <c r="AV841" s="360"/>
      <c r="AW841" s="360"/>
      <c r="AX841" s="360"/>
    </row>
    <row r="842" spans="1:50" ht="30" customHeight="1" x14ac:dyDescent="0.15">
      <c r="A842" s="376">
        <v>6</v>
      </c>
      <c r="B842" s="376">
        <v>1</v>
      </c>
      <c r="C842" s="347" t="s">
        <v>639</v>
      </c>
      <c r="D842" s="347"/>
      <c r="E842" s="347"/>
      <c r="F842" s="347"/>
      <c r="G842" s="347"/>
      <c r="H842" s="347"/>
      <c r="I842" s="347"/>
      <c r="J842" s="348" t="s">
        <v>631</v>
      </c>
      <c r="K842" s="349"/>
      <c r="L842" s="349"/>
      <c r="M842" s="349"/>
      <c r="N842" s="349"/>
      <c r="O842" s="349"/>
      <c r="P842" s="350" t="s">
        <v>644</v>
      </c>
      <c r="Q842" s="350"/>
      <c r="R842" s="350"/>
      <c r="S842" s="350"/>
      <c r="T842" s="350"/>
      <c r="U842" s="350"/>
      <c r="V842" s="350"/>
      <c r="W842" s="350"/>
      <c r="X842" s="350"/>
      <c r="Y842" s="351">
        <v>2.2999999999999998</v>
      </c>
      <c r="Z842" s="352"/>
      <c r="AA842" s="352"/>
      <c r="AB842" s="353"/>
      <c r="AC842" s="354" t="s">
        <v>196</v>
      </c>
      <c r="AD842" s="354"/>
      <c r="AE842" s="354"/>
      <c r="AF842" s="354"/>
      <c r="AG842" s="354"/>
      <c r="AH842" s="355" t="s">
        <v>631</v>
      </c>
      <c r="AI842" s="356"/>
      <c r="AJ842" s="356"/>
      <c r="AK842" s="356"/>
      <c r="AL842" s="357" t="s">
        <v>631</v>
      </c>
      <c r="AM842" s="358"/>
      <c r="AN842" s="358"/>
      <c r="AO842" s="359"/>
      <c r="AP842" s="360" t="s">
        <v>631</v>
      </c>
      <c r="AQ842" s="360"/>
      <c r="AR842" s="360"/>
      <c r="AS842" s="360"/>
      <c r="AT842" s="360"/>
      <c r="AU842" s="360"/>
      <c r="AV842" s="360"/>
      <c r="AW842" s="360"/>
      <c r="AX842" s="360"/>
    </row>
    <row r="843" spans="1:50" ht="30" customHeight="1" x14ac:dyDescent="0.15">
      <c r="A843" s="376">
        <v>7</v>
      </c>
      <c r="B843" s="376">
        <v>1</v>
      </c>
      <c r="C843" s="347" t="s">
        <v>640</v>
      </c>
      <c r="D843" s="347"/>
      <c r="E843" s="347"/>
      <c r="F843" s="347"/>
      <c r="G843" s="347"/>
      <c r="H843" s="347"/>
      <c r="I843" s="347"/>
      <c r="J843" s="348" t="s">
        <v>631</v>
      </c>
      <c r="K843" s="349"/>
      <c r="L843" s="349"/>
      <c r="M843" s="349"/>
      <c r="N843" s="349"/>
      <c r="O843" s="349"/>
      <c r="P843" s="350" t="s">
        <v>644</v>
      </c>
      <c r="Q843" s="350"/>
      <c r="R843" s="350"/>
      <c r="S843" s="350"/>
      <c r="T843" s="350"/>
      <c r="U843" s="350"/>
      <c r="V843" s="350"/>
      <c r="W843" s="350"/>
      <c r="X843" s="350"/>
      <c r="Y843" s="351">
        <v>2.2999999999999998</v>
      </c>
      <c r="Z843" s="352"/>
      <c r="AA843" s="352"/>
      <c r="AB843" s="353"/>
      <c r="AC843" s="354" t="s">
        <v>196</v>
      </c>
      <c r="AD843" s="354"/>
      <c r="AE843" s="354"/>
      <c r="AF843" s="354"/>
      <c r="AG843" s="354"/>
      <c r="AH843" s="355" t="s">
        <v>631</v>
      </c>
      <c r="AI843" s="356"/>
      <c r="AJ843" s="356"/>
      <c r="AK843" s="356"/>
      <c r="AL843" s="357" t="s">
        <v>631</v>
      </c>
      <c r="AM843" s="358"/>
      <c r="AN843" s="358"/>
      <c r="AO843" s="359"/>
      <c r="AP843" s="360" t="s">
        <v>631</v>
      </c>
      <c r="AQ843" s="360"/>
      <c r="AR843" s="360"/>
      <c r="AS843" s="360"/>
      <c r="AT843" s="360"/>
      <c r="AU843" s="360"/>
      <c r="AV843" s="360"/>
      <c r="AW843" s="360"/>
      <c r="AX843" s="360"/>
    </row>
    <row r="844" spans="1:50" ht="30" customHeight="1" x14ac:dyDescent="0.15">
      <c r="A844" s="376">
        <v>8</v>
      </c>
      <c r="B844" s="376">
        <v>1</v>
      </c>
      <c r="C844" s="347" t="s">
        <v>641</v>
      </c>
      <c r="D844" s="347"/>
      <c r="E844" s="347"/>
      <c r="F844" s="347"/>
      <c r="G844" s="347"/>
      <c r="H844" s="347"/>
      <c r="I844" s="347"/>
      <c r="J844" s="348" t="s">
        <v>631</v>
      </c>
      <c r="K844" s="349"/>
      <c r="L844" s="349"/>
      <c r="M844" s="349"/>
      <c r="N844" s="349"/>
      <c r="O844" s="349"/>
      <c r="P844" s="350" t="s">
        <v>644</v>
      </c>
      <c r="Q844" s="350"/>
      <c r="R844" s="350"/>
      <c r="S844" s="350"/>
      <c r="T844" s="350"/>
      <c r="U844" s="350"/>
      <c r="V844" s="350"/>
      <c r="W844" s="350"/>
      <c r="X844" s="350"/>
      <c r="Y844" s="351">
        <v>1.1000000000000001</v>
      </c>
      <c r="Z844" s="352"/>
      <c r="AA844" s="352"/>
      <c r="AB844" s="353"/>
      <c r="AC844" s="354" t="s">
        <v>196</v>
      </c>
      <c r="AD844" s="354"/>
      <c r="AE844" s="354"/>
      <c r="AF844" s="354"/>
      <c r="AG844" s="354"/>
      <c r="AH844" s="355" t="s">
        <v>631</v>
      </c>
      <c r="AI844" s="356"/>
      <c r="AJ844" s="356"/>
      <c r="AK844" s="356"/>
      <c r="AL844" s="357" t="s">
        <v>631</v>
      </c>
      <c r="AM844" s="358"/>
      <c r="AN844" s="358"/>
      <c r="AO844" s="359"/>
      <c r="AP844" s="360" t="s">
        <v>631</v>
      </c>
      <c r="AQ844" s="360"/>
      <c r="AR844" s="360"/>
      <c r="AS844" s="360"/>
      <c r="AT844" s="360"/>
      <c r="AU844" s="360"/>
      <c r="AV844" s="360"/>
      <c r="AW844" s="360"/>
      <c r="AX844" s="360"/>
    </row>
    <row r="845" spans="1:50" ht="30" customHeight="1" x14ac:dyDescent="0.15">
      <c r="A845" s="376">
        <v>9</v>
      </c>
      <c r="B845" s="376">
        <v>1</v>
      </c>
      <c r="C845" s="347" t="s">
        <v>642</v>
      </c>
      <c r="D845" s="347"/>
      <c r="E845" s="347"/>
      <c r="F845" s="347"/>
      <c r="G845" s="347"/>
      <c r="H845" s="347"/>
      <c r="I845" s="347"/>
      <c r="J845" s="348" t="s">
        <v>631</v>
      </c>
      <c r="K845" s="349"/>
      <c r="L845" s="349"/>
      <c r="M845" s="349"/>
      <c r="N845" s="349"/>
      <c r="O845" s="349"/>
      <c r="P845" s="350" t="s">
        <v>644</v>
      </c>
      <c r="Q845" s="350"/>
      <c r="R845" s="350"/>
      <c r="S845" s="350"/>
      <c r="T845" s="350"/>
      <c r="U845" s="350"/>
      <c r="V845" s="350"/>
      <c r="W845" s="350"/>
      <c r="X845" s="350"/>
      <c r="Y845" s="351">
        <v>0.3</v>
      </c>
      <c r="Z845" s="352"/>
      <c r="AA845" s="352"/>
      <c r="AB845" s="353"/>
      <c r="AC845" s="354" t="s">
        <v>196</v>
      </c>
      <c r="AD845" s="354"/>
      <c r="AE845" s="354"/>
      <c r="AF845" s="354"/>
      <c r="AG845" s="354"/>
      <c r="AH845" s="355" t="s">
        <v>631</v>
      </c>
      <c r="AI845" s="356"/>
      <c r="AJ845" s="356"/>
      <c r="AK845" s="356"/>
      <c r="AL845" s="357" t="s">
        <v>631</v>
      </c>
      <c r="AM845" s="358"/>
      <c r="AN845" s="358"/>
      <c r="AO845" s="359"/>
      <c r="AP845" s="360" t="s">
        <v>631</v>
      </c>
      <c r="AQ845" s="360"/>
      <c r="AR845" s="360"/>
      <c r="AS845" s="360"/>
      <c r="AT845" s="360"/>
      <c r="AU845" s="360"/>
      <c r="AV845" s="360"/>
      <c r="AW845" s="360"/>
      <c r="AX845" s="360"/>
    </row>
    <row r="846" spans="1:50" ht="30" customHeight="1" x14ac:dyDescent="0.15">
      <c r="A846" s="376">
        <v>10</v>
      </c>
      <c r="B846" s="376">
        <v>1</v>
      </c>
      <c r="C846" s="347" t="s">
        <v>643</v>
      </c>
      <c r="D846" s="347"/>
      <c r="E846" s="347"/>
      <c r="F846" s="347"/>
      <c r="G846" s="347"/>
      <c r="H846" s="347"/>
      <c r="I846" s="347"/>
      <c r="J846" s="348" t="s">
        <v>631</v>
      </c>
      <c r="K846" s="349"/>
      <c r="L846" s="349"/>
      <c r="M846" s="349"/>
      <c r="N846" s="349"/>
      <c r="O846" s="349"/>
      <c r="P846" s="350" t="s">
        <v>644</v>
      </c>
      <c r="Q846" s="350"/>
      <c r="R846" s="350"/>
      <c r="S846" s="350"/>
      <c r="T846" s="350"/>
      <c r="U846" s="350"/>
      <c r="V846" s="350"/>
      <c r="W846" s="350"/>
      <c r="X846" s="350"/>
      <c r="Y846" s="351">
        <v>0.1</v>
      </c>
      <c r="Z846" s="352"/>
      <c r="AA846" s="352"/>
      <c r="AB846" s="353"/>
      <c r="AC846" s="354" t="s">
        <v>196</v>
      </c>
      <c r="AD846" s="354"/>
      <c r="AE846" s="354"/>
      <c r="AF846" s="354"/>
      <c r="AG846" s="354"/>
      <c r="AH846" s="355" t="s">
        <v>631</v>
      </c>
      <c r="AI846" s="356"/>
      <c r="AJ846" s="356"/>
      <c r="AK846" s="356"/>
      <c r="AL846" s="357" t="s">
        <v>631</v>
      </c>
      <c r="AM846" s="358"/>
      <c r="AN846" s="358"/>
      <c r="AO846" s="359"/>
      <c r="AP846" s="360" t="s">
        <v>631</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39:AO866">
    <cfRule type="expression" dxfId="2499" priority="6633">
      <formula>IF(AND(AL839&gt;=0, RIGHT(TEXT(AL839,"0.#"),1)&lt;&gt;"."),TRUE,FALSE)</formula>
    </cfRule>
    <cfRule type="expression" dxfId="2498" priority="6634">
      <formula>IF(AND(AL839&gt;=0, RIGHT(TEXT(AL839,"0.#"),1)="."),TRUE,FALSE)</formula>
    </cfRule>
    <cfRule type="expression" dxfId="2497" priority="6635">
      <formula>IF(AND(AL839&lt;0, RIGHT(TEXT(AL839,"0.#"),1)&lt;&gt;"."),TRUE,FALSE)</formula>
    </cfRule>
    <cfRule type="expression" dxfId="2496" priority="6636">
      <formula>IF(AND(AL839&lt;0, RIGHT(TEXT(AL839,"0.#"),1)="."),TRUE,FALSE)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47:Y866">
    <cfRule type="expression" dxfId="2425" priority="2961">
      <formula>IF(RIGHT(TEXT(Y847,"0.#"),1)=".",FALSE,TRUE)</formula>
    </cfRule>
    <cfRule type="expression" dxfId="2424" priority="2962">
      <formula>IF(RIGHT(TEXT(Y847,"0.#"),1)=".",TRUE,FALSE)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7:AO838">
    <cfRule type="expression" dxfId="2381" priority="2819">
      <formula>IF(AND(AL837&gt;=0, RIGHT(TEXT(AL837,"0.#"),1)&lt;&gt;"."),TRUE,FALSE)</formula>
    </cfRule>
    <cfRule type="expression" dxfId="2380" priority="2820">
      <formula>IF(AND(AL837&gt;=0, RIGHT(TEXT(AL837,"0.#"),1)="."),TRUE,FALSE)</formula>
    </cfRule>
    <cfRule type="expression" dxfId="2379" priority="2821">
      <formula>IF(AND(AL837&lt;0, RIGHT(TEXT(AL837,"0.#"),1)&lt;&gt;"."),TRUE,FALSE)</formula>
    </cfRule>
    <cfRule type="expression" dxfId="2378" priority="2822">
      <formula>IF(AND(AL837&lt;0, RIGHT(TEXT(AL837,"0.#"),1)="."),TRUE,FALSE)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2:Y899">
    <cfRule type="expression" dxfId="2061" priority="2077">
      <formula>IF(RIGHT(TEXT(Y872,"0.#"),1)=".",FALSE,TRUE)</formula>
    </cfRule>
    <cfRule type="expression" dxfId="2060" priority="2078">
      <formula>IF(RIGHT(TEXT(Y872,"0.#"),1)=".",TRUE,FALSE)</formula>
    </cfRule>
  </conditionalFormatting>
  <conditionalFormatting sqref="Y870:Y871">
    <cfRule type="expression" dxfId="2059" priority="2071">
      <formula>IF(RIGHT(TEXT(Y870,"0.#"),1)=".",FALSE,TRUE)</formula>
    </cfRule>
    <cfRule type="expression" dxfId="2058" priority="2072">
      <formula>IF(RIGHT(TEXT(Y870,"0.#"),1)=".",TRUE,FALSE)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4:P27">
    <cfRule type="expression" dxfId="705" priority="5">
      <formula>IF(RIGHT(TEXT(P24,"0.#"),1)=".",FALSE,TRUE)</formula>
    </cfRule>
    <cfRule type="expression" dxfId="704" priority="6">
      <formula>IF(RIGHT(TEXT(P24,"0.#"),1)=".",TRUE,FALSE)</formula>
    </cfRule>
  </conditionalFormatting>
  <conditionalFormatting sqref="Y839:Y846">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17" max="49" man="1"/>
    <brk id="483"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625</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625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医療分野の研究開発関連</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医療分野の研究開発関連</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医療分野の研究開発関連</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医療分野の研究開発関連</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医療分野の研究開発関連</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医療分野の研究開発関連</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医療分野の研究開発関連</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医療分野の研究開発関連</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医療分野の研究開発関連</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医療分野の研究開発関連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2019-05-29T09:51:07Z</cp:lastPrinted>
  <dcterms:created xsi:type="dcterms:W3CDTF">2012-03-13T00:50:25Z</dcterms:created>
  <dcterms:modified xsi:type="dcterms:W3CDTF">2020-11-20T01:39:36Z</dcterms:modified>
</cp:coreProperties>
</file>