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総括\☆政策評価・行政事業レビュー\行政事業レビュー\201110レビュー確認依頼（H28～R２）\02_各担当より\評価\"/>
    </mc:Choice>
  </mc:AlternateContent>
  <bookViews>
    <workbookView xWindow="0" yWindow="0" windowWidth="19545" windowHeight="9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P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<sst xmlns="http://schemas.openxmlformats.org/spreadsheetml/2006/main" count="2889" uniqueCount="663">
  <si>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</si>
  <si>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</si>
  <si>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</si>
  <si>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</si>
  <si>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</si>
  <si>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</si>
  <si>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</si>
  <si>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</si>
  <si>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</si>
  <si>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</si>
  <si>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</si>
  <si>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</si>
  <si>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</si>
  <si>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</si>
  <si>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</si>
  <si>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</si>
  <si>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</si>
  <si>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</si>
  <si>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</si>
  <si>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</si>
  <si>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</si>
  <si>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</si>
  <si>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</si>
  <si>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</si>
  <si>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</si>
  <si>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</si>
  <si>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</si>
  <si>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</si>
  <si>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</si>
  <si>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</si>
  <si>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</si>
  <si>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</si>
  <si>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</si>
  <si>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</si>
  <si>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</si>
  <si>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</si>
  <si>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</si>
  <si>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</si>
  <si>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</si>
  <si>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</si>
  <si>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</si>
  <si>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</si>
  <si>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</si>
  <si>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</si>
  <si>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</si>
  <si>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</si>
  <si>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</si>
  <si>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</si>
  <si>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</si>
  <si>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</si>
  <si>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</si>
  <si>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</si>
  <si>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</si>
  <si>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</si>
  <si>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</si>
  <si>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</si>
  <si>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</si>
  <si>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</si>
  <si>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</si>
  <si>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</si>
  <si>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</si>
  <si>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</si>
  <si>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</si>
  <si>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</si>
  <si>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</si>
  <si>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</si>
  <si>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</si>
  <si>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</si>
  <si>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</si>
  <si>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</si>
  <si>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</si>
  <si>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</si>
  <si>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</si>
  <si>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</si>
  <si>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</si>
  <si>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</si>
  <si>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</si>
  <si>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</si>
  <si>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</si>
  <si>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</si>
  <si>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</si>
  <si>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</si>
  <si>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</si>
  <si>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</si>
  <si>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</si>
  <si>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</si>
  <si>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</si>
  <si>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</si>
  <si>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</si>
  <si>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</si>
  <si>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</si>
  <si>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</si>
  <si>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</si>
  <si>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</si>
  <si>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</si>
  <si>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</si>
  <si>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</si>
  <si>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</si>
  <si>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</si>
  <si>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</si>
  <si>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</si>
  <si>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</si>
  <si>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</si>
  <si>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</si>
  <si>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</si>
  <si>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</si>
  <si>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</si>
  <si>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</si>
  <si>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</si>
  <si>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</si>
  <si>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</si>
  <si>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</si>
  <si>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</si>
  <si>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</si>
  <si>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</si>
  <si>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</si>
  <si>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</si>
  <si>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</si>
  <si>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</si>
  <si>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</si>
  <si>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</si>
  <si>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</si>
  <si>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</si>
  <si>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</si>
  <si>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</si>
  <si>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</si>
  <si>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</si>
  <si>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</si>
  <si>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</si>
  <si>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</si>
  <si>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</si>
  <si>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</si>
  <si>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</si>
  <si>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</si>
  <si>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</si>
  <si>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</si>
  <si>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</si>
  <si>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</si>
  <si>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</si>
  <si>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</si>
  <si>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</si>
  <si>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</si>
  <si>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</si>
  <si>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</si>
  <si>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</si>
  <si>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</si>
  <si>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</si>
  <si>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</si>
  <si>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</si>
  <si>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</si>
  <si>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</si>
  <si>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</si>
  <si>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</si>
  <si>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</si>
  <si>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</si>
  <si>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</si>
  <si>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</si>
  <si>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</si>
  <si>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</si>
  <si>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</si>
  <si>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</si>
  <si>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</si>
  <si>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</si>
  <si>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</si>
  <si>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</si>
  <si>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</si>
  <si>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</si>
  <si>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</si>
  <si>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</si>
  <si>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</si>
  <si>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</si>
  <si>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</si>
  <si>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</si>
  <si>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</si>
  <si>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</si>
  <si>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</si>
  <si>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</si>
  <si>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</si>
  <si>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</si>
  <si>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</si>
  <si>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</si>
  <si>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</si>
  <si>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</si>
  <si>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</si>
  <si>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</si>
  <si>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</si>
  <si>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</si>
  <si>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</si>
  <si>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</si>
  <si>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</si>
  <si>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</si>
  <si>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</si>
  <si>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</si>
  <si>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</si>
  <si>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</si>
  <si>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</si>
  <si>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</si>
  <si>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</si>
  <si>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</si>
  <si>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</si>
  <si>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</si>
  <si>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</si>
  <si>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</si>
  <si>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</si>
  <si>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</si>
  <si>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</si>
  <si>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</si>
  <si>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</si>
  <si>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</si>
  <si>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</si>
  <si>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</si>
  <si>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</si>
  <si>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</si>
  <si>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</si>
  <si>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</si>
  <si>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</si>
  <si>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</si>
  <si>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</si>
  <si>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</si>
  <si>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</si>
  <si>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</si>
  <si>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</si>
  <si>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</si>
  <si>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</si>
  <si>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</si>
  <si>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</si>
  <si>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</si>
  <si>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</si>
  <si>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</si>
  <si>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</si>
  <si>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</si>
  <si>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</si>
  <si>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</si>
  <si>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</si>
  <si>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</si>
  <si>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</si>
  <si>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</si>
  <si>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</si>
  <si>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</si>
  <si>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</si>
  <si>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</si>
  <si>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</si>
  <si>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</si>
  <si>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</si>
  <si>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</si>
  <si>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</si>
  <si>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</si>
  <si>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</si>
  <si>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</si>
  <si>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</si>
  <si>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</si>
  <si>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</si>
  <si>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</si>
  <si>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</si>
  <si>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</si>
  <si>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</si>
  <si>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</si>
  <si>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</si>
  <si>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</si>
  <si>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</si>
  <si>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</si>
  <si>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</si>
  <si>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</si>
  <si>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</si>
  <si>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</si>
  <si>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</si>
  <si>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</si>
  <si>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</si>
  <si>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</si>
  <si>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</si>
  <si>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</si>
  <si>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</si>
  <si>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</si>
  <si>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</si>
  <si>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</si>
  <si>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</si>
  <si>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</si>
  <si>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</si>
  <si>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</si>
  <si>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</si>
  <si>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</si>
  <si>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</si>
  <si>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</si>
  <si>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</si>
  <si>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</si>
  <si>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</si>
  <si>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</si>
  <si>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</si>
  <si>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</si>
  <si>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</si>
  <si>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</si>
  <si>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</si>
  <si>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</si>
  <si>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</si>
  <si>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</si>
  <si>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</si>
  <si>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</si>
  <si>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</si>
  <si>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</si>
  <si>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</si>
  <si>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</si>
  <si>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</si>
  <si>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</si>
  <si>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</si>
  <si>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</si>
  <si>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</si>
  <si>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</si>
  <si>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</si>
  <si>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</si>
  <si>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</si>
  <si>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</si>
  <si>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</si>
  <si>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</si>
  <si>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</si>
  <si>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</si>
  <si>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</si>
  <si>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</si>
  <si>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</si>
  <si>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</si>
  <si>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</si>
  <si>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</si>
  <si>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</si>
  <si>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</si>
  <si>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</si>
  <si>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</si>
  <si>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</si>
  <si>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</si>
  <si>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</si>
  <si>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</si>
  <si>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</si>
  <si>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</si>
  <si>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</si>
  <si>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</si>
  <si>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</si>
  <si>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</si>
  <si>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</si>
  <si>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</si>
  <si>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</si>
  <si>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</si>
  <si>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</si>
  <si>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</si>
  <si>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</si>
  <si>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</si>
  <si>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</si>
  <si>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</si>
  <si>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</si>
  <si>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</si>
  <si>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</si>
  <si>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</si>
  <si>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</si>
  <si>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</si>
  <si>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</si>
  <si>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</si>
  <si>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</si>
  <si>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</si>
  <si>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</si>
  <si>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</si>
  <si>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</si>
  <si>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</si>
  <si>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</si>
  <si>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</si>
  <si>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</si>
  <si>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</si>
  <si>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</si>
  <si>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</si>
  <si>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</si>
  <si>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</si>
  <si>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</si>
  <si>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</si>
  <si>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</si>
  <si>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</si>
  <si>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</si>
  <si>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</si>
  <si>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</si>
  <si>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</si>
  <si>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</si>
  <si>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</si>
  <si>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</si>
  <si>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</si>
  <si>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</si>
  <si>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</si>
  <si>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</si>
  <si>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</si>
  <si>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</si>
  <si>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</si>
  <si>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</si>
  <si>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</si>
  <si>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</si>
  <si>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</si>
  <si>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</si>
  <si>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</si>
  <si>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</si>
  <si>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</si>
  <si>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</si>
  <si>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</si>
  <si>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</si>
  <si>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</si>
  <si>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</si>
  <si>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</si>
  <si>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</si>
  <si>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</si>
  <si>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</si>
  <si>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</si>
  <si>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</si>
  <si>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</si>
  <si>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</si>
  <si>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</si>
  <si>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</si>
  <si>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</si>
  <si>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</si>
  <si>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</si>
  <si>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</si>
  <si>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</si>
  <si>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</si>
  <si>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</si>
  <si>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</si>
  <si>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</si>
  <si>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</si>
  <si>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</si>
  <si>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</si>
  <si>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</si>
  <si>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</si>
  <si>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</si>
  <si>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</si>
  <si>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</si>
  <si>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</si>
  <si>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</si>
  <si>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</si>
  <si>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</si>
  <si>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</si>
  <si>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</si>
  <si>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</si>
  <si>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</si>
  <si>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</si>
  <si>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</si>
  <si>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</si>
  <si>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</si>
  <si>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</si>
  <si>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</si>
  <si>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</si>
  <si>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</si>
  <si>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</si>
  <si>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</si>
  <si>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</si>
  <si>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</si>
  <si>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</si>
  <si>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</si>
  <si>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</si>
  <si>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</si>
  <si>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</si>
  <si>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</si>
  <si>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</si>
  <si>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</si>
  <si>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</si>
  <si>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</si>
  <si>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</si>
  <si>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</si>
  <si>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</si>
  <si>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</si>
  <si>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</si>
  <si>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</si>
  <si>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</si>
  <si>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</si>
  <si>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</si>
  <si>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</si>
  <si>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</si>
  <si>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</si>
  <si>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</si>
  <si>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</si>
  <si>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</si>
  <si>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</si>
  <si>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</si>
  <si>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</si>
  <si>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</si>
  <si>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</si>
  <si>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</si>
  <si>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</si>
  <si>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</si>
  <si>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</si>
  <si>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</si>
  <si>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</si>
  <si>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</si>
  <si>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</si>
  <si>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</si>
  <si>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</si>
  <si>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</si>
  <si>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</si>
  <si>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</si>
  <si>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</si>
  <si>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</si>
  <si>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</si>
  <si>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</si>
  <si>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</si>
  <si>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</si>
  <si>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</si>
  <si>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</si>
  <si>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</si>
  <si>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</si>
  <si>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</si>
  <si>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</si>
  <si>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</si>
  <si>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</si>
  <si>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</si>
  <si>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</si>
  <si>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</si>
  <si>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</si>
  <si>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</si>
  <si>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</si>
  <si>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</si>
  <si>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</si>
  <si>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</si>
  <si>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</si>
  <si>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</si>
  <si>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</si>
  <si>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</si>
  <si>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</si>
  <si>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</si>
  <si>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</si>
  <si>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</si>
  <si>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</si>
  <si>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</si>
  <si>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</si>
  <si>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</si>
  <si>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</si>
  <si>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</si>
  <si>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</si>
  <si>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</si>
  <si>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</si>
  <si>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</si>
  <si>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</si>
  <si>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</si>
  <si>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</si>
  <si>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</si>
  <si>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</si>
  <si>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</si>
  <si>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</si>
  <si>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</si>
  <si>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</si>
  <si>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</si>
  <si>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</si>
  <si>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</si>
  <si>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</si>
  <si>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</si>
  <si>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</si>
  <si>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</si>
  <si>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</si>
  <si>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</si>
  <si>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</si>
  <si>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</si>
  <si>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</si>
  <si>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</si>
  <si>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</si>
  <si>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</si>
  <si>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</si>
  <si>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</si>
  <si>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</si>
  <si>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</si>
  <si>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</si>
  <si>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</si>
  <si>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</si>
  <si>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</si>
  <si>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</si>
  <si>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</si>
  <si>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</si>
  <si>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</si>
  <si>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</si>
  <si>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</si>
  <si>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</si>
  <si>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</si>
  <si>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</si>
  <si>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</si>
  <si>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</si>
  <si>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</si>
  <si>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t>
  </si>
  <si>
    <t>文部科学省</t>
    <phoneticPr fontId="5"/>
  </si>
  <si>
    <t>平成２３年度</t>
    <phoneticPr fontId="5"/>
  </si>
  <si>
    <t>終了予定なし</t>
    <phoneticPr fontId="5"/>
  </si>
  <si>
    <t>-</t>
    <phoneticPr fontId="5"/>
  </si>
  <si>
    <t>研究開発の評価については、これまで「国の研究開発評価に関する大綱的指針」及び「文部科学省における研究及び開発に関する評価指針」を踏まえた評価を行ってきた。第５期科学技術基本計画においては、実効性のある科学技術イノベーション政策の推進、科学技術の成果の社会への還元の一層の促進が求められており、研究開発の質を高める上で、研究開発評価の重要性が益々高まっている。本事業においては、研究開発評価システムの一層の改善と充実を図るため、研究開発システムの在り方について幅広く検討を行うとともに、評価に関する専門的知見や経験を有する人材の育成を行うなど、研究開発評価システムを改善及び充実するための推進方策の具現化を図る。</t>
    <phoneticPr fontId="5"/>
  </si>
  <si>
    <t xml:space="preserve">研究及び開発の特性に応じた評価方法や評価環境の構築に関する調査・分析を実施するとともに、「文部科学省における研究及び開発に関する評価指針」の普及や研究開発機関等における研究開発評価の実施状況の把握・課題抽出のための意見交換を実施し、これらの結果をもとに実例集や報告書を作成・周知する。また、文部科学省、研究開発法人及び大学等の職員や研究者を対象に外部有識者による研究開発評価に関する研修及び研究開発評価事例等の情報を共有するための研究開発評価事例研究会を実施する。
</t>
    <phoneticPr fontId="5"/>
  </si>
  <si>
    <t>-</t>
    <phoneticPr fontId="5"/>
  </si>
  <si>
    <t>-</t>
    <phoneticPr fontId="5"/>
  </si>
  <si>
    <t>-</t>
    <phoneticPr fontId="5"/>
  </si>
  <si>
    <t>-</t>
    <phoneticPr fontId="5"/>
  </si>
  <si>
    <t>-</t>
    <phoneticPr fontId="5"/>
  </si>
  <si>
    <t>-</t>
    <phoneticPr fontId="5"/>
  </si>
  <si>
    <t>研究開発評価推進調査委託費</t>
    <phoneticPr fontId="5"/>
  </si>
  <si>
    <t>非常勤職員手当</t>
  </si>
  <si>
    <t>庁費</t>
  </si>
  <si>
    <t>諸謝金</t>
  </si>
  <si>
    <t>委員等旅費</t>
  </si>
  <si>
    <t>研究開発評価人材育成研修の参加人数</t>
    <phoneticPr fontId="5"/>
  </si>
  <si>
    <t>人</t>
    <phoneticPr fontId="5"/>
  </si>
  <si>
    <t>研究開発評価システムを改善及び充実するためには、評価関係の人材育成が不可欠であることから、成果目標及び成果指標については、研修を通じた人材育成及びその参加人数とした。</t>
    <phoneticPr fontId="5"/>
  </si>
  <si>
    <t>研究開発評価人材育成研修の開催回数</t>
    <phoneticPr fontId="5"/>
  </si>
  <si>
    <t>回</t>
    <phoneticPr fontId="5"/>
  </si>
  <si>
    <t>回</t>
    <phoneticPr fontId="5"/>
  </si>
  <si>
    <t>研究開発評価人材育成研修の執行額／研究開発評価人材育成研修の参加人数　　　　　　　　　　　　　　</t>
    <phoneticPr fontId="5"/>
  </si>
  <si>
    <t>円/人数</t>
    <phoneticPr fontId="5"/>
  </si>
  <si>
    <t>　　円/人数</t>
    <phoneticPr fontId="5"/>
  </si>
  <si>
    <t>8,376,595/48</t>
    <phoneticPr fontId="5"/>
  </si>
  <si>
    <t>／　</t>
    <phoneticPr fontId="5"/>
  </si>
  <si>
    <t>　　/</t>
    <phoneticPr fontId="5"/>
  </si>
  <si>
    <t>／　　　　　　　　　　　　　　</t>
    <phoneticPr fontId="5"/>
  </si>
  <si>
    <t>　　/</t>
    <phoneticPr fontId="5"/>
  </si>
  <si>
    <t>-</t>
    <phoneticPr fontId="5"/>
  </si>
  <si>
    <t xml:space="preserve">　本事業で実施する研究開発評価の在り方及び評価に関する専門的知見を有する人材等の養成を通じて、研究開発システムの一層の改善と充実を図ることで、客観的根拠（エビデンス）に基づく政策の企画立案、その評価及び検証結果の政策への反映等を進め、優れた研究開発の推進、人材養成、説明責任等の強化等を図ることが可能となり、上位施策の目標に資するものである。  </t>
    <phoneticPr fontId="5"/>
  </si>
  <si>
    <t>-</t>
    <phoneticPr fontId="5"/>
  </si>
  <si>
    <t>研究成果の社会への還元、国の研究開発に対する投資の説明責任を果たす必要がある。</t>
    <phoneticPr fontId="5"/>
  </si>
  <si>
    <t>国の研究開発評価に関する大綱的指針に従って実施している国の事業である。</t>
    <phoneticPr fontId="5"/>
  </si>
  <si>
    <t>施策目標７-３の科学技術イノベーションの創出機能と社会との関係の強化の事業の一つとして、研究成果の社会への還元、国の研究開発に対する投資の説明責任を果たすため、研究開発評価は必要不可欠であり重要度が高い。</t>
    <phoneticPr fontId="5"/>
  </si>
  <si>
    <t>十分な公告期間を確保した上で一般競争入札を行っている。</t>
    <phoneticPr fontId="5"/>
  </si>
  <si>
    <t>研修参加予定人数から会場規模を検討するなど、妥当性の検証を行っており、総合評価入札により経費の節減も図っている。</t>
    <phoneticPr fontId="5"/>
  </si>
  <si>
    <t>事業内容等について精査して上で執行している。</t>
    <phoneticPr fontId="5"/>
  </si>
  <si>
    <t>研究開発評価人材育成研修（初級）の会場を、文部科学省の会議室で行ったほか、予定していた大学や独法等へのヒアリング調査について、スケジュール等の都合から実施することができなかったため。</t>
    <phoneticPr fontId="5"/>
  </si>
  <si>
    <t>これまで印刷してきた冊子を、印刷不要とできないか検討する等コスト削減や効率化に努めている。</t>
    <phoneticPr fontId="5"/>
  </si>
  <si>
    <t>研究開発評価事例研究会、研修ともに普及活動を着実に実施している。</t>
    <phoneticPr fontId="5"/>
  </si>
  <si>
    <t>成果物（報告書等）についてホームページに掲載することにより冊子配布より広範囲に低コストで情報提供を行うことができている。</t>
    <phoneticPr fontId="5"/>
  </si>
  <si>
    <t>意見交換や委託調査など、当初の計画に見合う結果を得ている。</t>
    <phoneticPr fontId="5"/>
  </si>
  <si>
    <t>広くホームページで公開している。</t>
    <phoneticPr fontId="5"/>
  </si>
  <si>
    <t>0188/0189/新23-0030</t>
    <phoneticPr fontId="5"/>
  </si>
  <si>
    <t>0210</t>
    <phoneticPr fontId="5"/>
  </si>
  <si>
    <t>0199</t>
    <phoneticPr fontId="5"/>
  </si>
  <si>
    <t>0196</t>
    <phoneticPr fontId="5"/>
  </si>
  <si>
    <t>0187</t>
    <phoneticPr fontId="5"/>
  </si>
  <si>
    <t>文部科学省</t>
    <phoneticPr fontId="5"/>
  </si>
  <si>
    <t>○</t>
    <phoneticPr fontId="5"/>
  </si>
  <si>
    <t>○</t>
    <phoneticPr fontId="5"/>
  </si>
  <si>
    <t>7　イノベーション創出に向けたシステム改革</t>
    <phoneticPr fontId="5"/>
  </si>
  <si>
    <t>7-3 科学技術イノベーションの創出機能と社会との関係の強化</t>
    <phoneticPr fontId="5"/>
  </si>
  <si>
    <t>研究及び開発の向上に関する評価環境の戦略的構築</t>
    <phoneticPr fontId="5"/>
  </si>
  <si>
    <t>科学技術・学術政策局</t>
    <phoneticPr fontId="5"/>
  </si>
  <si>
    <t>企画評価課</t>
    <phoneticPr fontId="5"/>
  </si>
  <si>
    <t>人件費</t>
    <rPh sb="0" eb="2">
      <t>ジンケン</t>
    </rPh>
    <rPh sb="2" eb="3">
      <t>ヒ</t>
    </rPh>
    <phoneticPr fontId="5"/>
  </si>
  <si>
    <t>業務担当職員にかかる人件費</t>
    <rPh sb="0" eb="2">
      <t>ギョウム</t>
    </rPh>
    <rPh sb="2" eb="4">
      <t>タントウ</t>
    </rPh>
    <rPh sb="4" eb="6">
      <t>ショクイン</t>
    </rPh>
    <rPh sb="10" eb="13">
      <t>ジンケンヒ</t>
    </rPh>
    <phoneticPr fontId="5"/>
  </si>
  <si>
    <t>業務実施費</t>
    <rPh sb="0" eb="2">
      <t>ギョウム</t>
    </rPh>
    <rPh sb="2" eb="4">
      <t>ジッシ</t>
    </rPh>
    <rPh sb="4" eb="5">
      <t>ヒ</t>
    </rPh>
    <phoneticPr fontId="5"/>
  </si>
  <si>
    <t>国内旅費、諸謝金、雑役務等</t>
    <rPh sb="0" eb="2">
      <t>コクナイ</t>
    </rPh>
    <rPh sb="2" eb="4">
      <t>リョヒ</t>
    </rPh>
    <rPh sb="5" eb="6">
      <t>ショ</t>
    </rPh>
    <rPh sb="6" eb="8">
      <t>シャキン</t>
    </rPh>
    <rPh sb="9" eb="10">
      <t>ザツ</t>
    </rPh>
    <rPh sb="10" eb="12">
      <t>エキム</t>
    </rPh>
    <rPh sb="12" eb="13">
      <t>トウ</t>
    </rPh>
    <phoneticPr fontId="5"/>
  </si>
  <si>
    <t>一般管理費</t>
    <rPh sb="0" eb="2">
      <t>イッパン</t>
    </rPh>
    <rPh sb="2" eb="5">
      <t>カンリヒ</t>
    </rPh>
    <phoneticPr fontId="5"/>
  </si>
  <si>
    <t>直接経費（上記経費）の6.4%</t>
    <rPh sb="0" eb="2">
      <t>チョクセツ</t>
    </rPh>
    <rPh sb="2" eb="4">
      <t>ケイヒ</t>
    </rPh>
    <rPh sb="5" eb="7">
      <t>ジョウキ</t>
    </rPh>
    <rPh sb="7" eb="9">
      <t>ケイヒ</t>
    </rPh>
    <phoneticPr fontId="5"/>
  </si>
  <si>
    <t>みずほ情報総研株式会社</t>
    <rPh sb="3" eb="5">
      <t>ジョウホウ</t>
    </rPh>
    <rPh sb="5" eb="7">
      <t>ソウケン</t>
    </rPh>
    <rPh sb="7" eb="11">
      <t>カブシキガイシャ</t>
    </rPh>
    <phoneticPr fontId="5"/>
  </si>
  <si>
    <t>研究開発評価の在り方に係る特筆課題等への取組の状況調査</t>
    <phoneticPr fontId="5"/>
  </si>
  <si>
    <t>無</t>
  </si>
  <si>
    <t>‐</t>
  </si>
  <si>
    <t>△</t>
  </si>
  <si>
    <t>研究開発評価に関する研修を通じて、評価関係人材の育成を図る。※参加人数を目標としていること、また、事業終了年度未定であることに鑑み目標最終年度は31年度とする。</t>
    <phoneticPr fontId="5"/>
  </si>
  <si>
    <t>評価システムの改革を進めるための活動状況</t>
    <rPh sb="0" eb="2">
      <t>ヒョウカ</t>
    </rPh>
    <rPh sb="7" eb="9">
      <t>カイカク</t>
    </rPh>
    <rPh sb="10" eb="11">
      <t>スス</t>
    </rPh>
    <rPh sb="16" eb="18">
      <t>カツドウ</t>
    </rPh>
    <rPh sb="18" eb="20">
      <t>ジョウキョウ</t>
    </rPh>
    <phoneticPr fontId="5"/>
  </si>
  <si>
    <t>評価システムの改善と充実</t>
    <rPh sb="0" eb="2">
      <t>ヒョウカ</t>
    </rPh>
    <rPh sb="7" eb="9">
      <t>カイゼン</t>
    </rPh>
    <rPh sb="10" eb="12">
      <t>ジュウジツ</t>
    </rPh>
    <phoneticPr fontId="5"/>
  </si>
  <si>
    <t>毎年度</t>
    <rPh sb="0" eb="3">
      <t>マイネンド</t>
    </rPh>
    <phoneticPr fontId="5"/>
  </si>
  <si>
    <t>評価システムの改革を進めるための活動の実施</t>
    <rPh sb="0" eb="2">
      <t>ヒョウカ</t>
    </rPh>
    <rPh sb="7" eb="9">
      <t>カイカク</t>
    </rPh>
    <rPh sb="10" eb="11">
      <t>スス</t>
    </rPh>
    <rPh sb="16" eb="18">
      <t>カツドウ</t>
    </rPh>
    <rPh sb="19" eb="21">
      <t>ジッシ</t>
    </rPh>
    <phoneticPr fontId="5"/>
  </si>
  <si>
    <t>本事業では、研究開発機関等における研究開発評価活動の事例抽出及び他機関への普及、研究開発評価人材の育成などを実施し、研究開発システムの改善及び充実に資するための成果をあげてきた。平成３０年度は、研究開発評価人材育成研修等を開催するなど普及活動を行った。</t>
    <rPh sb="0" eb="1">
      <t>ホン</t>
    </rPh>
    <rPh sb="1" eb="3">
      <t>ジギョウ</t>
    </rPh>
    <rPh sb="6" eb="8">
      <t>ケンキュウ</t>
    </rPh>
    <rPh sb="8" eb="10">
      <t>カイハツ</t>
    </rPh>
    <rPh sb="10" eb="12">
      <t>キカン</t>
    </rPh>
    <rPh sb="12" eb="13">
      <t>トウ</t>
    </rPh>
    <rPh sb="17" eb="19">
      <t>ケンキュウ</t>
    </rPh>
    <rPh sb="19" eb="21">
      <t>カイハツ</t>
    </rPh>
    <rPh sb="21" eb="23">
      <t>ヒョウカ</t>
    </rPh>
    <rPh sb="23" eb="25">
      <t>カツドウ</t>
    </rPh>
    <rPh sb="26" eb="28">
      <t>ジレイ</t>
    </rPh>
    <rPh sb="28" eb="30">
      <t>チュウシュツ</t>
    </rPh>
    <rPh sb="30" eb="31">
      <t>オヨ</t>
    </rPh>
    <rPh sb="32" eb="33">
      <t>ホカ</t>
    </rPh>
    <rPh sb="33" eb="35">
      <t>キカン</t>
    </rPh>
    <rPh sb="37" eb="39">
      <t>フキュウ</t>
    </rPh>
    <rPh sb="40" eb="42">
      <t>ケンキュウ</t>
    </rPh>
    <rPh sb="42" eb="44">
      <t>カイハツ</t>
    </rPh>
    <rPh sb="44" eb="46">
      <t>ヒョウカ</t>
    </rPh>
    <rPh sb="46" eb="48">
      <t>ジンザイ</t>
    </rPh>
    <rPh sb="49" eb="51">
      <t>イクセイ</t>
    </rPh>
    <rPh sb="54" eb="56">
      <t>ジッシ</t>
    </rPh>
    <rPh sb="58" eb="60">
      <t>ケンキュウ</t>
    </rPh>
    <rPh sb="60" eb="62">
      <t>カイハツ</t>
    </rPh>
    <rPh sb="67" eb="69">
      <t>カイゼン</t>
    </rPh>
    <rPh sb="69" eb="70">
      <t>オヨ</t>
    </rPh>
    <rPh sb="71" eb="73">
      <t>ジュウジツ</t>
    </rPh>
    <rPh sb="74" eb="75">
      <t>シ</t>
    </rPh>
    <rPh sb="80" eb="82">
      <t>セイカ</t>
    </rPh>
    <rPh sb="89" eb="91">
      <t>ヘイセイ</t>
    </rPh>
    <rPh sb="93" eb="95">
      <t>ネンド</t>
    </rPh>
    <rPh sb="97" eb="99">
      <t>ケンキュウ</t>
    </rPh>
    <rPh sb="99" eb="101">
      <t>カイハツ</t>
    </rPh>
    <rPh sb="101" eb="103">
      <t>ヒョウカ</t>
    </rPh>
    <rPh sb="103" eb="109">
      <t>ジンザイイクセイケンシュウ</t>
    </rPh>
    <rPh sb="117" eb="119">
      <t>フキュウ</t>
    </rPh>
    <rPh sb="119" eb="121">
      <t>カツドウ</t>
    </rPh>
    <rPh sb="122" eb="123">
      <t>オコナ</t>
    </rPh>
    <phoneticPr fontId="5"/>
  </si>
  <si>
    <t>平成28年度　委託調査研究、研究開発評価研修の実施、指針の改定等　　平成29年度　委託調査研究、研究開発評価研修の実施、研究開発評価事例研究会の開催　等　　　　　　　　　　　　　　　　　　　　　　　　　　　　　　　　　　　　　　　　　　　　　平成30年度　委託調査研究、研究開発評価研修の実施　等</t>
    <rPh sb="0" eb="2">
      <t>ヘイセイ</t>
    </rPh>
    <rPh sb="4" eb="6">
      <t>ネンド</t>
    </rPh>
    <rPh sb="7" eb="9">
      <t>イタク</t>
    </rPh>
    <rPh sb="9" eb="11">
      <t>チョウサ</t>
    </rPh>
    <rPh sb="11" eb="13">
      <t>ケンキュウ</t>
    </rPh>
    <rPh sb="14" eb="16">
      <t>ケンキュウ</t>
    </rPh>
    <rPh sb="16" eb="18">
      <t>カイハツ</t>
    </rPh>
    <rPh sb="18" eb="20">
      <t>ヒョウカ</t>
    </rPh>
    <rPh sb="20" eb="22">
      <t>ケンシュウ</t>
    </rPh>
    <rPh sb="23" eb="25">
      <t>ジッシ</t>
    </rPh>
    <rPh sb="26" eb="28">
      <t>シシン</t>
    </rPh>
    <rPh sb="29" eb="31">
      <t>カイテイ</t>
    </rPh>
    <rPh sb="31" eb="32">
      <t>トウ</t>
    </rPh>
    <rPh sb="34" eb="36">
      <t>ヘイセイ</t>
    </rPh>
    <rPh sb="38" eb="40">
      <t>ネンド</t>
    </rPh>
    <rPh sb="41" eb="43">
      <t>イタク</t>
    </rPh>
    <rPh sb="43" eb="45">
      <t>チョウサ</t>
    </rPh>
    <rPh sb="45" eb="47">
      <t>ケンキュウ</t>
    </rPh>
    <rPh sb="48" eb="50">
      <t>ケンキュウ</t>
    </rPh>
    <rPh sb="50" eb="52">
      <t>カイハツ</t>
    </rPh>
    <rPh sb="52" eb="54">
      <t>ヒョウカ</t>
    </rPh>
    <rPh sb="54" eb="56">
      <t>ケンシュウ</t>
    </rPh>
    <rPh sb="57" eb="59">
      <t>ジッシ</t>
    </rPh>
    <rPh sb="60" eb="62">
      <t>ケンキュウ</t>
    </rPh>
    <rPh sb="62" eb="64">
      <t>カイハツ</t>
    </rPh>
    <rPh sb="64" eb="66">
      <t>ヒョウカ</t>
    </rPh>
    <rPh sb="66" eb="68">
      <t>ジレイ</t>
    </rPh>
    <rPh sb="68" eb="71">
      <t>ケンキュウカイ</t>
    </rPh>
    <rPh sb="72" eb="74">
      <t>カイサイ</t>
    </rPh>
    <rPh sb="75" eb="76">
      <t>トウ</t>
    </rPh>
    <rPh sb="121" eb="123">
      <t>ヘイセイ</t>
    </rPh>
    <rPh sb="125" eb="127">
      <t>ネンド</t>
    </rPh>
    <rPh sb="128" eb="134">
      <t>イタクチョウサケンキュウ</t>
    </rPh>
    <rPh sb="135" eb="137">
      <t>ケンキュウ</t>
    </rPh>
    <rPh sb="137" eb="139">
      <t>カイハツ</t>
    </rPh>
    <rPh sb="139" eb="141">
      <t>ヒョウカ</t>
    </rPh>
    <rPh sb="141" eb="143">
      <t>ケンシュウ</t>
    </rPh>
    <rPh sb="144" eb="146">
      <t>ジッシ</t>
    </rPh>
    <rPh sb="147" eb="148">
      <t>トウ</t>
    </rPh>
    <phoneticPr fontId="5"/>
  </si>
  <si>
    <t>研究成果の社会への還元、国の研究開発に対する投資の説明責任を果たすため、研究開発評価は必要不可欠である。特に昨今の経済情勢のなかで限りある資源が有効に活用されていることを適切に説明するには、評価に関する概念や理解を深め、より一層普及し、より効果的な評価を実施していくことが重要である。平成３０年度は評価に関する内容について、研修会等を開催し周知してきた。平成３１年度は国の研究開発評価に関する大綱的指針及び文部科学省評価指針を踏まえ、挑戦的（チャレンジング）な研究開発や若手研究者の育成・支援を推進する研究開発評価等を検討・周知するとともに、計画に基づいた適切な予算執行に努めていく。</t>
    <rPh sb="235" eb="237">
      <t>ワカテ</t>
    </rPh>
    <rPh sb="237" eb="240">
      <t>ケンキュウシャ</t>
    </rPh>
    <rPh sb="241" eb="243">
      <t>イクセイ</t>
    </rPh>
    <rPh sb="244" eb="246">
      <t>シエン</t>
    </rPh>
    <rPh sb="247" eb="249">
      <t>スイシン</t>
    </rPh>
    <rPh sb="251" eb="253">
      <t>ケンキュウ</t>
    </rPh>
    <rPh sb="253" eb="255">
      <t>カイハツ</t>
    </rPh>
    <rPh sb="255" eb="257">
      <t>ヒョウカ</t>
    </rPh>
    <phoneticPr fontId="5"/>
  </si>
  <si>
    <t>執行等改善</t>
  </si>
  <si>
    <t>外部有識者による点検対象外</t>
    <phoneticPr fontId="5"/>
  </si>
  <si>
    <t>企画評価課長　横井理夫</t>
    <rPh sb="7" eb="9">
      <t>ヨコイ</t>
    </rPh>
    <rPh sb="9" eb="10">
      <t>リ</t>
    </rPh>
    <rPh sb="10" eb="11">
      <t>オット</t>
    </rPh>
    <phoneticPr fontId="5"/>
  </si>
  <si>
    <t>平成30年度の不用の要因としては、予算積算上に積んである外部会議室使用料について、文部科学省内部の会議室を確保できた差額等であり、概算要求へ反映させることが困難であるが、平成29年度より予算執行の効率化のため、その都度細かに業務計画を見直し、適切な執行に努めてきたことにより、年度をおって改善が図られており、引き続き適切な執行管理に努める。</t>
    <phoneticPr fontId="5"/>
  </si>
  <si>
    <t>１．事業評価の観点：この事業は研究開発評価システムの一層の改善と充実を図るため、研究開発システムの在り方について幅広く検討を行うとともに、評価に関する専門的知見や経験を有する人材の育成を行うなど、研究開発評価システムを改善及び充実するための推進方策の具現化を図る事業であり、予算執行の状況の観点から検証を行った。
２．所見：この事業は、平成30年度決算において不用額が生じていることから、不用額が生じた要因を分析したうえで、予算執行の実績を適切に令和2年度概算要求に反映すべきである。引き続き、事業計画等に基づいた計画的な予算執行に努めるべきである。</t>
    <phoneticPr fontId="5"/>
  </si>
  <si>
    <t>-</t>
    <phoneticPr fontId="5"/>
  </si>
  <si>
    <t>A.みずほ情報総研株式会社</t>
    <phoneticPr fontId="5"/>
  </si>
  <si>
    <t>第５期科学技術基本計画（平成28年１月閣議決定）
国の研究開発評価に関する大綱的指針
（平成28年12月21日内閣総理大臣決定）　他</t>
    <phoneticPr fontId="5"/>
  </si>
  <si>
    <t>※金額は単位未満四捨五入して記載していることから、合計が一致しない場合がある
「新しい日本のための優先課題推進枠」：5</t>
    <phoneticPr fontId="5"/>
  </si>
  <si>
    <t>7,732,871/36</t>
    <phoneticPr fontId="5"/>
  </si>
  <si>
    <t>8,645474/37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</si>
</sst>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108857</xdr:colOff>
      <xdr:row>746</xdr:row>
      <xdr:rowOff>68035</xdr:rowOff>
    </xdr:from>
    <xdr:to>
      <xdr:col>43</xdr:col>
      <xdr:colOff>136072</xdr:colOff>
      <xdr:row>762</xdr:row>
      <xdr:rowOff>95250</xdr:rowOff>
    </xdr:to>
    <xdr:grpSp>
      <xdr:nvGrpSpPr>
        <xdr:cNvPr id="3" name="グループ化 2">
          <a:extLst>
            <a:ext uri="{FF2B5EF4-FFF2-40B4-BE49-F238E27FC236}">
              <a16:creationId xmlns:a16="http://schemas.microsoft.com/office/drawing/2014/main" id="{305746C4-5CCD-4B64-BCDB-7134F592BFF1}"/>
            </a:ext>
          </a:extLst>
        </xdr:cNvPr>
        <xdr:cNvGrpSpPr/>
      </xdr:nvGrpSpPr>
      <xdr:grpSpPr>
        <a:xfrm>
          <a:off x="2547257" y="45788035"/>
          <a:ext cx="6326415" cy="6643915"/>
          <a:chOff x="2880930" y="33052249"/>
          <a:chExt cx="6206211" cy="6157886"/>
        </a:xfrm>
      </xdr:grpSpPr>
      <xdr:sp macro="" textlink="">
        <xdr:nvSpPr>
          <xdr:cNvPr id="4" name="Text Box 22">
            <a:extLst>
              <a:ext uri="{FF2B5EF4-FFF2-40B4-BE49-F238E27FC236}">
                <a16:creationId xmlns:a16="http://schemas.microsoft.com/office/drawing/2014/main" id="{BD1D5F19-9DF5-43F9-9F30-F88F7CF76725}"/>
              </a:ext>
            </a:extLst>
          </xdr:cNvPr>
          <xdr:cNvSpPr txBox="1">
            <a:spLocks noChangeArrowheads="1"/>
          </xdr:cNvSpPr>
        </xdr:nvSpPr>
        <xdr:spPr bwMode="auto">
          <a:xfrm>
            <a:off x="6010449" y="33201149"/>
            <a:ext cx="2521702" cy="11701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1">
            <a:extLst>
              <a:ext uri="{FF2B5EF4-FFF2-40B4-BE49-F238E27FC236}">
                <a16:creationId xmlns:a16="http://schemas.microsoft.com/office/drawing/2014/main" id="{A3EEFCD0-DB71-484E-A333-4CA2B8DE2CD5}"/>
              </a:ext>
            </a:extLst>
          </xdr:cNvPr>
          <xdr:cNvSpPr>
            <a:spLocks noChangeArrowheads="1"/>
          </xdr:cNvSpPr>
        </xdr:nvSpPr>
        <xdr:spPr bwMode="auto">
          <a:xfrm>
            <a:off x="2963243" y="34332928"/>
            <a:ext cx="3383921" cy="16825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 name="Rectangle 2">
            <a:extLst>
              <a:ext uri="{FF2B5EF4-FFF2-40B4-BE49-F238E27FC236}">
                <a16:creationId xmlns:a16="http://schemas.microsoft.com/office/drawing/2014/main" id="{2B334A90-6BF3-40E0-A655-BCA29DD78DB6}"/>
              </a:ext>
            </a:extLst>
          </xdr:cNvPr>
          <xdr:cNvSpPr>
            <a:spLocks noChangeArrowheads="1"/>
          </xdr:cNvSpPr>
        </xdr:nvSpPr>
        <xdr:spPr bwMode="auto">
          <a:xfrm>
            <a:off x="2880930" y="37280891"/>
            <a:ext cx="3378828" cy="104535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sp macro="" textlink="">
        <xdr:nvSpPr>
          <xdr:cNvPr id="7" name="Rectangle 3">
            <a:extLst>
              <a:ext uri="{FF2B5EF4-FFF2-40B4-BE49-F238E27FC236}">
                <a16:creationId xmlns:a16="http://schemas.microsoft.com/office/drawing/2014/main" id="{559CC26C-765D-49DF-AE2C-F1B927926BE0}"/>
              </a:ext>
            </a:extLst>
          </xdr:cNvPr>
          <xdr:cNvSpPr>
            <a:spLocks noChangeArrowheads="1"/>
          </xdr:cNvSpPr>
        </xdr:nvSpPr>
        <xdr:spPr bwMode="auto">
          <a:xfrm>
            <a:off x="3475810" y="33052249"/>
            <a:ext cx="2150969" cy="10665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sp macro="" textlink="">
        <xdr:nvSpPr>
          <xdr:cNvPr id="8" name="Text Box 9">
            <a:extLst>
              <a:ext uri="{FF2B5EF4-FFF2-40B4-BE49-F238E27FC236}">
                <a16:creationId xmlns:a16="http://schemas.microsoft.com/office/drawing/2014/main" id="{E10F4034-747F-4B2C-9443-0FE2842D5F5C}"/>
              </a:ext>
            </a:extLst>
          </xdr:cNvPr>
          <xdr:cNvSpPr txBox="1">
            <a:spLocks noChangeArrowheads="1"/>
          </xdr:cNvSpPr>
        </xdr:nvSpPr>
        <xdr:spPr bwMode="auto">
          <a:xfrm>
            <a:off x="3140976" y="38438966"/>
            <a:ext cx="2943074" cy="77116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「研究開発評価の在り方に係る特筆課題等への取組の状況調査」</a:t>
            </a:r>
          </a:p>
        </xdr:txBody>
      </xdr:sp>
      <xdr:sp macro="" textlink="">
        <xdr:nvSpPr>
          <xdr:cNvPr id="9" name="AutoShape 10">
            <a:extLst>
              <a:ext uri="{FF2B5EF4-FFF2-40B4-BE49-F238E27FC236}">
                <a16:creationId xmlns:a16="http://schemas.microsoft.com/office/drawing/2014/main" id="{7839929C-3264-4D5F-BEBE-229A5983F699}"/>
              </a:ext>
            </a:extLst>
          </xdr:cNvPr>
          <xdr:cNvSpPr>
            <a:spLocks noChangeArrowheads="1"/>
          </xdr:cNvSpPr>
        </xdr:nvSpPr>
        <xdr:spPr bwMode="auto">
          <a:xfrm>
            <a:off x="3000219" y="38399084"/>
            <a:ext cx="3223727" cy="42760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Line 11">
            <a:extLst>
              <a:ext uri="{FF2B5EF4-FFF2-40B4-BE49-F238E27FC236}">
                <a16:creationId xmlns:a16="http://schemas.microsoft.com/office/drawing/2014/main" id="{6743FA70-B95B-4B1B-897B-5B68DF398742}"/>
              </a:ext>
            </a:extLst>
          </xdr:cNvPr>
          <xdr:cNvSpPr>
            <a:spLocks noChangeShapeType="1"/>
          </xdr:cNvSpPr>
        </xdr:nvSpPr>
        <xdr:spPr bwMode="auto">
          <a:xfrm>
            <a:off x="4533950" y="34118795"/>
            <a:ext cx="19050" cy="29811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Text Box 12">
            <a:extLst>
              <a:ext uri="{FF2B5EF4-FFF2-40B4-BE49-F238E27FC236}">
                <a16:creationId xmlns:a16="http://schemas.microsoft.com/office/drawing/2014/main" id="{086E0F8A-AF99-42D7-B3AD-001E124C8A51}"/>
              </a:ext>
            </a:extLst>
          </xdr:cNvPr>
          <xdr:cNvSpPr txBox="1">
            <a:spLocks noChangeArrowheads="1"/>
          </xdr:cNvSpPr>
        </xdr:nvSpPr>
        <xdr:spPr bwMode="auto">
          <a:xfrm>
            <a:off x="3177224" y="34431540"/>
            <a:ext cx="3097500" cy="163320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研究及び開発の特性に応じた評価方法、評価環境の構築のための調査・分析の実施や研究開発法人及び大学等の評価活動実施状況の把握や課題の抽出のため意見交換を実施する。また、外部有識者による研究開発評価に関する研修等を実施する。</a:t>
            </a:r>
          </a:p>
          <a:p>
            <a:pPr algn="l" rtl="0">
              <a:lnSpc>
                <a:spcPts val="9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Text Box 6">
            <a:extLst>
              <a:ext uri="{FF2B5EF4-FFF2-40B4-BE49-F238E27FC236}">
                <a16:creationId xmlns:a16="http://schemas.microsoft.com/office/drawing/2014/main" id="{A598C872-37ED-4A1F-8614-ACDA40BACC80}"/>
              </a:ext>
            </a:extLst>
          </xdr:cNvPr>
          <xdr:cNvSpPr txBox="1">
            <a:spLocks noChangeArrowheads="1"/>
          </xdr:cNvSpPr>
        </xdr:nvSpPr>
        <xdr:spPr bwMode="auto">
          <a:xfrm>
            <a:off x="8500026" y="33600981"/>
            <a:ext cx="587115" cy="2275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8">
            <a:extLst>
              <a:ext uri="{FF2B5EF4-FFF2-40B4-BE49-F238E27FC236}">
                <a16:creationId xmlns:a16="http://schemas.microsoft.com/office/drawing/2014/main" id="{D8B04E07-B908-4900-ABB5-C60252FA2317}"/>
              </a:ext>
            </a:extLst>
          </xdr:cNvPr>
          <xdr:cNvSpPr>
            <a:spLocks/>
          </xdr:cNvSpPr>
        </xdr:nvSpPr>
        <xdr:spPr bwMode="auto">
          <a:xfrm>
            <a:off x="8303253" y="33203630"/>
            <a:ext cx="169718" cy="1005473"/>
          </a:xfrm>
          <a:prstGeom prst="rightBrace">
            <a:avLst>
              <a:gd name="adj1" fmla="val 527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4" name="Text Box 4">
            <a:extLst>
              <a:ext uri="{FF2B5EF4-FFF2-40B4-BE49-F238E27FC236}">
                <a16:creationId xmlns:a16="http://schemas.microsoft.com/office/drawing/2014/main" id="{F35E7662-5431-437D-998E-03DEE827DCD8}"/>
              </a:ext>
            </a:extLst>
          </xdr:cNvPr>
          <xdr:cNvSpPr txBox="1">
            <a:spLocks noChangeArrowheads="1"/>
          </xdr:cNvSpPr>
        </xdr:nvSpPr>
        <xdr:spPr bwMode="auto">
          <a:xfrm>
            <a:off x="3700997" y="33308966"/>
            <a:ext cx="1684317" cy="59187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18900000" algn="ctr" rotWithShape="0">
                    <a:srgbClr val="808080">
                      <a:alpha val="50000"/>
                    </a:srgbClr>
                  </a:outerShdw>
                </a:effectLst>
              </a14:hiddenEffects>
            </a:ext>
          </a:extLst>
        </xdr:spPr>
        <xdr:txBody>
          <a:bodyPr vertOverflow="clip" wrap="square" lIns="36576" tIns="22860" rIns="36576" bIns="0" anchor="t" upright="1"/>
          <a:lstStyle/>
          <a:p>
            <a:pPr algn="ctr" rtl="0">
              <a:lnSpc>
                <a:spcPts val="17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18</a:t>
            </a:r>
            <a:r>
              <a:rPr lang="ja-JP" altLang="en-US" sz="1400" b="0" i="0" u="none" strike="noStrike" baseline="0">
                <a:solidFill>
                  <a:sysClr val="windowText" lastClr="000000"/>
                </a:solidFill>
                <a:latin typeface="ＭＳ Ｐゴシック"/>
                <a:ea typeface="ＭＳ Ｐゴシック"/>
              </a:rPr>
              <a:t>百万円</a:t>
            </a:r>
          </a:p>
        </xdr:txBody>
      </xdr:sp>
      <xdr:sp macro="" textlink="">
        <xdr:nvSpPr>
          <xdr:cNvPr id="15" name="Text Box 7">
            <a:extLst>
              <a:ext uri="{FF2B5EF4-FFF2-40B4-BE49-F238E27FC236}">
                <a16:creationId xmlns:a16="http://schemas.microsoft.com/office/drawing/2014/main" id="{20577B2C-2956-4DCD-BA6B-19D2ECA77CBE}"/>
              </a:ext>
            </a:extLst>
          </xdr:cNvPr>
          <xdr:cNvSpPr txBox="1">
            <a:spLocks noChangeArrowheads="1"/>
          </xdr:cNvSpPr>
        </xdr:nvSpPr>
        <xdr:spPr bwMode="auto">
          <a:xfrm>
            <a:off x="3032720" y="37557012"/>
            <a:ext cx="3096544" cy="619923"/>
          </a:xfrm>
          <a:prstGeom prst="rect">
            <a:avLst/>
          </a:prstGeom>
          <a:noFill/>
          <a:ln>
            <a:noFill/>
          </a:ln>
          <a:effectLs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A．みずほ情報総研株式会社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defRPr sz="1000"/>
            </a:pPr>
            <a:r>
              <a:rPr lang="en-US" altLang="ja-JP" sz="1400" b="0" i="0" baseline="0">
                <a:effectLst/>
                <a:latin typeface="+mn-ea"/>
                <a:ea typeface="+mn-ea"/>
                <a:cs typeface="+mn-cs"/>
              </a:rPr>
              <a:t>8</a:t>
            </a:r>
            <a:r>
              <a:rPr lang="ja-JP" altLang="ja-JP" sz="1400" b="0" i="0" baseline="0">
                <a:effectLst/>
                <a:latin typeface="+mn-ea"/>
                <a:ea typeface="+mn-ea"/>
                <a:cs typeface="+mn-cs"/>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6" zoomScale="75" zoomScaleNormal="75" zoomScaleSheetLayoutView="75" zoomScalePageLayoutView="85" workbookViewId="0">
      <selection activeCell="AM117" sqref="AM117: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185</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632</v>
      </c>
      <c r="AF5" s="699"/>
      <c r="AG5" s="699"/>
      <c r="AH5" s="699"/>
      <c r="AI5" s="699"/>
      <c r="AJ5" s="699"/>
      <c r="AK5" s="699"/>
      <c r="AL5" s="699"/>
      <c r="AM5" s="699"/>
      <c r="AN5" s="699"/>
      <c r="AO5" s="699"/>
      <c r="AP5" s="700"/>
      <c r="AQ5" s="701" t="s">
        <v>654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659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69"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73.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24.9</v>
      </c>
      <c r="Q13" s="658"/>
      <c r="R13" s="658"/>
      <c r="S13" s="658"/>
      <c r="T13" s="658"/>
      <c r="U13" s="658"/>
      <c r="V13" s="659"/>
      <c r="W13" s="657">
        <v>23.8</v>
      </c>
      <c r="X13" s="658"/>
      <c r="Y13" s="658"/>
      <c r="Z13" s="658"/>
      <c r="AA13" s="658"/>
      <c r="AB13" s="658"/>
      <c r="AC13" s="659"/>
      <c r="AD13" s="657">
        <v>21.3</v>
      </c>
      <c r="AE13" s="658"/>
      <c r="AF13" s="658"/>
      <c r="AG13" s="658"/>
      <c r="AH13" s="658"/>
      <c r="AI13" s="658"/>
      <c r="AJ13" s="659"/>
      <c r="AK13" s="657">
        <v>20.7</v>
      </c>
      <c r="AL13" s="658"/>
      <c r="AM13" s="658"/>
      <c r="AN13" s="658"/>
      <c r="AO13" s="658"/>
      <c r="AP13" s="658"/>
      <c r="AQ13" s="659"/>
      <c r="AR13" s="919">
        <v>25.7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581</v>
      </c>
      <c r="X14" s="658"/>
      <c r="Y14" s="658"/>
      <c r="Z14" s="658"/>
      <c r="AA14" s="658"/>
      <c r="AB14" s="658"/>
      <c r="AC14" s="659"/>
      <c r="AD14" s="657">
        <v>-0.2</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582</v>
      </c>
      <c r="X15" s="658"/>
      <c r="Y15" s="658"/>
      <c r="Z15" s="658"/>
      <c r="AA15" s="658"/>
      <c r="AB15" s="658"/>
      <c r="AC15" s="659"/>
      <c r="AD15" s="657" t="s">
        <v>580</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583</v>
      </c>
      <c r="Q16" s="658"/>
      <c r="R16" s="658"/>
      <c r="S16" s="658"/>
      <c r="T16" s="658"/>
      <c r="U16" s="658"/>
      <c r="V16" s="659"/>
      <c r="W16" s="657" t="s">
        <v>580</v>
      </c>
      <c r="X16" s="658"/>
      <c r="Y16" s="658"/>
      <c r="Z16" s="658"/>
      <c r="AA16" s="658"/>
      <c r="AB16" s="658"/>
      <c r="AC16" s="659"/>
      <c r="AD16" s="657" t="s">
        <v>584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585</v>
      </c>
      <c r="Q17" s="658"/>
      <c r="R17" s="658"/>
      <c r="S17" s="658"/>
      <c r="T17" s="658"/>
      <c r="U17" s="658"/>
      <c r="V17" s="659"/>
      <c r="W17" s="657" t="s">
        <v>581</v>
      </c>
      <c r="X17" s="658"/>
      <c r="Y17" s="658"/>
      <c r="Z17" s="658"/>
      <c r="AA17" s="658"/>
      <c r="AB17" s="658"/>
      <c r="AC17" s="659"/>
      <c r="AD17" s="657" t="s">
        <v>580</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24.9</v>
      </c>
      <c r="Q18" s="879"/>
      <c r="R18" s="879"/>
      <c r="S18" s="879"/>
      <c r="T18" s="879"/>
      <c r="U18" s="879"/>
      <c r="V18" s="880"/>
      <c r="W18" s="878">
        <f>SUM(W13:AC17)</f>
        <v>23.8</v>
      </c>
      <c r="X18" s="879"/>
      <c r="Y18" s="879"/>
      <c r="Z18" s="879"/>
      <c r="AA18" s="879"/>
      <c r="AB18" s="879"/>
      <c r="AC18" s="880"/>
      <c r="AD18" s="878">
        <f>SUM(AD13:AJ17)</f>
        <v>21.1</v>
      </c>
      <c r="AE18" s="879"/>
      <c r="AF18" s="879"/>
      <c r="AG18" s="879"/>
      <c r="AH18" s="879"/>
      <c r="AI18" s="879"/>
      <c r="AJ18" s="880"/>
      <c r="AK18" s="878">
        <f>SUM(AK13:AQ17)</f>
        <v>20.7</v>
      </c>
      <c r="AL18" s="879"/>
      <c r="AM18" s="879"/>
      <c r="AN18" s="879"/>
      <c r="AO18" s="879"/>
      <c r="AP18" s="879"/>
      <c r="AQ18" s="880"/>
      <c r="AR18" s="878">
        <f>SUM(AR13:AX17)</f>
        <v>25.7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17.7</v>
      </c>
      <c r="Q19" s="658"/>
      <c r="R19" s="658"/>
      <c r="S19" s="658"/>
      <c r="T19" s="658"/>
      <c r="U19" s="658"/>
      <c r="V19" s="659"/>
      <c r="W19" s="657">
        <v>18</v>
      </c>
      <c r="X19" s="658"/>
      <c r="Y19" s="658"/>
      <c r="Z19" s="658"/>
      <c r="AA19" s="658"/>
      <c r="AB19" s="658"/>
      <c r="AC19" s="659"/>
      <c r="AD19" s="657">
        <v>18.3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0.71084337349397586</v>
      </c>
      <c r="Q20" s="318"/>
      <c r="R20" s="318"/>
      <c r="S20" s="318"/>
      <c r="T20" s="318"/>
      <c r="U20" s="318"/>
      <c r="V20" s="318"/>
      <c r="W20" s="318">
        <f t="shared" ref="W20" si="0">IF(W18=0, "-", SUM(W19)/W18)</f>
        <v>0.75630252100840334</v>
      </c>
      <c r="X20" s="318"/>
      <c r="Y20" s="318"/>
      <c r="Z20" s="318"/>
      <c r="AA20" s="318"/>
      <c r="AB20" s="318"/>
      <c r="AC20" s="318"/>
      <c r="AD20" s="318">
        <f t="shared" ref="AD20" si="1">IF(AD18=0, "-", SUM(AD19)/AD18)</f>
        <v>0.86729857819905209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0.71084337349397586</v>
      </c>
      <c r="Q21" s="318"/>
      <c r="R21" s="318"/>
      <c r="S21" s="318"/>
      <c r="T21" s="318"/>
      <c r="U21" s="318"/>
      <c r="V21" s="318"/>
      <c r="W21" s="318">
        <f t="shared" ref="W21" si="2">IF(W19=0, "-", SUM(W19)/SUM(W13,W14))</f>
        <v>0.75630252100840334</v>
      </c>
      <c r="X21" s="318"/>
      <c r="Y21" s="318"/>
      <c r="Z21" s="318"/>
      <c r="AA21" s="318"/>
      <c r="AB21" s="318"/>
      <c r="AC21" s="318"/>
      <c r="AD21" s="318">
        <f t="shared" ref="AD21" si="3">IF(AD19=0, "-", SUM(AD19)/SUM(AD13,AD14))</f>
        <v>0.86729857819905209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0.5" customHeight="1" x14ac:dyDescent="0.15">
      <c r="A23" s="967"/>
      <c r="B23" s="968"/>
      <c r="C23" s="968"/>
      <c r="D23" s="968"/>
      <c r="E23" s="968"/>
      <c r="F23" s="969"/>
      <c r="G23" s="952" t="s">
        <v>586</v>
      </c>
      <c r="H23" s="953"/>
      <c r="I23" s="953"/>
      <c r="J23" s="953"/>
      <c r="K23" s="953"/>
      <c r="L23" s="953"/>
      <c r="M23" s="953"/>
      <c r="N23" s="953"/>
      <c r="O23" s="954"/>
      <c r="P23" s="919">
        <v>9.1999999999999993</v>
      </c>
      <c r="Q23" s="920"/>
      <c r="R23" s="920"/>
      <c r="S23" s="920"/>
      <c r="T23" s="920"/>
      <c r="U23" s="920"/>
      <c r="V23" s="937"/>
      <c r="W23" s="919">
        <v>14.2</v>
      </c>
      <c r="X23" s="920"/>
      <c r="Y23" s="920"/>
      <c r="Z23" s="920"/>
      <c r="AA23" s="920"/>
      <c r="AB23" s="920"/>
      <c r="AC23" s="937"/>
      <c r="AD23" s="974" t="s">
        <v>660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587</v>
      </c>
      <c r="H24" s="956"/>
      <c r="I24" s="956"/>
      <c r="J24" s="956"/>
      <c r="K24" s="956"/>
      <c r="L24" s="956"/>
      <c r="M24" s="956"/>
      <c r="N24" s="956"/>
      <c r="O24" s="957"/>
      <c r="P24" s="657">
        <v>8.6999999999999993</v>
      </c>
      <c r="Q24" s="658"/>
      <c r="R24" s="658"/>
      <c r="S24" s="658"/>
      <c r="T24" s="658"/>
      <c r="U24" s="658"/>
      <c r="V24" s="659"/>
      <c r="W24" s="657">
        <v>8.6999999999999993</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588</v>
      </c>
      <c r="H25" s="956"/>
      <c r="I25" s="956"/>
      <c r="J25" s="956"/>
      <c r="K25" s="956"/>
      <c r="L25" s="956"/>
      <c r="M25" s="956"/>
      <c r="N25" s="956"/>
      <c r="O25" s="957"/>
      <c r="P25" s="657">
        <v>1.1000000000000001</v>
      </c>
      <c r="Q25" s="658"/>
      <c r="R25" s="658"/>
      <c r="S25" s="658"/>
      <c r="T25" s="658"/>
      <c r="U25" s="658"/>
      <c r="V25" s="659"/>
      <c r="W25" s="657">
        <v>1.1000000000000001</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589</v>
      </c>
      <c r="H26" s="956"/>
      <c r="I26" s="956"/>
      <c r="J26" s="956"/>
      <c r="K26" s="956"/>
      <c r="L26" s="956"/>
      <c r="M26" s="956"/>
      <c r="N26" s="956"/>
      <c r="O26" s="957"/>
      <c r="P26" s="657">
        <v>0.7</v>
      </c>
      <c r="Q26" s="658"/>
      <c r="R26" s="658"/>
      <c r="S26" s="658"/>
      <c r="T26" s="658"/>
      <c r="U26" s="658"/>
      <c r="V26" s="659"/>
      <c r="W26" s="657">
        <v>0.7</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590</v>
      </c>
      <c r="H27" s="956"/>
      <c r="I27" s="956"/>
      <c r="J27" s="956"/>
      <c r="K27" s="956"/>
      <c r="L27" s="956"/>
      <c r="M27" s="956"/>
      <c r="N27" s="956"/>
      <c r="O27" s="957"/>
      <c r="P27" s="657">
        <v>0.7</v>
      </c>
      <c r="Q27" s="658"/>
      <c r="R27" s="658"/>
      <c r="S27" s="658"/>
      <c r="T27" s="658"/>
      <c r="U27" s="658"/>
      <c r="V27" s="659"/>
      <c r="W27" s="657">
        <v>0.7</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0.30000000000000071</v>
      </c>
      <c r="Q28" s="879"/>
      <c r="R28" s="879"/>
      <c r="S28" s="879"/>
      <c r="T28" s="879"/>
      <c r="U28" s="879"/>
      <c r="V28" s="880"/>
      <c r="W28" s="878">
        <f>W29-SUM(W23:W27)</f>
        <v>0.30000000000000071</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20.7</v>
      </c>
      <c r="Q29" s="658"/>
      <c r="R29" s="658"/>
      <c r="S29" s="658"/>
      <c r="T29" s="658"/>
      <c r="U29" s="658"/>
      <c r="V29" s="659"/>
      <c r="W29" s="933">
        <f>AR13</f>
        <v>25.7</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580</v>
      </c>
      <c r="AR31" s="200"/>
      <c r="AS31" s="133" t="s">
        <v>355</v>
      </c>
      <c r="AT31" s="134"/>
      <c r="AU31" s="199">
        <v>31</v>
      </c>
      <c r="AV31" s="199"/>
      <c r="AW31" s="398" t="s">
        <v>300</v>
      </c>
      <c r="AX31" s="399"/>
    </row>
    <row r="32" spans="1:50" ht="35.25" customHeight="1" x14ac:dyDescent="0.15">
      <c r="A32" s="403"/>
      <c r="B32" s="401"/>
      <c r="C32" s="401"/>
      <c r="D32" s="401"/>
      <c r="E32" s="401"/>
      <c r="F32" s="402"/>
      <c r="G32" s="564" t="s">
        <v>644</v>
      </c>
      <c r="H32" s="565"/>
      <c r="I32" s="565"/>
      <c r="J32" s="565"/>
      <c r="K32" s="565"/>
      <c r="L32" s="565"/>
      <c r="M32" s="565"/>
      <c r="N32" s="565"/>
      <c r="O32" s="566"/>
      <c r="P32" s="105" t="s">
        <v>591</v>
      </c>
      <c r="Q32" s="105"/>
      <c r="R32" s="105"/>
      <c r="S32" s="105"/>
      <c r="T32" s="105"/>
      <c r="U32" s="105"/>
      <c r="V32" s="105"/>
      <c r="W32" s="105"/>
      <c r="X32" s="106"/>
      <c r="Y32" s="471" t="s">
        <v>12</v>
      </c>
      <c r="Z32" s="531"/>
      <c r="AA32" s="532"/>
      <c r="AB32" s="461" t="s">
        <v>592</v>
      </c>
      <c r="AC32" s="461"/>
      <c r="AD32" s="461"/>
      <c r="AE32" s="218">
        <v>36</v>
      </c>
      <c r="AF32" s="219"/>
      <c r="AG32" s="219"/>
      <c r="AH32" s="219"/>
      <c r="AI32" s="218">
        <v>48</v>
      </c>
      <c r="AJ32" s="219"/>
      <c r="AK32" s="219"/>
      <c r="AL32" s="219"/>
      <c r="AM32" s="218">
        <v>37</v>
      </c>
      <c r="AN32" s="219"/>
      <c r="AO32" s="219"/>
      <c r="AP32" s="219"/>
      <c r="AQ32" s="340" t="s">
        <v>580</v>
      </c>
      <c r="AR32" s="207"/>
      <c r="AS32" s="207"/>
      <c r="AT32" s="341"/>
      <c r="AU32" s="219" t="s">
        <v>580</v>
      </c>
      <c r="AV32" s="219"/>
      <c r="AW32" s="219"/>
      <c r="AX32" s="221"/>
    </row>
    <row r="33" spans="1:50" ht="35.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592</v>
      </c>
      <c r="AC33" s="523"/>
      <c r="AD33" s="523"/>
      <c r="AE33" s="218">
        <v>35</v>
      </c>
      <c r="AF33" s="219"/>
      <c r="AG33" s="219"/>
      <c r="AH33" s="219"/>
      <c r="AI33" s="218">
        <v>35</v>
      </c>
      <c r="AJ33" s="219"/>
      <c r="AK33" s="219"/>
      <c r="AL33" s="219"/>
      <c r="AM33" s="218">
        <v>45</v>
      </c>
      <c r="AN33" s="219"/>
      <c r="AO33" s="219"/>
      <c r="AP33" s="219"/>
      <c r="AQ33" s="340" t="s">
        <v>580</v>
      </c>
      <c r="AR33" s="207"/>
      <c r="AS33" s="207"/>
      <c r="AT33" s="341"/>
      <c r="AU33" s="219">
        <v>35</v>
      </c>
      <c r="AV33" s="219"/>
      <c r="AW33" s="219"/>
      <c r="AX33" s="221"/>
    </row>
    <row r="34" spans="1:50" ht="35.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102.8</v>
      </c>
      <c r="AF34" s="219"/>
      <c r="AG34" s="219"/>
      <c r="AH34" s="219"/>
      <c r="AI34" s="218">
        <v>137.1</v>
      </c>
      <c r="AJ34" s="219"/>
      <c r="AK34" s="219"/>
      <c r="AL34" s="219"/>
      <c r="AM34" s="218">
        <v>82.2</v>
      </c>
      <c r="AN34" s="219"/>
      <c r="AO34" s="219"/>
      <c r="AP34" s="219"/>
      <c r="AQ34" s="340" t="s">
        <v>580</v>
      </c>
      <c r="AR34" s="207"/>
      <c r="AS34" s="207"/>
      <c r="AT34" s="341"/>
      <c r="AU34" s="219" t="s">
        <v>583</v>
      </c>
      <c r="AV34" s="219"/>
      <c r="AW34" s="219"/>
      <c r="AX34" s="221"/>
    </row>
    <row r="35" spans="1:50" ht="23.25" customHeight="1" x14ac:dyDescent="0.15">
      <c r="A35" s="226" t="s">
        <v>502</v>
      </c>
      <c r="B35" s="227"/>
      <c r="C35" s="227"/>
      <c r="D35" s="227"/>
      <c r="E35" s="227"/>
      <c r="F35" s="228"/>
      <c r="G35" s="232" t="s">
        <v>593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595</v>
      </c>
      <c r="AC101" s="461"/>
      <c r="AD101" s="461"/>
      <c r="AE101" s="218">
        <v>1</v>
      </c>
      <c r="AF101" s="219"/>
      <c r="AG101" s="219"/>
      <c r="AH101" s="220"/>
      <c r="AI101" s="218">
        <v>1</v>
      </c>
      <c r="AJ101" s="219"/>
      <c r="AK101" s="219"/>
      <c r="AL101" s="220"/>
      <c r="AM101" s="218">
        <v>1</v>
      </c>
      <c r="AN101" s="219"/>
      <c r="AO101" s="219"/>
      <c r="AP101" s="220"/>
      <c r="AQ101" s="218" t="s">
        <v>580</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596</v>
      </c>
      <c r="AC102" s="461"/>
      <c r="AD102" s="461"/>
      <c r="AE102" s="418">
        <v>1</v>
      </c>
      <c r="AF102" s="418"/>
      <c r="AG102" s="418"/>
      <c r="AH102" s="418"/>
      <c r="AI102" s="418">
        <v>1</v>
      </c>
      <c r="AJ102" s="418"/>
      <c r="AK102" s="418"/>
      <c r="AL102" s="418"/>
      <c r="AM102" s="418">
        <v>2</v>
      </c>
      <c r="AN102" s="418"/>
      <c r="AO102" s="418"/>
      <c r="AP102" s="418"/>
      <c r="AQ102" s="273">
        <v>1</v>
      </c>
      <c r="AR102" s="274"/>
      <c r="AS102" s="274"/>
      <c r="AT102" s="319"/>
      <c r="AU102" s="273">
        <v>1</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598</v>
      </c>
      <c r="AC116" s="463"/>
      <c r="AD116" s="464"/>
      <c r="AE116" s="418">
        <v>214802</v>
      </c>
      <c r="AF116" s="418"/>
      <c r="AG116" s="418"/>
      <c r="AH116" s="418"/>
      <c r="AI116" s="418">
        <v>174512</v>
      </c>
      <c r="AJ116" s="418"/>
      <c r="AK116" s="418"/>
      <c r="AL116" s="418"/>
      <c r="AM116" s="418">
        <v>233661</v>
      </c>
      <c r="AN116" s="418"/>
      <c r="AO116" s="418"/>
      <c r="AP116" s="418"/>
      <c r="AQ116" s="218" t="s">
        <v>657</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599</v>
      </c>
      <c r="AC117" s="473"/>
      <c r="AD117" s="474"/>
      <c r="AE117" s="551" t="s">
        <v>661</v>
      </c>
      <c r="AF117" s="551"/>
      <c r="AG117" s="551"/>
      <c r="AH117" s="551"/>
      <c r="AI117" s="551" t="s">
        <v>600</v>
      </c>
      <c r="AJ117" s="551"/>
      <c r="AK117" s="551"/>
      <c r="AL117" s="551"/>
      <c r="AM117" s="551" t="s">
        <v>662</v>
      </c>
      <c r="AN117" s="551"/>
      <c r="AO117" s="551"/>
      <c r="AP117" s="551"/>
      <c r="AQ117" s="551" t="s">
        <v>657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601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603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604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603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602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603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602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t="s">
        <v>567</v>
      </c>
      <c r="AF134" s="207"/>
      <c r="AG134" s="207"/>
      <c r="AH134" s="207"/>
      <c r="AI134" s="206" t="s">
        <v>580</v>
      </c>
      <c r="AJ134" s="207"/>
      <c r="AK134" s="207"/>
      <c r="AL134" s="207"/>
      <c r="AM134" s="206"/>
      <c r="AN134" s="207"/>
      <c r="AO134" s="207"/>
      <c r="AP134" s="207"/>
      <c r="AQ134" s="206" t="s">
        <v>605</v>
      </c>
      <c r="AR134" s="207"/>
      <c r="AS134" s="207"/>
      <c r="AT134" s="207"/>
      <c r="AU134" s="206" t="s">
        <v>605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t="s">
        <v>580</v>
      </c>
      <c r="AF135" s="207"/>
      <c r="AG135" s="207"/>
      <c r="AH135" s="207"/>
      <c r="AI135" s="206" t="s">
        <v>580</v>
      </c>
      <c r="AJ135" s="207"/>
      <c r="AK135" s="207"/>
      <c r="AL135" s="207"/>
      <c r="AM135" s="206"/>
      <c r="AN135" s="207"/>
      <c r="AO135" s="207"/>
      <c r="AP135" s="207"/>
      <c r="AQ135" s="206" t="s">
        <v>605</v>
      </c>
      <c r="AR135" s="207"/>
      <c r="AS135" s="207"/>
      <c r="AT135" s="207"/>
      <c r="AU135" s="206" t="s">
        <v>567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645</v>
      </c>
      <c r="H154" s="105"/>
      <c r="I154" s="105"/>
      <c r="J154" s="105"/>
      <c r="K154" s="105"/>
      <c r="L154" s="105"/>
      <c r="M154" s="105"/>
      <c r="N154" s="105"/>
      <c r="O154" s="105"/>
      <c r="P154" s="106"/>
      <c r="Q154" s="125" t="s">
        <v>646</v>
      </c>
      <c r="R154" s="105"/>
      <c r="S154" s="105"/>
      <c r="T154" s="105"/>
      <c r="U154" s="105"/>
      <c r="V154" s="105"/>
      <c r="W154" s="105"/>
      <c r="X154" s="105"/>
      <c r="Y154" s="105"/>
      <c r="Z154" s="105"/>
      <c r="AA154" s="293"/>
      <c r="AB154" s="141" t="s">
        <v>647</v>
      </c>
      <c r="AC154" s="142"/>
      <c r="AD154" s="142"/>
      <c r="AE154" s="147" t="s">
        <v>648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48.7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650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48.7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4.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572</v>
      </c>
      <c r="K430" s="901"/>
      <c r="L430" s="901"/>
      <c r="M430" s="901"/>
      <c r="N430" s="901"/>
      <c r="O430" s="901"/>
      <c r="P430" s="901"/>
      <c r="Q430" s="901"/>
      <c r="R430" s="901"/>
      <c r="S430" s="901"/>
      <c r="T430" s="902"/>
      <c r="U430" s="588" t="s">
        <v>607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355</v>
      </c>
      <c r="AH432" s="134"/>
      <c r="AI432" s="156"/>
      <c r="AJ432" s="156"/>
      <c r="AK432" s="156"/>
      <c r="AL432" s="154"/>
      <c r="AM432" s="156"/>
      <c r="AN432" s="156"/>
      <c r="AO432" s="156"/>
      <c r="AP432" s="154"/>
      <c r="AQ432" s="590" t="s">
        <v>572</v>
      </c>
      <c r="AR432" s="200"/>
      <c r="AS432" s="133" t="s">
        <v>355</v>
      </c>
      <c r="AT432" s="134"/>
      <c r="AU432" s="200" t="s">
        <v>572</v>
      </c>
      <c r="AV432" s="200"/>
      <c r="AW432" s="133" t="s">
        <v>300</v>
      </c>
      <c r="AX432" s="195"/>
    </row>
    <row r="433" spans="1:50" ht="23.25" customHeight="1" x14ac:dyDescent="0.15">
      <c r="A433" s="189"/>
      <c r="B433" s="186"/>
      <c r="C433" s="180"/>
      <c r="D433" s="186"/>
      <c r="E433" s="342"/>
      <c r="F433" s="343"/>
      <c r="G433" s="104" t="s">
        <v>572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572</v>
      </c>
      <c r="AC433" s="213"/>
      <c r="AD433" s="213"/>
      <c r="AE433" s="340" t="s">
        <v>572</v>
      </c>
      <c r="AF433" s="207"/>
      <c r="AG433" s="207"/>
      <c r="AH433" s="341"/>
      <c r="AI433" s="340" t="s">
        <v>572</v>
      </c>
      <c r="AJ433" s="207"/>
      <c r="AK433" s="207"/>
      <c r="AL433" s="207"/>
      <c r="AM433" s="340" t="s">
        <v>567</v>
      </c>
      <c r="AN433" s="207"/>
      <c r="AO433" s="207"/>
      <c r="AP433" s="341"/>
      <c r="AQ433" s="340" t="s">
        <v>572</v>
      </c>
      <c r="AR433" s="207"/>
      <c r="AS433" s="207"/>
      <c r="AT433" s="341"/>
      <c r="AU433" s="207" t="s">
        <v>572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607</v>
      </c>
      <c r="AC434" s="205"/>
      <c r="AD434" s="205"/>
      <c r="AE434" s="340" t="s">
        <v>572</v>
      </c>
      <c r="AF434" s="207"/>
      <c r="AG434" s="207"/>
      <c r="AH434" s="341"/>
      <c r="AI434" s="340" t="s">
        <v>571</v>
      </c>
      <c r="AJ434" s="207"/>
      <c r="AK434" s="207"/>
      <c r="AL434" s="207"/>
      <c r="AM434" s="340" t="s">
        <v>567</v>
      </c>
      <c r="AN434" s="207"/>
      <c r="AO434" s="207"/>
      <c r="AP434" s="341"/>
      <c r="AQ434" s="340" t="s">
        <v>607</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607</v>
      </c>
      <c r="AF435" s="207"/>
      <c r="AG435" s="207"/>
      <c r="AH435" s="341"/>
      <c r="AI435" s="340" t="s">
        <v>572</v>
      </c>
      <c r="AJ435" s="207"/>
      <c r="AK435" s="207"/>
      <c r="AL435" s="207"/>
      <c r="AM435" s="340" t="s">
        <v>567</v>
      </c>
      <c r="AN435" s="207"/>
      <c r="AO435" s="207"/>
      <c r="AP435" s="341"/>
      <c r="AQ435" s="340" t="s">
        <v>572</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355</v>
      </c>
      <c r="AH457" s="134"/>
      <c r="AI457" s="156"/>
      <c r="AJ457" s="156"/>
      <c r="AK457" s="156"/>
      <c r="AL457" s="154"/>
      <c r="AM457" s="156"/>
      <c r="AN457" s="156"/>
      <c r="AO457" s="156"/>
      <c r="AP457" s="154"/>
      <c r="AQ457" s="590" t="s">
        <v>571</v>
      </c>
      <c r="AR457" s="200"/>
      <c r="AS457" s="133" t="s">
        <v>355</v>
      </c>
      <c r="AT457" s="134"/>
      <c r="AU457" s="200" t="s">
        <v>572</v>
      </c>
      <c r="AV457" s="200"/>
      <c r="AW457" s="133" t="s">
        <v>300</v>
      </c>
      <c r="AX457" s="195"/>
    </row>
    <row r="458" spans="1:50" ht="23.25" customHeight="1" x14ac:dyDescent="0.15">
      <c r="A458" s="189"/>
      <c r="B458" s="186"/>
      <c r="C458" s="180"/>
      <c r="D458" s="186"/>
      <c r="E458" s="342"/>
      <c r="F458" s="343"/>
      <c r="G458" s="104" t="s">
        <v>572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0" t="s">
        <v>572</v>
      </c>
      <c r="AF458" s="207"/>
      <c r="AG458" s="207"/>
      <c r="AH458" s="207"/>
      <c r="AI458" s="340" t="s">
        <v>572</v>
      </c>
      <c r="AJ458" s="207"/>
      <c r="AK458" s="207"/>
      <c r="AL458" s="207"/>
      <c r="AM458" s="340" t="s">
        <v>567</v>
      </c>
      <c r="AN458" s="207"/>
      <c r="AO458" s="207"/>
      <c r="AP458" s="341"/>
      <c r="AQ458" s="340" t="s">
        <v>571</v>
      </c>
      <c r="AR458" s="207"/>
      <c r="AS458" s="207"/>
      <c r="AT458" s="341"/>
      <c r="AU458" s="207" t="s">
        <v>572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607</v>
      </c>
      <c r="AC459" s="205"/>
      <c r="AD459" s="205"/>
      <c r="AE459" s="340" t="s">
        <v>572</v>
      </c>
      <c r="AF459" s="207"/>
      <c r="AG459" s="207"/>
      <c r="AH459" s="341"/>
      <c r="AI459" s="340" t="s">
        <v>607</v>
      </c>
      <c r="AJ459" s="207"/>
      <c r="AK459" s="207"/>
      <c r="AL459" s="207"/>
      <c r="AM459" s="340" t="s">
        <v>567</v>
      </c>
      <c r="AN459" s="207"/>
      <c r="AO459" s="207"/>
      <c r="AP459" s="341"/>
      <c r="AQ459" s="340" t="s">
        <v>571</v>
      </c>
      <c r="AR459" s="207"/>
      <c r="AS459" s="207"/>
      <c r="AT459" s="341"/>
      <c r="AU459" s="207" t="s">
        <v>572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572</v>
      </c>
      <c r="AF460" s="207"/>
      <c r="AG460" s="207"/>
      <c r="AH460" s="341"/>
      <c r="AI460" s="340" t="s">
        <v>607</v>
      </c>
      <c r="AJ460" s="207"/>
      <c r="AK460" s="207"/>
      <c r="AL460" s="207"/>
      <c r="AM460" s="340" t="s">
        <v>567</v>
      </c>
      <c r="AN460" s="207"/>
      <c r="AO460" s="207"/>
      <c r="AP460" s="341"/>
      <c r="AQ460" s="340" t="s">
        <v>572</v>
      </c>
      <c r="AR460" s="207"/>
      <c r="AS460" s="207"/>
      <c r="AT460" s="341"/>
      <c r="AU460" s="207" t="s">
        <v>572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42"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70.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642</v>
      </c>
      <c r="AE708" s="605"/>
      <c r="AF708" s="605"/>
      <c r="AG708" s="742" t="s">
        <v>580</v>
      </c>
      <c r="AH708" s="743"/>
      <c r="AI708" s="743"/>
      <c r="AJ708" s="743"/>
      <c r="AK708" s="743"/>
      <c r="AL708" s="743"/>
      <c r="AM708" s="743"/>
      <c r="AN708" s="743"/>
      <c r="AO708" s="743"/>
      <c r="AP708" s="743"/>
      <c r="AQ708" s="743"/>
      <c r="AR708" s="743"/>
      <c r="AS708" s="743"/>
      <c r="AT708" s="743"/>
      <c r="AU708" s="743"/>
      <c r="AV708" s="743"/>
      <c r="AW708" s="743"/>
      <c r="AX708" s="744"/>
    </row>
    <row r="709" spans="1:50" ht="46.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612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642</v>
      </c>
      <c r="AE710" s="329"/>
      <c r="AF710" s="329"/>
      <c r="AG710" s="101" t="s">
        <v>580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613</v>
      </c>
      <c r="AH711" s="102"/>
      <c r="AI711" s="102"/>
      <c r="AJ711" s="102"/>
      <c r="AK711" s="102"/>
      <c r="AL711" s="102"/>
      <c r="AM711" s="102"/>
      <c r="AN711" s="102"/>
      <c r="AO711" s="102"/>
      <c r="AP711" s="102"/>
      <c r="AQ711" s="102"/>
      <c r="AR711" s="102"/>
      <c r="AS711" s="102"/>
      <c r="AT711" s="102"/>
      <c r="AU711" s="102"/>
      <c r="AV711" s="102"/>
      <c r="AW711" s="102"/>
      <c r="AX711" s="103"/>
    </row>
    <row r="712" spans="1:50" ht="64.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643</v>
      </c>
      <c r="AE712" s="783"/>
      <c r="AF712" s="783"/>
      <c r="AG712" s="810" t="s">
        <v>614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642</v>
      </c>
      <c r="AE713" s="329"/>
      <c r="AF713" s="663"/>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615</v>
      </c>
      <c r="AH714" s="737"/>
      <c r="AI714" s="737"/>
      <c r="AJ714" s="737"/>
      <c r="AK714" s="737"/>
      <c r="AL714" s="737"/>
      <c r="AM714" s="737"/>
      <c r="AN714" s="737"/>
      <c r="AO714" s="737"/>
      <c r="AP714" s="737"/>
      <c r="AQ714" s="737"/>
      <c r="AR714" s="737"/>
      <c r="AS714" s="737"/>
      <c r="AT714" s="737"/>
      <c r="AU714" s="737"/>
      <c r="AV714" s="737"/>
      <c r="AW714" s="737"/>
      <c r="AX714" s="738"/>
    </row>
    <row r="715" spans="1:50" ht="42.7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616</v>
      </c>
      <c r="AH715" s="743"/>
      <c r="AI715" s="743"/>
      <c r="AJ715" s="743"/>
      <c r="AK715" s="743"/>
      <c r="AL715" s="743"/>
      <c r="AM715" s="743"/>
      <c r="AN715" s="743"/>
      <c r="AO715" s="743"/>
      <c r="AP715" s="743"/>
      <c r="AQ715" s="743"/>
      <c r="AR715" s="743"/>
      <c r="AS715" s="743"/>
      <c r="AT715" s="743"/>
      <c r="AU715" s="743"/>
      <c r="AV715" s="743"/>
      <c r="AW715" s="743"/>
      <c r="AX715" s="744"/>
    </row>
    <row r="716" spans="1:50" ht="53.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30"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618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619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642</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4.75" customHeight="1" x14ac:dyDescent="0.15">
      <c r="A726" s="640" t="s">
        <v>48</v>
      </c>
      <c r="B726" s="802"/>
      <c r="C726" s="815" t="s">
        <v>53</v>
      </c>
      <c r="D726" s="837"/>
      <c r="E726" s="837"/>
      <c r="F726" s="838"/>
      <c r="G726" s="577" t="s">
        <v>649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84.75" customHeight="1" thickBot="1" x14ac:dyDescent="0.2">
      <c r="A727" s="803"/>
      <c r="B727" s="804"/>
      <c r="C727" s="748" t="s">
        <v>57</v>
      </c>
      <c r="D727" s="749"/>
      <c r="E727" s="749"/>
      <c r="F727" s="750"/>
      <c r="G727" s="575" t="s">
        <v>651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 customHeight="1" thickBot="1" x14ac:dyDescent="0.2">
      <c r="A729" s="634" t="s">
        <v>653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9" customHeight="1" thickBot="1" x14ac:dyDescent="0.2">
      <c r="A731" s="799" t="s">
        <v>256</v>
      </c>
      <c r="B731" s="800"/>
      <c r="C731" s="800"/>
      <c r="D731" s="800"/>
      <c r="E731" s="801"/>
      <c r="F731" s="729" t="s">
        <v>656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5" customHeight="1" thickBot="1" x14ac:dyDescent="0.2">
      <c r="A733" s="673" t="s">
        <v>652</v>
      </c>
      <c r="B733" s="674"/>
      <c r="C733" s="674"/>
      <c r="D733" s="674"/>
      <c r="E733" s="675"/>
      <c r="F733" s="637" t="s">
        <v>655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9.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583</v>
      </c>
      <c r="F737" s="990"/>
      <c r="G737" s="990"/>
      <c r="H737" s="990"/>
      <c r="I737" s="990"/>
      <c r="J737" s="990"/>
      <c r="K737" s="990"/>
      <c r="L737" s="990"/>
      <c r="M737" s="990"/>
      <c r="N737" s="365" t="s">
        <v>539</v>
      </c>
      <c r="O737" s="365"/>
      <c r="P737" s="365"/>
      <c r="Q737" s="365"/>
      <c r="R737" s="990" t="s">
        <v>620</v>
      </c>
      <c r="S737" s="990"/>
      <c r="T737" s="990"/>
      <c r="U737" s="990"/>
      <c r="V737" s="990"/>
      <c r="W737" s="990"/>
      <c r="X737" s="990"/>
      <c r="Y737" s="990"/>
      <c r="Z737" s="990"/>
      <c r="AA737" s="365" t="s">
        <v>538</v>
      </c>
      <c r="AB737" s="365"/>
      <c r="AC737" s="365"/>
      <c r="AD737" s="365"/>
      <c r="AE737" s="990" t="s">
        <v>621</v>
      </c>
      <c r="AF737" s="990"/>
      <c r="AG737" s="990"/>
      <c r="AH737" s="990"/>
      <c r="AI737" s="990"/>
      <c r="AJ737" s="990"/>
      <c r="AK737" s="990"/>
      <c r="AL737" s="990"/>
      <c r="AM737" s="990"/>
      <c r="AN737" s="365" t="s">
        <v>537</v>
      </c>
      <c r="AO737" s="365"/>
      <c r="AP737" s="365"/>
      <c r="AQ737" s="365"/>
      <c r="AR737" s="982" t="s">
        <v>622</v>
      </c>
      <c r="AS737" s="983"/>
      <c r="AT737" s="983"/>
      <c r="AU737" s="983"/>
      <c r="AV737" s="983"/>
      <c r="AW737" s="983"/>
      <c r="AX737" s="984"/>
      <c r="AY737" s="89"/>
      <c r="AZ737" s="89"/>
    </row>
    <row r="738" spans="1:52" ht="24.75" customHeight="1" x14ac:dyDescent="0.15">
      <c r="A738" s="991" t="s">
        <v>536</v>
      </c>
      <c r="B738" s="210"/>
      <c r="C738" s="210"/>
      <c r="D738" s="211"/>
      <c r="E738" s="990" t="s">
        <v>623</v>
      </c>
      <c r="F738" s="990"/>
      <c r="G738" s="990"/>
      <c r="H738" s="990"/>
      <c r="I738" s="990"/>
      <c r="J738" s="990"/>
      <c r="K738" s="990"/>
      <c r="L738" s="990"/>
      <c r="M738" s="990"/>
      <c r="N738" s="365" t="s">
        <v>535</v>
      </c>
      <c r="O738" s="365"/>
      <c r="P738" s="365"/>
      <c r="Q738" s="365"/>
      <c r="R738" s="990" t="s">
        <v>624</v>
      </c>
      <c r="S738" s="990"/>
      <c r="T738" s="990"/>
      <c r="U738" s="990"/>
      <c r="V738" s="990"/>
      <c r="W738" s="990"/>
      <c r="X738" s="990"/>
      <c r="Y738" s="990"/>
      <c r="Z738" s="990"/>
      <c r="AA738" s="365" t="s">
        <v>534</v>
      </c>
      <c r="AB738" s="365"/>
      <c r="AC738" s="365"/>
      <c r="AD738" s="365"/>
      <c r="AE738" s="990" t="s">
        <v>624</v>
      </c>
      <c r="AF738" s="990"/>
      <c r="AG738" s="990"/>
      <c r="AH738" s="990"/>
      <c r="AI738" s="990"/>
      <c r="AJ738" s="990"/>
      <c r="AK738" s="990"/>
      <c r="AL738" s="990"/>
      <c r="AM738" s="990"/>
      <c r="AN738" s="365" t="s">
        <v>530</v>
      </c>
      <c r="AO738" s="365"/>
      <c r="AP738" s="365"/>
      <c r="AQ738" s="365"/>
      <c r="AR738" s="982">
        <v>195</v>
      </c>
      <c r="AS738" s="983"/>
      <c r="AT738" s="983"/>
      <c r="AU738" s="983"/>
      <c r="AV738" s="983"/>
      <c r="AW738" s="983"/>
      <c r="AX738" s="984"/>
    </row>
    <row r="739" spans="1:52" ht="24.75" customHeight="1" thickBot="1" x14ac:dyDescent="0.2">
      <c r="A739" s="992" t="s">
        <v>526</v>
      </c>
      <c r="B739" s="993"/>
      <c r="C739" s="993"/>
      <c r="D739" s="994"/>
      <c r="E739" s="995" t="s">
        <v>625</v>
      </c>
      <c r="F739" s="985"/>
      <c r="G739" s="985"/>
      <c r="H739" s="93" t="str">
        <f>IF(E739="", "", "(")</f>
        <v>(</v>
      </c>
      <c r="I739" s="985"/>
      <c r="J739" s="985"/>
      <c r="K739" s="93" t="str">
        <f>IF(OR(I739="　", I739=""), "", "-")</f>
        <v/>
      </c>
      <c r="L739" s="986">
        <v>194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658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633</v>
      </c>
      <c r="H781" s="671"/>
      <c r="I781" s="671"/>
      <c r="J781" s="671"/>
      <c r="K781" s="672"/>
      <c r="L781" s="664" t="s">
        <v>634</v>
      </c>
      <c r="M781" s="665"/>
      <c r="N781" s="665"/>
      <c r="O781" s="665"/>
      <c r="P781" s="665"/>
      <c r="Q781" s="665"/>
      <c r="R781" s="665"/>
      <c r="S781" s="665"/>
      <c r="T781" s="665"/>
      <c r="U781" s="665"/>
      <c r="V781" s="665"/>
      <c r="W781" s="665"/>
      <c r="X781" s="666"/>
      <c r="Y781" s="388">
        <v>6.4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635</v>
      </c>
      <c r="H782" s="607"/>
      <c r="I782" s="607"/>
      <c r="J782" s="607"/>
      <c r="K782" s="608"/>
      <c r="L782" s="598" t="s">
        <v>636</v>
      </c>
      <c r="M782" s="599"/>
      <c r="N782" s="599"/>
      <c r="O782" s="599"/>
      <c r="P782" s="599"/>
      <c r="Q782" s="599"/>
      <c r="R782" s="599"/>
      <c r="S782" s="599"/>
      <c r="T782" s="599"/>
      <c r="U782" s="599"/>
      <c r="V782" s="599"/>
      <c r="W782" s="599"/>
      <c r="X782" s="600"/>
      <c r="Y782" s="601">
        <v>1.3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637</v>
      </c>
      <c r="H783" s="607"/>
      <c r="I783" s="607"/>
      <c r="J783" s="607"/>
      <c r="K783" s="608"/>
      <c r="L783" s="598" t="s">
        <v>638</v>
      </c>
      <c r="M783" s="599"/>
      <c r="N783" s="599"/>
      <c r="O783" s="599"/>
      <c r="P783" s="599"/>
      <c r="Q783" s="599"/>
      <c r="R783" s="599"/>
      <c r="S783" s="599"/>
      <c r="T783" s="599"/>
      <c r="U783" s="599"/>
      <c r="V783" s="599"/>
      <c r="W783" s="599"/>
      <c r="X783" s="600"/>
      <c r="Y783" s="601">
        <v>0.4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76">
        <v>1</v>
      </c>
      <c r="B837" s="376">
        <v>1</v>
      </c>
      <c r="C837" s="361" t="s">
        <v>639</v>
      </c>
      <c r="D837" s="347"/>
      <c r="E837" s="347"/>
      <c r="F837" s="347"/>
      <c r="G837" s="347"/>
      <c r="H837" s="347"/>
      <c r="I837" s="347"/>
      <c r="J837" s="348">
        <v>9010001027685</v>
      </c>
      <c r="K837" s="349"/>
      <c r="L837" s="349"/>
      <c r="M837" s="349"/>
      <c r="N837" s="349"/>
      <c r="O837" s="349"/>
      <c r="P837" s="362" t="s">
        <v>640</v>
      </c>
      <c r="Q837" s="350"/>
      <c r="R837" s="350"/>
      <c r="S837" s="350"/>
      <c r="T837" s="350"/>
      <c r="U837" s="350"/>
      <c r="V837" s="350"/>
      <c r="W837" s="350"/>
      <c r="X837" s="350"/>
      <c r="Y837" s="351">
        <v>8.1</v>
      </c>
      <c r="Z837" s="352"/>
      <c r="AA837" s="352"/>
      <c r="AB837" s="353"/>
      <c r="AC837" s="363" t="s">
        <v>495</v>
      </c>
      <c r="AD837" s="371"/>
      <c r="AE837" s="371"/>
      <c r="AF837" s="371"/>
      <c r="AG837" s="371"/>
      <c r="AH837" s="372">
        <v>2</v>
      </c>
      <c r="AI837" s="373"/>
      <c r="AJ837" s="373"/>
      <c r="AK837" s="373"/>
      <c r="AL837" s="357">
        <v>96.6</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0">
    <cfRule type="expression" dxfId="2783" priority="13681">
      <formula>IF(RIGHT(TEXT(Y784,"0.#"),1)=".",FALSE,TRUE)</formula>
    </cfRule>
    <cfRule type="expression" dxfId="2782" priority="13682">
      <formula>IF(RIGHT(TEXT(Y784,"0.#"),1)=".",TRUE,FALSE)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2" manualBreakCount="2">
    <brk id="99" max="49" man="1"/>
    <brk id="699"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627</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627</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2020-11-19T08:29:41Z</cp:lastPrinted>
  <dcterms:created xsi:type="dcterms:W3CDTF">2012-03-13T00:50:25Z</dcterms:created>
  <dcterms:modified xsi:type="dcterms:W3CDTF">2020-12-10T07:02:37Z</dcterms:modified>
</cp:coreProperties>
</file>